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30615" windowHeight="13545" activeTab="2"/>
  </bookViews>
  <sheets>
    <sheet name="one" sheetId="1" r:id="rId1"/>
    <sheet name="pfam" sheetId="2" r:id="rId2"/>
    <sheet name="two" sheetId="3" r:id="rId3"/>
  </sheets>
  <definedNames/>
  <calcPr fullCalcOnLoad="1"/>
</workbook>
</file>

<file path=xl/sharedStrings.xml><?xml version="1.0" encoding="utf-8"?>
<sst xmlns="http://schemas.openxmlformats.org/spreadsheetml/2006/main" count="3607" uniqueCount="1446">
  <si>
    <t>-</t>
  </si>
  <si>
    <t>G7HMV4_9BURK</t>
  </si>
  <si>
    <t>48-117</t>
  </si>
  <si>
    <t>B4E687_BURCJ</t>
  </si>
  <si>
    <t>Q1BX73_BURCA</t>
  </si>
  <si>
    <t>49-118</t>
  </si>
  <si>
    <t>B1JZL9_BURCC</t>
  </si>
  <si>
    <t>A2VR49_9BURK</t>
  </si>
  <si>
    <t>A0K6I0_BURCH</t>
  </si>
  <si>
    <t>B9CIF5_9BURK</t>
  </si>
  <si>
    <t>47-116</t>
  </si>
  <si>
    <t>B9BN86_9BURK</t>
  </si>
  <si>
    <t>B9BEG0_9BURK</t>
  </si>
  <si>
    <t>B1T065_9BURK</t>
  </si>
  <si>
    <t>60-129</t>
  </si>
  <si>
    <t>B1FP07_9BURK</t>
  </si>
  <si>
    <t>A4JDJ6_BURVG</t>
  </si>
  <si>
    <t>50-119</t>
  </si>
  <si>
    <t>B1YND8_BURA4</t>
  </si>
  <si>
    <t>Q39HH2_BURS3</t>
  </si>
  <si>
    <t>41-110</t>
  </si>
  <si>
    <t>Q0BGC6_BURCM</t>
  </si>
  <si>
    <t>57-126</t>
  </si>
  <si>
    <t>F2L9E7_BURGS</t>
  </si>
  <si>
    <t>C5AMS8_BURGB</t>
  </si>
  <si>
    <t>D0JZY6_HELP5</t>
  </si>
  <si>
    <t>109-179</t>
  </si>
  <si>
    <t>Q9ZLU9_HELPJ</t>
  </si>
  <si>
    <t>107-177</t>
  </si>
  <si>
    <t>Q75XB5_HELPX</t>
  </si>
  <si>
    <t>102-172</t>
  </si>
  <si>
    <t>O25263_HELPY</t>
  </si>
  <si>
    <t>106-176</t>
  </si>
  <si>
    <t>I0ZCX2_HELPX</t>
  </si>
  <si>
    <t>I0EX41_HELPX</t>
  </si>
  <si>
    <t>I0EDR3_HELPX</t>
  </si>
  <si>
    <t>101-171</t>
  </si>
  <si>
    <t>H8H523_HELPX</t>
  </si>
  <si>
    <t>G2M9J1_HELPX</t>
  </si>
  <si>
    <t>E8QP20_HELPR</t>
  </si>
  <si>
    <t>108-178</t>
  </si>
  <si>
    <t>E8QLI9_HELP4</t>
  </si>
  <si>
    <t>E1S830_HELP9</t>
  </si>
  <si>
    <t>E1Q616_HELPP</t>
  </si>
  <si>
    <t>E1PW48_HELPT</t>
  </si>
  <si>
    <t>E0WJX5_HELPX</t>
  </si>
  <si>
    <t>E0WJR6_HELPX</t>
  </si>
  <si>
    <t>E0WJN7_HELPX</t>
  </si>
  <si>
    <t>E0WJH7_HELPX</t>
  </si>
  <si>
    <t>E0WJ61_HELPX</t>
  </si>
  <si>
    <t>E0WJ02_HELPX</t>
  </si>
  <si>
    <t>E0WIX3_HELPX</t>
  </si>
  <si>
    <t>E0WIR5_HELPX</t>
  </si>
  <si>
    <t>114-184</t>
  </si>
  <si>
    <t>E0WI42_HELPX</t>
  </si>
  <si>
    <t>E0WHX8_HELPX</t>
  </si>
  <si>
    <t>E0WHU8_HELPX</t>
  </si>
  <si>
    <t>B5Z6Q0_HELPG</t>
  </si>
  <si>
    <t>A4GMZ0_HELPX</t>
  </si>
  <si>
    <t>111-181</t>
  </si>
  <si>
    <t>A4GMW6_HELPX</t>
  </si>
  <si>
    <t>A4GMU0_HELPX</t>
  </si>
  <si>
    <t>G2M5I4_HELPX</t>
  </si>
  <si>
    <t>122-192</t>
  </si>
  <si>
    <t>PFAM</t>
  </si>
  <si>
    <t>A4GN13_HELPX</t>
  </si>
  <si>
    <t>A7LGY6_9HELI</t>
  </si>
  <si>
    <t>B3VT67_HELPX</t>
  </si>
  <si>
    <t>B6JL41_HELP2</t>
  </si>
  <si>
    <t>B6JNK2_HELP2</t>
  </si>
  <si>
    <t>B9Y0V6_HELPX</t>
  </si>
  <si>
    <t>D0IT83_HELP1</t>
  </si>
  <si>
    <t>D7FD45_HELP3</t>
  </si>
  <si>
    <t>E6NQE5_HELPQ</t>
  </si>
  <si>
    <t>E7FZ73_9HELI</t>
  </si>
  <si>
    <t>E7G364_9HELI</t>
  </si>
  <si>
    <t>E8QG88_HELP7</t>
  </si>
  <si>
    <t>E8QJX8_HELP4</t>
  </si>
  <si>
    <t>E8QSF9_HELPW</t>
  </si>
  <si>
    <t>E8QUI4_HELPW</t>
  </si>
  <si>
    <t>G2MA93_HELPX</t>
  </si>
  <si>
    <t>H5VCA8_HELBI</t>
  </si>
  <si>
    <t>H8H555_HELPX</t>
  </si>
  <si>
    <t>I0E6S0_HELPX</t>
  </si>
  <si>
    <t>I0EC12_HELPX</t>
  </si>
  <si>
    <t>I0EIG8_HELPX</t>
  </si>
  <si>
    <t>I0EPK4_9HELI</t>
  </si>
  <si>
    <t>Q8RMY7_HELPX</t>
  </si>
  <si>
    <t>A0KUQ5_SHESA</t>
  </si>
  <si>
    <t>A0P1U5_9RHOB</t>
  </si>
  <si>
    <t>A0PBC5_PASPI</t>
  </si>
  <si>
    <t>A1AYC1_PARDP</t>
  </si>
  <si>
    <t>A1B232_PARDP</t>
  </si>
  <si>
    <t>A1B6Y9_PARDP</t>
  </si>
  <si>
    <t>A1TK46_ACIAC</t>
  </si>
  <si>
    <t>A1VQ86_POLNA</t>
  </si>
  <si>
    <t>A1VV07_POLNA</t>
  </si>
  <si>
    <t>A1VV43_POLNA</t>
  </si>
  <si>
    <t>A1W9W9_ACISJ</t>
  </si>
  <si>
    <t>A1WDP3_ACISJ</t>
  </si>
  <si>
    <t>A1WP54_VEREI</t>
  </si>
  <si>
    <t>A1WSV1_VEREI</t>
  </si>
  <si>
    <t>A1WZX7_CAMJJ</t>
  </si>
  <si>
    <t>A1YBN7_9GAMM</t>
  </si>
  <si>
    <t>A2SGF3_METPP</t>
  </si>
  <si>
    <t>A3EW13_9BACT</t>
  </si>
  <si>
    <t>A3EW79_9BACT</t>
  </si>
  <si>
    <t>A3K4J9_9RHOB</t>
  </si>
  <si>
    <t>A3LA93_PSEAI</t>
  </si>
  <si>
    <t>A3SS13_9RHOB</t>
  </si>
  <si>
    <t>A3T2C3_9RHOB</t>
  </si>
  <si>
    <t>A3T2K7_9RHOB</t>
  </si>
  <si>
    <t>A3U053_9RHOB</t>
  </si>
  <si>
    <t>A3U3B1_9RHOB</t>
  </si>
  <si>
    <t>A3U3E9_9RHOB</t>
  </si>
  <si>
    <t>A3UHL7_9RHOB</t>
  </si>
  <si>
    <t>A3VIX8_9RHOB</t>
  </si>
  <si>
    <t>A3VJ95_9RHOB</t>
  </si>
  <si>
    <t>A3VKW9_9RHOB</t>
  </si>
  <si>
    <t>A3W3F2_9RHOB</t>
  </si>
  <si>
    <t>A3W6C9_9RHOB</t>
  </si>
  <si>
    <t>A3W926_9RHOB</t>
  </si>
  <si>
    <t>A3WHY8_9SPHN</t>
  </si>
  <si>
    <t>A3XDX1_9RHOB</t>
  </si>
  <si>
    <t>A3XE84_9RHOB</t>
  </si>
  <si>
    <t>A3ZFQ8_CAMJU</t>
  </si>
  <si>
    <t>A4AAM0_9GAMM</t>
  </si>
  <si>
    <t>A4GZG4_KLEPN</t>
  </si>
  <si>
    <t>A4IUQ6_YERPE</t>
  </si>
  <si>
    <t>A4JR18_BURVG</t>
  </si>
  <si>
    <t>A4JUI7_BURVG</t>
  </si>
  <si>
    <t>A4KVR2_SINMM</t>
  </si>
  <si>
    <t>A4TU67_9PROT</t>
  </si>
  <si>
    <t>A4U5V0_9PROT</t>
  </si>
  <si>
    <t>A4ULJ5_WOLPI</t>
  </si>
  <si>
    <t>A4V6P8_9RICK</t>
  </si>
  <si>
    <t>A4X0Q2_RHOS5</t>
  </si>
  <si>
    <t>A5CBW6_ORITB</t>
  </si>
  <si>
    <t>A5CCH8_ORITB</t>
  </si>
  <si>
    <t>A5EC32_BRASB</t>
  </si>
  <si>
    <t>A5EH27_BRASB</t>
  </si>
  <si>
    <t>A5ET13_BRASB</t>
  </si>
  <si>
    <t>A5ETU6_BRASB</t>
  </si>
  <si>
    <t>A5EUP3_BRASB</t>
  </si>
  <si>
    <t>A5FU45_ACICJ</t>
  </si>
  <si>
    <t>A5I9X4_LEGPC</t>
  </si>
  <si>
    <t>A5IH58_LEGPC</t>
  </si>
  <si>
    <t>A5PB35_9SPHN</t>
  </si>
  <si>
    <t>A5PEQ7_9SPHN</t>
  </si>
  <si>
    <t>A5TXL5_FUSNP</t>
  </si>
  <si>
    <t>A5V2M4_SPHWW</t>
  </si>
  <si>
    <t>A5VCM9_SPHWW</t>
  </si>
  <si>
    <t>A5VH53_SPHWW</t>
  </si>
  <si>
    <t>A5VTI2_BRUO2</t>
  </si>
  <si>
    <t>A5WXZ6_RHIRD</t>
  </si>
  <si>
    <t>A5WY58_RHIRD</t>
  </si>
  <si>
    <t>A6ASB1_VIBHA</t>
  </si>
  <si>
    <t>A6D5G2_9VIBR</t>
  </si>
  <si>
    <t>A6E5L8_9RHOB</t>
  </si>
  <si>
    <t>A6GUS2_9BURK</t>
  </si>
  <si>
    <t>A6H945_9ZZZZ</t>
  </si>
  <si>
    <t>A6UKH3_SINMW</t>
  </si>
  <si>
    <t>A6UMA0_SINMW</t>
  </si>
  <si>
    <t>A6UMU8_SINMW</t>
  </si>
  <si>
    <t>A6V7L7_PSEA7</t>
  </si>
  <si>
    <t>A6WWQ4_OCHA4</t>
  </si>
  <si>
    <t>A6X3X4_OCHA4</t>
  </si>
  <si>
    <t>A6X7P0_OCHA4</t>
  </si>
  <si>
    <t>A7FC38_YERP3</t>
  </si>
  <si>
    <t>A7HSC4_PARL1</t>
  </si>
  <si>
    <t>A7HU76_PARL1</t>
  </si>
  <si>
    <t>A7HZU2_CAMHC</t>
  </si>
  <si>
    <t>A7ICW6_XANP2</t>
  </si>
  <si>
    <t>A7ID50_XANP2</t>
  </si>
  <si>
    <t>A7IDA0_XANP2</t>
  </si>
  <si>
    <t>A7IJD2_XANP2</t>
  </si>
  <si>
    <t>A7IJN3_XANP2</t>
  </si>
  <si>
    <t>A7IMH2_XANP2</t>
  </si>
  <si>
    <t>A7IQI2_XANP2</t>
  </si>
  <si>
    <t>A7K7I8_COMTE</t>
  </si>
  <si>
    <t>A7KZU8_SALDU</t>
  </si>
  <si>
    <t>A7MRA1_CROS8</t>
  </si>
  <si>
    <t>A7N8V3_VIBHB</t>
  </si>
  <si>
    <t>A8AEX7_CITK8</t>
  </si>
  <si>
    <t>A8EZH7_RICCK</t>
  </si>
  <si>
    <t>A8F155_RICM5</t>
  </si>
  <si>
    <t>A8GMU8_RICAH</t>
  </si>
  <si>
    <t>A8GRH5_RICRS</t>
  </si>
  <si>
    <t>A8GVG2_RICB8</t>
  </si>
  <si>
    <t>A8IK65_AZOC5</t>
  </si>
  <si>
    <t>A8LT12_DINSH</t>
  </si>
  <si>
    <t>A8LU01_DINSH</t>
  </si>
  <si>
    <t>A8PL26_9COXI</t>
  </si>
  <si>
    <t>A8R722_SALDU</t>
  </si>
  <si>
    <t>A8R757_SALDU</t>
  </si>
  <si>
    <t>A8W0B4_AGRRH</t>
  </si>
  <si>
    <t>A8W0I1_AGRRH</t>
  </si>
  <si>
    <t>A9AED6_BURM1</t>
  </si>
  <si>
    <t>A9ARP4_BURM1</t>
  </si>
  <si>
    <t>A9BPV7_DELAS</t>
  </si>
  <si>
    <t>A9BTR5_DELAS</t>
  </si>
  <si>
    <t>A9EBD6_9RHOB</t>
  </si>
  <si>
    <t>A9EBW2_9RHOB</t>
  </si>
  <si>
    <t>A9EEJ2_9RHOB</t>
  </si>
  <si>
    <t>A9G1V1_9RHOB</t>
  </si>
  <si>
    <t>A9H1Z5_GLUDA</t>
  </si>
  <si>
    <t>A9HCJ8_GLUDA</t>
  </si>
  <si>
    <t>A9HD35_GLUDA</t>
  </si>
  <si>
    <t>A9HQ54_GLUDA</t>
  </si>
  <si>
    <t>A9HR72_GLUDA</t>
  </si>
  <si>
    <t>A9HSZ4_GLUDA</t>
  </si>
  <si>
    <t>A9IF66_BORPD</t>
  </si>
  <si>
    <t>A9IL96_BORPD</t>
  </si>
  <si>
    <t>A9IWN7_BART1</t>
  </si>
  <si>
    <t>A9IYF9_BART1</t>
  </si>
  <si>
    <t>A9IZ71_BART1</t>
  </si>
  <si>
    <t>A9L6R8_SHEB9</t>
  </si>
  <si>
    <t>A9LK62_SALEN</t>
  </si>
  <si>
    <t>A9M4T0_9VIBR</t>
  </si>
  <si>
    <t>A9MDH8_BRUC2</t>
  </si>
  <si>
    <t>A9WX89_BRUSI</t>
  </si>
  <si>
    <t>B0BWX3_RICRO</t>
  </si>
  <si>
    <t>B0LB32_CALCS</t>
  </si>
  <si>
    <t>B0RK83_BARHN</t>
  </si>
  <si>
    <t>B0RKA6_BARHN</t>
  </si>
  <si>
    <t>B0RKE4_BARGR</t>
  </si>
  <si>
    <t>B0RRE4_XANCB</t>
  </si>
  <si>
    <t>B0SV71_CAUSK</t>
  </si>
  <si>
    <t>B0T6U7_CAUSK</t>
  </si>
  <si>
    <t>B0T8Q9_CAUSK</t>
  </si>
  <si>
    <t>B0T9G0_CAUSK</t>
  </si>
  <si>
    <t>B0T9T8_CAUSK</t>
  </si>
  <si>
    <t>B0ZB76_9BURK</t>
  </si>
  <si>
    <t>B0ZDX9_ECOLX</t>
  </si>
  <si>
    <t>B1F9B3_9BURK</t>
  </si>
  <si>
    <t>B1FE12_9BURK</t>
  </si>
  <si>
    <t>B1G3Z6_9BURK</t>
  </si>
  <si>
    <t>B1K7J4_BURCC</t>
  </si>
  <si>
    <t>B1M9S8_METRJ</t>
  </si>
  <si>
    <t>B1MU13_SALDU</t>
  </si>
  <si>
    <t>B1MU97_SALDU</t>
  </si>
  <si>
    <t>B1PW49_ANAMA</t>
  </si>
  <si>
    <t>B1T626_9BURK</t>
  </si>
  <si>
    <t>B1VJ54_PROMH</t>
  </si>
  <si>
    <t>B1Y1V7_LEPCP</t>
  </si>
  <si>
    <t>B1Z6B8_BURA4</t>
  </si>
  <si>
    <t>B1ZGL6_METPB</t>
  </si>
  <si>
    <t>B2AK67_CUPTR</t>
  </si>
  <si>
    <t>B2CBD6_KLEPN</t>
  </si>
  <si>
    <t>B2CG23_CAMFE</t>
  </si>
  <si>
    <t>B2FJH6_STRMK</t>
  </si>
  <si>
    <t>B2FTD6_STRMK</t>
  </si>
  <si>
    <t>B2G2P3_PRORE</t>
  </si>
  <si>
    <t>B2IAS4_XYLF2</t>
  </si>
  <si>
    <t>B2JXV7_BURP8</t>
  </si>
  <si>
    <t>B2SCM8_BRUA1</t>
  </si>
  <si>
    <t>B2T046_BURPP</t>
  </si>
  <si>
    <t>B2T8Z2_BURPP</t>
  </si>
  <si>
    <t>B2TH87_BURPP</t>
  </si>
  <si>
    <t>B2TSI6_SHIB3</t>
  </si>
  <si>
    <t>B2UAI1_RALPJ</t>
  </si>
  <si>
    <t>B2UCL4_RALPJ</t>
  </si>
  <si>
    <t>B2UKI6_RALPJ</t>
  </si>
  <si>
    <t>B2UKI8_RALPJ</t>
  </si>
  <si>
    <t>B2UU22_HELPS</t>
  </si>
  <si>
    <t>B2UW42_HELPS</t>
  </si>
  <si>
    <t>B2VAS7_ERWT9</t>
  </si>
  <si>
    <t>B2VAV2_ERWT9</t>
  </si>
  <si>
    <t>B3CM60_WOLPP</t>
  </si>
  <si>
    <t>B3CNI2_WOLPP</t>
  </si>
  <si>
    <t>B3CT39_ORITI</t>
  </si>
  <si>
    <t>B3CUI1_ORITI</t>
  </si>
  <si>
    <t>B3G1W2_PSEAI</t>
  </si>
  <si>
    <t>B3IST2_ECOLX</t>
  </si>
  <si>
    <t>B3Q2H4_RHIE6</t>
  </si>
  <si>
    <t>B3Q3W2_RHIE6</t>
  </si>
  <si>
    <t>B3X7D2_SHIDY</t>
  </si>
  <si>
    <t>B4EIS3_BURCJ</t>
  </si>
  <si>
    <t>B4RAC3_PHEZH</t>
  </si>
  <si>
    <t>B4RFV1_PHEZH</t>
  </si>
  <si>
    <t>B4RHY2_PHEZH</t>
  </si>
  <si>
    <t>B4S3J1_PROA2</t>
  </si>
  <si>
    <t>B4S3K1_PROA2</t>
  </si>
  <si>
    <t>B4S9L8_PROA2</t>
  </si>
  <si>
    <t>B4SNC5_STRM5</t>
  </si>
  <si>
    <t>B4TM70_SALSV</t>
  </si>
  <si>
    <t>B4YK38_9BURK</t>
  </si>
  <si>
    <t>B5CJW0_SALET</t>
  </si>
  <si>
    <t>B5EKQ4_ACIF5</t>
  </si>
  <si>
    <t>B5ERV6_ACIF5</t>
  </si>
  <si>
    <t>B5EWG3_SALA4</t>
  </si>
  <si>
    <t>B5FH94_SALDC</t>
  </si>
  <si>
    <t>B5K381_9RHOB</t>
  </si>
  <si>
    <t>B5P951_SALET</t>
  </si>
  <si>
    <t>B5S0K0_RALSL</t>
  </si>
  <si>
    <t>B5XPN1_KLEP3</t>
  </si>
  <si>
    <t>B5Z6A7_HELPG</t>
  </si>
  <si>
    <t>B5Z820_HELPG</t>
  </si>
  <si>
    <t>B5ZFJ4_GLUDA</t>
  </si>
  <si>
    <t>B5ZFY6_GLUDA</t>
  </si>
  <si>
    <t>B5ZHT6_GLUDA</t>
  </si>
  <si>
    <t>B6AP88_9BACT</t>
  </si>
  <si>
    <t>B6APY7_9BACT</t>
  </si>
  <si>
    <t>B6B5M6_9RHOB</t>
  </si>
  <si>
    <t>B6JA67_OLICO</t>
  </si>
  <si>
    <t>B6JHN9_OLICO</t>
  </si>
  <si>
    <t>B6JJV6_OLICO</t>
  </si>
  <si>
    <t>B6JK50_OLICO</t>
  </si>
  <si>
    <t>B6JPD5_HELP2</t>
  </si>
  <si>
    <t>B6RFP8_KLEPN</t>
  </si>
  <si>
    <t>B6Y6G9_9RICK</t>
  </si>
  <si>
    <t>B6Y7V5_9RICK</t>
  </si>
  <si>
    <t>B7JB35_ACIF2</t>
  </si>
  <si>
    <t>B7LJC5_ECOLU</t>
  </si>
  <si>
    <t>B7MWI9_ECO81</t>
  </si>
  <si>
    <t>B7NBZ2_ECOLU</t>
  </si>
  <si>
    <t>B7WYQ3_COMTE</t>
  </si>
  <si>
    <t>B8GSW9_THISH</t>
  </si>
  <si>
    <t>B8GZH9_CAUCN</t>
  </si>
  <si>
    <t>B8H105_CAUCN</t>
  </si>
  <si>
    <t>B8JFQ0_ANAD2</t>
  </si>
  <si>
    <t>B9BFJ3_9BURK</t>
  </si>
  <si>
    <t>B9D150_WOLRE</t>
  </si>
  <si>
    <t>B9JE63_AGRRK</t>
  </si>
  <si>
    <t>B9JPG1_AGRRK</t>
  </si>
  <si>
    <t>B9JPS6_AGRRK</t>
  </si>
  <si>
    <t>B9K3A6_AGRVS</t>
  </si>
  <si>
    <t>B9K3T4_AGRVS</t>
  </si>
  <si>
    <t>B9K410_AGRVS</t>
  </si>
  <si>
    <t>B9K482_AGRVS</t>
  </si>
  <si>
    <t>B9K5Y9_AGRVS</t>
  </si>
  <si>
    <t>B9KGI2_CAMLR</t>
  </si>
  <si>
    <t>B9KHA9_ANAMF</t>
  </si>
  <si>
    <t>B9KHJ9_ANAMF</t>
  </si>
  <si>
    <t>B9MH84_ACIET</t>
  </si>
  <si>
    <t>B9MII5_ACIET</t>
  </si>
  <si>
    <t>B9NX69_9RHOB</t>
  </si>
  <si>
    <t>B9NXS9_9RHOB</t>
  </si>
  <si>
    <t>B9NY36_9RHOB</t>
  </si>
  <si>
    <t>B9PD81_POPTR</t>
  </si>
  <si>
    <t>B9QRF3_9RHOB</t>
  </si>
  <si>
    <t>B9XWS2_HELPX</t>
  </si>
  <si>
    <t>B9XYI5_HELPX</t>
  </si>
  <si>
    <t>B9Y1C7_HELPX</t>
  </si>
  <si>
    <t>B9Y1C8_HELPX</t>
  </si>
  <si>
    <t>B9Y1W7_HELPX</t>
  </si>
  <si>
    <t>C0F9T6_9RICK</t>
  </si>
  <si>
    <t>C0FAI3_9RICK</t>
  </si>
  <si>
    <t>C0G920_9RHIZ</t>
  </si>
  <si>
    <t>C0R4W5_WOLWR</t>
  </si>
  <si>
    <t>C0R535_WOLWR</t>
  </si>
  <si>
    <t>C0RK13_BRUMB</t>
  </si>
  <si>
    <t>C1DR53_AZOVD</t>
  </si>
  <si>
    <t>C1F579_ACIC5</t>
  </si>
  <si>
    <t>C1F5S6_ACIC5</t>
  </si>
  <si>
    <t>C1MFC4_9ENTR</t>
  </si>
  <si>
    <t>C2IBS8_VIBCL</t>
  </si>
  <si>
    <t>C2M688_CAPGI</t>
  </si>
  <si>
    <t>C3KFT2_PSEFL</t>
  </si>
  <si>
    <t>C3KQX9_RHISN</t>
  </si>
  <si>
    <t>C3PMY9_RICAE</t>
  </si>
  <si>
    <t>C3WQ32_9FUSO</t>
  </si>
  <si>
    <t>C3WQU7_9FUSO</t>
  </si>
  <si>
    <t>C3WRM0_9FUSO</t>
  </si>
  <si>
    <t>C3WX81_9FUSO</t>
  </si>
  <si>
    <t>C3WYE3_9FUSO</t>
  </si>
  <si>
    <t>C3XP81_9HELI</t>
  </si>
  <si>
    <t>C4GHF1_9NEIS</t>
  </si>
  <si>
    <t>C4IU68_BRUAO</t>
  </si>
  <si>
    <t>C4K1U1_RICPU</t>
  </si>
  <si>
    <t>C4K5Y7_HAMD5</t>
  </si>
  <si>
    <t>C4KSG9_BURPE</t>
  </si>
  <si>
    <t>C4WLB3_9RHIZ</t>
  </si>
  <si>
    <t>C4XAR1_KLEPN</t>
  </si>
  <si>
    <t>C5D065_VARPS</t>
  </si>
  <si>
    <t>C5F2I3_9HELI</t>
  </si>
  <si>
    <t>C5NNE2_PASPI</t>
  </si>
  <si>
    <t>C5VUU6_PSESS</t>
  </si>
  <si>
    <t>C6AAH9_BARGA</t>
  </si>
  <si>
    <t>C6AAT6_BARGA</t>
  </si>
  <si>
    <t>C6AES0_BARGA</t>
  </si>
  <si>
    <t>C6AF18_BARGA</t>
  </si>
  <si>
    <t>C6B8R9_RHILS</t>
  </si>
  <si>
    <t>C6BQE3_RALP1</t>
  </si>
  <si>
    <t>C6BQR1_RALP1</t>
  </si>
  <si>
    <t>C6BRC7_RALP1</t>
  </si>
  <si>
    <t>C6BT60_DESAD</t>
  </si>
  <si>
    <t>C6CEY8_DICZE</t>
  </si>
  <si>
    <t>C6CPG2_DICZE</t>
  </si>
  <si>
    <t>C6DZ84_GEOSM</t>
  </si>
  <si>
    <t>C6HTW9_9BACT</t>
  </si>
  <si>
    <t>C6KTK1_9BACT</t>
  </si>
  <si>
    <t>C6M7B0_NEISI</t>
  </si>
  <si>
    <t>C6NY90_9GAMM</t>
  </si>
  <si>
    <t>C6RJY9_ACIRA</t>
  </si>
  <si>
    <t>C6V478_NEORI</t>
  </si>
  <si>
    <t>C6V5M4_NEORI</t>
  </si>
  <si>
    <t>C6XER8_METSD</t>
  </si>
  <si>
    <t>C6XNV7_HIRBI</t>
  </si>
  <si>
    <t>C7BXK9_HELPB</t>
  </si>
  <si>
    <t>C7JFB0_ACEP3</t>
  </si>
  <si>
    <t>C7JR24_ACEPA</t>
  </si>
  <si>
    <t>C7K089_ACEPA</t>
  </si>
  <si>
    <t>C7K307_ACEPA</t>
  </si>
  <si>
    <t>C7KC76_ACEPA</t>
  </si>
  <si>
    <t>C7KLJ2_ACEPA</t>
  </si>
  <si>
    <t>C7KVV5_ACEPA</t>
  </si>
  <si>
    <t>C7L5N1_ACEPA</t>
  </si>
  <si>
    <t>C7LGR6_BRUMC</t>
  </si>
  <si>
    <t>C7N9P3_LEPBD</t>
  </si>
  <si>
    <t>C7T545_PSEPU</t>
  </si>
  <si>
    <t>C7XQ07_9FUSO</t>
  </si>
  <si>
    <t>C8S1Z5_9RHOB</t>
  </si>
  <si>
    <t>C8WDW8_ZYMMN</t>
  </si>
  <si>
    <t>C9D4U0_9RHOB</t>
  </si>
  <si>
    <t>C9M9B6_9BACT</t>
  </si>
  <si>
    <t>C9SZQ9_9RHIZ</t>
  </si>
  <si>
    <t>C9T905_9RHIZ</t>
  </si>
  <si>
    <t>C9TI48_9RHIZ</t>
  </si>
  <si>
    <t>C9U083_9RHIZ</t>
  </si>
  <si>
    <t>C9U7Z4_BRUAO</t>
  </si>
  <si>
    <t>C9UHT7_BRUAO</t>
  </si>
  <si>
    <t>C9USI2_BRUAO</t>
  </si>
  <si>
    <t>C9V0T3_BRUAO</t>
  </si>
  <si>
    <t>C9V748_BRUNE</t>
  </si>
  <si>
    <t>C9VDW8_9RHIZ</t>
  </si>
  <si>
    <t>C9VNS9_BRUAO</t>
  </si>
  <si>
    <t>C9Y5Q5_CROTZ</t>
  </si>
  <si>
    <t>D0AAZ6_9RHIZ</t>
  </si>
  <si>
    <t>D0AVD1_BRUAO</t>
  </si>
  <si>
    <t>D0B5R3_BRUME</t>
  </si>
  <si>
    <t>D0BI77_BRUSS</t>
  </si>
  <si>
    <t>D0BTD4_9FUSO</t>
  </si>
  <si>
    <t>D0G953_BRUML</t>
  </si>
  <si>
    <t>D0IU40_HELP1</t>
  </si>
  <si>
    <t>D0K159_HELP5</t>
  </si>
  <si>
    <t>D0L1B9_HALNC</t>
  </si>
  <si>
    <t>D0P5F1_BRUSS</t>
  </si>
  <si>
    <t>D0PED6_BRUSS</t>
  </si>
  <si>
    <t>D0RCN3_9RHIZ</t>
  </si>
  <si>
    <t>D0SZZ4_ACILW</t>
  </si>
  <si>
    <t>D0UIQ0_AGGAD</t>
  </si>
  <si>
    <t>D0UIW4_AGGAD</t>
  </si>
  <si>
    <t>D0Z5H3_LISDA</t>
  </si>
  <si>
    <t>D0ZHM2_EDWTE</t>
  </si>
  <si>
    <t>D1AT24_ANACI</t>
  </si>
  <si>
    <t>D1ATB7_ANACI</t>
  </si>
  <si>
    <t>D1AV82_STRM9</t>
  </si>
  <si>
    <t>D1AYI7_STRM9</t>
  </si>
  <si>
    <t>D1CT65_9RHIZ</t>
  </si>
  <si>
    <t>D1D248_9RHIZ</t>
  </si>
  <si>
    <t>D1EBX1_NEIGO</t>
  </si>
  <si>
    <t>D1EJL5_9RHIZ</t>
  </si>
  <si>
    <t>D1ESZ3_BRUML</t>
  </si>
  <si>
    <t>D1F1Y8_BRUML</t>
  </si>
  <si>
    <t>D1FDU4_9RHIZ</t>
  </si>
  <si>
    <t>D1P842_9ENTR</t>
  </si>
  <si>
    <t>D1RHP1_LEGLO</t>
  </si>
  <si>
    <t>D2BRW7_DICD5</t>
  </si>
  <si>
    <t>D2BWT8_DICD5</t>
  </si>
  <si>
    <t>D2MXJ2_CAMJU</t>
  </si>
  <si>
    <t>D2TVE4_CITRI</t>
  </si>
  <si>
    <t>D2TVI0_9ENTR</t>
  </si>
  <si>
    <t>D2UE05_XANAP</t>
  </si>
  <si>
    <t>D2ZSZ2_NEIMU</t>
  </si>
  <si>
    <t>D3FPJ2_CAMJI</t>
  </si>
  <si>
    <t>D3GMM1_9ENTR</t>
  </si>
  <si>
    <t>D3HLK0_LEGLN</t>
  </si>
  <si>
    <t>D3NTS1_AZOS1</t>
  </si>
  <si>
    <t>D3SGR9_THISK</t>
  </si>
  <si>
    <t>D4N5H5_9BACT</t>
  </si>
  <si>
    <t>D4SY12_9XANT</t>
  </si>
  <si>
    <t>D4T0F9_9XANT</t>
  </si>
  <si>
    <t>D4T0I5_9XANT</t>
  </si>
  <si>
    <t>D4TBJ3_9XANT</t>
  </si>
  <si>
    <t>D4X467_9BURK</t>
  </si>
  <si>
    <t>D4YY62_SPHJU</t>
  </si>
  <si>
    <t>D4Z2J3_SPHJU</t>
  </si>
  <si>
    <t>D4Z5B5_SPHJU</t>
  </si>
  <si>
    <t>D4Z940_SPHJU</t>
  </si>
  <si>
    <t>D5AWL4_RICPP</t>
  </si>
  <si>
    <t>D5K9H8_NEIGO</t>
  </si>
  <si>
    <t>D5KSA8_PSEAI</t>
  </si>
  <si>
    <t>D5LLA6_XYLFA</t>
  </si>
  <si>
    <t>D5LLH2_XYLFA</t>
  </si>
  <si>
    <t>D5QDN8_GLUHA</t>
  </si>
  <si>
    <t>D5QDZ3_GLUHA</t>
  </si>
  <si>
    <t>D5QHZ1_GLUHA</t>
  </si>
  <si>
    <t>D5QR34_METTR</t>
  </si>
  <si>
    <t>D5QW18_METTR</t>
  </si>
  <si>
    <t>D5T6H1_LEGP2</t>
  </si>
  <si>
    <t>D5T8V1_LEGP2</t>
  </si>
  <si>
    <t>D5VKC7_CAUST</t>
  </si>
  <si>
    <t>D5X2I9_THIK1</t>
  </si>
  <si>
    <t>D6BE86_9FUSO</t>
  </si>
  <si>
    <t>D6CK48_XANAP</t>
  </si>
  <si>
    <t>D6CK89_XANAP</t>
  </si>
  <si>
    <t>D6CKB3_XANAP</t>
  </si>
  <si>
    <t>D6CVV7_THIS3</t>
  </si>
  <si>
    <t>D6L2E0_9NEIS</t>
  </si>
  <si>
    <t>D6LCV0_9FUSO</t>
  </si>
  <si>
    <t>D6LR93_9RHIZ</t>
  </si>
  <si>
    <t>D6Q020_ANAMA</t>
  </si>
  <si>
    <t>D6V0W5_9BRAD</t>
  </si>
  <si>
    <t>D6V4I2_9BRAD</t>
  </si>
  <si>
    <t>D6V517_9BRAD</t>
  </si>
  <si>
    <t>D6XN07_HELPV</t>
  </si>
  <si>
    <t>D7FCZ0_HELP3</t>
  </si>
  <si>
    <t>D7FG34_HELP3</t>
  </si>
  <si>
    <t>D7H5G7_BRUAO</t>
  </si>
  <si>
    <t>D7HVJ4_PSESS</t>
  </si>
  <si>
    <t>D7JNS5_ECOLX</t>
  </si>
  <si>
    <t>D7N4K9_9NEIS</t>
  </si>
  <si>
    <t>D7RTX3_KLEOX</t>
  </si>
  <si>
    <t>D7ZAV2_ECOLX</t>
  </si>
  <si>
    <t>D7ZH86_ECOLX</t>
  </si>
  <si>
    <t>D8A0R4_ECOLX</t>
  </si>
  <si>
    <t>D8AFT6_ECOLX</t>
  </si>
  <si>
    <t>D8AH30_ECOLX</t>
  </si>
  <si>
    <t>D8BAK3_ECOLX</t>
  </si>
  <si>
    <t>D8C0I1_ECOLX</t>
  </si>
  <si>
    <t>D8L9X4_CAMFE</t>
  </si>
  <si>
    <t>D8MC02_9ENTR</t>
  </si>
  <si>
    <t>D8N3H6_RALSL</t>
  </si>
  <si>
    <t>D9Y835_9BURK</t>
  </si>
  <si>
    <t>D9YGM7_9DELT</t>
  </si>
  <si>
    <t>D9Z5P6_ECOLX</t>
  </si>
  <si>
    <t>E0DPM1_9RHIZ</t>
  </si>
  <si>
    <t>E0DYI3_9RHIZ</t>
  </si>
  <si>
    <t>E0QB43_CAMCO</t>
  </si>
  <si>
    <t>E0R7H1_ECOLX</t>
  </si>
  <si>
    <t>E0R9A1_9ENTR</t>
  </si>
  <si>
    <t>E0SAJ2_DICD3</t>
  </si>
  <si>
    <t>E0SJI7_DICD3</t>
  </si>
  <si>
    <t>E0TDN4_PARBH</t>
  </si>
  <si>
    <t>E0TFK1_PARBH</t>
  </si>
  <si>
    <t>E0TGX8_PARBH</t>
  </si>
  <si>
    <t>E1IXK9_ECOLX</t>
  </si>
  <si>
    <t>E1PXH1_HELPT</t>
  </si>
  <si>
    <t>E1Q157_HELPM</t>
  </si>
  <si>
    <t>E1Q3S9_HELPP</t>
  </si>
  <si>
    <t>E1Q5C3_HELPP</t>
  </si>
  <si>
    <t>E1Q812_HELPC</t>
  </si>
  <si>
    <t>E1Q978_HELPC</t>
  </si>
  <si>
    <t>E1RS22_XYLFG</t>
  </si>
  <si>
    <t>E1S9E5_HELP9</t>
  </si>
  <si>
    <t>E1SA42_HELP9</t>
  </si>
  <si>
    <t>E1XYT0_LEGPN</t>
  </si>
  <si>
    <t>E2CS61_9RHOB</t>
  </si>
  <si>
    <t>E2EAP5_KLEPN</t>
  </si>
  <si>
    <t>E2PLL2_9RHIZ</t>
  </si>
  <si>
    <t>E2T5B7_9RALS</t>
  </si>
  <si>
    <t>E2T5B9_9RALS</t>
  </si>
  <si>
    <t>E2ZY25_PSEAI</t>
  </si>
  <si>
    <t>E3F4R9_KETVY</t>
  </si>
  <si>
    <t>E3HE18_ILYPC</t>
  </si>
  <si>
    <t>E3HXM6_ACHXA</t>
  </si>
  <si>
    <t>E3UVW3_9RICK</t>
  </si>
  <si>
    <t>E4LJU2_9FIRM</t>
  </si>
  <si>
    <t>E4MVG0_RHIML</t>
  </si>
  <si>
    <t>E4PRV7_MARAH</t>
  </si>
  <si>
    <t>E4VI00_9HELI</t>
  </si>
  <si>
    <t>E5BFJ0_9FUSO</t>
  </si>
  <si>
    <t>E5BI42_9FUSO</t>
  </si>
  <si>
    <t>E5BKC7_9FUSO</t>
  </si>
  <si>
    <t>E5L730_EDWTA</t>
  </si>
  <si>
    <t>E5UAU7_ALCXX</t>
  </si>
  <si>
    <t>E5Y6Z6_BILWA</t>
  </si>
  <si>
    <t>E5ZAW1_CAMJU</t>
  </si>
  <si>
    <t>E6NFG8_HELPI</t>
  </si>
  <si>
    <t>E6NGH2_HELPK</t>
  </si>
  <si>
    <t>E6NLZ1_HELPL</t>
  </si>
  <si>
    <t>E6NTB3_HELPQ</t>
  </si>
  <si>
    <t>E6PRZ3_9ZZZZ</t>
  </si>
  <si>
    <t>E6PZV8_9ZZZZ</t>
  </si>
  <si>
    <t>E6QBD4_9ZZZZ</t>
  </si>
  <si>
    <t>E6QCQ4_9ZZZZ</t>
  </si>
  <si>
    <t>E6QCQ5_9ZZZZ</t>
  </si>
  <si>
    <t>E6QMU8_9ZZZZ</t>
  </si>
  <si>
    <t>E6QNV3_9ZZZZ</t>
  </si>
  <si>
    <t>E6QPA7_9ZZZZ</t>
  </si>
  <si>
    <t>E6QVD9_9ZZZZ</t>
  </si>
  <si>
    <t>E6QVE1_9ZZZZ</t>
  </si>
  <si>
    <t>E6RWX6_CAMJS</t>
  </si>
  <si>
    <t>E6S1C1_CAMJC</t>
  </si>
  <si>
    <t>E6S4E6_HELPF</t>
  </si>
  <si>
    <t>E6VLG4_RHOPX</t>
  </si>
  <si>
    <t>E6VP40_RHOPX</t>
  </si>
  <si>
    <t>E6VPI9_RHOPX</t>
  </si>
  <si>
    <t>E6VPX5_RHOPX</t>
  </si>
  <si>
    <t>E6YFW6_BARC7</t>
  </si>
  <si>
    <t>E6YJU3_9RHIZ</t>
  </si>
  <si>
    <t>E6YKE2_9RHIZ</t>
  </si>
  <si>
    <t>E6YNZ1_9RHIZ</t>
  </si>
  <si>
    <t>E6YTB5_9RHIZ</t>
  </si>
  <si>
    <t>E6Z0Q8_BARSR</t>
  </si>
  <si>
    <t>E6Z1Y6_PSESS</t>
  </si>
  <si>
    <t>E6Z1Z6_PSESS</t>
  </si>
  <si>
    <t>E7ACC4_HELFC</t>
  </si>
  <si>
    <t>E7FJ66_9BURK</t>
  </si>
  <si>
    <t>E7G101_9HELI</t>
  </si>
  <si>
    <t>E7G1I9_9HELI</t>
  </si>
  <si>
    <t>E7G286_9HELI</t>
  </si>
  <si>
    <t>E7G3Z6_9HELI</t>
  </si>
  <si>
    <t>E7H2I7_9BURK</t>
  </si>
  <si>
    <t>E7PD61_PSESG</t>
  </si>
  <si>
    <t>E7PEE8_PSESG</t>
  </si>
  <si>
    <t>E7PEG9_PSESG</t>
  </si>
  <si>
    <t>E7PTY6_PSESG</t>
  </si>
  <si>
    <t>E7TGX7_SHIFL</t>
  </si>
  <si>
    <t>E8L359_9RHIZ</t>
  </si>
  <si>
    <t>E8L7W8_9RHIZ</t>
  </si>
  <si>
    <t>E8L8E0_9RHIZ</t>
  </si>
  <si>
    <t>E8LKH2_9GAMM</t>
  </si>
  <si>
    <t>E8PL44_THESS</t>
  </si>
  <si>
    <t>E8PRG4_9BACT</t>
  </si>
  <si>
    <t>E8PRP6_9BACT</t>
  </si>
  <si>
    <t>E8PS74_YERPE</t>
  </si>
  <si>
    <t>E8PSD8_YERPE</t>
  </si>
  <si>
    <t>E8QD98_HELP7</t>
  </si>
  <si>
    <t>E8QI82_HELP4</t>
  </si>
  <si>
    <t>E8QJ63_HELP4</t>
  </si>
  <si>
    <t>E8QRE2_HELPR</t>
  </si>
  <si>
    <t>E8QTP1_HELPW</t>
  </si>
  <si>
    <t>E8RME3_ASTEC</t>
  </si>
  <si>
    <t>E8RP33_ASTEC</t>
  </si>
  <si>
    <t>E8RS43_ASTEC</t>
  </si>
  <si>
    <t>E8RUT9_ASTEC</t>
  </si>
  <si>
    <t>E8SRX3_NEIGO</t>
  </si>
  <si>
    <t>E8TFE9_MESCW</t>
  </si>
  <si>
    <t>E8TGH3_MESCW</t>
  </si>
  <si>
    <t>E8TT26_ALIDB</t>
  </si>
  <si>
    <t>E8TV26_ALIDB</t>
  </si>
  <si>
    <t>E8U2T4_ALIDB</t>
  </si>
  <si>
    <t>E8UCM9_TAYEM</t>
  </si>
  <si>
    <t>E8UDI9_TAYEM</t>
  </si>
  <si>
    <t>E8UYN0_TERSS</t>
  </si>
  <si>
    <t>E8V1A7_TERSS</t>
  </si>
  <si>
    <t>E8V527_TERSS</t>
  </si>
  <si>
    <t>E8X1G4_ACISM</t>
  </si>
  <si>
    <t>E8X7F7_ACISM</t>
  </si>
  <si>
    <t>E8X7X9_ACISM</t>
  </si>
  <si>
    <t>E8YFV5_9BURK</t>
  </si>
  <si>
    <t>E8YFV7_9BURK</t>
  </si>
  <si>
    <t>E9CQR1_9ENTR</t>
  </si>
  <si>
    <t>E9CQX1_9ENTR</t>
  </si>
  <si>
    <t>E9CQY1_9ENTR</t>
  </si>
  <si>
    <t>E9T8T6_ECOLX</t>
  </si>
  <si>
    <t>E9VHR2_ECOLX</t>
  </si>
  <si>
    <t>E9XFR5_ECOLX</t>
  </si>
  <si>
    <t>E9XV57_ECOLX</t>
  </si>
  <si>
    <t>E9YM84_ECOLX</t>
  </si>
  <si>
    <t>E9ZEW7_ESCFE</t>
  </si>
  <si>
    <t>F0BI72_9XANT</t>
  </si>
  <si>
    <t>F0BLJ6_9XANT</t>
  </si>
  <si>
    <t>F0C262_9XANT</t>
  </si>
  <si>
    <t>F0C7K3_9XANT</t>
  </si>
  <si>
    <t>F0C9S1_9XANT</t>
  </si>
  <si>
    <t>F0EY99_9NEIS</t>
  </si>
  <si>
    <t>F0J2J8_ACIMA</t>
  </si>
  <si>
    <t>F0J2Z3_ACIMA</t>
  </si>
  <si>
    <t>F0J784_ACIMA</t>
  </si>
  <si>
    <t>F0J7S1_ACIMA</t>
  </si>
  <si>
    <t>F0LGB9_AGRSH</t>
  </si>
  <si>
    <t>F0TD19_9PROT</t>
  </si>
  <si>
    <t>F0TD65_9PROT</t>
  </si>
  <si>
    <t>F1WXK7_MORCA</t>
  </si>
  <si>
    <t>F2A854_RHIET</t>
  </si>
  <si>
    <t>F2FAX4_9ZZZZ</t>
  </si>
  <si>
    <t>F2FPM4_SALDU</t>
  </si>
  <si>
    <t>F2GY91_BRUM5</t>
  </si>
  <si>
    <t>F2HWM9_BRUMM</t>
  </si>
  <si>
    <t>F2J168_POLGS</t>
  </si>
  <si>
    <t>F2J742_POLGS</t>
  </si>
  <si>
    <t>F2J790_HELP9</t>
  </si>
  <si>
    <t>F2JB22_HELP9</t>
  </si>
  <si>
    <t>F2JCZ0_HELP9</t>
  </si>
  <si>
    <t>F2JF21_HELP9</t>
  </si>
  <si>
    <t>F2LFF0_BURGS</t>
  </si>
  <si>
    <t>F2LSK6_BURGS</t>
  </si>
  <si>
    <t>F2N0I6_PSEU6</t>
  </si>
  <si>
    <t>F2NT62_TRES6</t>
  </si>
  <si>
    <t>F2NYN6_TRES6</t>
  </si>
  <si>
    <t>F2Q659_9BACT</t>
  </si>
  <si>
    <t>F2ZPX8_9PSED</t>
  </si>
  <si>
    <t>F3CFG4_PSESG</t>
  </si>
  <si>
    <t>F3CIM3_PSESG</t>
  </si>
  <si>
    <t>F3EKA3_PSESL</t>
  </si>
  <si>
    <t>F3F3Q4_9PSED</t>
  </si>
  <si>
    <t>F3GEZ9_PSESJ</t>
  </si>
  <si>
    <t>F3HU11_PSEYM</t>
  </si>
  <si>
    <t>F3J6Y3_PSEAP</t>
  </si>
  <si>
    <t>F3JQH1_PSESX</t>
  </si>
  <si>
    <t>F3K6W7_PSESZ</t>
  </si>
  <si>
    <t>F3Q320_9ENTR</t>
  </si>
  <si>
    <t>F3QKJ7_9BURK</t>
  </si>
  <si>
    <t>F3QN00_9BURK</t>
  </si>
  <si>
    <t>F3S428_9PROT</t>
  </si>
  <si>
    <t>F3S5S1_9PROT</t>
  </si>
  <si>
    <t>F3S7F8_9PROT</t>
  </si>
  <si>
    <t>F3X051_9SPHN</t>
  </si>
  <si>
    <t>F3ZV55_ECOLX</t>
  </si>
  <si>
    <t>F4D336_HELPX</t>
  </si>
  <si>
    <t>F4D337_HELPX</t>
  </si>
  <si>
    <t>F4D3C9_HELPX</t>
  </si>
  <si>
    <t>F4DZB0_PSEMN</t>
  </si>
  <si>
    <t>F4GG86_ALIDK</t>
  </si>
  <si>
    <t>F4GWH4_PUSST</t>
  </si>
  <si>
    <t>F4LGM1_BORPC</t>
  </si>
  <si>
    <t>F4QNF4_9CAUL</t>
  </si>
  <si>
    <t>F4QUC0_BREDI</t>
  </si>
  <si>
    <t>F4QXC8_BREDI</t>
  </si>
  <si>
    <t>F4T8S5_ECOLX</t>
  </si>
  <si>
    <t>F4TWT3_ECOLX</t>
  </si>
  <si>
    <t>F4Y9F1_9RHIZ</t>
  </si>
  <si>
    <t>F5JAB7_9RHIZ</t>
  </si>
  <si>
    <t>F5JX81_PSEAI</t>
  </si>
  <si>
    <t>F5KDW9_PSEAI</t>
  </si>
  <si>
    <t>F5KM76_PSEAI</t>
  </si>
  <si>
    <t>F5L1Y7_9FIRM</t>
  </si>
  <si>
    <t>F5UP48_9CYAN</t>
  </si>
  <si>
    <t>F6AAP0_PSEF1</t>
  </si>
  <si>
    <t>F6BY94_SINMB</t>
  </si>
  <si>
    <t>F6BZ36_SINMB</t>
  </si>
  <si>
    <t>F6ECQ8_SINMK</t>
  </si>
  <si>
    <t>F6ED66_SINMK</t>
  </si>
  <si>
    <t>F6EY66_SPHCR</t>
  </si>
  <si>
    <t>F6F0R1_SPHCR</t>
  </si>
  <si>
    <t>F6F476_SPHCR</t>
  </si>
  <si>
    <t>F6IB87_ECOLX</t>
  </si>
  <si>
    <t>F6IBW2_9SPHN</t>
  </si>
  <si>
    <t>F6IC24_9SPHN</t>
  </si>
  <si>
    <t>F6IGH7_9SPHN</t>
  </si>
  <si>
    <t>F6IJ32_9SPHN</t>
  </si>
  <si>
    <t>F7L1D6_9FUSO</t>
  </si>
  <si>
    <t>F7ND87_XYLFA</t>
  </si>
  <si>
    <t>F7QEX3_9BRAD</t>
  </si>
  <si>
    <t>F7S1G1_9PROT</t>
  </si>
  <si>
    <t>F7SAN1_9PROT</t>
  </si>
  <si>
    <t>F7SC54_9PROT</t>
  </si>
  <si>
    <t>F7T4V5_ALCXX</t>
  </si>
  <si>
    <t>F7UEA1_RHIRD</t>
  </si>
  <si>
    <t>F7UFH8_RHIRD</t>
  </si>
  <si>
    <t>F7UH98_RHIRD</t>
  </si>
  <si>
    <t>F7UHW4_RHIRD</t>
  </si>
  <si>
    <t>F7XBU3_SINMM</t>
  </si>
  <si>
    <t>F7XEP7_SINMM</t>
  </si>
  <si>
    <t>F7XVQ4_MIDMI</t>
  </si>
  <si>
    <t>F7XWY0_MIDMI</t>
  </si>
  <si>
    <t>F7XZ29_RHIFR</t>
  </si>
  <si>
    <t>F7Y1E2_MESOW</t>
  </si>
  <si>
    <t>F7Y2N3_MESOW</t>
  </si>
  <si>
    <t>F7Y4I4_MESOW</t>
  </si>
  <si>
    <t>F8BHI3_OLICM</t>
  </si>
  <si>
    <t>F8BJW7_OLICM</t>
  </si>
  <si>
    <t>F8BKQ6_OLICM</t>
  </si>
  <si>
    <t>F8BQU6_OLICM</t>
  </si>
  <si>
    <t>F8BR66_OLICM</t>
  </si>
  <si>
    <t>F8GX38_CUPNN</t>
  </si>
  <si>
    <t>F8GY62_CUPNN</t>
  </si>
  <si>
    <t>F8KTS0_HELBC</t>
  </si>
  <si>
    <t>F8XM21_9GAMM</t>
  </si>
  <si>
    <t>F8XP09_9GAMM</t>
  </si>
  <si>
    <t>F8XRA4_9GAMM</t>
  </si>
  <si>
    <t>F9EPM6_FUSNU</t>
  </si>
  <si>
    <t>F9H037_HAEHA</t>
  </si>
  <si>
    <t>F9H6S5_HAEHA</t>
  </si>
  <si>
    <t>F9N5Y9_9FIRM</t>
  </si>
  <si>
    <t>F9RIE2_9VIBR</t>
  </si>
  <si>
    <t>F9RIF8_9VIBR</t>
  </si>
  <si>
    <t>F9RN99_9VIBR</t>
  </si>
  <si>
    <t>F9RQN1_9VIBR</t>
  </si>
  <si>
    <t>F9S7I4_9VIBR</t>
  </si>
  <si>
    <t>F9S7T8_9VIBR</t>
  </si>
  <si>
    <t>F9T6N2_9VIBR</t>
  </si>
  <si>
    <t>F9T6T9_9VIBR</t>
  </si>
  <si>
    <t>F9T6U5_9VIBR</t>
  </si>
  <si>
    <t>F9XTK6_CAMFE</t>
  </si>
  <si>
    <t>F9XTZ0_CAMFE</t>
  </si>
  <si>
    <t>F9XVN4_CAMFE</t>
  </si>
  <si>
    <t>F9YAT8_9RHOB</t>
  </si>
  <si>
    <t>F9ZMU2_ACICS</t>
  </si>
  <si>
    <t>F9ZPJ5_ACICS</t>
  </si>
  <si>
    <t>F9ZPJ6_ACICS</t>
  </si>
  <si>
    <t>F9ZQK4_ACICS</t>
  </si>
  <si>
    <t>G0CJ29_XANCA</t>
  </si>
  <si>
    <t>G0FHB8_ECOLX</t>
  </si>
  <si>
    <t>G0GXH5_RICH0</t>
  </si>
  <si>
    <t>G0JL22_9GAMM</t>
  </si>
  <si>
    <t>G0K4Z7_STEMA</t>
  </si>
  <si>
    <t>G1CCR2_ECOLX</t>
  </si>
  <si>
    <t>G1CCV2_ECOLX</t>
  </si>
  <si>
    <t>G1XXZ8_9PROT</t>
  </si>
  <si>
    <t>G1XZ76_9PROT</t>
  </si>
  <si>
    <t>G1Y2G1_9PROT</t>
  </si>
  <si>
    <t>G2I157_GLUXN</t>
  </si>
  <si>
    <t>G2I8I2_GLUXN</t>
  </si>
  <si>
    <t>G2IJA3_9SPHN</t>
  </si>
  <si>
    <t>G2ILW2_9SPHN</t>
  </si>
  <si>
    <t>G2IU22_9SPHN</t>
  </si>
  <si>
    <t>G2J8A6_9BURK</t>
  </si>
  <si>
    <t>G2LXF9_9XANT</t>
  </si>
  <si>
    <t>G2M2P7_HELPX</t>
  </si>
  <si>
    <t>G2M738_HELPX</t>
  </si>
  <si>
    <t>G2MCV3_HELPX</t>
  </si>
  <si>
    <t>G2MCZ5_HELPX</t>
  </si>
  <si>
    <t>G2TBQ2_RHORU</t>
  </si>
  <si>
    <t>G2UCA0_PSEAI</t>
  </si>
  <si>
    <t>G3CA97_MORMO</t>
  </si>
  <si>
    <t>G3CAQ8_9ENTR</t>
  </si>
  <si>
    <t>G3YW87_9RALS</t>
  </si>
  <si>
    <t>G3YW89_9RALS</t>
  </si>
  <si>
    <t>G3Z1H1_9NEIS</t>
  </si>
  <si>
    <t>G3Z9X2_AGGAC</t>
  </si>
  <si>
    <t>G3ZBB4_AGGAC</t>
  </si>
  <si>
    <t>G3ZGE4_AGGAC</t>
  </si>
  <si>
    <t>G3ZIA7_AGGAC</t>
  </si>
  <si>
    <t>G4A6G4_AGGAC</t>
  </si>
  <si>
    <t>G4AVN3_AGGAC</t>
  </si>
  <si>
    <t>G4AYD2_AGGAC</t>
  </si>
  <si>
    <t>G4B0E7_AGGAC</t>
  </si>
  <si>
    <t>G4IK54_9RHIZ</t>
  </si>
  <si>
    <t>G4IRK7_9RHIZ</t>
  </si>
  <si>
    <t>G4K097_9RHIZ</t>
  </si>
  <si>
    <t>G4K6L3_9RHIZ</t>
  </si>
  <si>
    <t>G4K6U1_9RHIZ</t>
  </si>
  <si>
    <t>G4KML8_RICJY</t>
  </si>
  <si>
    <t>G4LIV2_PSEAI</t>
  </si>
  <si>
    <t>G4PJU3_BRUML</t>
  </si>
  <si>
    <t>G4QAY2_TAYAM</t>
  </si>
  <si>
    <t>G4RA84_PELHB</t>
  </si>
  <si>
    <t>G4RCZ6_PELHB</t>
  </si>
  <si>
    <t>G4T4I9_META2</t>
  </si>
  <si>
    <t>G5GMA0_9FIRM</t>
  </si>
  <si>
    <t>G5GZ55_FUSNP</t>
  </si>
  <si>
    <t>G5Q9I8_SALMO</t>
  </si>
  <si>
    <t>G5QCI0_SALMO</t>
  </si>
  <si>
    <t>G6C5A9_9FUSO</t>
  </si>
  <si>
    <t>G6C5B0_9FUSO</t>
  </si>
  <si>
    <t>G6EA05_9SPHN</t>
  </si>
  <si>
    <t>G6ELE4_9SPHN</t>
  </si>
  <si>
    <t>G6IE62_9DELT</t>
  </si>
  <si>
    <t>G6IEB7_9DELT</t>
  </si>
  <si>
    <t>G6XM42_9PROT</t>
  </si>
  <si>
    <t>G6Y1U4_RHIRD</t>
  </si>
  <si>
    <t>G6YJ65_9RHIZ</t>
  </si>
  <si>
    <t>G7D667_BRAJP</t>
  </si>
  <si>
    <t>G7DGQ6_BRAJP</t>
  </si>
  <si>
    <t>G7LL99_9ENTR</t>
  </si>
  <si>
    <t>G7QB67_9DELT</t>
  </si>
  <si>
    <t>G7UNR3_PSEUP</t>
  </si>
  <si>
    <t>G7Z1U8_AZOL4</t>
  </si>
  <si>
    <t>G7ZE18_AZOL4</t>
  </si>
  <si>
    <t>G8B125_AZOBR</t>
  </si>
  <si>
    <t>G8GYF4_ECOLX</t>
  </si>
  <si>
    <t>G8LA13_RICS1</t>
  </si>
  <si>
    <t>G8MLB9_9BURK</t>
  </si>
  <si>
    <t>G8MQL1_9BURK</t>
  </si>
  <si>
    <t>G8MTW8_AGGAC</t>
  </si>
  <si>
    <t>G8MV06_AGGAC</t>
  </si>
  <si>
    <t>G8NL56_BRUSS</t>
  </si>
  <si>
    <t>G8QNP3_AZOSU</t>
  </si>
  <si>
    <t>G8SUL6_BRUCA</t>
  </si>
  <si>
    <t>G8T3B6_BRUAO</t>
  </si>
  <si>
    <t>G8VYZ5_KLEPN</t>
  </si>
  <si>
    <t>G8W8H8_KLEOK</t>
  </si>
  <si>
    <t>G8XCS1_KLEPN</t>
  </si>
  <si>
    <t>G9ABZ2_RHIFH</t>
  </si>
  <si>
    <t>G9ADB1_RHIFH</t>
  </si>
  <si>
    <t>G9AE20_RHIFH</t>
  </si>
  <si>
    <t>G9AI53_RHIFH</t>
  </si>
  <si>
    <t>G9C9K1_DELAC</t>
  </si>
  <si>
    <t>G9C9T5_COMTE</t>
  </si>
  <si>
    <t>G9CA20_DELAC</t>
  </si>
  <si>
    <t>G9ELM2_9GAMM</t>
  </si>
  <si>
    <t>G9EPE0_9GAMM</t>
  </si>
  <si>
    <t>G9FA07_9BACT</t>
  </si>
  <si>
    <t>G9FA71_9BACT</t>
  </si>
  <si>
    <t>G9FAJ5_9BACT</t>
  </si>
  <si>
    <t>G9FBD4_9BACT</t>
  </si>
  <si>
    <t>G9G737_KLEPN</t>
  </si>
  <si>
    <t>G9G7M4_9PSED</t>
  </si>
  <si>
    <t>G9RMH5_9ENTR</t>
  </si>
  <si>
    <t>G9SDQ1_CITFR</t>
  </si>
  <si>
    <t>G9ZDB7_9GAMM</t>
  </si>
  <si>
    <t>G9ZDB8_9GAMM</t>
  </si>
  <si>
    <t>G9ZZB9_9PROT</t>
  </si>
  <si>
    <t>H0BVK6_9BURK</t>
  </si>
  <si>
    <t>H0C0A1_9BURK</t>
  </si>
  <si>
    <t>H0GAU3_RHIML</t>
  </si>
  <si>
    <t>H0HEE5_RHIRD</t>
  </si>
  <si>
    <t>H0HGZ9_RHIRD</t>
  </si>
  <si>
    <t>H0HXQ1_9RHIZ</t>
  </si>
  <si>
    <t>H0HY24_9RHIZ</t>
  </si>
  <si>
    <t>H0I170_9RHIZ</t>
  </si>
  <si>
    <t>H0RRV9_9BRAD</t>
  </si>
  <si>
    <t>H0SH28_9BRAD</t>
  </si>
  <si>
    <t>H0SSK1_9BRAD</t>
  </si>
  <si>
    <t>H0SUZ9_9BRAD</t>
  </si>
  <si>
    <t>H0U143_WOLPI</t>
  </si>
  <si>
    <t>H0U2C9_WOLPI</t>
  </si>
  <si>
    <t>H0UM33_9BACT</t>
  </si>
  <si>
    <t>H1ETN9_ECOLX</t>
  </si>
  <si>
    <t>H1HEZ9_FUSNU</t>
  </si>
  <si>
    <t>H1HI43_FUSNU</t>
  </si>
  <si>
    <t>H1PYL1_9FUSO</t>
  </si>
  <si>
    <t>H1RZV0_9BURK</t>
  </si>
  <si>
    <t>H1XK90_9XANT</t>
  </si>
  <si>
    <t>H1ZMV0_KLEPN</t>
  </si>
  <si>
    <t>H1ZX10_PSESS</t>
  </si>
  <si>
    <t>H2D7C5_ECOLX</t>
  </si>
  <si>
    <t>H2DDV7_9BACT</t>
  </si>
  <si>
    <t>H2EPZ3_9BACT</t>
  </si>
  <si>
    <t>H2ERZ3_VIBFI</t>
  </si>
  <si>
    <t>H2ERZ4_VIBFI</t>
  </si>
  <si>
    <t>H2ITU2_RAHAC</t>
  </si>
  <si>
    <t>H2X510_CAEJA</t>
  </si>
  <si>
    <t>H3K501_9FIRM</t>
  </si>
  <si>
    <t>H3KB22_9FIRM</t>
  </si>
  <si>
    <t>H3PEK6_BRUAO</t>
  </si>
  <si>
    <t>H3PL77_BRUAO</t>
  </si>
  <si>
    <t>H3PW27_BRUAO</t>
  </si>
  <si>
    <t>H3Q151_BRUAO</t>
  </si>
  <si>
    <t>H3QD25_BRUAO</t>
  </si>
  <si>
    <t>H3QM02_BRUAO</t>
  </si>
  <si>
    <t>H3QVX8_BRUAO</t>
  </si>
  <si>
    <t>H3R2T1_BRUAO</t>
  </si>
  <si>
    <t>H3RLW6_ERWST</t>
  </si>
  <si>
    <t>H4F1F3_9RHIZ</t>
  </si>
  <si>
    <t>H4F3P2_9RHIZ</t>
  </si>
  <si>
    <t>H4HR76_ECOLX</t>
  </si>
  <si>
    <t>H4U404_ECOLX</t>
  </si>
  <si>
    <t>H4UTP8_ECOLX</t>
  </si>
  <si>
    <t>H4Z5P8_ECOLX</t>
  </si>
  <si>
    <t>H5JCC6_ECOLX</t>
  </si>
  <si>
    <t>H5WLM9_9BURK</t>
  </si>
  <si>
    <t>H5WPF9_9BURK</t>
  </si>
  <si>
    <t>H5Y917_9BRAD</t>
  </si>
  <si>
    <t>H6D8Y1_9BACT</t>
  </si>
  <si>
    <t>H6PFH5_RICCA</t>
  </si>
  <si>
    <t>H6PIZ2_RICRI</t>
  </si>
  <si>
    <t>H6PMF6_RICRI</t>
  </si>
  <si>
    <t>H6PS65_RICRI</t>
  </si>
  <si>
    <t>H6PT24_RICP3</t>
  </si>
  <si>
    <t>H6PY36_RICRI</t>
  </si>
  <si>
    <t>H6Q3T6_RICRI</t>
  </si>
  <si>
    <t>H6QH94_RICRI</t>
  </si>
  <si>
    <t>H6QJV8_RICMA</t>
  </si>
  <si>
    <t>H6SJS7_RHOPH</t>
  </si>
  <si>
    <t>H6VYS3_ACILW</t>
  </si>
  <si>
    <t>H7EGD6_SALHO</t>
  </si>
  <si>
    <t>H7R2J3_CAMCO</t>
  </si>
  <si>
    <t>H7RC12_CAMCO</t>
  </si>
  <si>
    <t>H7RFT1_CAMCO</t>
  </si>
  <si>
    <t>H7RGG9_CAMCO</t>
  </si>
  <si>
    <t>H7RKC3_CAMCO</t>
  </si>
  <si>
    <t>H7RZ55_CAMCO</t>
  </si>
  <si>
    <t>H7S3P1_CAMCO</t>
  </si>
  <si>
    <t>H7SEM5_CAMCO</t>
  </si>
  <si>
    <t>H7SIZ4_CAMCO</t>
  </si>
  <si>
    <t>H7SPY2_CAMCO</t>
  </si>
  <si>
    <t>H7SQP0_CAMCO</t>
  </si>
  <si>
    <t>H7T117_CAMCO</t>
  </si>
  <si>
    <t>H7T643_CAMCO</t>
  </si>
  <si>
    <t>H7TGG6_CAMCO</t>
  </si>
  <si>
    <t>H7TJF4_CAMCO</t>
  </si>
  <si>
    <t>H7TUP3_CAMCO</t>
  </si>
  <si>
    <t>H7UJA4_CAMCO</t>
  </si>
  <si>
    <t>H7UQN0_CAMCO</t>
  </si>
  <si>
    <t>H7UW11_CAMCO</t>
  </si>
  <si>
    <t>H7V494_CAMCO</t>
  </si>
  <si>
    <t>H7V6K2_CAMCO</t>
  </si>
  <si>
    <t>H7VMQ3_CAMCO</t>
  </si>
  <si>
    <t>H7W1L9_CAMCO</t>
  </si>
  <si>
    <t>H7W526_CAMCO</t>
  </si>
  <si>
    <t>H7W6M1_CAMCO</t>
  </si>
  <si>
    <t>H7WCE0_CAMCO</t>
  </si>
  <si>
    <t>H7WF12_CAMCO</t>
  </si>
  <si>
    <t>H7WJG7_CAMCO</t>
  </si>
  <si>
    <t>H7WR28_CAMCO</t>
  </si>
  <si>
    <t>H7X2N5_CAMJU</t>
  </si>
  <si>
    <t>H7X4N4_CAMJU</t>
  </si>
  <si>
    <t>H7XHQ8_CAMJU</t>
  </si>
  <si>
    <t>H7ZX07_CAMJU</t>
  </si>
  <si>
    <t>H8ALK0_CAMJU</t>
  </si>
  <si>
    <t>H8AT96_CAMJU</t>
  </si>
  <si>
    <t>H8CZ46_CAMJU</t>
  </si>
  <si>
    <t>H8FI56_XANCI</t>
  </si>
  <si>
    <t>H8FLU4_XANCI</t>
  </si>
  <si>
    <t>H8FMF3_XANCI</t>
  </si>
  <si>
    <t>H8FVV2_RHOMO</t>
  </si>
  <si>
    <t>H8FWM2_RHOMO</t>
  </si>
  <si>
    <t>H8H6M5_HELPX</t>
  </si>
  <si>
    <t>H8K4R9_RICAG</t>
  </si>
  <si>
    <t>H8K858_RICAC</t>
  </si>
  <si>
    <t>H8KD42_RICMS</t>
  </si>
  <si>
    <t>H8KFW6_RICPT</t>
  </si>
  <si>
    <t>H8KK47_RICR3</t>
  </si>
  <si>
    <t>H8LPA1_RICSL</t>
  </si>
  <si>
    <t>H8N457_RICPO</t>
  </si>
  <si>
    <t>H8N6A4_RICPO</t>
  </si>
  <si>
    <t>H8N7N7_RICPO</t>
  </si>
  <si>
    <t>H8NA04_RICPO</t>
  </si>
  <si>
    <t>H8NCP5_RICPO</t>
  </si>
  <si>
    <t>H8NFV9_RICPO</t>
  </si>
  <si>
    <t>H8NHA8_RICTP</t>
  </si>
  <si>
    <t>H8NKV0_RICTP</t>
  </si>
  <si>
    <t>H8NTU2_RAHAQ</t>
  </si>
  <si>
    <t>H9AXR3_ECOLX</t>
  </si>
  <si>
    <t>H9AXV9_ECOLX</t>
  </si>
  <si>
    <t>H9AY01_ECOLX</t>
  </si>
  <si>
    <t>H9K0D3_APIME</t>
  </si>
  <si>
    <t>I0AFC5_SALET</t>
  </si>
  <si>
    <t>I0E2N8_HELPX</t>
  </si>
  <si>
    <t>I0E736_HELPX</t>
  </si>
  <si>
    <t>I0E7K3_HELPX</t>
  </si>
  <si>
    <t>I0EBG1_HELPX</t>
  </si>
  <si>
    <t>I0EF79_HELPX</t>
  </si>
  <si>
    <t>I0EFX6_HELPX</t>
  </si>
  <si>
    <t>I0EK65_9HELI</t>
  </si>
  <si>
    <t>I0EQ29_9HELI</t>
  </si>
  <si>
    <t>I0EUZ3_HELPX</t>
  </si>
  <si>
    <t>I0GQF8_SELRU</t>
  </si>
  <si>
    <t>I0IJI6_9BACT</t>
  </si>
  <si>
    <t>I0INC7_9BACT</t>
  </si>
  <si>
    <t>I0IPJ4_9BACT</t>
  </si>
  <si>
    <t>I0KKB0_STEMA</t>
  </si>
  <si>
    <t>I0KQ30_STEMA</t>
  </si>
  <si>
    <t>I0M1T6_SALET</t>
  </si>
  <si>
    <t>I0M5M2_SALET</t>
  </si>
  <si>
    <t>I0MY84_SALET</t>
  </si>
  <si>
    <t>I0QYD2_9ENTR</t>
  </si>
  <si>
    <t>I0YEN7_9BURK</t>
  </si>
  <si>
    <t>I0YGS8_9BURK</t>
  </si>
  <si>
    <t>I0ZC07_HELPX</t>
  </si>
  <si>
    <t>I0ZJT6_HELPX</t>
  </si>
  <si>
    <t>I1AJ19_PSEAI</t>
  </si>
  <si>
    <t>I1AYY2_9RHOB</t>
  </si>
  <si>
    <t>I1D8J8_9VIBR</t>
  </si>
  <si>
    <t>I1D8K4_9VIBR</t>
  </si>
  <si>
    <t>O24881_HELPY</t>
  </si>
  <si>
    <t>O50336_ECOLX</t>
  </si>
  <si>
    <t>O66177_RHIRD</t>
  </si>
  <si>
    <t>O66289_RHIRD</t>
  </si>
  <si>
    <t>P71182_ENTAE</t>
  </si>
  <si>
    <t>PTLF_BORBR</t>
  </si>
  <si>
    <t>PTLF_BORPA</t>
  </si>
  <si>
    <t>PTLF_BORPE</t>
  </si>
  <si>
    <t>Q02N60_PSEAB</t>
  </si>
  <si>
    <t>Q03541_9ZZZZ</t>
  </si>
  <si>
    <t>Q07GT6_ROSDO</t>
  </si>
  <si>
    <t>Q07JE2_RHOP5</t>
  </si>
  <si>
    <t>Q08KZ6_BORPT</t>
  </si>
  <si>
    <t>Q09J86_WOLPI</t>
  </si>
  <si>
    <t>Q0ACT8_NITEC</t>
  </si>
  <si>
    <t>Q0AD20_NITEC</t>
  </si>
  <si>
    <t>Q0AD27_NITEC</t>
  </si>
  <si>
    <t>Q0B100_BURCM</t>
  </si>
  <si>
    <t>Q0BE55_BURCM</t>
  </si>
  <si>
    <t>Q0BT91_GRABC</t>
  </si>
  <si>
    <t>Q0C1G6_HYPNA</t>
  </si>
  <si>
    <t>Q0E6E0_PSEAI</t>
  </si>
  <si>
    <t>Q0FXR2_9RHIZ</t>
  </si>
  <si>
    <t>Q0KKK6_9ZZZZ</t>
  </si>
  <si>
    <t>Q0VUW5_9ZZZZ</t>
  </si>
  <si>
    <t>Q11BJ9_MESSB</t>
  </si>
  <si>
    <t>Q11FX1_MESSB</t>
  </si>
  <si>
    <t>Q11L21_MESSB</t>
  </si>
  <si>
    <t>Q11MQ9_MESSB</t>
  </si>
  <si>
    <t>Q11N52_MESSB</t>
  </si>
  <si>
    <t>Q11ZI2_POLSJ</t>
  </si>
  <si>
    <t>Q120E5_POLSJ</t>
  </si>
  <si>
    <t>Q13HT1_BURXL</t>
  </si>
  <si>
    <t>Q13XJ2_BURXL</t>
  </si>
  <si>
    <t>Q140D1_BURXL</t>
  </si>
  <si>
    <t>Q17U15_ECOLX</t>
  </si>
  <si>
    <t>Q17ZL1_HELAH</t>
  </si>
  <si>
    <t>Q1BKX9_BURCA</t>
  </si>
  <si>
    <t>Q1CVB7_HELPH</t>
  </si>
  <si>
    <t>Q1GN20_SILST</t>
  </si>
  <si>
    <t>Q1GPW0_SPHAL</t>
  </si>
  <si>
    <t>Q1GQ87_SPHAL</t>
  </si>
  <si>
    <t>Q1H9U8_9ZZZZ</t>
  </si>
  <si>
    <t>Q1LN35_RALME</t>
  </si>
  <si>
    <t>Q1LNP4_RALME</t>
  </si>
  <si>
    <t>Q1M986_RHIL3</t>
  </si>
  <si>
    <t>Q1M9N4_RHIL3</t>
  </si>
  <si>
    <t>Q1NC01_9SPHN</t>
  </si>
  <si>
    <t>Q1NCN8_9SPHN</t>
  </si>
  <si>
    <t>Q1NCZ9_9SPHN</t>
  </si>
  <si>
    <t>Q1QF61_NITHX</t>
  </si>
  <si>
    <t>Q1QFH4_NITHX</t>
  </si>
  <si>
    <t>Q1XGI1_PSEPU</t>
  </si>
  <si>
    <t>Q209M9_AERHY</t>
  </si>
  <si>
    <t>Q20ZL7_RHOPB</t>
  </si>
  <si>
    <t>Q210W4_RHOPB</t>
  </si>
  <si>
    <t>Q21QK5_RHOFD</t>
  </si>
  <si>
    <t>Q2GBL5_NOVAD</t>
  </si>
  <si>
    <t>Q2GD28_NEOSM</t>
  </si>
  <si>
    <t>Q2GEJ1_NEOSM</t>
  </si>
  <si>
    <t>Q2GHP1_EHRCR</t>
  </si>
  <si>
    <t>Q2GI58_EHRCR</t>
  </si>
  <si>
    <t>Q2GIA4_ANAPZ</t>
  </si>
  <si>
    <t>Q2GLN9_ANAPZ</t>
  </si>
  <si>
    <t>Q2K2D9_RHIEC</t>
  </si>
  <si>
    <t>Q2K2Q4_RHIEC</t>
  </si>
  <si>
    <t>Q2NC52_ERYLH</t>
  </si>
  <si>
    <t>Q2VLE2_BURCE</t>
  </si>
  <si>
    <t>Q3BRS5_XANC5</t>
  </si>
  <si>
    <t>Q3C0D2_XANC5</t>
  </si>
  <si>
    <t>Q3R3G3_XYLFA</t>
  </si>
  <si>
    <t>Q3R4P7_XYLFA</t>
  </si>
  <si>
    <t>Q3RC94_XYLFA</t>
  </si>
  <si>
    <t>Q3SQU2_NITWN</t>
  </si>
  <si>
    <t>Q3SUB8_NITWN</t>
  </si>
  <si>
    <t>Q3YR37_EHRCJ</t>
  </si>
  <si>
    <t>Q3YT83_EHRCJ</t>
  </si>
  <si>
    <t>Q40JJ9_EHRCH</t>
  </si>
  <si>
    <t>Q40JW3_EHRCH</t>
  </si>
  <si>
    <t>Q46704_ECOLX</t>
  </si>
  <si>
    <t>Q46M25_CUPPJ</t>
  </si>
  <si>
    <t>Q48B07_PSE14</t>
  </si>
  <si>
    <t>Q48B43_PSE14</t>
  </si>
  <si>
    <t>Q49KF0_PSEPU</t>
  </si>
  <si>
    <t>Q4AC49_9SPHN</t>
  </si>
  <si>
    <t>Q4E710_9RICK</t>
  </si>
  <si>
    <t>Q4E893_9RICK</t>
  </si>
  <si>
    <t>Q4EAB4_9RICK</t>
  </si>
  <si>
    <t>Q4EBP9_9RICK</t>
  </si>
  <si>
    <t>Q4ECT0_9RICK</t>
  </si>
  <si>
    <t>Q4HDI9_CAMCO</t>
  </si>
  <si>
    <t>Q4HP33_CAMUP</t>
  </si>
  <si>
    <t>Q4L0T2_HAEIF</t>
  </si>
  <si>
    <t>Q4L2R4_BARQU</t>
  </si>
  <si>
    <t>Q4L2V2_BARHE</t>
  </si>
  <si>
    <t>Q4LCF3_9ZZZZ</t>
  </si>
  <si>
    <t>Q4UMA0_RICFE</t>
  </si>
  <si>
    <t>Q4UW74_XANC8</t>
  </si>
  <si>
    <t>Q52SJ6_9RICK</t>
  </si>
  <si>
    <t>Q5DY63_VIBF1</t>
  </si>
  <si>
    <t>Q5FF30_EHRRG</t>
  </si>
  <si>
    <t>Q5FGA4_EHRRG</t>
  </si>
  <si>
    <t>Q5GRE9_ALCXX</t>
  </si>
  <si>
    <t>Q5GS45_WOLTR</t>
  </si>
  <si>
    <t>Q5GT05_WOLTR</t>
  </si>
  <si>
    <t>Q5HAC9_EHRRW</t>
  </si>
  <si>
    <t>Q5HCE8_EHRRW</t>
  </si>
  <si>
    <t>Q5I729_DICNO</t>
  </si>
  <si>
    <t>Q5NV41_RALME</t>
  </si>
  <si>
    <t>Q5NWM1_AROAE</t>
  </si>
  <si>
    <t>Q5P9C3_ANAMM</t>
  </si>
  <si>
    <t>Q5PBS8_ANAMM</t>
  </si>
  <si>
    <t>Q5W3J7_9ZZZZ</t>
  </si>
  <si>
    <t>Q5ZHH6_9BACT</t>
  </si>
  <si>
    <t>Q663E1_YERPS</t>
  </si>
  <si>
    <t>Q68E30_AERPU</t>
  </si>
  <si>
    <t>Q68EA2_AERPU</t>
  </si>
  <si>
    <t>Q68X81_RICTY</t>
  </si>
  <si>
    <t>Q69B97_CAMJU</t>
  </si>
  <si>
    <t>Q69BE7_CAMCO</t>
  </si>
  <si>
    <t>Q6AIG5_DESPS</t>
  </si>
  <si>
    <t>Q6D6R6_ERWCT</t>
  </si>
  <si>
    <t>Q6FYI2_BARQU</t>
  </si>
  <si>
    <t>Q6G1S7_BARHE</t>
  </si>
  <si>
    <t>Q6J2H2_PSEYM</t>
  </si>
  <si>
    <t>Q6LB40_OLICO</t>
  </si>
  <si>
    <t>Q6LGW5_PHOPR</t>
  </si>
  <si>
    <t>Q6N2D4_RHOPA</t>
  </si>
  <si>
    <t>Q6N7N2_RHOPA</t>
  </si>
  <si>
    <t>Q6TFR1_ERWAM</t>
  </si>
  <si>
    <t>Q6UP58_CUPPJ</t>
  </si>
  <si>
    <t>Q6VE81_PSESY</t>
  </si>
  <si>
    <t>Q6XGF4_ECOLX</t>
  </si>
  <si>
    <t>Q6XXL7_EHRCA</t>
  </si>
  <si>
    <t>Q70W63_YEREN</t>
  </si>
  <si>
    <t>Q70XR4_BARHN</t>
  </si>
  <si>
    <t>Q73G59_WOLPM</t>
  </si>
  <si>
    <t>Q73IY7_WOLPM</t>
  </si>
  <si>
    <t>Q74YT4_YERPE</t>
  </si>
  <si>
    <t>Q76M35_DELAC</t>
  </si>
  <si>
    <t>Q79BQ0_PSESD</t>
  </si>
  <si>
    <t>Q79SE3_9ZZZZ</t>
  </si>
  <si>
    <t>Q7D2P9_AGRT5</t>
  </si>
  <si>
    <t>Q7D3R4_AGRT5</t>
  </si>
  <si>
    <t>Q7MRR7_WOLSU</t>
  </si>
  <si>
    <t>Q7PBC0_RICSI</t>
  </si>
  <si>
    <t>Q7WUV6_RICRI</t>
  </si>
  <si>
    <t>Q7WWY5_CUPNH</t>
  </si>
  <si>
    <t>Q7WZL5_STEMA</t>
  </si>
  <si>
    <t>Q7X119_XANCI</t>
  </si>
  <si>
    <t>Q7X252_9RHIZ</t>
  </si>
  <si>
    <t>Q7X3E7_9BACT</t>
  </si>
  <si>
    <t>Q7X3L0_PSEPU</t>
  </si>
  <si>
    <t>Q847A7_CAMJU</t>
  </si>
  <si>
    <t>Q847E1_PSEPU</t>
  </si>
  <si>
    <t>Q84EM6_9BURK</t>
  </si>
  <si>
    <t>Q84G47_RHILV</t>
  </si>
  <si>
    <t>Q84HS9_RHIET</t>
  </si>
  <si>
    <t>Q89B85_BRAJA</t>
  </si>
  <si>
    <t>Q89U03_BRAJA</t>
  </si>
  <si>
    <t>Q8GB64_RICTP</t>
  </si>
  <si>
    <t>Q8GJ59_9RHIZ</t>
  </si>
  <si>
    <t>Q8KIN3_RHIEC</t>
  </si>
  <si>
    <t>Q8KJM1_RHILI</t>
  </si>
  <si>
    <t>Q8KJN5_RHILI</t>
  </si>
  <si>
    <t>Q8KW25_9RHOB</t>
  </si>
  <si>
    <t>Q8P7X5_XANCP</t>
  </si>
  <si>
    <t>Q8PJB5_XANAC</t>
  </si>
  <si>
    <t>Q8PRJ3_XANAC</t>
  </si>
  <si>
    <t>Q8RPL6_ANAPH</t>
  </si>
  <si>
    <t>Q8RPM2_EHRCH</t>
  </si>
  <si>
    <t>Q8RSJ1_9BACT</t>
  </si>
  <si>
    <t>Q8VMF4_PSEPU</t>
  </si>
  <si>
    <t>Q8VRD0_HAEIF</t>
  </si>
  <si>
    <t>Q8VT94_RHIRD</t>
  </si>
  <si>
    <t>Q8XW99_RALSO</t>
  </si>
  <si>
    <t>Q91UR5_9ZZZZ</t>
  </si>
  <si>
    <t>Q91UW8_9ZZZZ</t>
  </si>
  <si>
    <t>Q92IN2_RICCN</t>
  </si>
  <si>
    <t>Q92Z01_RHIME</t>
  </si>
  <si>
    <t>Q93DB6_RHIRD</t>
  </si>
  <si>
    <t>Q93UX4_RHIRD</t>
  </si>
  <si>
    <t>Q93V30_RHIRD</t>
  </si>
  <si>
    <t>Q981S0_RHILO</t>
  </si>
  <si>
    <t>Q989I8_RHILO</t>
  </si>
  <si>
    <t>Q98P56_RHILO</t>
  </si>
  <si>
    <t>Q9A4Y6_CAUCR</t>
  </si>
  <si>
    <t>Q9A5M6_CAUCR</t>
  </si>
  <si>
    <t>Q9AGG8_AGGAC</t>
  </si>
  <si>
    <t>Q9AHH2_COMTE</t>
  </si>
  <si>
    <t>Q9EUF2_ECOLX</t>
  </si>
  <si>
    <t>Q9F251_AGGAC</t>
  </si>
  <si>
    <t>Q9F594_AGRRH</t>
  </si>
  <si>
    <t>Q9F5D0_AGRRH</t>
  </si>
  <si>
    <t>Q9KIS1_CAMJJ</t>
  </si>
  <si>
    <t>Q9KW39_9RICK</t>
  </si>
  <si>
    <t>Q9KW46_9RICK</t>
  </si>
  <si>
    <t>Q9PBT7_XYLFA</t>
  </si>
  <si>
    <t>Q9PHG5_XYLFA</t>
  </si>
  <si>
    <t>Q9PHJ2_XYLFA</t>
  </si>
  <si>
    <t>Q9RP10_RHIET</t>
  </si>
  <si>
    <t>Q9Z483_RHIRD</t>
  </si>
  <si>
    <t>Q9ZAL3_CUPNE</t>
  </si>
  <si>
    <t>Q9ZDN7_RICPR</t>
  </si>
  <si>
    <t>Q9ZEK9_HELPX</t>
  </si>
  <si>
    <t>Q9ZKL2_HELPJ</t>
  </si>
  <si>
    <t>Q9ZKL3_HELPJ</t>
  </si>
  <si>
    <t>Q9ZN25_HELPJ</t>
  </si>
  <si>
    <t>TRBG_RHIRD</t>
  </si>
  <si>
    <t>TRBG_RHISN</t>
  </si>
  <si>
    <t>VIRB9_AGRT5</t>
  </si>
  <si>
    <t>VIRB9_AGRT9</t>
  </si>
  <si>
    <t>VIRB9_BARHE</t>
  </si>
  <si>
    <t>VIRB9_BARQU</t>
  </si>
  <si>
    <t>VIRB9_BRUA2</t>
  </si>
  <si>
    <t>VIRB9_BRUAB</t>
  </si>
  <si>
    <t>VIRB9_BRUME</t>
  </si>
  <si>
    <t>VIRB9_BRUSU</t>
  </si>
  <si>
    <t>VIRB9_RHIRD</t>
  </si>
  <si>
    <t>A5Z1N6_HELPX</t>
  </si>
  <si>
    <t>B2UTV9_HELPS</t>
  </si>
  <si>
    <t>B6JLB1_HELP2</t>
  </si>
  <si>
    <t>B9XXF6_HELPX</t>
  </si>
  <si>
    <t>D0ISV2_HELP1</t>
  </si>
  <si>
    <t>D3XNT7_HELPX</t>
  </si>
  <si>
    <t>D6XPB3_HELPV</t>
  </si>
  <si>
    <t>D7FDL5_HELP3</t>
  </si>
  <si>
    <t>E0WHR8_HELPX</t>
  </si>
  <si>
    <t>E0WI10_HELPX</t>
  </si>
  <si>
    <t>E0WI72_HELPX</t>
  </si>
  <si>
    <t>E0WIA1_HELPX</t>
  </si>
  <si>
    <t>E0WID0_HELPX</t>
  </si>
  <si>
    <t>E0WIF7_HELPX</t>
  </si>
  <si>
    <t>E0WIK8_HELPX</t>
  </si>
  <si>
    <t>E0WIU4_HELPX</t>
  </si>
  <si>
    <t>E0WJ32_HELPX</t>
  </si>
  <si>
    <t>E0WJ90_HELPX</t>
  </si>
  <si>
    <t>E0WJB9_HELPX</t>
  </si>
  <si>
    <t>E0WJK7_HELPX</t>
  </si>
  <si>
    <t>E0WJU4_HELPX</t>
  </si>
  <si>
    <t>E0WK04_HELPX</t>
  </si>
  <si>
    <t>E1PYY4_HELPM</t>
  </si>
  <si>
    <t>E1QAP9_HELPC</t>
  </si>
  <si>
    <t>E6NE64_HELPI</t>
  </si>
  <si>
    <t>E6NJE0_HELPK</t>
  </si>
  <si>
    <t>E6NP13_HELPL</t>
  </si>
  <si>
    <t>E6NR66_HELPQ</t>
  </si>
  <si>
    <t>E6S2B9_HELPF</t>
  </si>
  <si>
    <t>F2JAL4_HELP9</t>
  </si>
  <si>
    <t>F2JBS3_HELP9</t>
  </si>
  <si>
    <t>F4D671_HELPX</t>
  </si>
  <si>
    <t>G2ME22_HELPX</t>
  </si>
  <si>
    <t>I0E3Y9_HELPX</t>
  </si>
  <si>
    <t>I0E8H1_HELPX</t>
  </si>
  <si>
    <t>I0EH60_HELPX</t>
  </si>
  <si>
    <t>I0ZDJ0_HELPX</t>
  </si>
  <si>
    <t>Q1CU01_HELPH</t>
  </si>
  <si>
    <t>Q6VRI5_HELPX</t>
  </si>
  <si>
    <t>Q6VRL6_HELPX</t>
  </si>
  <si>
    <t>Q6VRP4_HELPX</t>
  </si>
  <si>
    <t>Q6VRS3_HELPX</t>
  </si>
  <si>
    <t>Q75WX8_HELPX</t>
  </si>
  <si>
    <t>Q75X04_HELPX</t>
  </si>
  <si>
    <t>Q75X32_HELPX</t>
  </si>
  <si>
    <t>Q75X60_HELPX</t>
  </si>
  <si>
    <t>Q75X87_HELPX</t>
  </si>
  <si>
    <t>Q75XE2_HELPX</t>
  </si>
  <si>
    <t>Q75XH0_HELPX</t>
  </si>
  <si>
    <t>Q75XJ7_HELPX</t>
  </si>
  <si>
    <t>Q75XM4_HELPX</t>
  </si>
  <si>
    <t>Q75XQ1_HELPX</t>
  </si>
  <si>
    <t>Q9JMX7_HELPX</t>
  </si>
  <si>
    <t>I0EU99_9HELI</t>
  </si>
  <si>
    <t>C6BQE5_RALP1</t>
  </si>
  <si>
    <t>Q11ZI4_POLSJ</t>
  </si>
  <si>
    <t>Q120E3_POLSJ</t>
  </si>
  <si>
    <t>B4W819_9CAUL</t>
  </si>
  <si>
    <t>F8XSV7_9GAMM</t>
  </si>
  <si>
    <t>A9ACD1_BURM1</t>
  </si>
  <si>
    <t>B3CZM7_BURM1</t>
  </si>
  <si>
    <t>A8EZI0_RICCK</t>
  </si>
  <si>
    <t>A8F151_RICM5</t>
  </si>
  <si>
    <t>A8GMU4_RICAH</t>
  </si>
  <si>
    <t>A8GRH1_RICRS</t>
  </si>
  <si>
    <t>B0BWW9_RICRO</t>
  </si>
  <si>
    <t>C3PMY5_RICAE</t>
  </si>
  <si>
    <t>C4K1T7_RICPU</t>
  </si>
  <si>
    <t>C4YUY1_9RICK</t>
  </si>
  <si>
    <t>D5AWK9_RICPP</t>
  </si>
  <si>
    <t>G0GXH1_RICH0</t>
  </si>
  <si>
    <t>G4KML5_RICJY</t>
  </si>
  <si>
    <t>G8LA09_RICS1</t>
  </si>
  <si>
    <t>H6PFH9_RICCA</t>
  </si>
  <si>
    <t>H6PIZ6_RICRI</t>
  </si>
  <si>
    <t>H6PMF2_RICRI</t>
  </si>
  <si>
    <t>H6PS61_RICRI</t>
  </si>
  <si>
    <t>H6PT20_RICP3</t>
  </si>
  <si>
    <t>H6PY32_RICRI</t>
  </si>
  <si>
    <t>H6Q3U0_RICRI</t>
  </si>
  <si>
    <t>H6QH90_RICRI</t>
  </si>
  <si>
    <t>H6QJW2_RICMA</t>
  </si>
  <si>
    <t>H8K4R5_RICAG</t>
  </si>
  <si>
    <t>H8K862_RICAC</t>
  </si>
  <si>
    <t>H8KD38_RICMS</t>
  </si>
  <si>
    <t>H8KFW2_RICPT</t>
  </si>
  <si>
    <t>H8KK43_RICR3</t>
  </si>
  <si>
    <t>H8LP97_RICSL</t>
  </si>
  <si>
    <t>H8N453_RICPO</t>
  </si>
  <si>
    <t>H8N6A0_RICPO</t>
  </si>
  <si>
    <t>H8N7N3_RICPO</t>
  </si>
  <si>
    <t>H8NA00_RICPO</t>
  </si>
  <si>
    <t>H8NCP1_RICPO</t>
  </si>
  <si>
    <t>H8NFV5_RICPO</t>
  </si>
  <si>
    <t>H8NHA4_RICTP</t>
  </si>
  <si>
    <t>H8NKU6_RICTP</t>
  </si>
  <si>
    <t>Q1RHS1_RICBR</t>
  </si>
  <si>
    <t>Q4UMA4_RICFE</t>
  </si>
  <si>
    <t>Q68X85_RICTY</t>
  </si>
  <si>
    <t>Q7PBB6_RICSI</t>
  </si>
  <si>
    <t>Q7WUV8_RICRI</t>
  </si>
  <si>
    <t>Q8GB65_RICTP</t>
  </si>
  <si>
    <t>Q92IN6_RICCN</t>
  </si>
  <si>
    <t>Q9ZDP1_RICPR</t>
  </si>
  <si>
    <t>B3AF56_ECO57</t>
  </si>
  <si>
    <t>B3AV00_ECO57</t>
  </si>
  <si>
    <t>B5Z4X3_ECO5E</t>
  </si>
  <si>
    <t>E1HJP2_ECOLX</t>
  </si>
  <si>
    <t>G2CZ71_ECOLX</t>
  </si>
  <si>
    <t>H1ZXZ2_ECOLX</t>
  </si>
  <si>
    <t>H4NXK5_ECOLX</t>
  </si>
  <si>
    <t>H4QBB0_ECOLX</t>
  </si>
  <si>
    <t>H4XIX4_ECOLX</t>
  </si>
  <si>
    <t>H4YAS5_ECOLX</t>
  </si>
  <si>
    <t>H5AN93_ECOLX</t>
  </si>
  <si>
    <t>H5FV21_ECOLX</t>
  </si>
  <si>
    <t>H5N3B9_ECOLX</t>
  </si>
  <si>
    <t>H9TIC4_SALET</t>
  </si>
  <si>
    <t>Q9F528_ECOLX</t>
  </si>
  <si>
    <t>I0EMH7_9HELI</t>
  </si>
  <si>
    <t>C6I0L5_9BACT</t>
  </si>
  <si>
    <t>E1Y017_LEGPN</t>
  </si>
  <si>
    <t>Q5X063_LEGPL</t>
  </si>
  <si>
    <t>Q5X8S0_LEGPA</t>
  </si>
  <si>
    <t>Q5ZW39_LEGPH</t>
  </si>
  <si>
    <t>Q8RPD9_LEGPN</t>
  </si>
  <si>
    <t>Q9RLR5_LEGPN</t>
  </si>
  <si>
    <t>C4K3N0_HAMD5</t>
  </si>
  <si>
    <t>E0WU92_9ENTR</t>
  </si>
  <si>
    <t>B5EKQ3_ACIF5</t>
  </si>
  <si>
    <t>B5ERV5_ACIF5</t>
  </si>
  <si>
    <t>B7JB34_ACIF2</t>
  </si>
  <si>
    <t>E6QNV2_9ZZZZ</t>
  </si>
  <si>
    <t>F8XQA3_9GAMM</t>
  </si>
  <si>
    <t>F0B7X0_9XANT</t>
  </si>
  <si>
    <t>F0BXJ3_9XANT</t>
  </si>
  <si>
    <t>H8FL00_XANCI</t>
  </si>
  <si>
    <t>C1F4R4_ACIC5</t>
  </si>
  <si>
    <t>A8GVF9_RICB8</t>
  </si>
  <si>
    <t>Q1RHR8_RICBR</t>
  </si>
  <si>
    <t>B5RZ81_RALSL</t>
  </si>
  <si>
    <t>D5WP05_BURSC</t>
  </si>
  <si>
    <t>I0YFW3_9BURK</t>
  </si>
  <si>
    <t>D5X2G6_THIK1</t>
  </si>
  <si>
    <t>E6PKK9_9ZZZZ</t>
  </si>
  <si>
    <t>E6QPE3_9ZZZZ</t>
  </si>
  <si>
    <t>B5TTD8_9BACT</t>
  </si>
  <si>
    <t>B5TTJ2_9BACT</t>
  </si>
  <si>
    <t>B5TTP5_9BACT</t>
  </si>
  <si>
    <t>E3HZH0_RHOVT</t>
  </si>
  <si>
    <t>E3I349_RHOVT</t>
  </si>
  <si>
    <t>E3I8M8_RHOVT</t>
  </si>
  <si>
    <t>B6A5A5_RHILW</t>
  </si>
  <si>
    <t>D1LZG8_RHILV</t>
  </si>
  <si>
    <t>B9BUD6_9BURK</t>
  </si>
  <si>
    <t>B9CEM7_9BURK</t>
  </si>
  <si>
    <t>C5TJS8_NEIFL</t>
  </si>
  <si>
    <t>E5UIV1_NEIMU</t>
  </si>
  <si>
    <t>D8ARE9_ECOLX</t>
  </si>
  <si>
    <t>E9TBF6_ECOLX</t>
  </si>
  <si>
    <t>Q5HXR6_GLUOX</t>
  </si>
  <si>
    <t>A9I2F9_BORPD</t>
  </si>
  <si>
    <t>F4GMM4_PUSST</t>
  </si>
  <si>
    <t>F5RNN5_9FIRM</t>
  </si>
  <si>
    <t>H5VAV8_HELBI</t>
  </si>
  <si>
    <t>A9IK18_BORPD</t>
  </si>
  <si>
    <t>D4X470_9BURK</t>
  </si>
  <si>
    <t>D4XAK2_9BURK</t>
  </si>
  <si>
    <t>E3HHU9_ACHXA</t>
  </si>
  <si>
    <t>F4GVD9_PUSST</t>
  </si>
  <si>
    <t>G8QNP5_AZOSU</t>
  </si>
  <si>
    <t>H0FA50_9BURK</t>
  </si>
  <si>
    <t>Q21QK7_RHOFD</t>
  </si>
  <si>
    <t>Q2KY57_BORA1</t>
  </si>
  <si>
    <t>Q7W6M6_BORPA</t>
  </si>
  <si>
    <t>Q7WHK8_BORBR</t>
  </si>
  <si>
    <t>H8FWI8_RHOMO</t>
  </si>
  <si>
    <t>H2X9V3_CAEJA</t>
  </si>
  <si>
    <t>Y</t>
  </si>
  <si>
    <t>pos,</t>
  </si>
  <si>
    <t>1-специфичность</t>
  </si>
  <si>
    <t>чувствительность</t>
  </si>
  <si>
    <t>+</t>
  </si>
  <si>
    <t>Ошибка первого рода</t>
  </si>
  <si>
    <t>Ошибка второго рода</t>
  </si>
  <si>
    <t>Ошибки первого рода</t>
  </si>
  <si>
    <t>Ошибки второго рода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</si>
</sst>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10" borderId="10" xfId="0" applyFill="1" applyBorder="1" applyAlignment="1">
      <alignment horizontal="left"/>
    </xf>
    <xf numFmtId="0" fontId="0" fillId="13" borderId="10" xfId="0" applyFill="1" applyBorder="1" applyAlignment="1">
      <alignment horizontal="left"/>
    </xf>
    <xf numFmtId="0" fontId="0" fillId="0" borderId="10" xfId="0" applyBorder="1" applyAlignment="1">
      <alignment horizontal="left"/>
    </xf>
    <xf numFmtId="168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0" fillId="5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9" borderId="1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4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625"/>
          <c:w val="0.967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one!$B$2:$B$71</c:f>
              <c:numCache/>
            </c:numRef>
          </c:val>
        </c:ser>
        <c:axId val="30766599"/>
        <c:axId val="8463936"/>
      </c:barChart>
      <c:catAx>
        <c:axId val="30766599"/>
        <c:scaling>
          <c:orientation val="minMax"/>
        </c:scaling>
        <c:axPos val="b"/>
        <c:delete val="1"/>
        <c:majorTickMark val="out"/>
        <c:minorTickMark val="none"/>
        <c:tickLblPos val="nextTo"/>
        <c:crossAx val="8463936"/>
        <c:crosses val="autoZero"/>
        <c:auto val="1"/>
        <c:lblOffset val="100"/>
        <c:tickLblSkip val="3"/>
        <c:noMultiLvlLbl val="0"/>
      </c:catAx>
      <c:valAx>
        <c:axId val="846393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665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ROC-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22"/>
          <c:w val="0.96875"/>
          <c:h val="0.85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one!$M$1</c:f>
              <c:strCache>
                <c:ptCount val="1"/>
                <c:pt idx="0">
                  <c:v>чувствительность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one!$L$2:$L$95</c:f>
              <c:numCache/>
            </c:numRef>
          </c:xVal>
          <c:yVal>
            <c:numRef>
              <c:f>one!$M$2:$M$95</c:f>
              <c:numCache/>
            </c:numRef>
          </c:yVal>
          <c:smooth val="1"/>
        </c:ser>
        <c:axId val="9066561"/>
        <c:axId val="14490186"/>
      </c:scatterChart>
      <c:valAx>
        <c:axId val="9066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90186"/>
        <c:crosses val="autoZero"/>
        <c:crossBetween val="midCat"/>
        <c:dispUnits/>
      </c:valAx>
      <c:valAx>
        <c:axId val="1449018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665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ROC-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кривая
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475"/>
          <c:w val="0.96875"/>
          <c:h val="0.77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two!$K$1</c:f>
              <c:strCache>
                <c:ptCount val="1"/>
                <c:pt idx="0">
                  <c:v>чувствительность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two!$J$2:$J$95</c:f>
              <c:numCache/>
            </c:numRef>
          </c:xVal>
          <c:yVal>
            <c:numRef>
              <c:f>two!$K$2:$K$95</c:f>
              <c:numCache/>
            </c:numRef>
          </c:yVal>
          <c:smooth val="1"/>
        </c:ser>
        <c:axId val="63302811"/>
        <c:axId val="32854388"/>
      </c:scatterChart>
      <c:valAx>
        <c:axId val="63302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854388"/>
        <c:crosses val="autoZero"/>
        <c:crossBetween val="midCat"/>
        <c:dispUnits/>
      </c:valAx>
      <c:valAx>
        <c:axId val="32854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3028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"/>
          <c:w val="0.99375"/>
          <c:h val="0.9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two!$A$2:$A$59</c:f>
              <c:numCache/>
            </c:numRef>
          </c:val>
        </c:ser>
        <c:axId val="27254037"/>
        <c:axId val="43959742"/>
      </c:barChart>
      <c:catAx>
        <c:axId val="27254037"/>
        <c:scaling>
          <c:orientation val="minMax"/>
        </c:scaling>
        <c:axPos val="b"/>
        <c:delete val="1"/>
        <c:majorTickMark val="out"/>
        <c:minorTickMark val="none"/>
        <c:tickLblPos val="nextTo"/>
        <c:crossAx val="43959742"/>
        <c:crosses val="autoZero"/>
        <c:auto val="1"/>
        <c:lblOffset val="100"/>
        <c:tickLblSkip val="1"/>
        <c:noMultiLvlLbl val="0"/>
      </c:catAx>
      <c:valAx>
        <c:axId val="439597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254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266700</xdr:colOff>
      <xdr:row>1</xdr:row>
      <xdr:rowOff>38100</xdr:rowOff>
    </xdr:from>
    <xdr:to>
      <xdr:col>25</xdr:col>
      <xdr:colOff>352425</xdr:colOff>
      <xdr:row>19</xdr:row>
      <xdr:rowOff>171450</xdr:rowOff>
    </xdr:to>
    <xdr:graphicFrame>
      <xdr:nvGraphicFramePr>
        <xdr:cNvPr id="1" name="Диаграмма 12"/>
        <xdr:cNvGraphicFramePr/>
      </xdr:nvGraphicFramePr>
      <xdr:xfrm>
        <a:off x="11068050" y="333375"/>
        <a:ext cx="6181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285750</xdr:colOff>
      <xdr:row>20</xdr:row>
      <xdr:rowOff>95250</xdr:rowOff>
    </xdr:from>
    <xdr:to>
      <xdr:col>25</xdr:col>
      <xdr:colOff>428625</xdr:colOff>
      <xdr:row>41</xdr:row>
      <xdr:rowOff>152400</xdr:rowOff>
    </xdr:to>
    <xdr:graphicFrame>
      <xdr:nvGraphicFramePr>
        <xdr:cNvPr id="2" name="Диаграмма 14"/>
        <xdr:cNvGraphicFramePr/>
      </xdr:nvGraphicFramePr>
      <xdr:xfrm>
        <a:off x="11087100" y="4010025"/>
        <a:ext cx="6238875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20</xdr:row>
      <xdr:rowOff>85725</xdr:rowOff>
    </xdr:from>
    <xdr:to>
      <xdr:col>23</xdr:col>
      <xdr:colOff>38100</xdr:colOff>
      <xdr:row>41</xdr:row>
      <xdr:rowOff>95250</xdr:rowOff>
    </xdr:to>
    <xdr:graphicFrame>
      <xdr:nvGraphicFramePr>
        <xdr:cNvPr id="1" name="Диаграмма 3"/>
        <xdr:cNvGraphicFramePr/>
      </xdr:nvGraphicFramePr>
      <xdr:xfrm>
        <a:off x="9601200" y="3895725"/>
        <a:ext cx="6238875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514350</xdr:colOff>
      <xdr:row>1</xdr:row>
      <xdr:rowOff>47625</xdr:rowOff>
    </xdr:from>
    <xdr:to>
      <xdr:col>22</xdr:col>
      <xdr:colOff>571500</xdr:colOff>
      <xdr:row>19</xdr:row>
      <xdr:rowOff>161925</xdr:rowOff>
    </xdr:to>
    <xdr:graphicFrame>
      <xdr:nvGraphicFramePr>
        <xdr:cNvPr id="2" name="Диаграмма 4"/>
        <xdr:cNvGraphicFramePr/>
      </xdr:nvGraphicFramePr>
      <xdr:xfrm>
        <a:off x="9610725" y="238125"/>
        <a:ext cx="6153150" cy="3543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5"/>
  <sheetViews>
    <sheetView zoomScalePageLayoutView="0" workbookViewId="0" topLeftCell="A5">
      <selection activeCell="R56" sqref="R56"/>
    </sheetView>
  </sheetViews>
  <sheetFormatPr defaultColWidth="9.140625" defaultRowHeight="15"/>
  <cols>
    <col min="9" max="9" width="16.28125" style="0" customWidth="1"/>
    <col min="12" max="12" width="18.421875" style="0" customWidth="1"/>
    <col min="13" max="13" width="17.57421875" style="0" customWidth="1"/>
  </cols>
  <sheetData>
    <row r="1" spans="1:13" ht="23.25" customHeight="1">
      <c r="A1" t="s">
        <v>64</v>
      </c>
      <c r="C1" s="5"/>
      <c r="L1" s="7" t="s">
        <v>1439</v>
      </c>
      <c r="M1" s="7" t="s">
        <v>1440</v>
      </c>
    </row>
    <row r="2" spans="1:13" ht="15">
      <c r="A2" t="str">
        <f>VLOOKUP(I2,pfam!A1:B1419,2,0)</f>
        <v>Y</v>
      </c>
      <c r="B2" s="5">
        <v>21.42</v>
      </c>
      <c r="C2" s="6">
        <v>1</v>
      </c>
      <c r="D2">
        <v>2142</v>
      </c>
      <c r="E2" t="s">
        <v>1438</v>
      </c>
      <c r="F2">
        <v>1</v>
      </c>
      <c r="G2" t="s">
        <v>0</v>
      </c>
      <c r="H2">
        <v>70</v>
      </c>
      <c r="I2" t="s">
        <v>1</v>
      </c>
      <c r="J2" t="s">
        <v>2</v>
      </c>
      <c r="L2">
        <f>1-COUNTIF($A2:$A$95,"&lt;&gt;Y")/COUNTIF($A$2:$A$95,"&lt;&gt;Y")</f>
        <v>0</v>
      </c>
      <c r="M2">
        <f>COUNTIF($A$2:$A2,"=Y")/COUNTIF($A$2:$A$95,"=Y")</f>
        <v>0.034482758620689655</v>
      </c>
    </row>
    <row r="3" spans="1:13" ht="15">
      <c r="A3" t="str">
        <f>VLOOKUP(I3,pfam!A2:B1420,2,0)</f>
        <v>Y</v>
      </c>
      <c r="B3" s="5">
        <v>21.42</v>
      </c>
      <c r="C3" s="6">
        <v>2</v>
      </c>
      <c r="D3">
        <v>2142</v>
      </c>
      <c r="E3" t="s">
        <v>1438</v>
      </c>
      <c r="F3">
        <v>1</v>
      </c>
      <c r="G3" t="s">
        <v>0</v>
      </c>
      <c r="H3">
        <v>70</v>
      </c>
      <c r="I3" t="s">
        <v>3</v>
      </c>
      <c r="J3" t="s">
        <v>2</v>
      </c>
      <c r="L3">
        <f>1-COUNTIF($A3:$A$95,"&lt;&gt;Y")/COUNTIF($A$2:$A$95,"&lt;&gt;Y")</f>
        <v>0</v>
      </c>
      <c r="M3">
        <f>COUNTIF($A$2:$A3,"=Y")/COUNTIF($A$2:$A$95,"=Y")</f>
        <v>0.06896551724137931</v>
      </c>
    </row>
    <row r="4" spans="1:13" ht="15">
      <c r="A4" t="str">
        <f>VLOOKUP(I4,pfam!A3:B1421,2,0)</f>
        <v>Y</v>
      </c>
      <c r="B4" s="5">
        <v>21.41</v>
      </c>
      <c r="C4" s="6">
        <v>3</v>
      </c>
      <c r="D4">
        <v>2141</v>
      </c>
      <c r="E4" t="s">
        <v>1438</v>
      </c>
      <c r="F4">
        <v>1</v>
      </c>
      <c r="G4" t="s">
        <v>0</v>
      </c>
      <c r="H4">
        <v>70</v>
      </c>
      <c r="I4" t="s">
        <v>4</v>
      </c>
      <c r="J4" t="s">
        <v>5</v>
      </c>
      <c r="L4">
        <f>1-COUNTIF($A4:$A$95,"&lt;&gt;Y")/COUNTIF($A$2:$A$95,"&lt;&gt;Y")</f>
        <v>0</v>
      </c>
      <c r="M4">
        <f>COUNTIF($A$2:$A4,"=Y")/COUNTIF($A$2:$A$95,"=Y")</f>
        <v>0.10344827586206896</v>
      </c>
    </row>
    <row r="5" spans="1:13" ht="15">
      <c r="A5" t="str">
        <f>VLOOKUP(I5,pfam!A4:B1422,2,0)</f>
        <v>Y</v>
      </c>
      <c r="B5" s="5">
        <v>21.41</v>
      </c>
      <c r="C5" s="6">
        <v>4</v>
      </c>
      <c r="D5">
        <v>2141</v>
      </c>
      <c r="E5" t="s">
        <v>1438</v>
      </c>
      <c r="F5">
        <v>1</v>
      </c>
      <c r="G5" t="s">
        <v>0</v>
      </c>
      <c r="H5">
        <v>70</v>
      </c>
      <c r="I5" t="s">
        <v>6</v>
      </c>
      <c r="J5" t="s">
        <v>5</v>
      </c>
      <c r="L5">
        <f>1-COUNTIF($A5:$A$95,"&lt;&gt;Y")/COUNTIF($A$2:$A$95,"&lt;&gt;Y")</f>
        <v>0</v>
      </c>
      <c r="M5">
        <f>COUNTIF($A$2:$A5,"=Y")/COUNTIF($A$2:$A$95,"=Y")</f>
        <v>0.13793103448275862</v>
      </c>
    </row>
    <row r="6" spans="1:13" ht="15">
      <c r="A6" t="e">
        <f>VLOOKUP(I6,pfam!A5:B1423,2,0)</f>
        <v>#N/A</v>
      </c>
      <c r="B6" s="5">
        <v>21.41</v>
      </c>
      <c r="C6" s="6">
        <v>5</v>
      </c>
      <c r="D6">
        <v>2141</v>
      </c>
      <c r="E6" t="s">
        <v>1438</v>
      </c>
      <c r="F6">
        <v>1</v>
      </c>
      <c r="G6" t="s">
        <v>0</v>
      </c>
      <c r="H6">
        <v>70</v>
      </c>
      <c r="I6" t="s">
        <v>7</v>
      </c>
      <c r="J6" t="s">
        <v>5</v>
      </c>
      <c r="L6">
        <f>1-COUNTIF($A6:$A$95,"&lt;&gt;Y")/COUNTIF($A$2:$A$95,"&lt;&gt;Y")</f>
        <v>0</v>
      </c>
      <c r="M6">
        <f>COUNTIF($A$2:$A6,"=Y")/COUNTIF($A$2:$A$95,"=Y")</f>
        <v>0.13793103448275862</v>
      </c>
    </row>
    <row r="7" spans="1:13" ht="15">
      <c r="A7" t="e">
        <f>VLOOKUP(I7,pfam!A6:B1424,2,0)</f>
        <v>#N/A</v>
      </c>
      <c r="B7" s="5">
        <v>21.41</v>
      </c>
      <c r="C7" s="6">
        <v>6</v>
      </c>
      <c r="D7">
        <v>2141</v>
      </c>
      <c r="E7" t="s">
        <v>1438</v>
      </c>
      <c r="F7">
        <v>1</v>
      </c>
      <c r="G7" t="s">
        <v>0</v>
      </c>
      <c r="H7">
        <v>70</v>
      </c>
      <c r="I7" t="s">
        <v>8</v>
      </c>
      <c r="J7" t="s">
        <v>5</v>
      </c>
      <c r="L7">
        <f>1-COUNTIF($A7:$A$95,"&lt;&gt;Y")/COUNTIF($A$2:$A$95,"&lt;&gt;Y")</f>
        <v>0.01538461538461533</v>
      </c>
      <c r="M7">
        <f>COUNTIF($A$2:$A7,"=Y")/COUNTIF($A$2:$A$95,"=Y")</f>
        <v>0.13793103448275862</v>
      </c>
    </row>
    <row r="8" spans="1:13" ht="15">
      <c r="A8" t="str">
        <f>VLOOKUP(I8,pfam!A7:B1425,2,0)</f>
        <v>Y</v>
      </c>
      <c r="B8" s="5">
        <v>21.33</v>
      </c>
      <c r="C8" s="6">
        <v>7</v>
      </c>
      <c r="D8">
        <v>2133</v>
      </c>
      <c r="E8" t="s">
        <v>1438</v>
      </c>
      <c r="F8">
        <v>1</v>
      </c>
      <c r="G8" t="s">
        <v>0</v>
      </c>
      <c r="H8">
        <v>70</v>
      </c>
      <c r="I8" t="s">
        <v>9</v>
      </c>
      <c r="J8" t="s">
        <v>10</v>
      </c>
      <c r="L8">
        <f>1-COUNTIF($A8:$A$95,"&lt;&gt;Y")/COUNTIF($A$2:$A$95,"&lt;&gt;Y")</f>
        <v>0.03076923076923077</v>
      </c>
      <c r="M8">
        <f>COUNTIF($A$2:$A8,"=Y")/COUNTIF($A$2:$A$95,"=Y")</f>
        <v>0.1724137931034483</v>
      </c>
    </row>
    <row r="9" spans="1:13" ht="15">
      <c r="A9" t="str">
        <f>VLOOKUP(I9,pfam!A8:B1426,2,0)</f>
        <v>Y</v>
      </c>
      <c r="B9" s="5">
        <v>21.33</v>
      </c>
      <c r="C9" s="6">
        <v>8</v>
      </c>
      <c r="D9">
        <v>2133</v>
      </c>
      <c r="E9" t="s">
        <v>1438</v>
      </c>
      <c r="F9">
        <v>1</v>
      </c>
      <c r="G9" t="s">
        <v>0</v>
      </c>
      <c r="H9">
        <v>70</v>
      </c>
      <c r="I9" t="s">
        <v>11</v>
      </c>
      <c r="J9" t="s">
        <v>2</v>
      </c>
      <c r="L9">
        <f>1-COUNTIF($A9:$A$95,"&lt;&gt;Y")/COUNTIF($A$2:$A$95,"&lt;&gt;Y")</f>
        <v>0.03076923076923077</v>
      </c>
      <c r="M9">
        <f>COUNTIF($A$2:$A9,"=Y")/COUNTIF($A$2:$A$95,"=Y")</f>
        <v>0.20689655172413793</v>
      </c>
    </row>
    <row r="10" spans="1:13" ht="15">
      <c r="A10" t="str">
        <f>VLOOKUP(I10,pfam!A9:B1427,2,0)</f>
        <v>Y</v>
      </c>
      <c r="B10" s="5">
        <v>21.33</v>
      </c>
      <c r="C10" s="6">
        <v>9</v>
      </c>
      <c r="D10">
        <v>2133</v>
      </c>
      <c r="E10" t="s">
        <v>1438</v>
      </c>
      <c r="F10">
        <v>1</v>
      </c>
      <c r="G10" t="s">
        <v>0</v>
      </c>
      <c r="H10">
        <v>70</v>
      </c>
      <c r="I10" t="s">
        <v>12</v>
      </c>
      <c r="J10" t="s">
        <v>10</v>
      </c>
      <c r="L10">
        <f>1-COUNTIF($A10:$A$95,"&lt;&gt;Y")/COUNTIF($A$2:$A$95,"&lt;&gt;Y")</f>
        <v>0.03076923076923077</v>
      </c>
      <c r="M10">
        <f>COUNTIF($A$2:$A10,"=Y")/COUNTIF($A$2:$A$95,"=Y")</f>
        <v>0.2413793103448276</v>
      </c>
    </row>
    <row r="11" spans="1:13" ht="15">
      <c r="A11" t="e">
        <f>VLOOKUP(I11,pfam!A10:B1428,2,0)</f>
        <v>#N/A</v>
      </c>
      <c r="B11" s="5">
        <v>21.33</v>
      </c>
      <c r="C11" s="6">
        <v>10</v>
      </c>
      <c r="D11">
        <v>2133</v>
      </c>
      <c r="E11" t="s">
        <v>1438</v>
      </c>
      <c r="F11">
        <v>1</v>
      </c>
      <c r="G11" t="s">
        <v>0</v>
      </c>
      <c r="H11">
        <v>70</v>
      </c>
      <c r="I11" t="s">
        <v>13</v>
      </c>
      <c r="J11" t="s">
        <v>14</v>
      </c>
      <c r="L11">
        <f>1-COUNTIF($A11:$A$95,"&lt;&gt;Y")/COUNTIF($A$2:$A$95,"&lt;&gt;Y")</f>
        <v>0.03076923076923077</v>
      </c>
      <c r="M11">
        <f>COUNTIF($A$2:$A11,"=Y")/COUNTIF($A$2:$A$95,"=Y")</f>
        <v>0.2413793103448276</v>
      </c>
    </row>
    <row r="12" spans="1:13" ht="15">
      <c r="A12" t="e">
        <f>VLOOKUP(I12,pfam!A11:B1429,2,0)</f>
        <v>#N/A</v>
      </c>
      <c r="B12" s="5">
        <v>21.28</v>
      </c>
      <c r="C12" s="6">
        <v>11</v>
      </c>
      <c r="D12">
        <v>2128</v>
      </c>
      <c r="E12" t="s">
        <v>1438</v>
      </c>
      <c r="F12">
        <v>1</v>
      </c>
      <c r="G12" t="s">
        <v>0</v>
      </c>
      <c r="H12">
        <v>70</v>
      </c>
      <c r="I12" t="s">
        <v>15</v>
      </c>
      <c r="J12" t="s">
        <v>14</v>
      </c>
      <c r="L12">
        <f>1-COUNTIF($A12:$A$95,"&lt;&gt;Y")/COUNTIF($A$2:$A$95,"&lt;&gt;Y")</f>
        <v>0.0461538461538461</v>
      </c>
      <c r="M12">
        <f>COUNTIF($A$2:$A12,"=Y")/COUNTIF($A$2:$A$95,"=Y")</f>
        <v>0.2413793103448276</v>
      </c>
    </row>
    <row r="13" spans="1:13" ht="15">
      <c r="A13" t="e">
        <f>VLOOKUP(I13,pfam!A12:B1430,2,0)</f>
        <v>#N/A</v>
      </c>
      <c r="B13" s="5">
        <v>21.27</v>
      </c>
      <c r="C13" s="6">
        <v>12</v>
      </c>
      <c r="D13">
        <v>2127</v>
      </c>
      <c r="E13" t="s">
        <v>1438</v>
      </c>
      <c r="F13">
        <v>1</v>
      </c>
      <c r="G13" t="s">
        <v>0</v>
      </c>
      <c r="H13">
        <v>70</v>
      </c>
      <c r="I13" t="s">
        <v>16</v>
      </c>
      <c r="J13" t="s">
        <v>17</v>
      </c>
      <c r="L13">
        <f>1-COUNTIF($A13:$A$95,"&lt;&gt;Y")/COUNTIF($A$2:$A$95,"&lt;&gt;Y")</f>
        <v>0.06153846153846154</v>
      </c>
      <c r="M13">
        <f>COUNTIF($A$2:$A13,"=Y")/COUNTIF($A$2:$A$95,"=Y")</f>
        <v>0.2413793103448276</v>
      </c>
    </row>
    <row r="14" spans="1:13" ht="15">
      <c r="A14" t="e">
        <f>VLOOKUP(I14,pfam!A13:B1431,2,0)</f>
        <v>#N/A</v>
      </c>
      <c r="B14" s="5">
        <v>21.15</v>
      </c>
      <c r="C14" s="6">
        <v>13</v>
      </c>
      <c r="D14">
        <v>2115</v>
      </c>
      <c r="E14" t="s">
        <v>1438</v>
      </c>
      <c r="F14">
        <v>1</v>
      </c>
      <c r="G14" t="s">
        <v>0</v>
      </c>
      <c r="H14">
        <v>70</v>
      </c>
      <c r="I14" t="s">
        <v>18</v>
      </c>
      <c r="J14" t="s">
        <v>14</v>
      </c>
      <c r="L14">
        <f>1-COUNTIF($A14:$A$95,"&lt;&gt;Y")/COUNTIF($A$2:$A$95,"&lt;&gt;Y")</f>
        <v>0.07692307692307687</v>
      </c>
      <c r="M14">
        <f>COUNTIF($A$2:$A14,"=Y")/COUNTIF($A$2:$A$95,"=Y")</f>
        <v>0.2413793103448276</v>
      </c>
    </row>
    <row r="15" spans="1:13" ht="15">
      <c r="A15" t="str">
        <f>VLOOKUP(I15,pfam!A14:B1432,2,0)</f>
        <v>Y</v>
      </c>
      <c r="B15" s="5">
        <v>20.92</v>
      </c>
      <c r="C15" s="6">
        <v>14</v>
      </c>
      <c r="D15">
        <v>2092</v>
      </c>
      <c r="E15" t="s">
        <v>1438</v>
      </c>
      <c r="F15">
        <v>1</v>
      </c>
      <c r="G15" t="s">
        <v>0</v>
      </c>
      <c r="H15">
        <v>70</v>
      </c>
      <c r="I15" t="s">
        <v>19</v>
      </c>
      <c r="J15" t="s">
        <v>20</v>
      </c>
      <c r="L15">
        <f>1-COUNTIF($A15:$A$95,"&lt;&gt;Y")/COUNTIF($A$2:$A$95,"&lt;&gt;Y")</f>
        <v>0.09230769230769231</v>
      </c>
      <c r="M15">
        <f>COUNTIF($A$2:$A15,"=Y")/COUNTIF($A$2:$A$95,"=Y")</f>
        <v>0.27586206896551724</v>
      </c>
    </row>
    <row r="16" spans="1:13" ht="15">
      <c r="A16" t="str">
        <f>VLOOKUP(I16,pfam!A15:B1433,2,0)</f>
        <v>Y</v>
      </c>
      <c r="B16" s="5">
        <v>20.91</v>
      </c>
      <c r="C16" s="6">
        <v>15</v>
      </c>
      <c r="D16">
        <v>2091</v>
      </c>
      <c r="E16" t="s">
        <v>1438</v>
      </c>
      <c r="F16">
        <v>1</v>
      </c>
      <c r="G16" t="s">
        <v>0</v>
      </c>
      <c r="H16">
        <v>70</v>
      </c>
      <c r="I16" t="s">
        <v>21</v>
      </c>
      <c r="J16" t="s">
        <v>22</v>
      </c>
      <c r="L16">
        <f>1-COUNTIF($A16:$A$95,"&lt;&gt;Y")/COUNTIF($A$2:$A$95,"&lt;&gt;Y")</f>
        <v>0.09230769230769231</v>
      </c>
      <c r="M16">
        <f>COUNTIF($A$2:$A16,"=Y")/COUNTIF($A$2:$A$95,"=Y")</f>
        <v>0.3103448275862069</v>
      </c>
    </row>
    <row r="17" spans="1:13" ht="15">
      <c r="A17" t="e">
        <f>VLOOKUP(I17,pfam!A16:B1434,2,0)</f>
        <v>#N/A</v>
      </c>
      <c r="B17" s="5">
        <v>20.46</v>
      </c>
      <c r="C17" s="6">
        <v>16</v>
      </c>
      <c r="D17">
        <v>2046</v>
      </c>
      <c r="E17" t="s">
        <v>1438</v>
      </c>
      <c r="F17">
        <v>1</v>
      </c>
      <c r="G17" t="s">
        <v>0</v>
      </c>
      <c r="H17">
        <v>70</v>
      </c>
      <c r="I17" t="s">
        <v>23</v>
      </c>
      <c r="J17" t="s">
        <v>10</v>
      </c>
      <c r="L17">
        <f>1-COUNTIF($A17:$A$95,"&lt;&gt;Y")/COUNTIF($A$2:$A$95,"&lt;&gt;Y")</f>
        <v>0.09230769230769231</v>
      </c>
      <c r="M17">
        <f>COUNTIF($A$2:$A17,"=Y")/COUNTIF($A$2:$A$95,"=Y")</f>
        <v>0.3103448275862069</v>
      </c>
    </row>
    <row r="18" spans="1:13" ht="15">
      <c r="A18" t="e">
        <f>VLOOKUP(I18,pfam!A17:B1435,2,0)</f>
        <v>#N/A</v>
      </c>
      <c r="B18" s="5">
        <v>20</v>
      </c>
      <c r="C18" s="6">
        <v>17</v>
      </c>
      <c r="D18">
        <v>2000</v>
      </c>
      <c r="E18" t="s">
        <v>1438</v>
      </c>
      <c r="F18">
        <v>1</v>
      </c>
      <c r="G18" t="s">
        <v>0</v>
      </c>
      <c r="H18">
        <v>70</v>
      </c>
      <c r="I18" t="s">
        <v>24</v>
      </c>
      <c r="J18" t="s">
        <v>17</v>
      </c>
      <c r="L18">
        <f>1-COUNTIF($A18:$A$95,"&lt;&gt;Y")/COUNTIF($A$2:$A$95,"&lt;&gt;Y")</f>
        <v>0.10769230769230764</v>
      </c>
      <c r="M18">
        <f>COUNTIF($A$2:$A18,"=Y")/COUNTIF($A$2:$A$95,"=Y")</f>
        <v>0.3103448275862069</v>
      </c>
    </row>
    <row r="19" spans="1:13" ht="15">
      <c r="A19" t="str">
        <f>VLOOKUP(I19,pfam!A18:B1436,2,0)</f>
        <v>Y</v>
      </c>
      <c r="B19" s="5">
        <v>16.13</v>
      </c>
      <c r="C19" s="6">
        <v>18</v>
      </c>
      <c r="D19">
        <v>1613</v>
      </c>
      <c r="E19" t="s">
        <v>1438</v>
      </c>
      <c r="F19">
        <v>1</v>
      </c>
      <c r="G19" t="s">
        <v>0</v>
      </c>
      <c r="H19">
        <v>71</v>
      </c>
      <c r="I19" t="s">
        <v>25</v>
      </c>
      <c r="J19" t="s">
        <v>26</v>
      </c>
      <c r="L19">
        <f>1-COUNTIF($A19:$A$95,"&lt;&gt;Y")/COUNTIF($A$2:$A$95,"&lt;&gt;Y")</f>
        <v>0.12307692307692308</v>
      </c>
      <c r="M19">
        <f>COUNTIF($A$2:$A19,"=Y")/COUNTIF($A$2:$A$95,"=Y")</f>
        <v>0.3448275862068966</v>
      </c>
    </row>
    <row r="20" spans="1:13" ht="15">
      <c r="A20" t="str">
        <f>VLOOKUP(I20,pfam!A19:B1437,2,0)</f>
        <v>Y</v>
      </c>
      <c r="B20" s="5">
        <v>15.91</v>
      </c>
      <c r="C20" s="6">
        <v>19</v>
      </c>
      <c r="D20">
        <v>1591</v>
      </c>
      <c r="E20" t="s">
        <v>1438</v>
      </c>
      <c r="F20">
        <v>1</v>
      </c>
      <c r="G20" t="s">
        <v>0</v>
      </c>
      <c r="H20">
        <v>71</v>
      </c>
      <c r="I20" t="s">
        <v>27</v>
      </c>
      <c r="J20" t="s">
        <v>28</v>
      </c>
      <c r="L20">
        <f>1-COUNTIF($A20:$A$95,"&lt;&gt;Y")/COUNTIF($A$2:$A$95,"&lt;&gt;Y")</f>
        <v>0.12307692307692308</v>
      </c>
      <c r="M20">
        <f>COUNTIF($A$2:$A20,"=Y")/COUNTIF($A$2:$A$95,"=Y")</f>
        <v>0.3793103448275862</v>
      </c>
    </row>
    <row r="21" spans="1:13" ht="15">
      <c r="A21" t="str">
        <f>VLOOKUP(I21,pfam!A20:B1438,2,0)</f>
        <v>Y</v>
      </c>
      <c r="B21" s="5">
        <v>15.91</v>
      </c>
      <c r="C21" s="6">
        <v>20</v>
      </c>
      <c r="D21">
        <v>1591</v>
      </c>
      <c r="E21" t="s">
        <v>1438</v>
      </c>
      <c r="F21">
        <v>1</v>
      </c>
      <c r="G21" t="s">
        <v>0</v>
      </c>
      <c r="H21">
        <v>71</v>
      </c>
      <c r="I21" t="s">
        <v>29</v>
      </c>
      <c r="J21" t="s">
        <v>30</v>
      </c>
      <c r="L21">
        <f>1-COUNTIF($A21:$A$95,"&lt;&gt;Y")/COUNTIF($A$2:$A$95,"&lt;&gt;Y")</f>
        <v>0.12307692307692308</v>
      </c>
      <c r="M21">
        <f>COUNTIF($A$2:$A21,"=Y")/COUNTIF($A$2:$A$95,"=Y")</f>
        <v>0.41379310344827586</v>
      </c>
    </row>
    <row r="22" spans="1:13" ht="15">
      <c r="A22" t="str">
        <f>VLOOKUP(I22,pfam!A21:B1439,2,0)</f>
        <v>Y</v>
      </c>
      <c r="B22" s="5">
        <v>15.91</v>
      </c>
      <c r="C22" s="6">
        <v>21</v>
      </c>
      <c r="D22">
        <v>1591</v>
      </c>
      <c r="E22" t="s">
        <v>1438</v>
      </c>
      <c r="F22">
        <v>1</v>
      </c>
      <c r="G22" t="s">
        <v>0</v>
      </c>
      <c r="H22">
        <v>71</v>
      </c>
      <c r="I22" t="s">
        <v>31</v>
      </c>
      <c r="J22" t="s">
        <v>32</v>
      </c>
      <c r="L22">
        <f>1-COUNTIF($A22:$A$95,"&lt;&gt;Y")/COUNTIF($A$2:$A$95,"&lt;&gt;Y")</f>
        <v>0.12307692307692308</v>
      </c>
      <c r="M22">
        <f>COUNTIF($A$2:$A22,"=Y")/COUNTIF($A$2:$A$95,"=Y")</f>
        <v>0.4482758620689655</v>
      </c>
    </row>
    <row r="23" spans="1:13" ht="15">
      <c r="A23" t="str">
        <f>VLOOKUP(I23,pfam!A22:B1440,2,0)</f>
        <v>Y</v>
      </c>
      <c r="B23" s="5">
        <v>15.91</v>
      </c>
      <c r="C23" s="6">
        <v>22</v>
      </c>
      <c r="D23">
        <v>1591</v>
      </c>
      <c r="E23" t="s">
        <v>1438</v>
      </c>
      <c r="F23">
        <v>1</v>
      </c>
      <c r="G23" t="s">
        <v>0</v>
      </c>
      <c r="H23">
        <v>71</v>
      </c>
      <c r="I23" t="s">
        <v>33</v>
      </c>
      <c r="J23" t="s">
        <v>32</v>
      </c>
      <c r="L23">
        <f>1-COUNTIF($A23:$A$95,"&lt;&gt;Y")/COUNTIF($A$2:$A$95,"&lt;&gt;Y")</f>
        <v>0.12307692307692308</v>
      </c>
      <c r="M23">
        <f>COUNTIF($A$2:$A23,"=Y")/COUNTIF($A$2:$A$95,"=Y")</f>
        <v>0.4827586206896552</v>
      </c>
    </row>
    <row r="24" spans="1:13" ht="15">
      <c r="A24" t="e">
        <f>VLOOKUP(I24,pfam!A23:B1441,2,0)</f>
        <v>#N/A</v>
      </c>
      <c r="B24" s="5">
        <v>15.91</v>
      </c>
      <c r="C24" s="6">
        <v>23</v>
      </c>
      <c r="D24">
        <v>1591</v>
      </c>
      <c r="E24" t="s">
        <v>1438</v>
      </c>
      <c r="F24">
        <v>1</v>
      </c>
      <c r="G24" t="s">
        <v>0</v>
      </c>
      <c r="H24">
        <v>71</v>
      </c>
      <c r="I24" t="s">
        <v>34</v>
      </c>
      <c r="J24" t="s">
        <v>30</v>
      </c>
      <c r="L24">
        <f>1-COUNTIF($A24:$A$95,"&lt;&gt;Y")/COUNTIF($A$2:$A$95,"&lt;&gt;Y")</f>
        <v>0.12307692307692308</v>
      </c>
      <c r="M24">
        <f>COUNTIF($A$2:$A24,"=Y")/COUNTIF($A$2:$A$95,"=Y")</f>
        <v>0.4827586206896552</v>
      </c>
    </row>
    <row r="25" spans="1:13" ht="15">
      <c r="A25" t="str">
        <f>VLOOKUP(I25,pfam!A24:B1442,2,0)</f>
        <v>Y</v>
      </c>
      <c r="B25" s="5">
        <v>15.91</v>
      </c>
      <c r="C25" s="6">
        <v>24</v>
      </c>
      <c r="D25">
        <v>1591</v>
      </c>
      <c r="E25" t="s">
        <v>1438</v>
      </c>
      <c r="F25">
        <v>1</v>
      </c>
      <c r="G25" t="s">
        <v>0</v>
      </c>
      <c r="H25">
        <v>71</v>
      </c>
      <c r="I25" t="s">
        <v>35</v>
      </c>
      <c r="J25" t="s">
        <v>36</v>
      </c>
      <c r="L25">
        <f>1-COUNTIF($A25:$A$95,"&lt;&gt;Y")/COUNTIF($A$2:$A$95,"&lt;&gt;Y")</f>
        <v>0.1384615384615384</v>
      </c>
      <c r="M25">
        <f>COUNTIF($A$2:$A25,"=Y")/COUNTIF($A$2:$A$95,"=Y")</f>
        <v>0.5172413793103449</v>
      </c>
    </row>
    <row r="26" spans="1:13" ht="15">
      <c r="A26" t="str">
        <f>VLOOKUP(I26,pfam!A25:B1443,2,0)</f>
        <v>Y</v>
      </c>
      <c r="B26" s="5">
        <v>15.91</v>
      </c>
      <c r="C26" s="6">
        <v>25</v>
      </c>
      <c r="D26">
        <v>1591</v>
      </c>
      <c r="E26" t="s">
        <v>1438</v>
      </c>
      <c r="F26">
        <v>1</v>
      </c>
      <c r="G26" t="s">
        <v>0</v>
      </c>
      <c r="H26">
        <v>71</v>
      </c>
      <c r="I26" t="s">
        <v>37</v>
      </c>
      <c r="J26" t="s">
        <v>30</v>
      </c>
      <c r="L26">
        <f>1-COUNTIF($A26:$A$95,"&lt;&gt;Y")/COUNTIF($A$2:$A$95,"&lt;&gt;Y")</f>
        <v>0.1384615384615384</v>
      </c>
      <c r="M26">
        <f>COUNTIF($A$2:$A26,"=Y")/COUNTIF($A$2:$A$95,"=Y")</f>
        <v>0.5517241379310345</v>
      </c>
    </row>
    <row r="27" spans="1:13" ht="15">
      <c r="A27" t="str">
        <f>VLOOKUP(I27,pfam!A26:B1444,2,0)</f>
        <v>Y</v>
      </c>
      <c r="B27" s="5">
        <v>15.91</v>
      </c>
      <c r="C27" s="6">
        <v>26</v>
      </c>
      <c r="D27">
        <v>1591</v>
      </c>
      <c r="E27" t="s">
        <v>1438</v>
      </c>
      <c r="F27">
        <v>1</v>
      </c>
      <c r="G27" t="s">
        <v>0</v>
      </c>
      <c r="H27">
        <v>71</v>
      </c>
      <c r="I27" t="s">
        <v>38</v>
      </c>
      <c r="J27" t="s">
        <v>36</v>
      </c>
      <c r="L27">
        <f>1-COUNTIF($A27:$A$95,"&lt;&gt;Y")/COUNTIF($A$2:$A$95,"&lt;&gt;Y")</f>
        <v>0.1384615384615384</v>
      </c>
      <c r="M27">
        <f>COUNTIF($A$2:$A27,"=Y")/COUNTIF($A$2:$A$95,"=Y")</f>
        <v>0.5862068965517241</v>
      </c>
    </row>
    <row r="28" spans="1:13" ht="15">
      <c r="A28" t="str">
        <f>VLOOKUP(I28,pfam!A27:B1445,2,0)</f>
        <v>Y</v>
      </c>
      <c r="B28" s="5">
        <v>15.91</v>
      </c>
      <c r="C28" s="6">
        <v>27</v>
      </c>
      <c r="D28">
        <v>1591</v>
      </c>
      <c r="E28" t="s">
        <v>1438</v>
      </c>
      <c r="F28">
        <v>1</v>
      </c>
      <c r="G28" t="s">
        <v>0</v>
      </c>
      <c r="H28">
        <v>71</v>
      </c>
      <c r="I28" t="s">
        <v>39</v>
      </c>
      <c r="J28" t="s">
        <v>40</v>
      </c>
      <c r="L28">
        <f>1-COUNTIF($A28:$A$95,"&lt;&gt;Y")/COUNTIF($A$2:$A$95,"&lt;&gt;Y")</f>
        <v>0.1384615384615384</v>
      </c>
      <c r="M28">
        <f>COUNTIF($A$2:$A28,"=Y")/COUNTIF($A$2:$A$95,"=Y")</f>
        <v>0.6206896551724138</v>
      </c>
    </row>
    <row r="29" spans="1:13" ht="15">
      <c r="A29" t="str">
        <f>VLOOKUP(I29,pfam!A28:B1446,2,0)</f>
        <v>Y</v>
      </c>
      <c r="B29" s="5">
        <v>15.91</v>
      </c>
      <c r="C29" s="6">
        <v>28</v>
      </c>
      <c r="D29">
        <v>1591</v>
      </c>
      <c r="E29" t="s">
        <v>1438</v>
      </c>
      <c r="F29">
        <v>1</v>
      </c>
      <c r="G29" t="s">
        <v>0</v>
      </c>
      <c r="H29">
        <v>71</v>
      </c>
      <c r="I29" t="s">
        <v>41</v>
      </c>
      <c r="J29" t="s">
        <v>28</v>
      </c>
      <c r="L29">
        <f>1-COUNTIF($A29:$A$95,"&lt;&gt;Y")/COUNTIF($A$2:$A$95,"&lt;&gt;Y")</f>
        <v>0.1384615384615384</v>
      </c>
      <c r="M29">
        <f>COUNTIF($A$2:$A29,"=Y")/COUNTIF($A$2:$A$95,"=Y")</f>
        <v>0.6551724137931034</v>
      </c>
    </row>
    <row r="30" spans="1:13" ht="15">
      <c r="A30" t="str">
        <f>VLOOKUP(I30,pfam!A29:B1447,2,0)</f>
        <v>Y</v>
      </c>
      <c r="B30" s="5">
        <v>15.91</v>
      </c>
      <c r="C30" s="6">
        <v>29</v>
      </c>
      <c r="D30">
        <v>1591</v>
      </c>
      <c r="E30" t="s">
        <v>1438</v>
      </c>
      <c r="F30">
        <v>1</v>
      </c>
      <c r="G30" t="s">
        <v>0</v>
      </c>
      <c r="H30">
        <v>71</v>
      </c>
      <c r="I30" t="s">
        <v>42</v>
      </c>
      <c r="J30" t="s">
        <v>30</v>
      </c>
      <c r="L30">
        <f>1-COUNTIF($A30:$A$95,"&lt;&gt;Y")/COUNTIF($A$2:$A$95,"&lt;&gt;Y")</f>
        <v>0.1384615384615384</v>
      </c>
      <c r="M30">
        <f>COUNTIF($A$2:$A30,"=Y")/COUNTIF($A$2:$A$95,"=Y")</f>
        <v>0.6896551724137931</v>
      </c>
    </row>
    <row r="31" spans="1:13" ht="15">
      <c r="A31" t="str">
        <f>VLOOKUP(I31,pfam!A30:B1448,2,0)</f>
        <v>Y</v>
      </c>
      <c r="B31" s="5">
        <v>15.91</v>
      </c>
      <c r="C31" s="6">
        <v>30</v>
      </c>
      <c r="D31">
        <v>1591</v>
      </c>
      <c r="E31" t="s">
        <v>1438</v>
      </c>
      <c r="F31">
        <v>1</v>
      </c>
      <c r="G31" t="s">
        <v>0</v>
      </c>
      <c r="H31">
        <v>71</v>
      </c>
      <c r="I31" t="s">
        <v>43</v>
      </c>
      <c r="J31" t="s">
        <v>30</v>
      </c>
      <c r="L31">
        <f>1-COUNTIF($A31:$A$95,"&lt;&gt;Y")/COUNTIF($A$2:$A$95,"&lt;&gt;Y")</f>
        <v>0.1384615384615384</v>
      </c>
      <c r="M31">
        <f>COUNTIF($A$2:$A31,"=Y")/COUNTIF($A$2:$A$95,"=Y")</f>
        <v>0.7241379310344828</v>
      </c>
    </row>
    <row r="32" spans="1:13" ht="15">
      <c r="A32" t="str">
        <f>VLOOKUP(I32,pfam!A31:B1449,2,0)</f>
        <v>Y</v>
      </c>
      <c r="B32" s="5">
        <v>15.91</v>
      </c>
      <c r="C32" s="6">
        <v>31</v>
      </c>
      <c r="D32">
        <v>1591</v>
      </c>
      <c r="E32" t="s">
        <v>1438</v>
      </c>
      <c r="F32">
        <v>1</v>
      </c>
      <c r="G32" t="s">
        <v>0</v>
      </c>
      <c r="H32">
        <v>71</v>
      </c>
      <c r="I32" t="s">
        <v>44</v>
      </c>
      <c r="J32" t="s">
        <v>36</v>
      </c>
      <c r="L32">
        <f>1-COUNTIF($A32:$A$95,"&lt;&gt;Y")/COUNTIF($A$2:$A$95,"&lt;&gt;Y")</f>
        <v>0.1384615384615384</v>
      </c>
      <c r="M32">
        <f>COUNTIF($A$2:$A32,"=Y")/COUNTIF($A$2:$A$95,"=Y")</f>
        <v>0.7586206896551724</v>
      </c>
    </row>
    <row r="33" spans="1:13" ht="15">
      <c r="A33" t="str">
        <f>VLOOKUP(I33,pfam!A32:B1450,2,0)</f>
        <v>Y</v>
      </c>
      <c r="B33" s="5">
        <v>15.91</v>
      </c>
      <c r="C33" s="6">
        <v>32</v>
      </c>
      <c r="D33">
        <v>1591</v>
      </c>
      <c r="E33" t="s">
        <v>1438</v>
      </c>
      <c r="F33">
        <v>1</v>
      </c>
      <c r="G33" t="s">
        <v>0</v>
      </c>
      <c r="H33">
        <v>71</v>
      </c>
      <c r="I33" t="s">
        <v>45</v>
      </c>
      <c r="J33" t="s">
        <v>28</v>
      </c>
      <c r="L33">
        <f>1-COUNTIF($A33:$A$95,"&lt;&gt;Y")/COUNTIF($A$2:$A$95,"&lt;&gt;Y")</f>
        <v>0.1384615384615384</v>
      </c>
      <c r="M33">
        <f>COUNTIF($A$2:$A33,"=Y")/COUNTIF($A$2:$A$95,"=Y")</f>
        <v>0.7931034482758621</v>
      </c>
    </row>
    <row r="34" spans="1:13" ht="15">
      <c r="A34" t="str">
        <f>VLOOKUP(I34,pfam!A33:B1451,2,0)</f>
        <v>Y</v>
      </c>
      <c r="B34" s="5">
        <v>15.91</v>
      </c>
      <c r="C34" s="6">
        <v>33</v>
      </c>
      <c r="D34">
        <v>1591</v>
      </c>
      <c r="E34" t="s">
        <v>1438</v>
      </c>
      <c r="F34">
        <v>1</v>
      </c>
      <c r="G34" t="s">
        <v>0</v>
      </c>
      <c r="H34">
        <v>71</v>
      </c>
      <c r="I34" t="s">
        <v>46</v>
      </c>
      <c r="J34" t="s">
        <v>40</v>
      </c>
      <c r="L34">
        <f>1-COUNTIF($A34:$A$95,"&lt;&gt;Y")/COUNTIF($A$2:$A$95,"&lt;&gt;Y")</f>
        <v>0.1384615384615384</v>
      </c>
      <c r="M34">
        <f>COUNTIF($A$2:$A34,"=Y")/COUNTIF($A$2:$A$95,"=Y")</f>
        <v>0.8275862068965517</v>
      </c>
    </row>
    <row r="35" spans="1:13" ht="15">
      <c r="A35" t="str">
        <f>VLOOKUP(I35,pfam!A34:B1452,2,0)</f>
        <v>Y</v>
      </c>
      <c r="B35" s="5">
        <v>15.91</v>
      </c>
      <c r="C35" s="6">
        <v>34</v>
      </c>
      <c r="D35">
        <v>1591</v>
      </c>
      <c r="E35" t="s">
        <v>1438</v>
      </c>
      <c r="F35">
        <v>1</v>
      </c>
      <c r="G35" t="s">
        <v>0</v>
      </c>
      <c r="H35">
        <v>71</v>
      </c>
      <c r="I35" t="s">
        <v>47</v>
      </c>
      <c r="J35" t="s">
        <v>28</v>
      </c>
      <c r="L35">
        <f>1-COUNTIF($A35:$A$95,"&lt;&gt;Y")/COUNTIF($A$2:$A$95,"&lt;&gt;Y")</f>
        <v>0.1384615384615384</v>
      </c>
      <c r="M35">
        <f>COUNTIF($A$2:$A35,"=Y")/COUNTIF($A$2:$A$95,"=Y")</f>
        <v>0.8620689655172413</v>
      </c>
    </row>
    <row r="36" spans="1:13" ht="15">
      <c r="A36" t="str">
        <f>VLOOKUP(I36,pfam!A35:B1453,2,0)</f>
        <v>Y</v>
      </c>
      <c r="B36" s="5">
        <v>15.91</v>
      </c>
      <c r="C36" s="6">
        <v>35</v>
      </c>
      <c r="D36">
        <v>1591</v>
      </c>
      <c r="E36" t="s">
        <v>1438</v>
      </c>
      <c r="F36">
        <v>1</v>
      </c>
      <c r="G36" t="s">
        <v>0</v>
      </c>
      <c r="H36">
        <v>71</v>
      </c>
      <c r="I36" t="s">
        <v>48</v>
      </c>
      <c r="J36" t="s">
        <v>30</v>
      </c>
      <c r="L36">
        <f>1-COUNTIF($A36:$A$95,"&lt;&gt;Y")/COUNTIF($A$2:$A$95,"&lt;&gt;Y")</f>
        <v>0.1384615384615384</v>
      </c>
      <c r="M36">
        <f>COUNTIF($A$2:$A36,"=Y")/COUNTIF($A$2:$A$95,"=Y")</f>
        <v>0.896551724137931</v>
      </c>
    </row>
    <row r="37" spans="1:13" ht="15">
      <c r="A37" t="str">
        <f>VLOOKUP(I37,pfam!A36:B1454,2,0)</f>
        <v>Y</v>
      </c>
      <c r="B37" s="5">
        <v>15.91</v>
      </c>
      <c r="C37" s="6">
        <v>36</v>
      </c>
      <c r="D37">
        <v>1591</v>
      </c>
      <c r="E37" t="s">
        <v>1438</v>
      </c>
      <c r="F37">
        <v>1</v>
      </c>
      <c r="G37" t="s">
        <v>0</v>
      </c>
      <c r="H37">
        <v>71</v>
      </c>
      <c r="I37" t="s">
        <v>49</v>
      </c>
      <c r="J37" t="s">
        <v>30</v>
      </c>
      <c r="L37">
        <f>1-COUNTIF($A37:$A$95,"&lt;&gt;Y")/COUNTIF($A$2:$A$95,"&lt;&gt;Y")</f>
        <v>0.1384615384615384</v>
      </c>
      <c r="M37">
        <f>COUNTIF($A$2:$A37,"=Y")/COUNTIF($A$2:$A$95,"=Y")</f>
        <v>0.9310344827586207</v>
      </c>
    </row>
    <row r="38" spans="1:13" ht="15">
      <c r="A38" t="str">
        <f>VLOOKUP(I38,pfam!A37:B1455,2,0)</f>
        <v>Y</v>
      </c>
      <c r="B38" s="5">
        <v>15.91</v>
      </c>
      <c r="C38" s="6">
        <v>37</v>
      </c>
      <c r="D38">
        <v>1591</v>
      </c>
      <c r="E38" t="s">
        <v>1438</v>
      </c>
      <c r="F38">
        <v>1</v>
      </c>
      <c r="G38" t="s">
        <v>0</v>
      </c>
      <c r="H38">
        <v>71</v>
      </c>
      <c r="I38" t="s">
        <v>50</v>
      </c>
      <c r="J38" t="s">
        <v>32</v>
      </c>
      <c r="L38">
        <f>1-COUNTIF($A38:$A$95,"&lt;&gt;Y")/COUNTIF($A$2:$A$95,"&lt;&gt;Y")</f>
        <v>0.1384615384615384</v>
      </c>
      <c r="M38">
        <f>COUNTIF($A$2:$A38,"=Y")/COUNTIF($A$2:$A$95,"=Y")</f>
        <v>0.9655172413793104</v>
      </c>
    </row>
    <row r="39" spans="1:13" ht="15">
      <c r="A39" t="e">
        <f>VLOOKUP(I39,pfam!A38:B1456,2,0)</f>
        <v>#N/A</v>
      </c>
      <c r="B39" s="5">
        <v>15.91</v>
      </c>
      <c r="C39" s="6">
        <v>38</v>
      </c>
      <c r="D39">
        <v>1591</v>
      </c>
      <c r="E39" t="s">
        <v>1438</v>
      </c>
      <c r="F39">
        <v>1</v>
      </c>
      <c r="G39" t="s">
        <v>0</v>
      </c>
      <c r="H39">
        <v>71</v>
      </c>
      <c r="I39" t="s">
        <v>51</v>
      </c>
      <c r="J39" t="s">
        <v>32</v>
      </c>
      <c r="L39">
        <f>1-COUNTIF($A39:$A$95,"&lt;&gt;Y")/COUNTIF($A$2:$A$95,"&lt;&gt;Y")</f>
        <v>0.1384615384615384</v>
      </c>
      <c r="M39">
        <f>COUNTIF($A$2:$A39,"=Y")/COUNTIF($A$2:$A$95,"=Y")</f>
        <v>0.9655172413793104</v>
      </c>
    </row>
    <row r="40" spans="1:13" ht="15">
      <c r="A40" t="e">
        <f>VLOOKUP(I40,pfam!A39:B1457,2,0)</f>
        <v>#N/A</v>
      </c>
      <c r="B40" s="5">
        <v>15.91</v>
      </c>
      <c r="C40" s="6">
        <v>39</v>
      </c>
      <c r="D40">
        <v>1591</v>
      </c>
      <c r="E40" t="s">
        <v>1438</v>
      </c>
      <c r="F40">
        <v>1</v>
      </c>
      <c r="G40" t="s">
        <v>0</v>
      </c>
      <c r="H40">
        <v>71</v>
      </c>
      <c r="I40" t="s">
        <v>52</v>
      </c>
      <c r="J40" t="s">
        <v>53</v>
      </c>
      <c r="L40">
        <f>1-COUNTIF($A40:$A$95,"&lt;&gt;Y")/COUNTIF($A$2:$A$95,"&lt;&gt;Y")</f>
        <v>0.15384615384615385</v>
      </c>
      <c r="M40">
        <f>COUNTIF($A$2:$A40,"=Y")/COUNTIF($A$2:$A$95,"=Y")</f>
        <v>0.9655172413793104</v>
      </c>
    </row>
    <row r="41" spans="1:13" ht="15">
      <c r="A41" t="e">
        <f>VLOOKUP(I41,pfam!A40:B1458,2,0)</f>
        <v>#N/A</v>
      </c>
      <c r="B41" s="5">
        <v>15.91</v>
      </c>
      <c r="C41" s="6">
        <v>40</v>
      </c>
      <c r="D41">
        <v>1591</v>
      </c>
      <c r="E41" t="s">
        <v>1438</v>
      </c>
      <c r="F41">
        <v>1</v>
      </c>
      <c r="G41" t="s">
        <v>0</v>
      </c>
      <c r="H41">
        <v>71</v>
      </c>
      <c r="I41" t="s">
        <v>54</v>
      </c>
      <c r="J41" t="s">
        <v>28</v>
      </c>
      <c r="L41">
        <f>1-COUNTIF($A41:$A$95,"&lt;&gt;Y")/COUNTIF($A$2:$A$95,"&lt;&gt;Y")</f>
        <v>0.16923076923076918</v>
      </c>
      <c r="M41">
        <f>COUNTIF($A$2:$A41,"=Y")/COUNTIF($A$2:$A$95,"=Y")</f>
        <v>0.9655172413793104</v>
      </c>
    </row>
    <row r="42" spans="1:13" ht="15">
      <c r="A42" t="e">
        <f>VLOOKUP(I42,pfam!A41:B1459,2,0)</f>
        <v>#N/A</v>
      </c>
      <c r="B42" s="5">
        <v>15.91</v>
      </c>
      <c r="C42" s="6">
        <v>41</v>
      </c>
      <c r="D42">
        <v>1591</v>
      </c>
      <c r="E42" t="s">
        <v>1438</v>
      </c>
      <c r="F42">
        <v>1</v>
      </c>
      <c r="G42" t="s">
        <v>0</v>
      </c>
      <c r="H42">
        <v>71</v>
      </c>
      <c r="I42" t="s">
        <v>55</v>
      </c>
      <c r="J42" t="s">
        <v>28</v>
      </c>
      <c r="L42">
        <f>1-COUNTIF($A42:$A$95,"&lt;&gt;Y")/COUNTIF($A$2:$A$95,"&lt;&gt;Y")</f>
        <v>0.18461538461538463</v>
      </c>
      <c r="M42">
        <f>COUNTIF($A$2:$A42,"=Y")/COUNTIF($A$2:$A$95,"=Y")</f>
        <v>0.9655172413793104</v>
      </c>
    </row>
    <row r="43" spans="1:13" ht="15">
      <c r="A43" t="e">
        <f>VLOOKUP(I43,pfam!A42:B1460,2,0)</f>
        <v>#N/A</v>
      </c>
      <c r="B43" s="5">
        <v>15.91</v>
      </c>
      <c r="C43" s="6">
        <v>42</v>
      </c>
      <c r="D43">
        <v>1591</v>
      </c>
      <c r="E43" t="s">
        <v>1438</v>
      </c>
      <c r="F43">
        <v>1</v>
      </c>
      <c r="G43" t="s">
        <v>0</v>
      </c>
      <c r="H43">
        <v>71</v>
      </c>
      <c r="I43" t="s">
        <v>56</v>
      </c>
      <c r="J43" t="s">
        <v>30</v>
      </c>
      <c r="L43">
        <f>1-COUNTIF($A43:$A$95,"&lt;&gt;Y")/COUNTIF($A$2:$A$95,"&lt;&gt;Y")</f>
        <v>0.19999999999999996</v>
      </c>
      <c r="M43">
        <f>COUNTIF($A$2:$A43,"=Y")/COUNTIF($A$2:$A$95,"=Y")</f>
        <v>0.9655172413793104</v>
      </c>
    </row>
    <row r="44" spans="1:18" ht="15">
      <c r="A44" t="str">
        <f>VLOOKUP(I44,pfam!A43:B1461,2,0)</f>
        <v>Y</v>
      </c>
      <c r="B44" s="5">
        <v>15.91</v>
      </c>
      <c r="C44" s="6">
        <v>43</v>
      </c>
      <c r="D44">
        <v>1591</v>
      </c>
      <c r="E44" t="s">
        <v>1438</v>
      </c>
      <c r="F44">
        <v>1</v>
      </c>
      <c r="G44" t="s">
        <v>0</v>
      </c>
      <c r="H44">
        <v>71</v>
      </c>
      <c r="I44" t="s">
        <v>57</v>
      </c>
      <c r="J44" t="s">
        <v>30</v>
      </c>
      <c r="L44">
        <f>1-COUNTIF($A44:$A$95,"&lt;&gt;Y")/COUNTIF($A$2:$A$95,"&lt;&gt;Y")</f>
        <v>0.2153846153846154</v>
      </c>
      <c r="M44">
        <f>COUNTIF($A$2:$A44,"=Y")/COUNTIF($A$2:$A$95,"=Y")</f>
        <v>1</v>
      </c>
      <c r="Q44" s="11" t="s">
        <v>1441</v>
      </c>
      <c r="R44" s="11" t="s">
        <v>0</v>
      </c>
    </row>
    <row r="45" spans="1:19" ht="15">
      <c r="A45" t="e">
        <f>VLOOKUP(I45,pfam!A44:B1462,2,0)</f>
        <v>#N/A</v>
      </c>
      <c r="B45" s="5">
        <v>15.91</v>
      </c>
      <c r="C45" s="6">
        <v>44</v>
      </c>
      <c r="D45">
        <v>1591</v>
      </c>
      <c r="E45" t="s">
        <v>1438</v>
      </c>
      <c r="F45">
        <v>1</v>
      </c>
      <c r="G45" t="s">
        <v>0</v>
      </c>
      <c r="H45">
        <v>71</v>
      </c>
      <c r="I45" t="s">
        <v>58</v>
      </c>
      <c r="J45" t="s">
        <v>59</v>
      </c>
      <c r="L45">
        <f>1-COUNTIF($A45:$A$95,"&lt;&gt;Y")/COUNTIF($A$2:$A$95,"&lt;&gt;Y")</f>
        <v>0.2153846153846154</v>
      </c>
      <c r="M45">
        <f>COUNTIF($A$2:$A45,"=Y")/COUNTIF($A$2:$A$95,"=Y")</f>
        <v>1</v>
      </c>
      <c r="P45" s="8" t="s">
        <v>1441</v>
      </c>
      <c r="Q45" s="9">
        <f>COUNTIF(A2:A7,"=Y")</f>
        <v>4</v>
      </c>
      <c r="R45" s="9">
        <f>COUNTIF(A2:A7,"&lt;&gt;Y")</f>
        <v>2</v>
      </c>
      <c r="S45" s="10">
        <f>Q45+R45</f>
        <v>6</v>
      </c>
    </row>
    <row r="46" spans="1:19" ht="15">
      <c r="A46" t="e">
        <f>VLOOKUP(I46,pfam!A45:B1463,2,0)</f>
        <v>#N/A</v>
      </c>
      <c r="B46" s="5">
        <v>15.91</v>
      </c>
      <c r="C46" s="6">
        <v>45</v>
      </c>
      <c r="D46">
        <v>1591</v>
      </c>
      <c r="E46" t="s">
        <v>1438</v>
      </c>
      <c r="F46">
        <v>1</v>
      </c>
      <c r="G46" t="s">
        <v>0</v>
      </c>
      <c r="H46">
        <v>71</v>
      </c>
      <c r="I46" t="s">
        <v>60</v>
      </c>
      <c r="J46" t="s">
        <v>28</v>
      </c>
      <c r="L46">
        <f>1-COUNTIF($A46:$A$95,"&lt;&gt;Y")/COUNTIF($A$2:$A$95,"&lt;&gt;Y")</f>
        <v>0.23076923076923073</v>
      </c>
      <c r="M46">
        <f>COUNTIF($A$2:$A46,"=Y")/COUNTIF($A$2:$A$95,"=Y")</f>
        <v>1</v>
      </c>
      <c r="P46" s="8" t="s">
        <v>0</v>
      </c>
      <c r="Q46" s="9">
        <f>COUNTIF(A8:A95,"=Y")</f>
        <v>25</v>
      </c>
      <c r="R46" s="9">
        <f>COUNTIF(A8:A95,"&lt;&gt;Y")</f>
        <v>63</v>
      </c>
      <c r="S46" s="10">
        <f>Q46+R46</f>
        <v>88</v>
      </c>
    </row>
    <row r="47" spans="1:18" ht="15">
      <c r="A47" t="e">
        <f>VLOOKUP(I47,pfam!A46:B1464,2,0)</f>
        <v>#N/A</v>
      </c>
      <c r="B47" s="5">
        <v>15.91</v>
      </c>
      <c r="C47" s="6">
        <v>46</v>
      </c>
      <c r="D47">
        <v>1591</v>
      </c>
      <c r="E47" t="s">
        <v>1438</v>
      </c>
      <c r="F47">
        <v>1</v>
      </c>
      <c r="G47" t="s">
        <v>0</v>
      </c>
      <c r="H47">
        <v>71</v>
      </c>
      <c r="I47" t="s">
        <v>61</v>
      </c>
      <c r="J47" t="s">
        <v>30</v>
      </c>
      <c r="L47">
        <f>1-COUNTIF($A47:$A$95,"&lt;&gt;Y")/COUNTIF($A$2:$A$95,"&lt;&gt;Y")</f>
        <v>0.24615384615384617</v>
      </c>
      <c r="M47">
        <f>COUNTIF($A$2:$A47,"=Y")/COUNTIF($A$2:$A$95,"=Y")</f>
        <v>1</v>
      </c>
      <c r="Q47" s="12">
        <f>Q45+Q46</f>
        <v>29</v>
      </c>
      <c r="R47" s="12">
        <f>R45+R46</f>
        <v>65</v>
      </c>
    </row>
    <row r="48" spans="1:13" ht="15">
      <c r="A48" t="e">
        <f>VLOOKUP(I48,pfam!A47:B1465,2,0)</f>
        <v>#N/A</v>
      </c>
      <c r="B48" s="5">
        <v>15.56</v>
      </c>
      <c r="C48" s="6">
        <v>47</v>
      </c>
      <c r="D48">
        <v>1556</v>
      </c>
      <c r="E48" t="s">
        <v>1438</v>
      </c>
      <c r="F48">
        <v>1</v>
      </c>
      <c r="G48" t="s">
        <v>0</v>
      </c>
      <c r="H48">
        <v>71</v>
      </c>
      <c r="I48" t="s">
        <v>62</v>
      </c>
      <c r="J48" t="s">
        <v>63</v>
      </c>
      <c r="L48">
        <f>1-COUNTIF($A48:$A$95,"&lt;&gt;Y")/COUNTIF($A$2:$A$95,"&lt;&gt;Y")</f>
        <v>0.2615384615384615</v>
      </c>
      <c r="M48">
        <f>COUNTIF($A$2:$A48,"=Y")/COUNTIF($A$2:$A$95,"=Y")</f>
        <v>1</v>
      </c>
    </row>
    <row r="49" spans="1:13" ht="15">
      <c r="A49" t="e">
        <f>VLOOKUP(I49,pfam!A48:B1466,2,0)</f>
        <v>#N/A</v>
      </c>
      <c r="B49" s="5">
        <v>0</v>
      </c>
      <c r="C49" s="6">
        <v>48</v>
      </c>
      <c r="D49">
        <v>0</v>
      </c>
      <c r="E49" t="s">
        <v>1438</v>
      </c>
      <c r="F49">
        <v>66</v>
      </c>
      <c r="G49" t="s">
        <v>0</v>
      </c>
      <c r="H49">
        <v>71</v>
      </c>
      <c r="I49" t="s">
        <v>27</v>
      </c>
      <c r="J49" t="s">
        <v>28</v>
      </c>
      <c r="L49">
        <f>1-COUNTIF($A49:$A$95,"&lt;&gt;Y")/COUNTIF($A$2:$A$95,"&lt;&gt;Y")</f>
        <v>0.27692307692307694</v>
      </c>
      <c r="M49">
        <f>COUNTIF($A$2:$A49,"=Y")/COUNTIF($A$2:$A$95,"=Y")</f>
        <v>1</v>
      </c>
    </row>
    <row r="50" spans="1:19" ht="15">
      <c r="A50" t="e">
        <f>VLOOKUP(I50,pfam!A49:B1467,2,0)</f>
        <v>#N/A</v>
      </c>
      <c r="B50" s="5">
        <v>0</v>
      </c>
      <c r="C50" s="6">
        <v>49</v>
      </c>
      <c r="D50">
        <v>0</v>
      </c>
      <c r="E50" t="s">
        <v>1438</v>
      </c>
      <c r="F50">
        <v>66</v>
      </c>
      <c r="G50" t="s">
        <v>0</v>
      </c>
      <c r="H50">
        <v>71</v>
      </c>
      <c r="I50" t="s">
        <v>29</v>
      </c>
      <c r="J50" t="s">
        <v>30</v>
      </c>
      <c r="L50">
        <f>1-COUNTIF($A50:$A$95,"&lt;&gt;Y")/COUNTIF($A$2:$A$95,"&lt;&gt;Y")</f>
        <v>0.29230769230769227</v>
      </c>
      <c r="M50">
        <f>COUNTIF($A$2:$A50,"=Y")/COUNTIF($A$2:$A$95,"=Y")</f>
        <v>1</v>
      </c>
      <c r="P50" t="s">
        <v>1442</v>
      </c>
      <c r="S50">
        <f>Q46*100/(Q47+R47)</f>
        <v>26.595744680851062</v>
      </c>
    </row>
    <row r="51" spans="1:13" ht="15">
      <c r="A51" t="e">
        <f>VLOOKUP(I51,pfam!A50:B1468,2,0)</f>
        <v>#N/A</v>
      </c>
      <c r="B51" s="5">
        <v>0</v>
      </c>
      <c r="C51" s="6">
        <v>50</v>
      </c>
      <c r="D51">
        <v>0</v>
      </c>
      <c r="E51" t="s">
        <v>1438</v>
      </c>
      <c r="F51">
        <v>66</v>
      </c>
      <c r="G51" t="s">
        <v>0</v>
      </c>
      <c r="H51">
        <v>71</v>
      </c>
      <c r="I51" t="s">
        <v>31</v>
      </c>
      <c r="J51" t="s">
        <v>32</v>
      </c>
      <c r="L51">
        <f>1-COUNTIF($A51:$A$95,"&lt;&gt;Y")/COUNTIF($A$2:$A$95,"&lt;&gt;Y")</f>
        <v>0.3076923076923077</v>
      </c>
      <c r="M51">
        <f>COUNTIF($A$2:$A51,"=Y")/COUNTIF($A$2:$A$95,"=Y")</f>
        <v>1</v>
      </c>
    </row>
    <row r="52" spans="1:19" ht="15">
      <c r="A52" t="e">
        <f>VLOOKUP(I52,pfam!A51:B1469,2,0)</f>
        <v>#N/A</v>
      </c>
      <c r="B52" s="5">
        <v>0</v>
      </c>
      <c r="C52" s="6">
        <v>51</v>
      </c>
      <c r="D52">
        <v>0</v>
      </c>
      <c r="E52" t="s">
        <v>1438</v>
      </c>
      <c r="F52">
        <v>66</v>
      </c>
      <c r="G52" t="s">
        <v>0</v>
      </c>
      <c r="H52">
        <v>71</v>
      </c>
      <c r="I52" t="s">
        <v>33</v>
      </c>
      <c r="J52" t="s">
        <v>32</v>
      </c>
      <c r="L52">
        <f>1-COUNTIF($A52:$A$95,"&lt;&gt;Y")/COUNTIF($A$2:$A$95,"&lt;&gt;Y")</f>
        <v>0.32307692307692304</v>
      </c>
      <c r="M52">
        <f>COUNTIF($A$2:$A52,"=Y")/COUNTIF($A$2:$A$95,"=Y")</f>
        <v>1</v>
      </c>
      <c r="P52" t="s">
        <v>1443</v>
      </c>
      <c r="S52">
        <f>R45*100/(S45+S46)</f>
        <v>2.127659574468085</v>
      </c>
    </row>
    <row r="53" spans="1:13" ht="15">
      <c r="A53" t="e">
        <f>VLOOKUP(I53,pfam!A52:B1470,2,0)</f>
        <v>#N/A</v>
      </c>
      <c r="B53" s="5">
        <v>0</v>
      </c>
      <c r="C53" s="6">
        <v>52</v>
      </c>
      <c r="D53">
        <v>0</v>
      </c>
      <c r="E53" t="s">
        <v>1438</v>
      </c>
      <c r="F53">
        <v>66</v>
      </c>
      <c r="G53" t="s">
        <v>0</v>
      </c>
      <c r="H53">
        <v>71</v>
      </c>
      <c r="I53" t="s">
        <v>34</v>
      </c>
      <c r="J53" t="s">
        <v>30</v>
      </c>
      <c r="L53">
        <f>1-COUNTIF($A53:$A$95,"&lt;&gt;Y")/COUNTIF($A$2:$A$95,"&lt;&gt;Y")</f>
        <v>0.3384615384615385</v>
      </c>
      <c r="M53">
        <f>COUNTIF($A$2:$A53,"=Y")/COUNTIF($A$2:$A$95,"=Y")</f>
        <v>1</v>
      </c>
    </row>
    <row r="54" spans="1:13" ht="15">
      <c r="A54" t="e">
        <f>VLOOKUP(I54,pfam!A53:B1471,2,0)</f>
        <v>#N/A</v>
      </c>
      <c r="B54" s="5">
        <v>0</v>
      </c>
      <c r="C54" s="6">
        <v>53</v>
      </c>
      <c r="D54">
        <v>0</v>
      </c>
      <c r="E54" t="s">
        <v>1438</v>
      </c>
      <c r="F54">
        <v>66</v>
      </c>
      <c r="G54" t="s">
        <v>0</v>
      </c>
      <c r="H54">
        <v>71</v>
      </c>
      <c r="I54" t="s">
        <v>35</v>
      </c>
      <c r="J54" t="s">
        <v>36</v>
      </c>
      <c r="L54">
        <f>1-COUNTIF($A54:$A$95,"&lt;&gt;Y")/COUNTIF($A$2:$A$95,"&lt;&gt;Y")</f>
        <v>0.3538461538461538</v>
      </c>
      <c r="M54">
        <f>COUNTIF($A$2:$A54,"=Y")/COUNTIF($A$2:$A$95,"=Y")</f>
        <v>1</v>
      </c>
    </row>
    <row r="55" spans="1:13" ht="15">
      <c r="A55" t="e">
        <f>VLOOKUP(I55,pfam!A54:B1472,2,0)</f>
        <v>#N/A</v>
      </c>
      <c r="B55" s="5">
        <v>0</v>
      </c>
      <c r="C55" s="6">
        <v>54</v>
      </c>
      <c r="D55">
        <v>0</v>
      </c>
      <c r="E55" t="s">
        <v>1438</v>
      </c>
      <c r="F55">
        <v>66</v>
      </c>
      <c r="G55" t="s">
        <v>0</v>
      </c>
      <c r="H55">
        <v>71</v>
      </c>
      <c r="I55" t="s">
        <v>37</v>
      </c>
      <c r="J55" t="s">
        <v>30</v>
      </c>
      <c r="L55">
        <f>1-COUNTIF($A55:$A$95,"&lt;&gt;Y")/COUNTIF($A$2:$A$95,"&lt;&gt;Y")</f>
        <v>0.36923076923076925</v>
      </c>
      <c r="M55">
        <f>COUNTIF($A$2:$A55,"=Y")/COUNTIF($A$2:$A$95,"=Y")</f>
        <v>1</v>
      </c>
    </row>
    <row r="56" spans="1:13" ht="15">
      <c r="A56" t="e">
        <f>VLOOKUP(I56,pfam!A55:B1473,2,0)</f>
        <v>#N/A</v>
      </c>
      <c r="B56" s="5">
        <v>0</v>
      </c>
      <c r="C56" s="6">
        <v>55</v>
      </c>
      <c r="D56">
        <v>0</v>
      </c>
      <c r="E56" t="s">
        <v>1438</v>
      </c>
      <c r="F56">
        <v>66</v>
      </c>
      <c r="G56" t="s">
        <v>0</v>
      </c>
      <c r="H56">
        <v>71</v>
      </c>
      <c r="I56" t="s">
        <v>38</v>
      </c>
      <c r="J56" t="s">
        <v>36</v>
      </c>
      <c r="L56">
        <f>1-COUNTIF($A56:$A$95,"&lt;&gt;Y")/COUNTIF($A$2:$A$95,"&lt;&gt;Y")</f>
        <v>0.3846153846153846</v>
      </c>
      <c r="M56">
        <f>COUNTIF($A$2:$A56,"=Y")/COUNTIF($A$2:$A$95,"=Y")</f>
        <v>1</v>
      </c>
    </row>
    <row r="57" spans="1:13" ht="15">
      <c r="A57" t="e">
        <f>VLOOKUP(I57,pfam!A56:B1474,2,0)</f>
        <v>#N/A</v>
      </c>
      <c r="B57">
        <v>0</v>
      </c>
      <c r="C57" s="6">
        <v>56</v>
      </c>
      <c r="D57">
        <v>0</v>
      </c>
      <c r="E57" t="s">
        <v>1438</v>
      </c>
      <c r="F57">
        <v>66</v>
      </c>
      <c r="G57" t="s">
        <v>0</v>
      </c>
      <c r="H57">
        <v>71</v>
      </c>
      <c r="I57" t="s">
        <v>62</v>
      </c>
      <c r="J57" t="s">
        <v>63</v>
      </c>
      <c r="L57">
        <f>1-COUNTIF($A57:$A$95,"&lt;&gt;Y")/COUNTIF($A$2:$A$95,"&lt;&gt;Y")</f>
        <v>0.4</v>
      </c>
      <c r="M57">
        <f>COUNTIF($A$2:$A57,"=Y")/COUNTIF($A$2:$A$95,"=Y")</f>
        <v>1</v>
      </c>
    </row>
    <row r="58" spans="1:13" ht="15">
      <c r="A58" t="e">
        <f>VLOOKUP(I58,pfam!A57:B1475,2,0)</f>
        <v>#N/A</v>
      </c>
      <c r="B58">
        <v>0</v>
      </c>
      <c r="C58" s="6">
        <v>57</v>
      </c>
      <c r="D58">
        <v>0</v>
      </c>
      <c r="E58" t="s">
        <v>1438</v>
      </c>
      <c r="F58">
        <v>66</v>
      </c>
      <c r="G58" t="s">
        <v>0</v>
      </c>
      <c r="H58">
        <v>71</v>
      </c>
      <c r="I58" t="s">
        <v>39</v>
      </c>
      <c r="J58" t="s">
        <v>40</v>
      </c>
      <c r="L58">
        <f>1-COUNTIF($A58:$A$95,"&lt;&gt;Y")/COUNTIF($A$2:$A$95,"&lt;&gt;Y")</f>
        <v>0.41538461538461535</v>
      </c>
      <c r="M58">
        <f>COUNTIF($A$2:$A58,"=Y")/COUNTIF($A$2:$A$95,"=Y")</f>
        <v>1</v>
      </c>
    </row>
    <row r="59" spans="1:13" ht="15">
      <c r="A59" t="e">
        <f>VLOOKUP(I59,pfam!A58:B1476,2,0)</f>
        <v>#N/A</v>
      </c>
      <c r="B59">
        <v>0</v>
      </c>
      <c r="C59" s="6">
        <v>58</v>
      </c>
      <c r="D59">
        <v>0</v>
      </c>
      <c r="E59" t="s">
        <v>1438</v>
      </c>
      <c r="F59">
        <v>66</v>
      </c>
      <c r="G59" t="s">
        <v>0</v>
      </c>
      <c r="H59">
        <v>71</v>
      </c>
      <c r="I59" t="s">
        <v>41</v>
      </c>
      <c r="J59" t="s">
        <v>28</v>
      </c>
      <c r="L59">
        <f>1-COUNTIF($A59:$A$95,"&lt;&gt;Y")/COUNTIF($A$2:$A$95,"&lt;&gt;Y")</f>
        <v>0.4307692307692308</v>
      </c>
      <c r="M59">
        <f>COUNTIF($A$2:$A59,"=Y")/COUNTIF($A$2:$A$95,"=Y")</f>
        <v>1</v>
      </c>
    </row>
    <row r="60" spans="1:13" ht="15">
      <c r="A60" t="e">
        <f>VLOOKUP(I60,pfam!A59:B1477,2,0)</f>
        <v>#N/A</v>
      </c>
      <c r="B60">
        <v>0</v>
      </c>
      <c r="C60" s="6">
        <v>59</v>
      </c>
      <c r="D60">
        <v>0</v>
      </c>
      <c r="E60" t="s">
        <v>1438</v>
      </c>
      <c r="F60">
        <v>66</v>
      </c>
      <c r="G60" t="s">
        <v>0</v>
      </c>
      <c r="H60">
        <v>71</v>
      </c>
      <c r="I60" t="s">
        <v>42</v>
      </c>
      <c r="J60" t="s">
        <v>30</v>
      </c>
      <c r="L60">
        <f>1-COUNTIF($A60:$A$95,"&lt;&gt;Y")/COUNTIF($A$2:$A$95,"&lt;&gt;Y")</f>
        <v>0.4461538461538461</v>
      </c>
      <c r="M60">
        <f>COUNTIF($A$2:$A60,"=Y")/COUNTIF($A$2:$A$95,"=Y")</f>
        <v>1</v>
      </c>
    </row>
    <row r="61" spans="1:13" ht="15">
      <c r="A61" t="e">
        <f>VLOOKUP(I61,pfam!A60:B1478,2,0)</f>
        <v>#N/A</v>
      </c>
      <c r="B61">
        <v>0</v>
      </c>
      <c r="C61" s="6">
        <v>60</v>
      </c>
      <c r="D61">
        <v>0</v>
      </c>
      <c r="E61" t="s">
        <v>1438</v>
      </c>
      <c r="F61">
        <v>66</v>
      </c>
      <c r="G61" t="s">
        <v>0</v>
      </c>
      <c r="H61">
        <v>71</v>
      </c>
      <c r="I61" t="s">
        <v>43</v>
      </c>
      <c r="J61" t="s">
        <v>30</v>
      </c>
      <c r="L61">
        <f>1-COUNTIF($A61:$A$95,"&lt;&gt;Y")/COUNTIF($A$2:$A$95,"&lt;&gt;Y")</f>
        <v>0.46153846153846156</v>
      </c>
      <c r="M61">
        <f>COUNTIF($A$2:$A61,"=Y")/COUNTIF($A$2:$A$95,"=Y")</f>
        <v>1</v>
      </c>
    </row>
    <row r="62" spans="1:13" ht="15">
      <c r="A62" t="e">
        <f>VLOOKUP(I62,pfam!A61:B1479,2,0)</f>
        <v>#N/A</v>
      </c>
      <c r="B62">
        <v>0</v>
      </c>
      <c r="C62" s="6">
        <v>61</v>
      </c>
      <c r="D62">
        <v>0</v>
      </c>
      <c r="E62" t="s">
        <v>1438</v>
      </c>
      <c r="F62">
        <v>66</v>
      </c>
      <c r="G62" t="s">
        <v>0</v>
      </c>
      <c r="H62">
        <v>71</v>
      </c>
      <c r="I62" t="s">
        <v>44</v>
      </c>
      <c r="J62" t="s">
        <v>36</v>
      </c>
      <c r="L62">
        <f>1-COUNTIF($A62:$A$95,"&lt;&gt;Y")/COUNTIF($A$2:$A$95,"&lt;&gt;Y")</f>
        <v>0.4769230769230769</v>
      </c>
      <c r="M62">
        <f>COUNTIF($A$2:$A62,"=Y")/COUNTIF($A$2:$A$95,"=Y")</f>
        <v>1</v>
      </c>
    </row>
    <row r="63" spans="1:13" ht="15">
      <c r="A63" t="e">
        <f>VLOOKUP(I63,pfam!A62:B1480,2,0)</f>
        <v>#N/A</v>
      </c>
      <c r="B63">
        <v>0</v>
      </c>
      <c r="C63" s="6">
        <v>62</v>
      </c>
      <c r="D63">
        <v>0</v>
      </c>
      <c r="E63" t="s">
        <v>1438</v>
      </c>
      <c r="F63">
        <v>66</v>
      </c>
      <c r="G63" t="s">
        <v>0</v>
      </c>
      <c r="H63">
        <v>71</v>
      </c>
      <c r="I63" t="s">
        <v>45</v>
      </c>
      <c r="J63" t="s">
        <v>28</v>
      </c>
      <c r="L63">
        <f>1-COUNTIF($A63:$A$95,"&lt;&gt;Y")/COUNTIF($A$2:$A$95,"&lt;&gt;Y")</f>
        <v>0.49230769230769234</v>
      </c>
      <c r="M63">
        <f>COUNTIF($A$2:$A63,"=Y")/COUNTIF($A$2:$A$95,"=Y")</f>
        <v>1</v>
      </c>
    </row>
    <row r="64" spans="1:13" ht="15">
      <c r="A64" t="e">
        <f>VLOOKUP(I64,pfam!A63:B1481,2,0)</f>
        <v>#N/A</v>
      </c>
      <c r="B64">
        <v>0</v>
      </c>
      <c r="C64" s="6">
        <v>63</v>
      </c>
      <c r="D64">
        <v>0</v>
      </c>
      <c r="E64" t="s">
        <v>1438</v>
      </c>
      <c r="F64">
        <v>66</v>
      </c>
      <c r="G64" t="s">
        <v>0</v>
      </c>
      <c r="H64">
        <v>71</v>
      </c>
      <c r="I64" t="s">
        <v>46</v>
      </c>
      <c r="J64" t="s">
        <v>40</v>
      </c>
      <c r="L64">
        <f>1-COUNTIF($A64:$A$95,"&lt;&gt;Y")/COUNTIF($A$2:$A$95,"&lt;&gt;Y")</f>
        <v>0.5076923076923077</v>
      </c>
      <c r="M64">
        <f>COUNTIF($A$2:$A64,"=Y")/COUNTIF($A$2:$A$95,"=Y")</f>
        <v>1</v>
      </c>
    </row>
    <row r="65" spans="1:13" ht="15">
      <c r="A65" t="e">
        <f>VLOOKUP(I65,pfam!A64:B1482,2,0)</f>
        <v>#N/A</v>
      </c>
      <c r="B65">
        <v>0</v>
      </c>
      <c r="C65" s="6">
        <v>64</v>
      </c>
      <c r="D65">
        <v>0</v>
      </c>
      <c r="E65" t="s">
        <v>1438</v>
      </c>
      <c r="F65">
        <v>66</v>
      </c>
      <c r="G65" t="s">
        <v>0</v>
      </c>
      <c r="H65">
        <v>71</v>
      </c>
      <c r="I65" t="s">
        <v>47</v>
      </c>
      <c r="J65" t="s">
        <v>28</v>
      </c>
      <c r="L65">
        <f>1-COUNTIF($A65:$A$95,"&lt;&gt;Y")/COUNTIF($A$2:$A$95,"&lt;&gt;Y")</f>
        <v>0.523076923076923</v>
      </c>
      <c r="M65">
        <f>COUNTIF($A$2:$A65,"=Y")/COUNTIF($A$2:$A$95,"=Y")</f>
        <v>1</v>
      </c>
    </row>
    <row r="66" spans="1:13" ht="15">
      <c r="A66" t="e">
        <f>VLOOKUP(I66,pfam!A65:B1483,2,0)</f>
        <v>#N/A</v>
      </c>
      <c r="B66">
        <v>0</v>
      </c>
      <c r="C66" s="6">
        <v>65</v>
      </c>
      <c r="D66">
        <v>0</v>
      </c>
      <c r="E66" t="s">
        <v>1438</v>
      </c>
      <c r="F66">
        <v>66</v>
      </c>
      <c r="G66" t="s">
        <v>0</v>
      </c>
      <c r="H66">
        <v>71</v>
      </c>
      <c r="I66" t="s">
        <v>48</v>
      </c>
      <c r="J66" t="s">
        <v>30</v>
      </c>
      <c r="L66">
        <f>1-COUNTIF($A66:$A$95,"&lt;&gt;Y")/COUNTIF($A$2:$A$95,"&lt;&gt;Y")</f>
        <v>0.5384615384615384</v>
      </c>
      <c r="M66">
        <f>COUNTIF($A$2:$A66,"=Y")/COUNTIF($A$2:$A$95,"=Y")</f>
        <v>1</v>
      </c>
    </row>
    <row r="67" spans="1:13" ht="15">
      <c r="A67" t="e">
        <f>VLOOKUP(I67,pfam!A66:B1484,2,0)</f>
        <v>#N/A</v>
      </c>
      <c r="B67">
        <v>0</v>
      </c>
      <c r="C67" s="6">
        <v>66</v>
      </c>
      <c r="D67">
        <v>0</v>
      </c>
      <c r="E67" t="s">
        <v>1438</v>
      </c>
      <c r="F67">
        <v>66</v>
      </c>
      <c r="G67" t="s">
        <v>0</v>
      </c>
      <c r="H67">
        <v>71</v>
      </c>
      <c r="I67" t="s">
        <v>49</v>
      </c>
      <c r="J67" t="s">
        <v>30</v>
      </c>
      <c r="L67">
        <f>1-COUNTIF($A67:$A$95,"&lt;&gt;Y")/COUNTIF($A$2:$A$95,"&lt;&gt;Y")</f>
        <v>0.5538461538461539</v>
      </c>
      <c r="M67">
        <f>COUNTIF($A$2:$A67,"=Y")/COUNTIF($A$2:$A$95,"=Y")</f>
        <v>1</v>
      </c>
    </row>
    <row r="68" spans="1:13" ht="15">
      <c r="A68" t="e">
        <f>VLOOKUP(I68,pfam!A67:B1485,2,0)</f>
        <v>#N/A</v>
      </c>
      <c r="B68">
        <v>0</v>
      </c>
      <c r="C68" s="6">
        <v>67</v>
      </c>
      <c r="D68">
        <v>0</v>
      </c>
      <c r="E68" t="s">
        <v>1438</v>
      </c>
      <c r="F68">
        <v>66</v>
      </c>
      <c r="G68" t="s">
        <v>0</v>
      </c>
      <c r="H68">
        <v>71</v>
      </c>
      <c r="I68" t="s">
        <v>50</v>
      </c>
      <c r="J68" t="s">
        <v>32</v>
      </c>
      <c r="L68">
        <f>1-COUNTIF($A68:$A$95,"&lt;&gt;Y")/COUNTIF($A$2:$A$95,"&lt;&gt;Y")</f>
        <v>0.5692307692307692</v>
      </c>
      <c r="M68">
        <f>COUNTIF($A$2:$A68,"=Y")/COUNTIF($A$2:$A$95,"=Y")</f>
        <v>1</v>
      </c>
    </row>
    <row r="69" spans="1:13" ht="15">
      <c r="A69" t="e">
        <f>VLOOKUP(I69,pfam!A68:B1486,2,0)</f>
        <v>#N/A</v>
      </c>
      <c r="B69">
        <v>0</v>
      </c>
      <c r="C69" s="6">
        <v>68</v>
      </c>
      <c r="D69">
        <v>0</v>
      </c>
      <c r="E69" t="s">
        <v>1438</v>
      </c>
      <c r="F69">
        <v>66</v>
      </c>
      <c r="G69" t="s">
        <v>0</v>
      </c>
      <c r="H69">
        <v>71</v>
      </c>
      <c r="I69" t="s">
        <v>51</v>
      </c>
      <c r="J69" t="s">
        <v>32</v>
      </c>
      <c r="L69">
        <f>1-COUNTIF($A69:$A$95,"&lt;&gt;Y")/COUNTIF($A$2:$A$95,"&lt;&gt;Y")</f>
        <v>0.5846153846153845</v>
      </c>
      <c r="M69">
        <f>COUNTIF($A$2:$A69,"=Y")/COUNTIF($A$2:$A$95,"=Y")</f>
        <v>1</v>
      </c>
    </row>
    <row r="70" spans="1:13" ht="15">
      <c r="A70" t="e">
        <f>VLOOKUP(I70,pfam!A69:B1487,2,0)</f>
        <v>#N/A</v>
      </c>
      <c r="B70">
        <v>0</v>
      </c>
      <c r="C70" s="6">
        <v>69</v>
      </c>
      <c r="D70">
        <v>0</v>
      </c>
      <c r="E70" t="s">
        <v>1438</v>
      </c>
      <c r="F70">
        <v>66</v>
      </c>
      <c r="G70" t="s">
        <v>0</v>
      </c>
      <c r="H70">
        <v>71</v>
      </c>
      <c r="I70" t="s">
        <v>52</v>
      </c>
      <c r="J70" t="s">
        <v>53</v>
      </c>
      <c r="L70">
        <f>1-COUNTIF($A70:$A$95,"&lt;&gt;Y")/COUNTIF($A$2:$A$95,"&lt;&gt;Y")</f>
        <v>0.6</v>
      </c>
      <c r="M70">
        <f>COUNTIF($A$2:$A70,"=Y")/COUNTIF($A$2:$A$95,"=Y")</f>
        <v>1</v>
      </c>
    </row>
    <row r="71" spans="1:13" ht="15">
      <c r="A71" t="e">
        <f>VLOOKUP(I71,pfam!A70:B1488,2,0)</f>
        <v>#N/A</v>
      </c>
      <c r="B71">
        <v>0</v>
      </c>
      <c r="C71" s="6">
        <v>70</v>
      </c>
      <c r="D71">
        <v>0</v>
      </c>
      <c r="E71" t="s">
        <v>1438</v>
      </c>
      <c r="F71">
        <v>66</v>
      </c>
      <c r="G71" t="s">
        <v>0</v>
      </c>
      <c r="H71">
        <v>71</v>
      </c>
      <c r="I71" t="s">
        <v>54</v>
      </c>
      <c r="J71" t="s">
        <v>28</v>
      </c>
      <c r="L71">
        <f>1-COUNTIF($A71:$A$95,"&lt;&gt;Y")/COUNTIF($A$2:$A$95,"&lt;&gt;Y")</f>
        <v>0.6153846153846154</v>
      </c>
      <c r="M71">
        <f>COUNTIF($A$2:$A71,"=Y")/COUNTIF($A$2:$A$95,"=Y")</f>
        <v>1</v>
      </c>
    </row>
    <row r="72" spans="1:13" ht="15">
      <c r="A72" t="e">
        <f>VLOOKUP(I72,pfam!A71:B1489,2,0)</f>
        <v>#N/A</v>
      </c>
      <c r="B72">
        <v>0</v>
      </c>
      <c r="C72" s="6">
        <v>71</v>
      </c>
      <c r="D72">
        <v>0</v>
      </c>
      <c r="E72" t="s">
        <v>1438</v>
      </c>
      <c r="F72">
        <v>66</v>
      </c>
      <c r="G72" t="s">
        <v>0</v>
      </c>
      <c r="H72">
        <v>71</v>
      </c>
      <c r="I72" t="s">
        <v>55</v>
      </c>
      <c r="J72" t="s">
        <v>28</v>
      </c>
      <c r="L72">
        <f>1-COUNTIF($A72:$A$95,"&lt;&gt;Y")/COUNTIF($A$2:$A$95,"&lt;&gt;Y")</f>
        <v>0.6307692307692307</v>
      </c>
      <c r="M72">
        <f>COUNTIF($A$2:$A72,"=Y")/COUNTIF($A$2:$A$95,"=Y")</f>
        <v>1</v>
      </c>
    </row>
    <row r="73" spans="1:13" ht="15">
      <c r="A73" t="e">
        <f>VLOOKUP(I73,pfam!A72:B1490,2,0)</f>
        <v>#N/A</v>
      </c>
      <c r="B73">
        <v>0</v>
      </c>
      <c r="C73" s="6">
        <v>72</v>
      </c>
      <c r="D73">
        <v>0</v>
      </c>
      <c r="E73" t="s">
        <v>1438</v>
      </c>
      <c r="F73">
        <v>66</v>
      </c>
      <c r="G73" t="s">
        <v>0</v>
      </c>
      <c r="H73">
        <v>71</v>
      </c>
      <c r="I73" t="s">
        <v>56</v>
      </c>
      <c r="J73" t="s">
        <v>30</v>
      </c>
      <c r="L73">
        <f>1-COUNTIF($A73:$A$95,"&lt;&gt;Y")/COUNTIF($A$2:$A$95,"&lt;&gt;Y")</f>
        <v>0.6461538461538461</v>
      </c>
      <c r="M73">
        <f>COUNTIF($A$2:$A73,"=Y")/COUNTIF($A$2:$A$95,"=Y")</f>
        <v>1</v>
      </c>
    </row>
    <row r="74" spans="1:13" ht="15">
      <c r="A74" t="e">
        <f>VLOOKUP(I74,pfam!A73:B1491,2,0)</f>
        <v>#N/A</v>
      </c>
      <c r="B74">
        <v>0</v>
      </c>
      <c r="C74" s="6">
        <v>73</v>
      </c>
      <c r="D74">
        <v>0</v>
      </c>
      <c r="E74" t="s">
        <v>1438</v>
      </c>
      <c r="F74">
        <v>66</v>
      </c>
      <c r="G74" t="s">
        <v>0</v>
      </c>
      <c r="H74">
        <v>71</v>
      </c>
      <c r="I74" t="s">
        <v>25</v>
      </c>
      <c r="J74" t="s">
        <v>26</v>
      </c>
      <c r="L74">
        <f>1-COUNTIF($A74:$A$95,"&lt;&gt;Y")/COUNTIF($A$2:$A$95,"&lt;&gt;Y")</f>
        <v>0.6615384615384615</v>
      </c>
      <c r="M74">
        <f>COUNTIF($A$2:$A74,"=Y")/COUNTIF($A$2:$A$95,"=Y")</f>
        <v>1</v>
      </c>
    </row>
    <row r="75" spans="1:13" ht="15">
      <c r="A75" t="e">
        <f>VLOOKUP(I75,pfam!A74:B1492,2,0)</f>
        <v>#N/A</v>
      </c>
      <c r="B75">
        <v>0</v>
      </c>
      <c r="C75" s="6">
        <v>74</v>
      </c>
      <c r="D75">
        <v>0</v>
      </c>
      <c r="E75" t="s">
        <v>1438</v>
      </c>
      <c r="F75">
        <v>66</v>
      </c>
      <c r="G75" t="s">
        <v>0</v>
      </c>
      <c r="H75">
        <v>71</v>
      </c>
      <c r="I75" t="s">
        <v>57</v>
      </c>
      <c r="J75" t="s">
        <v>30</v>
      </c>
      <c r="L75">
        <f>1-COUNTIF($A75:$A$95,"&lt;&gt;Y")/COUNTIF($A$2:$A$95,"&lt;&gt;Y")</f>
        <v>0.676923076923077</v>
      </c>
      <c r="M75">
        <f>COUNTIF($A$2:$A75,"=Y")/COUNTIF($A$2:$A$95,"=Y")</f>
        <v>1</v>
      </c>
    </row>
    <row r="76" spans="1:13" ht="15">
      <c r="A76" t="e">
        <f>VLOOKUP(I76,pfam!A75:B1493,2,0)</f>
        <v>#N/A</v>
      </c>
      <c r="B76">
        <v>0</v>
      </c>
      <c r="C76" s="6">
        <v>75</v>
      </c>
      <c r="D76">
        <v>0</v>
      </c>
      <c r="E76" t="s">
        <v>1438</v>
      </c>
      <c r="F76">
        <v>66</v>
      </c>
      <c r="G76" t="s">
        <v>0</v>
      </c>
      <c r="H76">
        <v>71</v>
      </c>
      <c r="I76" t="s">
        <v>58</v>
      </c>
      <c r="J76" t="s">
        <v>59</v>
      </c>
      <c r="L76">
        <f>1-COUNTIF($A76:$A$95,"&lt;&gt;Y")/COUNTIF($A$2:$A$95,"&lt;&gt;Y")</f>
        <v>0.6923076923076923</v>
      </c>
      <c r="M76">
        <f>COUNTIF($A$2:$A76,"=Y")/COUNTIF($A$2:$A$95,"=Y")</f>
        <v>1</v>
      </c>
    </row>
    <row r="77" spans="1:13" ht="15">
      <c r="A77" t="e">
        <f>VLOOKUP(I77,pfam!A76:B1494,2,0)</f>
        <v>#N/A</v>
      </c>
      <c r="B77">
        <v>0</v>
      </c>
      <c r="C77" s="6">
        <v>76</v>
      </c>
      <c r="D77">
        <v>0</v>
      </c>
      <c r="E77" t="s">
        <v>1438</v>
      </c>
      <c r="F77">
        <v>66</v>
      </c>
      <c r="G77" t="s">
        <v>0</v>
      </c>
      <c r="H77">
        <v>71</v>
      </c>
      <c r="I77" t="s">
        <v>60</v>
      </c>
      <c r="J77" t="s">
        <v>28</v>
      </c>
      <c r="L77">
        <f>1-COUNTIF($A77:$A$95,"&lt;&gt;Y")/COUNTIF($A$2:$A$95,"&lt;&gt;Y")</f>
        <v>0.7076923076923076</v>
      </c>
      <c r="M77">
        <f>COUNTIF($A$2:$A77,"=Y")/COUNTIF($A$2:$A$95,"=Y")</f>
        <v>1</v>
      </c>
    </row>
    <row r="78" spans="1:13" ht="15">
      <c r="A78" t="e">
        <f>VLOOKUP(I78,pfam!A77:B1495,2,0)</f>
        <v>#N/A</v>
      </c>
      <c r="B78">
        <v>0</v>
      </c>
      <c r="C78" s="6">
        <v>77</v>
      </c>
      <c r="D78">
        <v>0</v>
      </c>
      <c r="E78" t="s">
        <v>1438</v>
      </c>
      <c r="F78">
        <v>66</v>
      </c>
      <c r="G78" t="s">
        <v>0</v>
      </c>
      <c r="H78">
        <v>71</v>
      </c>
      <c r="I78" t="s">
        <v>61</v>
      </c>
      <c r="J78" t="s">
        <v>30</v>
      </c>
      <c r="L78">
        <f>1-COUNTIF($A78:$A$95,"&lt;&gt;Y")/COUNTIF($A$2:$A$95,"&lt;&gt;Y")</f>
        <v>0.7230769230769231</v>
      </c>
      <c r="M78">
        <f>COUNTIF($A$2:$A78,"=Y")/COUNTIF($A$2:$A$95,"=Y")</f>
        <v>1</v>
      </c>
    </row>
    <row r="79" spans="1:13" ht="15">
      <c r="A79" t="e">
        <f>VLOOKUP(I79,pfam!A78:B1496,2,0)</f>
        <v>#N/A</v>
      </c>
      <c r="B79">
        <v>0</v>
      </c>
      <c r="C79" s="6">
        <v>78</v>
      </c>
      <c r="D79">
        <v>0</v>
      </c>
      <c r="E79" t="s">
        <v>1438</v>
      </c>
      <c r="F79">
        <v>65</v>
      </c>
      <c r="G79" t="s">
        <v>0</v>
      </c>
      <c r="H79">
        <v>70</v>
      </c>
      <c r="I79" t="s">
        <v>19</v>
      </c>
      <c r="J79" t="s">
        <v>20</v>
      </c>
      <c r="L79">
        <f>1-COUNTIF($A79:$A$95,"&lt;&gt;Y")/COUNTIF($A$2:$A$95,"&lt;&gt;Y")</f>
        <v>0.7384615384615385</v>
      </c>
      <c r="M79">
        <f>COUNTIF($A$2:$A79,"=Y")/COUNTIF($A$2:$A$95,"=Y")</f>
        <v>1</v>
      </c>
    </row>
    <row r="80" spans="1:13" ht="15">
      <c r="A80" t="e">
        <f>VLOOKUP(I80,pfam!A79:B1497,2,0)</f>
        <v>#N/A</v>
      </c>
      <c r="B80">
        <v>0</v>
      </c>
      <c r="C80" s="6">
        <v>79</v>
      </c>
      <c r="D80">
        <v>0</v>
      </c>
      <c r="E80" t="s">
        <v>1438</v>
      </c>
      <c r="F80">
        <v>65</v>
      </c>
      <c r="G80" t="s">
        <v>0</v>
      </c>
      <c r="H80">
        <v>70</v>
      </c>
      <c r="I80" t="s">
        <v>4</v>
      </c>
      <c r="J80" t="s">
        <v>5</v>
      </c>
      <c r="L80">
        <f>1-COUNTIF($A80:$A$95,"&lt;&gt;Y")/COUNTIF($A$2:$A$95,"&lt;&gt;Y")</f>
        <v>0.7538461538461538</v>
      </c>
      <c r="M80">
        <f>COUNTIF($A$2:$A80,"=Y")/COUNTIF($A$2:$A$95,"=Y")</f>
        <v>1</v>
      </c>
    </row>
    <row r="81" spans="1:13" ht="15">
      <c r="A81" t="e">
        <f>VLOOKUP(I81,pfam!A80:B1498,2,0)</f>
        <v>#N/A</v>
      </c>
      <c r="B81">
        <v>0</v>
      </c>
      <c r="C81" s="6">
        <v>80</v>
      </c>
      <c r="D81">
        <v>0</v>
      </c>
      <c r="E81" t="s">
        <v>1438</v>
      </c>
      <c r="F81">
        <v>65</v>
      </c>
      <c r="G81" t="s">
        <v>0</v>
      </c>
      <c r="H81">
        <v>70</v>
      </c>
      <c r="I81" t="s">
        <v>21</v>
      </c>
      <c r="J81" t="s">
        <v>22</v>
      </c>
      <c r="L81">
        <f>1-COUNTIF($A81:$A$95,"&lt;&gt;Y")/COUNTIF($A$2:$A$95,"&lt;&gt;Y")</f>
        <v>0.7692307692307692</v>
      </c>
      <c r="M81">
        <f>COUNTIF($A$2:$A81,"=Y")/COUNTIF($A$2:$A$95,"=Y")</f>
        <v>1</v>
      </c>
    </row>
    <row r="82" spans="1:13" ht="15">
      <c r="A82" t="e">
        <f>VLOOKUP(I82,pfam!A81:B1499,2,0)</f>
        <v>#N/A</v>
      </c>
      <c r="B82">
        <v>0</v>
      </c>
      <c r="C82" s="6">
        <v>81</v>
      </c>
      <c r="D82">
        <v>0</v>
      </c>
      <c r="E82" t="s">
        <v>1438</v>
      </c>
      <c r="F82">
        <v>65</v>
      </c>
      <c r="G82" t="s">
        <v>0</v>
      </c>
      <c r="H82">
        <v>70</v>
      </c>
      <c r="I82" t="s">
        <v>1</v>
      </c>
      <c r="J82" t="s">
        <v>2</v>
      </c>
      <c r="L82">
        <f>1-COUNTIF($A82:$A$95,"&lt;&gt;Y")/COUNTIF($A$2:$A$95,"&lt;&gt;Y")</f>
        <v>0.7846153846153846</v>
      </c>
      <c r="M82">
        <f>COUNTIF($A$2:$A82,"=Y")/COUNTIF($A$2:$A$95,"=Y")</f>
        <v>1</v>
      </c>
    </row>
    <row r="83" spans="1:13" ht="15">
      <c r="A83" t="e">
        <f>VLOOKUP(I83,pfam!A82:B1500,2,0)</f>
        <v>#N/A</v>
      </c>
      <c r="B83">
        <v>0</v>
      </c>
      <c r="C83" s="6">
        <v>82</v>
      </c>
      <c r="D83">
        <v>0</v>
      </c>
      <c r="E83" t="s">
        <v>1438</v>
      </c>
      <c r="F83">
        <v>65</v>
      </c>
      <c r="G83" t="s">
        <v>0</v>
      </c>
      <c r="H83">
        <v>70</v>
      </c>
      <c r="I83" t="s">
        <v>23</v>
      </c>
      <c r="J83" t="s">
        <v>10</v>
      </c>
      <c r="L83">
        <f>1-COUNTIF($A83:$A$95,"&lt;&gt;Y")/COUNTIF($A$2:$A$95,"&lt;&gt;Y")</f>
        <v>0.8</v>
      </c>
      <c r="M83">
        <f>COUNTIF($A$2:$A83,"=Y")/COUNTIF($A$2:$A$95,"=Y")</f>
        <v>1</v>
      </c>
    </row>
    <row r="84" spans="1:13" ht="15">
      <c r="A84" t="e">
        <f>VLOOKUP(I84,pfam!A83:B1501,2,0)</f>
        <v>#N/A</v>
      </c>
      <c r="B84">
        <v>0</v>
      </c>
      <c r="C84" s="6">
        <v>83</v>
      </c>
      <c r="D84">
        <v>0</v>
      </c>
      <c r="E84" t="s">
        <v>1438</v>
      </c>
      <c r="F84">
        <v>65</v>
      </c>
      <c r="G84" t="s">
        <v>0</v>
      </c>
      <c r="H84">
        <v>70</v>
      </c>
      <c r="I84" t="s">
        <v>24</v>
      </c>
      <c r="J84" t="s">
        <v>17</v>
      </c>
      <c r="L84">
        <f>1-COUNTIF($A84:$A$95,"&lt;&gt;Y")/COUNTIF($A$2:$A$95,"&lt;&gt;Y")</f>
        <v>0.8153846153846154</v>
      </c>
      <c r="M84">
        <f>COUNTIF($A$2:$A84,"=Y")/COUNTIF($A$2:$A$95,"=Y")</f>
        <v>1</v>
      </c>
    </row>
    <row r="85" spans="1:13" ht="15">
      <c r="A85" t="e">
        <f>VLOOKUP(I85,pfam!A84:B1502,2,0)</f>
        <v>#N/A</v>
      </c>
      <c r="B85">
        <v>0</v>
      </c>
      <c r="C85" s="6">
        <v>84</v>
      </c>
      <c r="D85">
        <v>0</v>
      </c>
      <c r="E85" t="s">
        <v>1438</v>
      </c>
      <c r="F85">
        <v>65</v>
      </c>
      <c r="G85" t="s">
        <v>0</v>
      </c>
      <c r="H85">
        <v>70</v>
      </c>
      <c r="I85" t="s">
        <v>9</v>
      </c>
      <c r="J85" t="s">
        <v>10</v>
      </c>
      <c r="L85">
        <f>1-COUNTIF($A85:$A$95,"&lt;&gt;Y")/COUNTIF($A$2:$A$95,"&lt;&gt;Y")</f>
        <v>0.8307692307692307</v>
      </c>
      <c r="M85">
        <f>COUNTIF($A$2:$A85,"=Y")/COUNTIF($A$2:$A$95,"=Y")</f>
        <v>1</v>
      </c>
    </row>
    <row r="86" spans="1:13" ht="15">
      <c r="A86" t="e">
        <f>VLOOKUP(I86,pfam!A85:B1503,2,0)</f>
        <v>#N/A</v>
      </c>
      <c r="B86">
        <v>0</v>
      </c>
      <c r="C86" s="6">
        <v>85</v>
      </c>
      <c r="D86">
        <v>0</v>
      </c>
      <c r="E86" t="s">
        <v>1438</v>
      </c>
      <c r="F86">
        <v>65</v>
      </c>
      <c r="G86" t="s">
        <v>0</v>
      </c>
      <c r="H86">
        <v>70</v>
      </c>
      <c r="I86" t="s">
        <v>11</v>
      </c>
      <c r="J86" t="s">
        <v>2</v>
      </c>
      <c r="L86">
        <f>1-COUNTIF($A86:$A$95,"&lt;&gt;Y")/COUNTIF($A$2:$A$95,"&lt;&gt;Y")</f>
        <v>0.8461538461538461</v>
      </c>
      <c r="M86">
        <f>COUNTIF($A$2:$A86,"=Y")/COUNTIF($A$2:$A$95,"=Y")</f>
        <v>1</v>
      </c>
    </row>
    <row r="87" spans="1:13" ht="15">
      <c r="A87" t="e">
        <f>VLOOKUP(I87,pfam!A86:B1504,2,0)</f>
        <v>#N/A</v>
      </c>
      <c r="B87">
        <v>0</v>
      </c>
      <c r="C87" s="6">
        <v>86</v>
      </c>
      <c r="D87">
        <v>0</v>
      </c>
      <c r="E87" t="s">
        <v>1438</v>
      </c>
      <c r="F87">
        <v>65</v>
      </c>
      <c r="G87" t="s">
        <v>0</v>
      </c>
      <c r="H87">
        <v>70</v>
      </c>
      <c r="I87" t="s">
        <v>12</v>
      </c>
      <c r="J87" t="s">
        <v>10</v>
      </c>
      <c r="L87">
        <f>1-COUNTIF($A87:$A$95,"&lt;&gt;Y")/COUNTIF($A$2:$A$95,"&lt;&gt;Y")</f>
        <v>0.8615384615384616</v>
      </c>
      <c r="M87">
        <f>COUNTIF($A$2:$A87,"=Y")/COUNTIF($A$2:$A$95,"=Y")</f>
        <v>1</v>
      </c>
    </row>
    <row r="88" spans="1:13" ht="15">
      <c r="A88" t="e">
        <f>VLOOKUP(I88,pfam!A87:B1505,2,0)</f>
        <v>#N/A</v>
      </c>
      <c r="B88">
        <v>0</v>
      </c>
      <c r="C88" s="6">
        <v>87</v>
      </c>
      <c r="D88">
        <v>0</v>
      </c>
      <c r="E88" t="s">
        <v>1438</v>
      </c>
      <c r="F88">
        <v>65</v>
      </c>
      <c r="G88" t="s">
        <v>0</v>
      </c>
      <c r="H88">
        <v>70</v>
      </c>
      <c r="I88" t="s">
        <v>3</v>
      </c>
      <c r="J88" t="s">
        <v>2</v>
      </c>
      <c r="L88">
        <f>1-COUNTIF($A88:$A$95,"&lt;&gt;Y")/COUNTIF($A$2:$A$95,"&lt;&gt;Y")</f>
        <v>0.8769230769230769</v>
      </c>
      <c r="M88">
        <f>COUNTIF($A$2:$A88,"=Y")/COUNTIF($A$2:$A$95,"=Y")</f>
        <v>1</v>
      </c>
    </row>
    <row r="89" spans="1:13" ht="15">
      <c r="A89" t="e">
        <f>VLOOKUP(I89,pfam!A88:B1506,2,0)</f>
        <v>#N/A</v>
      </c>
      <c r="B89">
        <v>0</v>
      </c>
      <c r="C89" s="6">
        <v>88</v>
      </c>
      <c r="D89">
        <v>0</v>
      </c>
      <c r="E89" t="s">
        <v>1438</v>
      </c>
      <c r="F89">
        <v>65</v>
      </c>
      <c r="G89" t="s">
        <v>0</v>
      </c>
      <c r="H89">
        <v>70</v>
      </c>
      <c r="I89" t="s">
        <v>18</v>
      </c>
      <c r="J89" t="s">
        <v>14</v>
      </c>
      <c r="L89">
        <f>1-COUNTIF($A89:$A$95,"&lt;&gt;Y")/COUNTIF($A$2:$A$95,"&lt;&gt;Y")</f>
        <v>0.8923076923076922</v>
      </c>
      <c r="M89">
        <f>COUNTIF($A$2:$A89,"=Y")/COUNTIF($A$2:$A$95,"=Y")</f>
        <v>1</v>
      </c>
    </row>
    <row r="90" spans="1:13" ht="15">
      <c r="A90" t="e">
        <f>VLOOKUP(I90,pfam!A89:B1507,2,0)</f>
        <v>#N/A</v>
      </c>
      <c r="B90">
        <v>0</v>
      </c>
      <c r="C90" s="6">
        <v>89</v>
      </c>
      <c r="D90">
        <v>0</v>
      </c>
      <c r="E90" t="s">
        <v>1438</v>
      </c>
      <c r="F90">
        <v>65</v>
      </c>
      <c r="G90" t="s">
        <v>0</v>
      </c>
      <c r="H90">
        <v>70</v>
      </c>
      <c r="I90" t="s">
        <v>13</v>
      </c>
      <c r="J90" t="s">
        <v>14</v>
      </c>
      <c r="L90">
        <f>1-COUNTIF($A90:$A$95,"&lt;&gt;Y")/COUNTIF($A$2:$A$95,"&lt;&gt;Y")</f>
        <v>0.9076923076923077</v>
      </c>
      <c r="M90">
        <f>COUNTIF($A$2:$A90,"=Y")/COUNTIF($A$2:$A$95,"=Y")</f>
        <v>1</v>
      </c>
    </row>
    <row r="91" spans="1:13" ht="15">
      <c r="A91" t="e">
        <f>VLOOKUP(I91,pfam!A90:B1508,2,0)</f>
        <v>#N/A</v>
      </c>
      <c r="B91">
        <v>0</v>
      </c>
      <c r="C91" s="6">
        <v>90</v>
      </c>
      <c r="D91">
        <v>0</v>
      </c>
      <c r="E91" t="s">
        <v>1438</v>
      </c>
      <c r="F91">
        <v>65</v>
      </c>
      <c r="G91" t="s">
        <v>0</v>
      </c>
      <c r="H91">
        <v>70</v>
      </c>
      <c r="I91" t="s">
        <v>6</v>
      </c>
      <c r="J91" t="s">
        <v>5</v>
      </c>
      <c r="L91">
        <f>1-COUNTIF($A91:$A$95,"&lt;&gt;Y")/COUNTIF($A$2:$A$95,"&lt;&gt;Y")</f>
        <v>0.9230769230769231</v>
      </c>
      <c r="M91">
        <f>COUNTIF($A$2:$A91,"=Y")/COUNTIF($A$2:$A$95,"=Y")</f>
        <v>1</v>
      </c>
    </row>
    <row r="92" spans="1:13" ht="15">
      <c r="A92" t="e">
        <f>VLOOKUP(I92,pfam!A91:B1509,2,0)</f>
        <v>#N/A</v>
      </c>
      <c r="B92">
        <v>0</v>
      </c>
      <c r="C92" s="6">
        <v>91</v>
      </c>
      <c r="D92">
        <v>0</v>
      </c>
      <c r="E92" t="s">
        <v>1438</v>
      </c>
      <c r="F92">
        <v>65</v>
      </c>
      <c r="G92" t="s">
        <v>0</v>
      </c>
      <c r="H92">
        <v>70</v>
      </c>
      <c r="I92" t="s">
        <v>15</v>
      </c>
      <c r="J92" t="s">
        <v>14</v>
      </c>
      <c r="L92">
        <f>1-COUNTIF($A92:$A$95,"&lt;&gt;Y")/COUNTIF($A$2:$A$95,"&lt;&gt;Y")</f>
        <v>0.9384615384615385</v>
      </c>
      <c r="M92">
        <f>COUNTIF($A$2:$A92,"=Y")/COUNTIF($A$2:$A$95,"=Y")</f>
        <v>1</v>
      </c>
    </row>
    <row r="93" spans="1:13" ht="15">
      <c r="A93" t="e">
        <f>VLOOKUP(I93,pfam!A92:B1510,2,0)</f>
        <v>#N/A</v>
      </c>
      <c r="B93">
        <v>0</v>
      </c>
      <c r="C93" s="6">
        <v>92</v>
      </c>
      <c r="D93">
        <v>0</v>
      </c>
      <c r="E93" t="s">
        <v>1438</v>
      </c>
      <c r="F93">
        <v>65</v>
      </c>
      <c r="G93" t="s">
        <v>0</v>
      </c>
      <c r="H93">
        <v>70</v>
      </c>
      <c r="I93" t="s">
        <v>16</v>
      </c>
      <c r="J93" t="s">
        <v>17</v>
      </c>
      <c r="L93">
        <f>1-COUNTIF($A93:$A$95,"&lt;&gt;Y")/COUNTIF($A$2:$A$95,"&lt;&gt;Y")</f>
        <v>0.9538461538461538</v>
      </c>
      <c r="M93">
        <f>COUNTIF($A$2:$A93,"=Y")/COUNTIF($A$2:$A$95,"=Y")</f>
        <v>1</v>
      </c>
    </row>
    <row r="94" spans="1:13" ht="15">
      <c r="A94" t="e">
        <f>VLOOKUP(I94,pfam!A93:B1511,2,0)</f>
        <v>#N/A</v>
      </c>
      <c r="B94">
        <v>0</v>
      </c>
      <c r="C94" s="6">
        <v>93</v>
      </c>
      <c r="D94">
        <v>0</v>
      </c>
      <c r="E94" t="s">
        <v>1438</v>
      </c>
      <c r="F94">
        <v>65</v>
      </c>
      <c r="G94" t="s">
        <v>0</v>
      </c>
      <c r="H94">
        <v>70</v>
      </c>
      <c r="I94" t="s">
        <v>7</v>
      </c>
      <c r="J94" t="s">
        <v>5</v>
      </c>
      <c r="L94">
        <f>1-COUNTIF($A94:$A$95,"&lt;&gt;Y")/COUNTIF($A$2:$A$95,"&lt;&gt;Y")</f>
        <v>0.9692307692307692</v>
      </c>
      <c r="M94">
        <f>COUNTIF($A$2:$A94,"=Y")/COUNTIF($A$2:$A$95,"=Y")</f>
        <v>1</v>
      </c>
    </row>
    <row r="95" spans="1:13" ht="15">
      <c r="A95" t="e">
        <f>VLOOKUP(I95,pfam!A94:B1512,2,0)</f>
        <v>#N/A</v>
      </c>
      <c r="B95">
        <v>0</v>
      </c>
      <c r="C95" s="6">
        <v>94</v>
      </c>
      <c r="D95">
        <v>0</v>
      </c>
      <c r="E95" t="s">
        <v>1438</v>
      </c>
      <c r="F95">
        <v>65</v>
      </c>
      <c r="G95" t="s">
        <v>0</v>
      </c>
      <c r="H95">
        <v>70</v>
      </c>
      <c r="I95" t="s">
        <v>8</v>
      </c>
      <c r="J95" t="s">
        <v>5</v>
      </c>
      <c r="L95">
        <f>1-COUNTIF($A95:$A$95,"&lt;&gt;Y")/COUNTIF($A$2:$A$95,"&lt;&gt;Y")</f>
        <v>0.9846153846153847</v>
      </c>
      <c r="M95">
        <f>COUNTIF($A$2:$A95,"=Y")/COUNTIF($A$2:$A$95,"=Y")</f>
        <v>1</v>
      </c>
    </row>
  </sheetData>
  <sheetProtection/>
  <printOptions/>
  <pageMargins left="0.7" right="0.7" top="0.75" bottom="0.75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19"/>
  <sheetViews>
    <sheetView zoomScalePageLayoutView="0" workbookViewId="0" topLeftCell="A1">
      <selection activeCell="A1" sqref="A1:B65536"/>
    </sheetView>
  </sheetViews>
  <sheetFormatPr defaultColWidth="9.140625" defaultRowHeight="15"/>
  <cols>
    <col min="1" max="1" width="9.140625" style="1" customWidth="1"/>
  </cols>
  <sheetData>
    <row r="1" spans="1:2" ht="15">
      <c r="A1" s="2" t="s">
        <v>8</v>
      </c>
      <c r="B1" t="s">
        <v>1437</v>
      </c>
    </row>
    <row r="2" spans="1:2" ht="15">
      <c r="A2" s="2" t="s">
        <v>7</v>
      </c>
      <c r="B2" t="s">
        <v>1437</v>
      </c>
    </row>
    <row r="3" spans="1:2" ht="15">
      <c r="A3" s="2" t="s">
        <v>16</v>
      </c>
      <c r="B3" t="s">
        <v>1437</v>
      </c>
    </row>
    <row r="4" spans="1:2" ht="15">
      <c r="A4" s="2" t="s">
        <v>15</v>
      </c>
      <c r="B4" t="s">
        <v>1437</v>
      </c>
    </row>
    <row r="5" spans="1:2" ht="15">
      <c r="A5" s="2" t="s">
        <v>6</v>
      </c>
      <c r="B5" t="s">
        <v>1437</v>
      </c>
    </row>
    <row r="6" spans="1:2" ht="15">
      <c r="A6" s="2" t="s">
        <v>13</v>
      </c>
      <c r="B6" t="s">
        <v>1437</v>
      </c>
    </row>
    <row r="7" spans="1:2" ht="15">
      <c r="A7" s="2" t="s">
        <v>18</v>
      </c>
      <c r="B7" t="s">
        <v>1437</v>
      </c>
    </row>
    <row r="8" spans="1:2" ht="15">
      <c r="A8" s="2" t="s">
        <v>3</v>
      </c>
      <c r="B8" t="s">
        <v>1437</v>
      </c>
    </row>
    <row r="9" spans="1:2" ht="15">
      <c r="A9" s="2" t="s">
        <v>12</v>
      </c>
      <c r="B9" t="s">
        <v>1437</v>
      </c>
    </row>
    <row r="10" spans="1:2" ht="15">
      <c r="A10" s="2" t="s">
        <v>11</v>
      </c>
      <c r="B10" t="s">
        <v>1437</v>
      </c>
    </row>
    <row r="11" spans="1:2" ht="15">
      <c r="A11" s="2" t="s">
        <v>9</v>
      </c>
      <c r="B11" t="s">
        <v>1437</v>
      </c>
    </row>
    <row r="12" spans="1:2" ht="15">
      <c r="A12" s="2" t="s">
        <v>24</v>
      </c>
      <c r="B12" t="s">
        <v>1437</v>
      </c>
    </row>
    <row r="13" spans="1:2" ht="15">
      <c r="A13" s="2" t="s">
        <v>23</v>
      </c>
      <c r="B13" t="s">
        <v>1437</v>
      </c>
    </row>
    <row r="14" spans="1:2" ht="15">
      <c r="A14" s="2" t="s">
        <v>1</v>
      </c>
      <c r="B14" t="s">
        <v>1437</v>
      </c>
    </row>
    <row r="15" spans="1:2" ht="15">
      <c r="A15" s="2" t="s">
        <v>21</v>
      </c>
      <c r="B15" t="s">
        <v>1437</v>
      </c>
    </row>
    <row r="16" spans="1:2" ht="15">
      <c r="A16" s="2" t="s">
        <v>4</v>
      </c>
      <c r="B16" t="s">
        <v>1437</v>
      </c>
    </row>
    <row r="17" spans="1:2" ht="15">
      <c r="A17" s="2" t="s">
        <v>19</v>
      </c>
      <c r="B17" t="s">
        <v>1437</v>
      </c>
    </row>
    <row r="18" spans="1:2" ht="15">
      <c r="A18" s="3" t="s">
        <v>61</v>
      </c>
      <c r="B18" t="s">
        <v>1437</v>
      </c>
    </row>
    <row r="19" spans="1:2" ht="15">
      <c r="A19" s="3" t="s">
        <v>60</v>
      </c>
      <c r="B19" t="s">
        <v>1437</v>
      </c>
    </row>
    <row r="20" spans="1:2" ht="15">
      <c r="A20" s="3" t="s">
        <v>58</v>
      </c>
      <c r="B20" t="s">
        <v>1437</v>
      </c>
    </row>
    <row r="21" spans="1:2" ht="15">
      <c r="A21" s="3" t="s">
        <v>65</v>
      </c>
      <c r="B21" t="s">
        <v>1437</v>
      </c>
    </row>
    <row r="22" spans="1:2" ht="15">
      <c r="A22" s="3" t="s">
        <v>34</v>
      </c>
      <c r="B22" t="s">
        <v>1437</v>
      </c>
    </row>
    <row r="23" spans="1:2" ht="15">
      <c r="A23" s="3" t="s">
        <v>33</v>
      </c>
      <c r="B23" t="s">
        <v>1437</v>
      </c>
    </row>
    <row r="24" spans="1:2" ht="15">
      <c r="A24" s="3" t="s">
        <v>31</v>
      </c>
      <c r="B24" t="s">
        <v>1437</v>
      </c>
    </row>
    <row r="25" spans="1:2" ht="15">
      <c r="A25" s="3" t="s">
        <v>29</v>
      </c>
      <c r="B25" t="s">
        <v>1437</v>
      </c>
    </row>
    <row r="26" spans="1:2" ht="15">
      <c r="A26" s="3" t="s">
        <v>27</v>
      </c>
      <c r="B26" t="s">
        <v>1437</v>
      </c>
    </row>
    <row r="27" spans="1:2" ht="15">
      <c r="A27" s="3" t="s">
        <v>35</v>
      </c>
      <c r="B27" t="s">
        <v>1437</v>
      </c>
    </row>
    <row r="28" spans="1:2" ht="15">
      <c r="A28" s="3" t="s">
        <v>37</v>
      </c>
      <c r="B28" t="s">
        <v>1437</v>
      </c>
    </row>
    <row r="29" spans="1:2" ht="15">
      <c r="A29" s="3" t="s">
        <v>62</v>
      </c>
      <c r="B29" t="s">
        <v>1437</v>
      </c>
    </row>
    <row r="30" spans="1:2" ht="15">
      <c r="A30" s="3" t="s">
        <v>38</v>
      </c>
      <c r="B30" t="s">
        <v>1437</v>
      </c>
    </row>
    <row r="31" spans="1:2" ht="15">
      <c r="A31" s="3" t="s">
        <v>41</v>
      </c>
      <c r="B31" t="s">
        <v>1437</v>
      </c>
    </row>
    <row r="32" spans="1:2" ht="15">
      <c r="A32" s="3" t="s">
        <v>39</v>
      </c>
      <c r="B32" t="s">
        <v>1437</v>
      </c>
    </row>
    <row r="33" spans="1:2" ht="15">
      <c r="A33" s="3" t="s">
        <v>56</v>
      </c>
      <c r="B33" t="s">
        <v>1437</v>
      </c>
    </row>
    <row r="34" spans="1:2" ht="15">
      <c r="A34" s="3" t="s">
        <v>55</v>
      </c>
      <c r="B34" t="s">
        <v>1437</v>
      </c>
    </row>
    <row r="35" spans="1:2" ht="15">
      <c r="A35" s="3" t="s">
        <v>54</v>
      </c>
      <c r="B35" t="s">
        <v>1437</v>
      </c>
    </row>
    <row r="36" spans="1:2" ht="15">
      <c r="A36" s="3" t="s">
        <v>52</v>
      </c>
      <c r="B36" t="s">
        <v>1437</v>
      </c>
    </row>
    <row r="37" spans="1:2" ht="15">
      <c r="A37" s="3" t="s">
        <v>51</v>
      </c>
      <c r="B37" t="s">
        <v>1437</v>
      </c>
    </row>
    <row r="38" spans="1:2" ht="15">
      <c r="A38" s="3" t="s">
        <v>50</v>
      </c>
      <c r="B38" t="s">
        <v>1437</v>
      </c>
    </row>
    <row r="39" spans="1:2" ht="15">
      <c r="A39" s="3" t="s">
        <v>49</v>
      </c>
      <c r="B39" t="s">
        <v>1437</v>
      </c>
    </row>
    <row r="40" spans="1:2" ht="15">
      <c r="A40" s="3" t="s">
        <v>48</v>
      </c>
      <c r="B40" t="s">
        <v>1437</v>
      </c>
    </row>
    <row r="41" spans="1:2" ht="15">
      <c r="A41" s="3" t="s">
        <v>47</v>
      </c>
      <c r="B41" t="s">
        <v>1437</v>
      </c>
    </row>
    <row r="42" spans="1:2" ht="15">
      <c r="A42" s="3" t="s">
        <v>46</v>
      </c>
      <c r="B42" t="s">
        <v>1437</v>
      </c>
    </row>
    <row r="43" spans="1:2" ht="15">
      <c r="A43" s="3" t="s">
        <v>45</v>
      </c>
      <c r="B43" t="s">
        <v>1437</v>
      </c>
    </row>
    <row r="44" spans="1:2" ht="15">
      <c r="A44" s="3" t="s">
        <v>44</v>
      </c>
      <c r="B44" t="s">
        <v>1437</v>
      </c>
    </row>
    <row r="45" spans="1:2" ht="15">
      <c r="A45" s="3" t="s">
        <v>43</v>
      </c>
      <c r="B45" t="s">
        <v>1437</v>
      </c>
    </row>
    <row r="46" spans="1:2" ht="15">
      <c r="A46" s="3" t="s">
        <v>42</v>
      </c>
      <c r="B46" t="s">
        <v>1437</v>
      </c>
    </row>
    <row r="47" spans="1:2" ht="15">
      <c r="A47" s="3" t="s">
        <v>25</v>
      </c>
      <c r="B47" t="s">
        <v>1437</v>
      </c>
    </row>
    <row r="48" spans="1:2" ht="15">
      <c r="A48" s="3" t="s">
        <v>57</v>
      </c>
      <c r="B48" t="s">
        <v>1437</v>
      </c>
    </row>
    <row r="49" spans="1:2" ht="15">
      <c r="A49" s="3" t="s">
        <v>66</v>
      </c>
      <c r="B49" t="s">
        <v>1437</v>
      </c>
    </row>
    <row r="50" spans="1:2" ht="15">
      <c r="A50" s="3" t="s">
        <v>67</v>
      </c>
      <c r="B50" t="s">
        <v>1437</v>
      </c>
    </row>
    <row r="51" spans="1:2" ht="15">
      <c r="A51" s="3" t="s">
        <v>68</v>
      </c>
      <c r="B51" t="s">
        <v>1437</v>
      </c>
    </row>
    <row r="52" spans="1:2" ht="15">
      <c r="A52" s="3" t="s">
        <v>69</v>
      </c>
      <c r="B52" t="s">
        <v>1437</v>
      </c>
    </row>
    <row r="53" spans="1:2" ht="15">
      <c r="A53" s="3" t="s">
        <v>70</v>
      </c>
      <c r="B53" t="s">
        <v>1437</v>
      </c>
    </row>
    <row r="54" spans="1:2" ht="15">
      <c r="A54" s="3" t="s">
        <v>71</v>
      </c>
      <c r="B54" t="s">
        <v>1437</v>
      </c>
    </row>
    <row r="55" spans="1:2" ht="15">
      <c r="A55" s="3" t="s">
        <v>72</v>
      </c>
      <c r="B55" t="s">
        <v>1437</v>
      </c>
    </row>
    <row r="56" spans="1:2" ht="15">
      <c r="A56" s="3" t="s">
        <v>73</v>
      </c>
      <c r="B56" t="s">
        <v>1437</v>
      </c>
    </row>
    <row r="57" spans="1:2" ht="15">
      <c r="A57" s="3" t="s">
        <v>74</v>
      </c>
      <c r="B57" t="s">
        <v>1437</v>
      </c>
    </row>
    <row r="58" spans="1:2" ht="15">
      <c r="A58" s="3" t="s">
        <v>75</v>
      </c>
      <c r="B58" t="s">
        <v>1437</v>
      </c>
    </row>
    <row r="59" spans="1:2" ht="15">
      <c r="A59" s="3" t="s">
        <v>76</v>
      </c>
      <c r="B59" t="s">
        <v>1437</v>
      </c>
    </row>
    <row r="60" spans="1:2" ht="15">
      <c r="A60" s="3" t="s">
        <v>77</v>
      </c>
      <c r="B60" t="s">
        <v>1437</v>
      </c>
    </row>
    <row r="61" spans="1:2" ht="15">
      <c r="A61" s="3" t="s">
        <v>78</v>
      </c>
      <c r="B61" t="s">
        <v>1437</v>
      </c>
    </row>
    <row r="62" spans="1:2" ht="15">
      <c r="A62" s="3" t="s">
        <v>79</v>
      </c>
      <c r="B62" t="s">
        <v>1437</v>
      </c>
    </row>
    <row r="63" spans="1:2" ht="15">
      <c r="A63" s="3" t="s">
        <v>80</v>
      </c>
      <c r="B63" t="s">
        <v>1437</v>
      </c>
    </row>
    <row r="64" spans="1:2" ht="15">
      <c r="A64" s="3" t="s">
        <v>81</v>
      </c>
      <c r="B64" t="s">
        <v>1437</v>
      </c>
    </row>
    <row r="65" spans="1:2" ht="15">
      <c r="A65" s="3" t="s">
        <v>82</v>
      </c>
      <c r="B65" t="s">
        <v>1437</v>
      </c>
    </row>
    <row r="66" spans="1:2" ht="15">
      <c r="A66" s="3" t="s">
        <v>83</v>
      </c>
      <c r="B66" t="s">
        <v>1437</v>
      </c>
    </row>
    <row r="67" spans="1:2" ht="15">
      <c r="A67" s="3" t="s">
        <v>84</v>
      </c>
      <c r="B67" t="s">
        <v>1437</v>
      </c>
    </row>
    <row r="68" spans="1:2" ht="15">
      <c r="A68" s="3" t="s">
        <v>85</v>
      </c>
      <c r="B68" t="s">
        <v>1437</v>
      </c>
    </row>
    <row r="69" spans="1:2" ht="15">
      <c r="A69" s="3" t="s">
        <v>86</v>
      </c>
      <c r="B69" t="s">
        <v>1437</v>
      </c>
    </row>
    <row r="70" spans="1:2" ht="15">
      <c r="A70" s="3" t="s">
        <v>87</v>
      </c>
      <c r="B70" t="s">
        <v>1437</v>
      </c>
    </row>
    <row r="71" spans="1:2" ht="15">
      <c r="A71" s="4" t="s">
        <v>88</v>
      </c>
      <c r="B71" t="s">
        <v>1437</v>
      </c>
    </row>
    <row r="72" spans="1:2" ht="15">
      <c r="A72" s="4" t="s">
        <v>89</v>
      </c>
      <c r="B72" t="s">
        <v>1437</v>
      </c>
    </row>
    <row r="73" spans="1:2" ht="15">
      <c r="A73" s="4" t="s">
        <v>90</v>
      </c>
      <c r="B73" t="s">
        <v>1437</v>
      </c>
    </row>
    <row r="74" spans="1:2" ht="15">
      <c r="A74" s="4" t="s">
        <v>91</v>
      </c>
      <c r="B74" t="s">
        <v>1437</v>
      </c>
    </row>
    <row r="75" spans="1:2" ht="15">
      <c r="A75" s="4" t="s">
        <v>92</v>
      </c>
      <c r="B75" t="s">
        <v>1437</v>
      </c>
    </row>
    <row r="76" spans="1:2" ht="15">
      <c r="A76" s="4" t="s">
        <v>93</v>
      </c>
      <c r="B76" t="s">
        <v>1437</v>
      </c>
    </row>
    <row r="77" spans="1:2" ht="15">
      <c r="A77" s="4" t="s">
        <v>94</v>
      </c>
      <c r="B77" t="s">
        <v>1437</v>
      </c>
    </row>
    <row r="78" spans="1:2" ht="15">
      <c r="A78" s="4" t="s">
        <v>95</v>
      </c>
      <c r="B78" t="s">
        <v>1437</v>
      </c>
    </row>
    <row r="79" spans="1:2" ht="15">
      <c r="A79" s="4" t="s">
        <v>96</v>
      </c>
      <c r="B79" t="s">
        <v>1437</v>
      </c>
    </row>
    <row r="80" spans="1:2" ht="15">
      <c r="A80" s="4" t="s">
        <v>97</v>
      </c>
      <c r="B80" t="s">
        <v>1437</v>
      </c>
    </row>
    <row r="81" spans="1:2" ht="15">
      <c r="A81" s="4" t="s">
        <v>98</v>
      </c>
      <c r="B81" t="s">
        <v>1437</v>
      </c>
    </row>
    <row r="82" spans="1:2" ht="15">
      <c r="A82" s="4" t="s">
        <v>99</v>
      </c>
      <c r="B82" t="s">
        <v>1437</v>
      </c>
    </row>
    <row r="83" spans="1:2" ht="15">
      <c r="A83" s="4" t="s">
        <v>100</v>
      </c>
      <c r="B83" t="s">
        <v>1437</v>
      </c>
    </row>
    <row r="84" spans="1:2" ht="15">
      <c r="A84" s="4" t="s">
        <v>101</v>
      </c>
      <c r="B84" t="s">
        <v>1437</v>
      </c>
    </row>
    <row r="85" spans="1:2" ht="15">
      <c r="A85" s="4" t="s">
        <v>102</v>
      </c>
      <c r="B85" t="s">
        <v>1437</v>
      </c>
    </row>
    <row r="86" spans="1:2" ht="15">
      <c r="A86" s="4" t="s">
        <v>103</v>
      </c>
      <c r="B86" t="s">
        <v>1437</v>
      </c>
    </row>
    <row r="87" spans="1:2" ht="15">
      <c r="A87" s="4" t="s">
        <v>104</v>
      </c>
      <c r="B87" t="s">
        <v>1437</v>
      </c>
    </row>
    <row r="88" spans="1:2" ht="15">
      <c r="A88" s="4" t="s">
        <v>105</v>
      </c>
      <c r="B88" t="s">
        <v>1437</v>
      </c>
    </row>
    <row r="89" spans="1:2" ht="15">
      <c r="A89" s="4" t="s">
        <v>106</v>
      </c>
      <c r="B89" t="s">
        <v>1437</v>
      </c>
    </row>
    <row r="90" spans="1:2" ht="15">
      <c r="A90" s="4" t="s">
        <v>107</v>
      </c>
      <c r="B90" t="s">
        <v>1437</v>
      </c>
    </row>
    <row r="91" spans="1:2" ht="15">
      <c r="A91" s="4" t="s">
        <v>108</v>
      </c>
      <c r="B91" t="s">
        <v>1437</v>
      </c>
    </row>
    <row r="92" spans="1:2" ht="15">
      <c r="A92" s="4" t="s">
        <v>109</v>
      </c>
      <c r="B92" t="s">
        <v>1437</v>
      </c>
    </row>
    <row r="93" spans="1:2" ht="15">
      <c r="A93" s="4" t="s">
        <v>110</v>
      </c>
      <c r="B93" t="s">
        <v>1437</v>
      </c>
    </row>
    <row r="94" spans="1:2" ht="15">
      <c r="A94" s="4" t="s">
        <v>111</v>
      </c>
      <c r="B94" t="s">
        <v>1437</v>
      </c>
    </row>
    <row r="95" spans="1:2" ht="15">
      <c r="A95" s="4" t="s">
        <v>112</v>
      </c>
      <c r="B95" t="s">
        <v>1437</v>
      </c>
    </row>
    <row r="96" spans="1:2" ht="15">
      <c r="A96" s="4" t="s">
        <v>113</v>
      </c>
      <c r="B96" t="s">
        <v>1437</v>
      </c>
    </row>
    <row r="97" spans="1:2" ht="15">
      <c r="A97" s="4" t="s">
        <v>114</v>
      </c>
      <c r="B97" t="s">
        <v>1437</v>
      </c>
    </row>
    <row r="98" spans="1:2" ht="15">
      <c r="A98" s="4" t="s">
        <v>115</v>
      </c>
      <c r="B98" t="s">
        <v>1437</v>
      </c>
    </row>
    <row r="99" spans="1:2" ht="15">
      <c r="A99" s="4" t="s">
        <v>116</v>
      </c>
      <c r="B99" t="s">
        <v>1437</v>
      </c>
    </row>
    <row r="100" spans="1:2" ht="15">
      <c r="A100" s="4" t="s">
        <v>117</v>
      </c>
      <c r="B100" t="s">
        <v>1437</v>
      </c>
    </row>
    <row r="101" spans="1:2" ht="15">
      <c r="A101" s="4" t="s">
        <v>118</v>
      </c>
      <c r="B101" t="s">
        <v>1437</v>
      </c>
    </row>
    <row r="102" spans="1:2" ht="15">
      <c r="A102" s="4" t="s">
        <v>119</v>
      </c>
      <c r="B102" t="s">
        <v>1437</v>
      </c>
    </row>
    <row r="103" spans="1:2" ht="15">
      <c r="A103" s="4" t="s">
        <v>120</v>
      </c>
      <c r="B103" t="s">
        <v>1437</v>
      </c>
    </row>
    <row r="104" spans="1:2" ht="15">
      <c r="A104" s="4" t="s">
        <v>121</v>
      </c>
      <c r="B104" t="s">
        <v>1437</v>
      </c>
    </row>
    <row r="105" spans="1:2" ht="15">
      <c r="A105" s="4" t="s">
        <v>122</v>
      </c>
      <c r="B105" t="s">
        <v>1437</v>
      </c>
    </row>
    <row r="106" spans="1:2" ht="15">
      <c r="A106" s="4" t="s">
        <v>123</v>
      </c>
      <c r="B106" t="s">
        <v>1437</v>
      </c>
    </row>
    <row r="107" spans="1:2" ht="15">
      <c r="A107" s="4" t="s">
        <v>124</v>
      </c>
      <c r="B107" t="s">
        <v>1437</v>
      </c>
    </row>
    <row r="108" spans="1:2" ht="15">
      <c r="A108" s="4" t="s">
        <v>125</v>
      </c>
      <c r="B108" t="s">
        <v>1437</v>
      </c>
    </row>
    <row r="109" spans="1:2" ht="15">
      <c r="A109" s="4" t="s">
        <v>126</v>
      </c>
      <c r="B109" t="s">
        <v>1437</v>
      </c>
    </row>
    <row r="110" spans="1:2" ht="15">
      <c r="A110" s="4" t="s">
        <v>127</v>
      </c>
      <c r="B110" t="s">
        <v>1437</v>
      </c>
    </row>
    <row r="111" spans="1:2" ht="15">
      <c r="A111" s="4" t="s">
        <v>128</v>
      </c>
      <c r="B111" t="s">
        <v>1437</v>
      </c>
    </row>
    <row r="112" spans="1:2" ht="15">
      <c r="A112" s="4" t="s">
        <v>129</v>
      </c>
      <c r="B112" t="s">
        <v>1437</v>
      </c>
    </row>
    <row r="113" spans="1:2" ht="15">
      <c r="A113" s="4" t="s">
        <v>130</v>
      </c>
      <c r="B113" t="s">
        <v>1437</v>
      </c>
    </row>
    <row r="114" spans="1:2" ht="15">
      <c r="A114" s="4" t="s">
        <v>131</v>
      </c>
      <c r="B114" t="s">
        <v>1437</v>
      </c>
    </row>
    <row r="115" spans="1:2" ht="15">
      <c r="A115" s="4" t="s">
        <v>132</v>
      </c>
      <c r="B115" t="s">
        <v>1437</v>
      </c>
    </row>
    <row r="116" spans="1:2" ht="15">
      <c r="A116" s="4" t="s">
        <v>133</v>
      </c>
      <c r="B116" t="s">
        <v>1437</v>
      </c>
    </row>
    <row r="117" spans="1:2" ht="15">
      <c r="A117" s="4" t="s">
        <v>134</v>
      </c>
      <c r="B117" t="s">
        <v>1437</v>
      </c>
    </row>
    <row r="118" spans="1:2" ht="15">
      <c r="A118" s="4" t="s">
        <v>135</v>
      </c>
      <c r="B118" t="s">
        <v>1437</v>
      </c>
    </row>
    <row r="119" spans="1:2" ht="15">
      <c r="A119" s="4" t="s">
        <v>136</v>
      </c>
      <c r="B119" t="s">
        <v>1437</v>
      </c>
    </row>
    <row r="120" spans="1:2" ht="15">
      <c r="A120" s="4" t="s">
        <v>137</v>
      </c>
      <c r="B120" t="s">
        <v>1437</v>
      </c>
    </row>
    <row r="121" spans="1:2" ht="15">
      <c r="A121" s="4" t="s">
        <v>138</v>
      </c>
      <c r="B121" t="s">
        <v>1437</v>
      </c>
    </row>
    <row r="122" spans="1:2" ht="15">
      <c r="A122" s="4" t="s">
        <v>139</v>
      </c>
      <c r="B122" t="s">
        <v>1437</v>
      </c>
    </row>
    <row r="123" spans="1:2" ht="15">
      <c r="A123" s="4" t="s">
        <v>140</v>
      </c>
      <c r="B123" t="s">
        <v>1437</v>
      </c>
    </row>
    <row r="124" spans="1:2" ht="15">
      <c r="A124" s="4" t="s">
        <v>141</v>
      </c>
      <c r="B124" t="s">
        <v>1437</v>
      </c>
    </row>
    <row r="125" spans="1:2" ht="15">
      <c r="A125" s="4" t="s">
        <v>142</v>
      </c>
      <c r="B125" t="s">
        <v>1437</v>
      </c>
    </row>
    <row r="126" spans="1:2" ht="15">
      <c r="A126" s="4" t="s">
        <v>143</v>
      </c>
      <c r="B126" t="s">
        <v>1437</v>
      </c>
    </row>
    <row r="127" spans="1:2" ht="15">
      <c r="A127" s="4" t="s">
        <v>144</v>
      </c>
      <c r="B127" t="s">
        <v>1437</v>
      </c>
    </row>
    <row r="128" spans="1:2" ht="15">
      <c r="A128" s="4" t="s">
        <v>145</v>
      </c>
      <c r="B128" t="s">
        <v>1437</v>
      </c>
    </row>
    <row r="129" spans="1:2" ht="15">
      <c r="A129" s="4" t="s">
        <v>146</v>
      </c>
      <c r="B129" t="s">
        <v>1437</v>
      </c>
    </row>
    <row r="130" spans="1:2" ht="15">
      <c r="A130" s="4" t="s">
        <v>147</v>
      </c>
      <c r="B130" t="s">
        <v>1437</v>
      </c>
    </row>
    <row r="131" spans="1:2" ht="15">
      <c r="A131" s="4" t="s">
        <v>148</v>
      </c>
      <c r="B131" t="s">
        <v>1437</v>
      </c>
    </row>
    <row r="132" spans="1:2" ht="15">
      <c r="A132" s="4" t="s">
        <v>149</v>
      </c>
      <c r="B132" t="s">
        <v>1437</v>
      </c>
    </row>
    <row r="133" spans="1:2" ht="15">
      <c r="A133" s="4" t="s">
        <v>150</v>
      </c>
      <c r="B133" t="s">
        <v>1437</v>
      </c>
    </row>
    <row r="134" spans="1:2" ht="15">
      <c r="A134" s="4" t="s">
        <v>151</v>
      </c>
      <c r="B134" t="s">
        <v>1437</v>
      </c>
    </row>
    <row r="135" spans="1:2" ht="15">
      <c r="A135" s="4" t="s">
        <v>152</v>
      </c>
      <c r="B135" t="s">
        <v>1437</v>
      </c>
    </row>
    <row r="136" spans="1:2" ht="15">
      <c r="A136" s="4" t="s">
        <v>153</v>
      </c>
      <c r="B136" t="s">
        <v>1437</v>
      </c>
    </row>
    <row r="137" spans="1:2" ht="15">
      <c r="A137" s="4" t="s">
        <v>154</v>
      </c>
      <c r="B137" t="s">
        <v>1437</v>
      </c>
    </row>
    <row r="138" spans="1:2" ht="15">
      <c r="A138" s="4" t="s">
        <v>155</v>
      </c>
      <c r="B138" t="s">
        <v>1437</v>
      </c>
    </row>
    <row r="139" spans="1:2" ht="15">
      <c r="A139" s="4" t="s">
        <v>156</v>
      </c>
      <c r="B139" t="s">
        <v>1437</v>
      </c>
    </row>
    <row r="140" spans="1:2" ht="15">
      <c r="A140" s="4" t="s">
        <v>157</v>
      </c>
      <c r="B140" t="s">
        <v>1437</v>
      </c>
    </row>
    <row r="141" spans="1:2" ht="15">
      <c r="A141" s="4" t="s">
        <v>158</v>
      </c>
      <c r="B141" t="s">
        <v>1437</v>
      </c>
    </row>
    <row r="142" spans="1:2" ht="15">
      <c r="A142" s="4" t="s">
        <v>159</v>
      </c>
      <c r="B142" t="s">
        <v>1437</v>
      </c>
    </row>
    <row r="143" spans="1:2" ht="15">
      <c r="A143" s="4" t="s">
        <v>160</v>
      </c>
      <c r="B143" t="s">
        <v>1437</v>
      </c>
    </row>
    <row r="144" spans="1:2" ht="15">
      <c r="A144" s="4" t="s">
        <v>161</v>
      </c>
      <c r="B144" t="s">
        <v>1437</v>
      </c>
    </row>
    <row r="145" spans="1:2" ht="15">
      <c r="A145" s="4" t="s">
        <v>162</v>
      </c>
      <c r="B145" t="s">
        <v>1437</v>
      </c>
    </row>
    <row r="146" spans="1:2" ht="15">
      <c r="A146" s="4" t="s">
        <v>163</v>
      </c>
      <c r="B146" t="s">
        <v>1437</v>
      </c>
    </row>
    <row r="147" spans="1:2" ht="15">
      <c r="A147" s="4" t="s">
        <v>164</v>
      </c>
      <c r="B147" t="s">
        <v>1437</v>
      </c>
    </row>
    <row r="148" spans="1:2" ht="15">
      <c r="A148" s="4" t="s">
        <v>165</v>
      </c>
      <c r="B148" t="s">
        <v>1437</v>
      </c>
    </row>
    <row r="149" spans="1:2" ht="15">
      <c r="A149" s="4" t="s">
        <v>166</v>
      </c>
      <c r="B149" t="s">
        <v>1437</v>
      </c>
    </row>
    <row r="150" spans="1:2" ht="15">
      <c r="A150" s="4" t="s">
        <v>167</v>
      </c>
      <c r="B150" t="s">
        <v>1437</v>
      </c>
    </row>
    <row r="151" spans="1:2" ht="15">
      <c r="A151" s="4" t="s">
        <v>168</v>
      </c>
      <c r="B151" t="s">
        <v>1437</v>
      </c>
    </row>
    <row r="152" spans="1:2" ht="15">
      <c r="A152" s="4" t="s">
        <v>169</v>
      </c>
      <c r="B152" t="s">
        <v>1437</v>
      </c>
    </row>
    <row r="153" spans="1:2" ht="15">
      <c r="A153" s="4" t="s">
        <v>170</v>
      </c>
      <c r="B153" t="s">
        <v>1437</v>
      </c>
    </row>
    <row r="154" spans="1:2" ht="15">
      <c r="A154" s="4" t="s">
        <v>171</v>
      </c>
      <c r="B154" t="s">
        <v>1437</v>
      </c>
    </row>
    <row r="155" spans="1:2" ht="15">
      <c r="A155" s="4" t="s">
        <v>172</v>
      </c>
      <c r="B155" t="s">
        <v>1437</v>
      </c>
    </row>
    <row r="156" spans="1:2" ht="15">
      <c r="A156" s="4" t="s">
        <v>173</v>
      </c>
      <c r="B156" t="s">
        <v>1437</v>
      </c>
    </row>
    <row r="157" spans="1:2" ht="15">
      <c r="A157" s="4" t="s">
        <v>174</v>
      </c>
      <c r="B157" t="s">
        <v>1437</v>
      </c>
    </row>
    <row r="158" spans="1:2" ht="15">
      <c r="A158" s="4" t="s">
        <v>175</v>
      </c>
      <c r="B158" t="s">
        <v>1437</v>
      </c>
    </row>
    <row r="159" spans="1:2" ht="15">
      <c r="A159" s="4" t="s">
        <v>176</v>
      </c>
      <c r="B159" t="s">
        <v>1437</v>
      </c>
    </row>
    <row r="160" spans="1:2" ht="15">
      <c r="A160" s="4" t="s">
        <v>177</v>
      </c>
      <c r="B160" t="s">
        <v>1437</v>
      </c>
    </row>
    <row r="161" spans="1:2" ht="15">
      <c r="A161" s="4" t="s">
        <v>178</v>
      </c>
      <c r="B161" t="s">
        <v>1437</v>
      </c>
    </row>
    <row r="162" spans="1:2" ht="15">
      <c r="A162" s="4" t="s">
        <v>179</v>
      </c>
      <c r="B162" t="s">
        <v>1437</v>
      </c>
    </row>
    <row r="163" spans="1:2" ht="15">
      <c r="A163" s="4" t="s">
        <v>180</v>
      </c>
      <c r="B163" t="s">
        <v>1437</v>
      </c>
    </row>
    <row r="164" spans="1:2" ht="15">
      <c r="A164" s="4" t="s">
        <v>181</v>
      </c>
      <c r="B164" t="s">
        <v>1437</v>
      </c>
    </row>
    <row r="165" spans="1:2" ht="15">
      <c r="A165" s="4" t="s">
        <v>182</v>
      </c>
      <c r="B165" t="s">
        <v>1437</v>
      </c>
    </row>
    <row r="166" spans="1:2" ht="15">
      <c r="A166" s="4" t="s">
        <v>183</v>
      </c>
      <c r="B166" t="s">
        <v>1437</v>
      </c>
    </row>
    <row r="167" spans="1:2" ht="15">
      <c r="A167" s="4" t="s">
        <v>184</v>
      </c>
      <c r="B167" t="s">
        <v>1437</v>
      </c>
    </row>
    <row r="168" spans="1:2" ht="15">
      <c r="A168" s="4" t="s">
        <v>185</v>
      </c>
      <c r="B168" t="s">
        <v>1437</v>
      </c>
    </row>
    <row r="169" spans="1:2" ht="15">
      <c r="A169" s="4" t="s">
        <v>186</v>
      </c>
      <c r="B169" t="s">
        <v>1437</v>
      </c>
    </row>
    <row r="170" spans="1:2" ht="15">
      <c r="A170" s="4" t="s">
        <v>187</v>
      </c>
      <c r="B170" t="s">
        <v>1437</v>
      </c>
    </row>
    <row r="171" spans="1:2" ht="15">
      <c r="A171" s="4" t="s">
        <v>188</v>
      </c>
      <c r="B171" t="s">
        <v>1437</v>
      </c>
    </row>
    <row r="172" spans="1:2" ht="15">
      <c r="A172" s="4" t="s">
        <v>189</v>
      </c>
      <c r="B172" t="s">
        <v>1437</v>
      </c>
    </row>
    <row r="173" spans="1:2" ht="15">
      <c r="A173" s="4" t="s">
        <v>190</v>
      </c>
      <c r="B173" t="s">
        <v>1437</v>
      </c>
    </row>
    <row r="174" spans="1:2" ht="15">
      <c r="A174" s="4" t="s">
        <v>191</v>
      </c>
      <c r="B174" t="s">
        <v>1437</v>
      </c>
    </row>
    <row r="175" spans="1:2" ht="15">
      <c r="A175" s="4" t="s">
        <v>192</v>
      </c>
      <c r="B175" t="s">
        <v>1437</v>
      </c>
    </row>
    <row r="176" spans="1:2" ht="15">
      <c r="A176" s="4" t="s">
        <v>193</v>
      </c>
      <c r="B176" t="s">
        <v>1437</v>
      </c>
    </row>
    <row r="177" spans="1:2" ht="15">
      <c r="A177" s="4" t="s">
        <v>194</v>
      </c>
      <c r="B177" t="s">
        <v>1437</v>
      </c>
    </row>
    <row r="178" spans="1:2" ht="15">
      <c r="A178" s="4" t="s">
        <v>195</v>
      </c>
      <c r="B178" t="s">
        <v>1437</v>
      </c>
    </row>
    <row r="179" spans="1:2" ht="15">
      <c r="A179" s="4" t="s">
        <v>196</v>
      </c>
      <c r="B179" t="s">
        <v>1437</v>
      </c>
    </row>
    <row r="180" spans="1:2" ht="15">
      <c r="A180" s="4" t="s">
        <v>197</v>
      </c>
      <c r="B180" t="s">
        <v>1437</v>
      </c>
    </row>
    <row r="181" spans="1:2" ht="15">
      <c r="A181" s="4" t="s">
        <v>198</v>
      </c>
      <c r="B181" t="s">
        <v>1437</v>
      </c>
    </row>
    <row r="182" spans="1:2" ht="15">
      <c r="A182" s="4" t="s">
        <v>199</v>
      </c>
      <c r="B182" t="s">
        <v>1437</v>
      </c>
    </row>
    <row r="183" spans="1:2" ht="15">
      <c r="A183" s="4" t="s">
        <v>200</v>
      </c>
      <c r="B183" t="s">
        <v>1437</v>
      </c>
    </row>
    <row r="184" spans="1:2" ht="15">
      <c r="A184" s="4" t="s">
        <v>201</v>
      </c>
      <c r="B184" t="s">
        <v>1437</v>
      </c>
    </row>
    <row r="185" spans="1:2" ht="15">
      <c r="A185" s="4" t="s">
        <v>202</v>
      </c>
      <c r="B185" t="s">
        <v>1437</v>
      </c>
    </row>
    <row r="186" spans="1:2" ht="15">
      <c r="A186" s="4" t="s">
        <v>203</v>
      </c>
      <c r="B186" t="s">
        <v>1437</v>
      </c>
    </row>
    <row r="187" spans="1:2" ht="15">
      <c r="A187" s="4" t="s">
        <v>204</v>
      </c>
      <c r="B187" t="s">
        <v>1437</v>
      </c>
    </row>
    <row r="188" spans="1:2" ht="15">
      <c r="A188" s="4" t="s">
        <v>205</v>
      </c>
      <c r="B188" t="s">
        <v>1437</v>
      </c>
    </row>
    <row r="189" spans="1:2" ht="15">
      <c r="A189" s="4" t="s">
        <v>206</v>
      </c>
      <c r="B189" t="s">
        <v>1437</v>
      </c>
    </row>
    <row r="190" spans="1:2" ht="15">
      <c r="A190" s="4" t="s">
        <v>207</v>
      </c>
      <c r="B190" t="s">
        <v>1437</v>
      </c>
    </row>
    <row r="191" spans="1:2" ht="15">
      <c r="A191" s="4" t="s">
        <v>208</v>
      </c>
      <c r="B191" t="s">
        <v>1437</v>
      </c>
    </row>
    <row r="192" spans="1:2" ht="15">
      <c r="A192" s="4" t="s">
        <v>209</v>
      </c>
      <c r="B192" t="s">
        <v>1437</v>
      </c>
    </row>
    <row r="193" spans="1:2" ht="15">
      <c r="A193" s="4" t="s">
        <v>210</v>
      </c>
      <c r="B193" t="s">
        <v>1437</v>
      </c>
    </row>
    <row r="194" spans="1:2" ht="15">
      <c r="A194" s="4" t="s">
        <v>211</v>
      </c>
      <c r="B194" t="s">
        <v>1437</v>
      </c>
    </row>
    <row r="195" spans="1:2" ht="15">
      <c r="A195" s="4" t="s">
        <v>212</v>
      </c>
      <c r="B195" t="s">
        <v>1437</v>
      </c>
    </row>
    <row r="196" spans="1:2" ht="15">
      <c r="A196" s="4" t="s">
        <v>213</v>
      </c>
      <c r="B196" t="s">
        <v>1437</v>
      </c>
    </row>
    <row r="197" spans="1:2" ht="15">
      <c r="A197" s="4" t="s">
        <v>214</v>
      </c>
      <c r="B197" t="s">
        <v>1437</v>
      </c>
    </row>
    <row r="198" spans="1:2" ht="15">
      <c r="A198" s="4" t="s">
        <v>215</v>
      </c>
      <c r="B198" t="s">
        <v>1437</v>
      </c>
    </row>
    <row r="199" spans="1:2" ht="15">
      <c r="A199" s="4" t="s">
        <v>216</v>
      </c>
      <c r="B199" t="s">
        <v>1437</v>
      </c>
    </row>
    <row r="200" spans="1:2" ht="15">
      <c r="A200" s="4" t="s">
        <v>217</v>
      </c>
      <c r="B200" t="s">
        <v>1437</v>
      </c>
    </row>
    <row r="201" spans="1:2" ht="15">
      <c r="A201" s="4" t="s">
        <v>218</v>
      </c>
      <c r="B201" t="s">
        <v>1437</v>
      </c>
    </row>
    <row r="202" spans="1:2" ht="15">
      <c r="A202" s="4" t="s">
        <v>219</v>
      </c>
      <c r="B202" t="s">
        <v>1437</v>
      </c>
    </row>
    <row r="203" spans="1:2" ht="15">
      <c r="A203" s="4" t="s">
        <v>220</v>
      </c>
      <c r="B203" t="s">
        <v>1437</v>
      </c>
    </row>
    <row r="204" spans="1:2" ht="15">
      <c r="A204" s="4" t="s">
        <v>221</v>
      </c>
      <c r="B204" t="s">
        <v>1437</v>
      </c>
    </row>
    <row r="205" spans="1:2" ht="15">
      <c r="A205" s="4" t="s">
        <v>222</v>
      </c>
      <c r="B205" t="s">
        <v>1437</v>
      </c>
    </row>
    <row r="206" spans="1:2" ht="15">
      <c r="A206" s="4" t="s">
        <v>223</v>
      </c>
      <c r="B206" t="s">
        <v>1437</v>
      </c>
    </row>
    <row r="207" spans="1:2" ht="15">
      <c r="A207" s="4" t="s">
        <v>224</v>
      </c>
      <c r="B207" t="s">
        <v>1437</v>
      </c>
    </row>
    <row r="208" spans="1:2" ht="15">
      <c r="A208" s="4" t="s">
        <v>225</v>
      </c>
      <c r="B208" t="s">
        <v>1437</v>
      </c>
    </row>
    <row r="209" spans="1:2" ht="15">
      <c r="A209" s="4" t="s">
        <v>226</v>
      </c>
      <c r="B209" t="s">
        <v>1437</v>
      </c>
    </row>
    <row r="210" spans="1:2" ht="15">
      <c r="A210" s="4" t="s">
        <v>227</v>
      </c>
      <c r="B210" t="s">
        <v>1437</v>
      </c>
    </row>
    <row r="211" spans="1:2" ht="15">
      <c r="A211" s="4" t="s">
        <v>228</v>
      </c>
      <c r="B211" t="s">
        <v>1437</v>
      </c>
    </row>
    <row r="212" spans="1:2" ht="15">
      <c r="A212" s="4" t="s">
        <v>229</v>
      </c>
      <c r="B212" t="s">
        <v>1437</v>
      </c>
    </row>
    <row r="213" spans="1:2" ht="15">
      <c r="A213" s="4" t="s">
        <v>230</v>
      </c>
      <c r="B213" t="s">
        <v>1437</v>
      </c>
    </row>
    <row r="214" spans="1:2" ht="15">
      <c r="A214" s="4" t="s">
        <v>231</v>
      </c>
      <c r="B214" t="s">
        <v>1437</v>
      </c>
    </row>
    <row r="215" spans="1:2" ht="15">
      <c r="A215" s="4" t="s">
        <v>232</v>
      </c>
      <c r="B215" t="s">
        <v>1437</v>
      </c>
    </row>
    <row r="216" spans="1:2" ht="15">
      <c r="A216" s="4" t="s">
        <v>233</v>
      </c>
      <c r="B216" t="s">
        <v>1437</v>
      </c>
    </row>
    <row r="217" spans="1:2" ht="15">
      <c r="A217" s="4" t="s">
        <v>234</v>
      </c>
      <c r="B217" t="s">
        <v>1437</v>
      </c>
    </row>
    <row r="218" spans="1:2" ht="15">
      <c r="A218" s="4" t="s">
        <v>235</v>
      </c>
      <c r="B218" t="s">
        <v>1437</v>
      </c>
    </row>
    <row r="219" spans="1:2" ht="15">
      <c r="A219" s="4" t="s">
        <v>236</v>
      </c>
      <c r="B219" t="s">
        <v>1437</v>
      </c>
    </row>
    <row r="220" spans="1:2" ht="15">
      <c r="A220" s="4" t="s">
        <v>237</v>
      </c>
      <c r="B220" t="s">
        <v>1437</v>
      </c>
    </row>
    <row r="221" spans="1:2" ht="15">
      <c r="A221" s="4" t="s">
        <v>238</v>
      </c>
      <c r="B221" t="s">
        <v>1437</v>
      </c>
    </row>
    <row r="222" spans="1:2" ht="15">
      <c r="A222" s="4" t="s">
        <v>239</v>
      </c>
      <c r="B222" t="s">
        <v>1437</v>
      </c>
    </row>
    <row r="223" spans="1:2" ht="15">
      <c r="A223" s="4" t="s">
        <v>240</v>
      </c>
      <c r="B223" t="s">
        <v>1437</v>
      </c>
    </row>
    <row r="224" spans="1:2" ht="15">
      <c r="A224" s="4" t="s">
        <v>241</v>
      </c>
      <c r="B224" t="s">
        <v>1437</v>
      </c>
    </row>
    <row r="225" spans="1:2" ht="15">
      <c r="A225" s="4" t="s">
        <v>242</v>
      </c>
      <c r="B225" t="s">
        <v>1437</v>
      </c>
    </row>
    <row r="226" spans="1:2" ht="15">
      <c r="A226" s="4" t="s">
        <v>243</v>
      </c>
      <c r="B226" t="s">
        <v>1437</v>
      </c>
    </row>
    <row r="227" spans="1:2" ht="15">
      <c r="A227" s="4" t="s">
        <v>244</v>
      </c>
      <c r="B227" t="s">
        <v>1437</v>
      </c>
    </row>
    <row r="228" spans="1:2" ht="15">
      <c r="A228" s="4" t="s">
        <v>245</v>
      </c>
      <c r="B228" t="s">
        <v>1437</v>
      </c>
    </row>
    <row r="229" spans="1:2" ht="15">
      <c r="A229" s="4" t="s">
        <v>246</v>
      </c>
      <c r="B229" t="s">
        <v>1437</v>
      </c>
    </row>
    <row r="230" spans="1:2" ht="15">
      <c r="A230" s="4" t="s">
        <v>247</v>
      </c>
      <c r="B230" t="s">
        <v>1437</v>
      </c>
    </row>
    <row r="231" spans="1:2" ht="15">
      <c r="A231" s="4" t="s">
        <v>248</v>
      </c>
      <c r="B231" t="s">
        <v>1437</v>
      </c>
    </row>
    <row r="232" spans="1:2" ht="15">
      <c r="A232" s="4" t="s">
        <v>249</v>
      </c>
      <c r="B232" t="s">
        <v>1437</v>
      </c>
    </row>
    <row r="233" spans="1:2" ht="15">
      <c r="A233" s="4" t="s">
        <v>250</v>
      </c>
      <c r="B233" t="s">
        <v>1437</v>
      </c>
    </row>
    <row r="234" spans="1:2" ht="15">
      <c r="A234" s="4" t="s">
        <v>251</v>
      </c>
      <c r="B234" t="s">
        <v>1437</v>
      </c>
    </row>
    <row r="235" spans="1:2" ht="15">
      <c r="A235" s="4" t="s">
        <v>252</v>
      </c>
      <c r="B235" t="s">
        <v>1437</v>
      </c>
    </row>
    <row r="236" spans="1:2" ht="15">
      <c r="A236" s="4" t="s">
        <v>253</v>
      </c>
      <c r="B236" t="s">
        <v>1437</v>
      </c>
    </row>
    <row r="237" spans="1:2" ht="15">
      <c r="A237" s="4" t="s">
        <v>254</v>
      </c>
      <c r="B237" t="s">
        <v>1437</v>
      </c>
    </row>
    <row r="238" spans="1:2" ht="15">
      <c r="A238" s="4" t="s">
        <v>255</v>
      </c>
      <c r="B238" t="s">
        <v>1437</v>
      </c>
    </row>
    <row r="239" spans="1:2" ht="15">
      <c r="A239" s="4" t="s">
        <v>256</v>
      </c>
      <c r="B239" t="s">
        <v>1437</v>
      </c>
    </row>
    <row r="240" spans="1:2" ht="15">
      <c r="A240" s="4" t="s">
        <v>257</v>
      </c>
      <c r="B240" t="s">
        <v>1437</v>
      </c>
    </row>
    <row r="241" spans="1:2" ht="15">
      <c r="A241" s="4" t="s">
        <v>258</v>
      </c>
      <c r="B241" t="s">
        <v>1437</v>
      </c>
    </row>
    <row r="242" spans="1:2" ht="15">
      <c r="A242" s="4" t="s">
        <v>259</v>
      </c>
      <c r="B242" t="s">
        <v>1437</v>
      </c>
    </row>
    <row r="243" spans="1:2" ht="15">
      <c r="A243" s="4" t="s">
        <v>260</v>
      </c>
      <c r="B243" t="s">
        <v>1437</v>
      </c>
    </row>
    <row r="244" spans="1:2" ht="15">
      <c r="A244" s="4" t="s">
        <v>261</v>
      </c>
      <c r="B244" t="s">
        <v>1437</v>
      </c>
    </row>
    <row r="245" spans="1:2" ht="15">
      <c r="A245" s="4" t="s">
        <v>262</v>
      </c>
      <c r="B245" t="s">
        <v>1437</v>
      </c>
    </row>
    <row r="246" spans="1:2" ht="15">
      <c r="A246" s="4" t="s">
        <v>263</v>
      </c>
      <c r="B246" t="s">
        <v>1437</v>
      </c>
    </row>
    <row r="247" spans="1:2" ht="15">
      <c r="A247" s="4" t="s">
        <v>264</v>
      </c>
      <c r="B247" t="s">
        <v>1437</v>
      </c>
    </row>
    <row r="248" spans="1:2" ht="15">
      <c r="A248" s="4" t="s">
        <v>265</v>
      </c>
      <c r="B248" t="s">
        <v>1437</v>
      </c>
    </row>
    <row r="249" spans="1:2" ht="15">
      <c r="A249" s="4" t="s">
        <v>266</v>
      </c>
      <c r="B249" t="s">
        <v>1437</v>
      </c>
    </row>
    <row r="250" spans="1:2" ht="15">
      <c r="A250" s="4" t="s">
        <v>267</v>
      </c>
      <c r="B250" t="s">
        <v>1437</v>
      </c>
    </row>
    <row r="251" spans="1:2" ht="15">
      <c r="A251" s="4" t="s">
        <v>268</v>
      </c>
      <c r="B251" t="s">
        <v>1437</v>
      </c>
    </row>
    <row r="252" spans="1:2" ht="15">
      <c r="A252" s="4" t="s">
        <v>269</v>
      </c>
      <c r="B252" t="s">
        <v>1437</v>
      </c>
    </row>
    <row r="253" spans="1:2" ht="15">
      <c r="A253" s="4" t="s">
        <v>270</v>
      </c>
      <c r="B253" t="s">
        <v>1437</v>
      </c>
    </row>
    <row r="254" spans="1:2" ht="15">
      <c r="A254" s="4" t="s">
        <v>271</v>
      </c>
      <c r="B254" t="s">
        <v>1437</v>
      </c>
    </row>
    <row r="255" spans="1:2" ht="15">
      <c r="A255" s="4" t="s">
        <v>272</v>
      </c>
      <c r="B255" t="s">
        <v>1437</v>
      </c>
    </row>
    <row r="256" spans="1:2" ht="15">
      <c r="A256" s="4" t="s">
        <v>273</v>
      </c>
      <c r="B256" t="s">
        <v>1437</v>
      </c>
    </row>
    <row r="257" spans="1:2" ht="15">
      <c r="A257" s="4" t="s">
        <v>274</v>
      </c>
      <c r="B257" t="s">
        <v>1437</v>
      </c>
    </row>
    <row r="258" spans="1:2" ht="15">
      <c r="A258" s="4" t="s">
        <v>275</v>
      </c>
      <c r="B258" t="s">
        <v>1437</v>
      </c>
    </row>
    <row r="259" spans="1:2" ht="15">
      <c r="A259" s="4" t="s">
        <v>276</v>
      </c>
      <c r="B259" t="s">
        <v>1437</v>
      </c>
    </row>
    <row r="260" spans="1:2" ht="15">
      <c r="A260" s="4" t="s">
        <v>277</v>
      </c>
      <c r="B260" t="s">
        <v>1437</v>
      </c>
    </row>
    <row r="261" spans="1:2" ht="15">
      <c r="A261" s="4" t="s">
        <v>278</v>
      </c>
      <c r="B261" t="s">
        <v>1437</v>
      </c>
    </row>
    <row r="262" spans="1:2" ht="15">
      <c r="A262" s="4" t="s">
        <v>279</v>
      </c>
      <c r="B262" t="s">
        <v>1437</v>
      </c>
    </row>
    <row r="263" spans="1:2" ht="15">
      <c r="A263" s="4" t="s">
        <v>280</v>
      </c>
      <c r="B263" t="s">
        <v>1437</v>
      </c>
    </row>
    <row r="264" spans="1:2" ht="15">
      <c r="A264" s="4" t="s">
        <v>281</v>
      </c>
      <c r="B264" t="s">
        <v>1437</v>
      </c>
    </row>
    <row r="265" spans="1:2" ht="15">
      <c r="A265" s="4" t="s">
        <v>282</v>
      </c>
      <c r="B265" t="s">
        <v>1437</v>
      </c>
    </row>
    <row r="266" spans="1:2" ht="15">
      <c r="A266" s="4" t="s">
        <v>283</v>
      </c>
      <c r="B266" t="s">
        <v>1437</v>
      </c>
    </row>
    <row r="267" spans="1:2" ht="15">
      <c r="A267" s="4" t="s">
        <v>284</v>
      </c>
      <c r="B267" t="s">
        <v>1437</v>
      </c>
    </row>
    <row r="268" spans="1:2" ht="15">
      <c r="A268" s="4" t="s">
        <v>285</v>
      </c>
      <c r="B268" t="s">
        <v>1437</v>
      </c>
    </row>
    <row r="269" spans="1:2" ht="15">
      <c r="A269" s="4" t="s">
        <v>286</v>
      </c>
      <c r="B269" t="s">
        <v>1437</v>
      </c>
    </row>
    <row r="270" spans="1:2" ht="15">
      <c r="A270" s="4" t="s">
        <v>287</v>
      </c>
      <c r="B270" t="s">
        <v>1437</v>
      </c>
    </row>
    <row r="271" spans="1:2" ht="15">
      <c r="A271" s="4" t="s">
        <v>288</v>
      </c>
      <c r="B271" t="s">
        <v>1437</v>
      </c>
    </row>
    <row r="272" spans="1:2" ht="15">
      <c r="A272" s="4" t="s">
        <v>289</v>
      </c>
      <c r="B272" t="s">
        <v>1437</v>
      </c>
    </row>
    <row r="273" spans="1:2" ht="15">
      <c r="A273" s="4" t="s">
        <v>290</v>
      </c>
      <c r="B273" t="s">
        <v>1437</v>
      </c>
    </row>
    <row r="274" spans="1:2" ht="15">
      <c r="A274" s="4" t="s">
        <v>291</v>
      </c>
      <c r="B274" t="s">
        <v>1437</v>
      </c>
    </row>
    <row r="275" spans="1:2" ht="15">
      <c r="A275" s="4" t="s">
        <v>292</v>
      </c>
      <c r="B275" t="s">
        <v>1437</v>
      </c>
    </row>
    <row r="276" spans="1:2" ht="15">
      <c r="A276" s="4" t="s">
        <v>293</v>
      </c>
      <c r="B276" t="s">
        <v>1437</v>
      </c>
    </row>
    <row r="277" spans="1:2" ht="15">
      <c r="A277" s="4" t="s">
        <v>294</v>
      </c>
      <c r="B277" t="s">
        <v>1437</v>
      </c>
    </row>
    <row r="278" spans="1:2" ht="15">
      <c r="A278" s="4" t="s">
        <v>295</v>
      </c>
      <c r="B278" t="s">
        <v>1437</v>
      </c>
    </row>
    <row r="279" spans="1:2" ht="15">
      <c r="A279" s="4" t="s">
        <v>296</v>
      </c>
      <c r="B279" t="s">
        <v>1437</v>
      </c>
    </row>
    <row r="280" spans="1:2" ht="15">
      <c r="A280" s="4" t="s">
        <v>297</v>
      </c>
      <c r="B280" t="s">
        <v>1437</v>
      </c>
    </row>
    <row r="281" spans="1:2" ht="15">
      <c r="A281" s="4" t="s">
        <v>298</v>
      </c>
      <c r="B281" t="s">
        <v>1437</v>
      </c>
    </row>
    <row r="282" spans="1:2" ht="15">
      <c r="A282" s="4" t="s">
        <v>299</v>
      </c>
      <c r="B282" t="s">
        <v>1437</v>
      </c>
    </row>
    <row r="283" spans="1:2" ht="15">
      <c r="A283" s="4" t="s">
        <v>300</v>
      </c>
      <c r="B283" t="s">
        <v>1437</v>
      </c>
    </row>
    <row r="284" spans="1:2" ht="15">
      <c r="A284" s="4" t="s">
        <v>301</v>
      </c>
      <c r="B284" t="s">
        <v>1437</v>
      </c>
    </row>
    <row r="285" spans="1:2" ht="15">
      <c r="A285" s="4" t="s">
        <v>302</v>
      </c>
      <c r="B285" t="s">
        <v>1437</v>
      </c>
    </row>
    <row r="286" spans="1:2" ht="15">
      <c r="A286" s="4" t="s">
        <v>303</v>
      </c>
      <c r="B286" t="s">
        <v>1437</v>
      </c>
    </row>
    <row r="287" spans="1:2" ht="15">
      <c r="A287" s="4" t="s">
        <v>304</v>
      </c>
      <c r="B287" t="s">
        <v>1437</v>
      </c>
    </row>
    <row r="288" spans="1:2" ht="15">
      <c r="A288" s="4" t="s">
        <v>305</v>
      </c>
      <c r="B288" t="s">
        <v>1437</v>
      </c>
    </row>
    <row r="289" spans="1:2" ht="15">
      <c r="A289" s="4" t="s">
        <v>306</v>
      </c>
      <c r="B289" t="s">
        <v>1437</v>
      </c>
    </row>
    <row r="290" spans="1:2" ht="15">
      <c r="A290" s="4" t="s">
        <v>307</v>
      </c>
      <c r="B290" t="s">
        <v>1437</v>
      </c>
    </row>
    <row r="291" spans="1:2" ht="15">
      <c r="A291" s="4" t="s">
        <v>308</v>
      </c>
      <c r="B291" t="s">
        <v>1437</v>
      </c>
    </row>
    <row r="292" spans="1:2" ht="15">
      <c r="A292" s="4" t="s">
        <v>309</v>
      </c>
      <c r="B292" t="s">
        <v>1437</v>
      </c>
    </row>
    <row r="293" spans="1:2" ht="15">
      <c r="A293" s="4" t="s">
        <v>310</v>
      </c>
      <c r="B293" t="s">
        <v>1437</v>
      </c>
    </row>
    <row r="294" spans="1:2" ht="15">
      <c r="A294" s="4" t="s">
        <v>311</v>
      </c>
      <c r="B294" t="s">
        <v>1437</v>
      </c>
    </row>
    <row r="295" spans="1:2" ht="15">
      <c r="A295" s="4" t="s">
        <v>312</v>
      </c>
      <c r="B295" t="s">
        <v>1437</v>
      </c>
    </row>
    <row r="296" spans="1:2" ht="15">
      <c r="A296" s="4" t="s">
        <v>313</v>
      </c>
      <c r="B296" t="s">
        <v>1437</v>
      </c>
    </row>
    <row r="297" spans="1:2" ht="15">
      <c r="A297" s="4" t="s">
        <v>314</v>
      </c>
      <c r="B297" t="s">
        <v>1437</v>
      </c>
    </row>
    <row r="298" spans="1:2" ht="15">
      <c r="A298" s="4" t="s">
        <v>315</v>
      </c>
      <c r="B298" t="s">
        <v>1437</v>
      </c>
    </row>
    <row r="299" spans="1:2" ht="15">
      <c r="A299" s="4" t="s">
        <v>316</v>
      </c>
      <c r="B299" t="s">
        <v>1437</v>
      </c>
    </row>
    <row r="300" spans="1:2" ht="15">
      <c r="A300" s="4" t="s">
        <v>317</v>
      </c>
      <c r="B300" t="s">
        <v>1437</v>
      </c>
    </row>
    <row r="301" spans="1:2" ht="15">
      <c r="A301" s="4" t="s">
        <v>318</v>
      </c>
      <c r="B301" t="s">
        <v>1437</v>
      </c>
    </row>
    <row r="302" spans="1:2" ht="15">
      <c r="A302" s="4" t="s">
        <v>319</v>
      </c>
      <c r="B302" t="s">
        <v>1437</v>
      </c>
    </row>
    <row r="303" spans="1:2" ht="15">
      <c r="A303" s="4" t="s">
        <v>320</v>
      </c>
      <c r="B303" t="s">
        <v>1437</v>
      </c>
    </row>
    <row r="304" spans="1:2" ht="15">
      <c r="A304" s="4" t="s">
        <v>321</v>
      </c>
      <c r="B304" t="s">
        <v>1437</v>
      </c>
    </row>
    <row r="305" spans="1:2" ht="15">
      <c r="A305" s="4" t="s">
        <v>322</v>
      </c>
      <c r="B305" t="s">
        <v>1437</v>
      </c>
    </row>
    <row r="306" spans="1:2" ht="15">
      <c r="A306" s="4" t="s">
        <v>323</v>
      </c>
      <c r="B306" t="s">
        <v>1437</v>
      </c>
    </row>
    <row r="307" spans="1:2" ht="15">
      <c r="A307" s="4" t="s">
        <v>324</v>
      </c>
      <c r="B307" t="s">
        <v>1437</v>
      </c>
    </row>
    <row r="308" spans="1:2" ht="15">
      <c r="A308" s="4" t="s">
        <v>325</v>
      </c>
      <c r="B308" t="s">
        <v>1437</v>
      </c>
    </row>
    <row r="309" spans="1:2" ht="15">
      <c r="A309" s="4" t="s">
        <v>326</v>
      </c>
      <c r="B309" t="s">
        <v>1437</v>
      </c>
    </row>
    <row r="310" spans="1:2" ht="15">
      <c r="A310" s="4" t="s">
        <v>327</v>
      </c>
      <c r="B310" t="s">
        <v>1437</v>
      </c>
    </row>
    <row r="311" spans="1:2" ht="15">
      <c r="A311" s="4" t="s">
        <v>328</v>
      </c>
      <c r="B311" t="s">
        <v>1437</v>
      </c>
    </row>
    <row r="312" spans="1:2" ht="15">
      <c r="A312" s="4" t="s">
        <v>329</v>
      </c>
      <c r="B312" t="s">
        <v>1437</v>
      </c>
    </row>
    <row r="313" spans="1:2" ht="15">
      <c r="A313" s="4" t="s">
        <v>330</v>
      </c>
      <c r="B313" t="s">
        <v>1437</v>
      </c>
    </row>
    <row r="314" spans="1:2" ht="15">
      <c r="A314" s="4" t="s">
        <v>331</v>
      </c>
      <c r="B314" t="s">
        <v>1437</v>
      </c>
    </row>
    <row r="315" spans="1:2" ht="15">
      <c r="A315" s="4" t="s">
        <v>332</v>
      </c>
      <c r="B315" t="s">
        <v>1437</v>
      </c>
    </row>
    <row r="316" spans="1:2" ht="15">
      <c r="A316" s="4" t="s">
        <v>333</v>
      </c>
      <c r="B316" t="s">
        <v>1437</v>
      </c>
    </row>
    <row r="317" spans="1:2" ht="15">
      <c r="A317" s="4" t="s">
        <v>334</v>
      </c>
      <c r="B317" t="s">
        <v>1437</v>
      </c>
    </row>
    <row r="318" spans="1:2" ht="15">
      <c r="A318" s="4" t="s">
        <v>335</v>
      </c>
      <c r="B318" t="s">
        <v>1437</v>
      </c>
    </row>
    <row r="319" spans="1:2" ht="15">
      <c r="A319" s="4" t="s">
        <v>336</v>
      </c>
      <c r="B319" t="s">
        <v>1437</v>
      </c>
    </row>
    <row r="320" spans="1:2" ht="15">
      <c r="A320" s="4" t="s">
        <v>337</v>
      </c>
      <c r="B320" t="s">
        <v>1437</v>
      </c>
    </row>
    <row r="321" spans="1:2" ht="15">
      <c r="A321" s="4" t="s">
        <v>338</v>
      </c>
      <c r="B321" t="s">
        <v>1437</v>
      </c>
    </row>
    <row r="322" spans="1:2" ht="15">
      <c r="A322" s="4" t="s">
        <v>339</v>
      </c>
      <c r="B322" t="s">
        <v>1437</v>
      </c>
    </row>
    <row r="323" spans="1:2" ht="15">
      <c r="A323" s="4" t="s">
        <v>340</v>
      </c>
      <c r="B323" t="s">
        <v>1437</v>
      </c>
    </row>
    <row r="324" spans="1:2" ht="15">
      <c r="A324" s="4" t="s">
        <v>341</v>
      </c>
      <c r="B324" t="s">
        <v>1437</v>
      </c>
    </row>
    <row r="325" spans="1:2" ht="15">
      <c r="A325" s="4" t="s">
        <v>342</v>
      </c>
      <c r="B325" t="s">
        <v>1437</v>
      </c>
    </row>
    <row r="326" spans="1:2" ht="15">
      <c r="A326" s="4" t="s">
        <v>343</v>
      </c>
      <c r="B326" t="s">
        <v>1437</v>
      </c>
    </row>
    <row r="327" spans="1:2" ht="15">
      <c r="A327" s="4" t="s">
        <v>344</v>
      </c>
      <c r="B327" t="s">
        <v>1437</v>
      </c>
    </row>
    <row r="328" spans="1:2" ht="15">
      <c r="A328" s="4" t="s">
        <v>345</v>
      </c>
      <c r="B328" t="s">
        <v>1437</v>
      </c>
    </row>
    <row r="329" spans="1:2" ht="15">
      <c r="A329" s="4" t="s">
        <v>346</v>
      </c>
      <c r="B329" t="s">
        <v>1437</v>
      </c>
    </row>
    <row r="330" spans="1:2" ht="15">
      <c r="A330" s="4" t="s">
        <v>347</v>
      </c>
      <c r="B330" t="s">
        <v>1437</v>
      </c>
    </row>
    <row r="331" spans="1:2" ht="15">
      <c r="A331" s="4" t="s">
        <v>348</v>
      </c>
      <c r="B331" t="s">
        <v>1437</v>
      </c>
    </row>
    <row r="332" spans="1:2" ht="15">
      <c r="A332" s="4" t="s">
        <v>349</v>
      </c>
      <c r="B332" t="s">
        <v>1437</v>
      </c>
    </row>
    <row r="333" spans="1:2" ht="15">
      <c r="A333" s="4" t="s">
        <v>350</v>
      </c>
      <c r="B333" t="s">
        <v>1437</v>
      </c>
    </row>
    <row r="334" spans="1:2" ht="15">
      <c r="A334" s="4" t="s">
        <v>351</v>
      </c>
      <c r="B334" t="s">
        <v>1437</v>
      </c>
    </row>
    <row r="335" spans="1:2" ht="15">
      <c r="A335" s="4" t="s">
        <v>352</v>
      </c>
      <c r="B335" t="s">
        <v>1437</v>
      </c>
    </row>
    <row r="336" spans="1:2" ht="15">
      <c r="A336" s="4" t="s">
        <v>353</v>
      </c>
      <c r="B336" t="s">
        <v>1437</v>
      </c>
    </row>
    <row r="337" spans="1:2" ht="15">
      <c r="A337" s="4" t="s">
        <v>354</v>
      </c>
      <c r="B337" t="s">
        <v>1437</v>
      </c>
    </row>
    <row r="338" spans="1:2" ht="15">
      <c r="A338" s="4" t="s">
        <v>355</v>
      </c>
      <c r="B338" t="s">
        <v>1437</v>
      </c>
    </row>
    <row r="339" spans="1:2" ht="15">
      <c r="A339" s="4" t="s">
        <v>356</v>
      </c>
      <c r="B339" t="s">
        <v>1437</v>
      </c>
    </row>
    <row r="340" spans="1:2" ht="15">
      <c r="A340" s="4" t="s">
        <v>357</v>
      </c>
      <c r="B340" t="s">
        <v>1437</v>
      </c>
    </row>
    <row r="341" spans="1:2" ht="15">
      <c r="A341" s="4" t="s">
        <v>358</v>
      </c>
      <c r="B341" t="s">
        <v>1437</v>
      </c>
    </row>
    <row r="342" spans="1:2" ht="15">
      <c r="A342" s="4" t="s">
        <v>359</v>
      </c>
      <c r="B342" t="s">
        <v>1437</v>
      </c>
    </row>
    <row r="343" spans="1:2" ht="15">
      <c r="A343" s="4" t="s">
        <v>360</v>
      </c>
      <c r="B343" t="s">
        <v>1437</v>
      </c>
    </row>
    <row r="344" spans="1:2" ht="15">
      <c r="A344" s="4" t="s">
        <v>361</v>
      </c>
      <c r="B344" t="s">
        <v>1437</v>
      </c>
    </row>
    <row r="345" spans="1:2" ht="15">
      <c r="A345" s="4" t="s">
        <v>362</v>
      </c>
      <c r="B345" t="s">
        <v>1437</v>
      </c>
    </row>
    <row r="346" spans="1:2" ht="15">
      <c r="A346" s="4" t="s">
        <v>363</v>
      </c>
      <c r="B346" t="s">
        <v>1437</v>
      </c>
    </row>
    <row r="347" spans="1:2" ht="15">
      <c r="A347" s="4" t="s">
        <v>364</v>
      </c>
      <c r="B347" t="s">
        <v>1437</v>
      </c>
    </row>
    <row r="348" spans="1:2" ht="15">
      <c r="A348" s="4" t="s">
        <v>365</v>
      </c>
      <c r="B348" t="s">
        <v>1437</v>
      </c>
    </row>
    <row r="349" spans="1:2" ht="15">
      <c r="A349" s="4" t="s">
        <v>366</v>
      </c>
      <c r="B349" t="s">
        <v>1437</v>
      </c>
    </row>
    <row r="350" spans="1:2" ht="15">
      <c r="A350" s="4" t="s">
        <v>367</v>
      </c>
      <c r="B350" t="s">
        <v>1437</v>
      </c>
    </row>
    <row r="351" spans="1:2" ht="15">
      <c r="A351" s="4" t="s">
        <v>368</v>
      </c>
      <c r="B351" t="s">
        <v>1437</v>
      </c>
    </row>
    <row r="352" spans="1:2" ht="15">
      <c r="A352" s="4" t="s">
        <v>369</v>
      </c>
      <c r="B352" t="s">
        <v>1437</v>
      </c>
    </row>
    <row r="353" spans="1:2" ht="15">
      <c r="A353" s="4" t="s">
        <v>370</v>
      </c>
      <c r="B353" t="s">
        <v>1437</v>
      </c>
    </row>
    <row r="354" spans="1:2" ht="15">
      <c r="A354" s="4" t="s">
        <v>371</v>
      </c>
      <c r="B354" t="s">
        <v>1437</v>
      </c>
    </row>
    <row r="355" spans="1:2" ht="15">
      <c r="A355" s="4" t="s">
        <v>372</v>
      </c>
      <c r="B355" t="s">
        <v>1437</v>
      </c>
    </row>
    <row r="356" spans="1:2" ht="15">
      <c r="A356" s="4" t="s">
        <v>373</v>
      </c>
      <c r="B356" t="s">
        <v>1437</v>
      </c>
    </row>
    <row r="357" spans="1:2" ht="15">
      <c r="A357" s="4" t="s">
        <v>374</v>
      </c>
      <c r="B357" t="s">
        <v>1437</v>
      </c>
    </row>
    <row r="358" spans="1:2" ht="15">
      <c r="A358" s="4" t="s">
        <v>375</v>
      </c>
      <c r="B358" t="s">
        <v>1437</v>
      </c>
    </row>
    <row r="359" spans="1:2" ht="15">
      <c r="A359" s="4" t="s">
        <v>376</v>
      </c>
      <c r="B359" t="s">
        <v>1437</v>
      </c>
    </row>
    <row r="360" spans="1:2" ht="15">
      <c r="A360" s="4" t="s">
        <v>377</v>
      </c>
      <c r="B360" t="s">
        <v>1437</v>
      </c>
    </row>
    <row r="361" spans="1:2" ht="15">
      <c r="A361" s="4" t="s">
        <v>378</v>
      </c>
      <c r="B361" t="s">
        <v>1437</v>
      </c>
    </row>
    <row r="362" spans="1:2" ht="15">
      <c r="A362" s="4" t="s">
        <v>379</v>
      </c>
      <c r="B362" t="s">
        <v>1437</v>
      </c>
    </row>
    <row r="363" spans="1:2" ht="15">
      <c r="A363" s="4" t="s">
        <v>380</v>
      </c>
      <c r="B363" t="s">
        <v>1437</v>
      </c>
    </row>
    <row r="364" spans="1:2" ht="15">
      <c r="A364" s="4" t="s">
        <v>381</v>
      </c>
      <c r="B364" t="s">
        <v>1437</v>
      </c>
    </row>
    <row r="365" spans="1:2" ht="15">
      <c r="A365" s="4" t="s">
        <v>382</v>
      </c>
      <c r="B365" t="s">
        <v>1437</v>
      </c>
    </row>
    <row r="366" spans="1:2" ht="15">
      <c r="A366" s="4" t="s">
        <v>383</v>
      </c>
      <c r="B366" t="s">
        <v>1437</v>
      </c>
    </row>
    <row r="367" spans="1:2" ht="15">
      <c r="A367" s="4" t="s">
        <v>384</v>
      </c>
      <c r="B367" t="s">
        <v>1437</v>
      </c>
    </row>
    <row r="368" spans="1:2" ht="15">
      <c r="A368" s="4" t="s">
        <v>385</v>
      </c>
      <c r="B368" t="s">
        <v>1437</v>
      </c>
    </row>
    <row r="369" spans="1:2" ht="15">
      <c r="A369" s="4" t="s">
        <v>386</v>
      </c>
      <c r="B369" t="s">
        <v>1437</v>
      </c>
    </row>
    <row r="370" spans="1:2" ht="15">
      <c r="A370" s="4" t="s">
        <v>387</v>
      </c>
      <c r="B370" t="s">
        <v>1437</v>
      </c>
    </row>
    <row r="371" spans="1:2" ht="15">
      <c r="A371" s="4" t="s">
        <v>388</v>
      </c>
      <c r="B371" t="s">
        <v>1437</v>
      </c>
    </row>
    <row r="372" spans="1:2" ht="15">
      <c r="A372" s="4" t="s">
        <v>389</v>
      </c>
      <c r="B372" t="s">
        <v>1437</v>
      </c>
    </row>
    <row r="373" spans="1:2" ht="15">
      <c r="A373" s="4" t="s">
        <v>390</v>
      </c>
      <c r="B373" t="s">
        <v>1437</v>
      </c>
    </row>
    <row r="374" spans="1:2" ht="15">
      <c r="A374" s="4" t="s">
        <v>391</v>
      </c>
      <c r="B374" t="s">
        <v>1437</v>
      </c>
    </row>
    <row r="375" spans="1:2" ht="15">
      <c r="A375" s="4" t="s">
        <v>392</v>
      </c>
      <c r="B375" t="s">
        <v>1437</v>
      </c>
    </row>
    <row r="376" spans="1:2" ht="15">
      <c r="A376" s="4" t="s">
        <v>393</v>
      </c>
      <c r="B376" t="s">
        <v>1437</v>
      </c>
    </row>
    <row r="377" spans="1:2" ht="15">
      <c r="A377" s="4" t="s">
        <v>394</v>
      </c>
      <c r="B377" t="s">
        <v>1437</v>
      </c>
    </row>
    <row r="378" spans="1:2" ht="15">
      <c r="A378" s="4" t="s">
        <v>395</v>
      </c>
      <c r="B378" t="s">
        <v>1437</v>
      </c>
    </row>
    <row r="379" spans="1:2" ht="15">
      <c r="A379" s="4" t="s">
        <v>396</v>
      </c>
      <c r="B379" t="s">
        <v>1437</v>
      </c>
    </row>
    <row r="380" spans="1:2" ht="15">
      <c r="A380" s="4" t="s">
        <v>397</v>
      </c>
      <c r="B380" t="s">
        <v>1437</v>
      </c>
    </row>
    <row r="381" spans="1:2" ht="15">
      <c r="A381" s="4" t="s">
        <v>398</v>
      </c>
      <c r="B381" t="s">
        <v>1437</v>
      </c>
    </row>
    <row r="382" spans="1:2" ht="15">
      <c r="A382" s="4" t="s">
        <v>399</v>
      </c>
      <c r="B382" t="s">
        <v>1437</v>
      </c>
    </row>
    <row r="383" spans="1:2" ht="15">
      <c r="A383" s="4" t="s">
        <v>400</v>
      </c>
      <c r="B383" t="s">
        <v>1437</v>
      </c>
    </row>
    <row r="384" spans="1:2" ht="15">
      <c r="A384" s="4" t="s">
        <v>401</v>
      </c>
      <c r="B384" t="s">
        <v>1437</v>
      </c>
    </row>
    <row r="385" spans="1:2" ht="15">
      <c r="A385" s="4" t="s">
        <v>402</v>
      </c>
      <c r="B385" t="s">
        <v>1437</v>
      </c>
    </row>
    <row r="386" spans="1:2" ht="15">
      <c r="A386" s="4" t="s">
        <v>403</v>
      </c>
      <c r="B386" t="s">
        <v>1437</v>
      </c>
    </row>
    <row r="387" spans="1:2" ht="15">
      <c r="A387" s="4" t="s">
        <v>404</v>
      </c>
      <c r="B387" t="s">
        <v>1437</v>
      </c>
    </row>
    <row r="388" spans="1:2" ht="15">
      <c r="A388" s="4" t="s">
        <v>405</v>
      </c>
      <c r="B388" t="s">
        <v>1437</v>
      </c>
    </row>
    <row r="389" spans="1:2" ht="15">
      <c r="A389" s="4" t="s">
        <v>406</v>
      </c>
      <c r="B389" t="s">
        <v>1437</v>
      </c>
    </row>
    <row r="390" spans="1:2" ht="15">
      <c r="A390" s="4" t="s">
        <v>407</v>
      </c>
      <c r="B390" t="s">
        <v>1437</v>
      </c>
    </row>
    <row r="391" spans="1:2" ht="15">
      <c r="A391" s="4" t="s">
        <v>408</v>
      </c>
      <c r="B391" t="s">
        <v>1437</v>
      </c>
    </row>
    <row r="392" spans="1:2" ht="15">
      <c r="A392" s="4" t="s">
        <v>409</v>
      </c>
      <c r="B392" t="s">
        <v>1437</v>
      </c>
    </row>
    <row r="393" spans="1:2" ht="15">
      <c r="A393" s="4" t="s">
        <v>410</v>
      </c>
      <c r="B393" t="s">
        <v>1437</v>
      </c>
    </row>
    <row r="394" spans="1:2" ht="15">
      <c r="A394" s="4" t="s">
        <v>411</v>
      </c>
      <c r="B394" t="s">
        <v>1437</v>
      </c>
    </row>
    <row r="395" spans="1:2" ht="15">
      <c r="A395" s="4" t="s">
        <v>412</v>
      </c>
      <c r="B395" t="s">
        <v>1437</v>
      </c>
    </row>
    <row r="396" spans="1:2" ht="15">
      <c r="A396" s="4" t="s">
        <v>413</v>
      </c>
      <c r="B396" t="s">
        <v>1437</v>
      </c>
    </row>
    <row r="397" spans="1:2" ht="15">
      <c r="A397" s="4" t="s">
        <v>414</v>
      </c>
      <c r="B397" t="s">
        <v>1437</v>
      </c>
    </row>
    <row r="398" spans="1:2" ht="15">
      <c r="A398" s="4" t="s">
        <v>415</v>
      </c>
      <c r="B398" t="s">
        <v>1437</v>
      </c>
    </row>
    <row r="399" spans="1:2" ht="15">
      <c r="A399" s="4" t="s">
        <v>416</v>
      </c>
      <c r="B399" t="s">
        <v>1437</v>
      </c>
    </row>
    <row r="400" spans="1:2" ht="15">
      <c r="A400" s="4" t="s">
        <v>417</v>
      </c>
      <c r="B400" t="s">
        <v>1437</v>
      </c>
    </row>
    <row r="401" spans="1:2" ht="15">
      <c r="A401" s="4" t="s">
        <v>418</v>
      </c>
      <c r="B401" t="s">
        <v>1437</v>
      </c>
    </row>
    <row r="402" spans="1:2" ht="15">
      <c r="A402" s="4" t="s">
        <v>419</v>
      </c>
      <c r="B402" t="s">
        <v>1437</v>
      </c>
    </row>
    <row r="403" spans="1:2" ht="15">
      <c r="A403" s="4" t="s">
        <v>420</v>
      </c>
      <c r="B403" t="s">
        <v>1437</v>
      </c>
    </row>
    <row r="404" spans="1:2" ht="15">
      <c r="A404" s="4" t="s">
        <v>421</v>
      </c>
      <c r="B404" t="s">
        <v>1437</v>
      </c>
    </row>
    <row r="405" spans="1:2" ht="15">
      <c r="A405" s="4" t="s">
        <v>422</v>
      </c>
      <c r="B405" t="s">
        <v>1437</v>
      </c>
    </row>
    <row r="406" spans="1:2" ht="15">
      <c r="A406" s="4" t="s">
        <v>423</v>
      </c>
      <c r="B406" t="s">
        <v>1437</v>
      </c>
    </row>
    <row r="407" spans="1:2" ht="15">
      <c r="A407" s="4" t="s">
        <v>424</v>
      </c>
      <c r="B407" t="s">
        <v>1437</v>
      </c>
    </row>
    <row r="408" spans="1:2" ht="15">
      <c r="A408" s="4" t="s">
        <v>425</v>
      </c>
      <c r="B408" t="s">
        <v>1437</v>
      </c>
    </row>
    <row r="409" spans="1:2" ht="15">
      <c r="A409" s="4" t="s">
        <v>426</v>
      </c>
      <c r="B409" t="s">
        <v>1437</v>
      </c>
    </row>
    <row r="410" spans="1:2" ht="15">
      <c r="A410" s="4" t="s">
        <v>427</v>
      </c>
      <c r="B410" t="s">
        <v>1437</v>
      </c>
    </row>
    <row r="411" spans="1:2" ht="15">
      <c r="A411" s="4" t="s">
        <v>428</v>
      </c>
      <c r="B411" t="s">
        <v>1437</v>
      </c>
    </row>
    <row r="412" spans="1:2" ht="15">
      <c r="A412" s="4" t="s">
        <v>429</v>
      </c>
      <c r="B412" t="s">
        <v>1437</v>
      </c>
    </row>
    <row r="413" spans="1:2" ht="15">
      <c r="A413" s="4" t="s">
        <v>430</v>
      </c>
      <c r="B413" t="s">
        <v>1437</v>
      </c>
    </row>
    <row r="414" spans="1:2" ht="15">
      <c r="A414" s="4" t="s">
        <v>431</v>
      </c>
      <c r="B414" t="s">
        <v>1437</v>
      </c>
    </row>
    <row r="415" spans="1:2" ht="15">
      <c r="A415" s="4" t="s">
        <v>432</v>
      </c>
      <c r="B415" t="s">
        <v>1437</v>
      </c>
    </row>
    <row r="416" spans="1:2" ht="15">
      <c r="A416" s="4" t="s">
        <v>433</v>
      </c>
      <c r="B416" t="s">
        <v>1437</v>
      </c>
    </row>
    <row r="417" spans="1:2" ht="15">
      <c r="A417" s="4" t="s">
        <v>434</v>
      </c>
      <c r="B417" t="s">
        <v>1437</v>
      </c>
    </row>
    <row r="418" spans="1:2" ht="15">
      <c r="A418" s="4" t="s">
        <v>435</v>
      </c>
      <c r="B418" t="s">
        <v>1437</v>
      </c>
    </row>
    <row r="419" spans="1:2" ht="15">
      <c r="A419" s="4" t="s">
        <v>436</v>
      </c>
      <c r="B419" t="s">
        <v>1437</v>
      </c>
    </row>
    <row r="420" spans="1:2" ht="15">
      <c r="A420" s="4" t="s">
        <v>437</v>
      </c>
      <c r="B420" t="s">
        <v>1437</v>
      </c>
    </row>
    <row r="421" spans="1:2" ht="15">
      <c r="A421" s="4" t="s">
        <v>438</v>
      </c>
      <c r="B421" t="s">
        <v>1437</v>
      </c>
    </row>
    <row r="422" spans="1:2" ht="15">
      <c r="A422" s="4" t="s">
        <v>439</v>
      </c>
      <c r="B422" t="s">
        <v>1437</v>
      </c>
    </row>
    <row r="423" spans="1:2" ht="15">
      <c r="A423" s="4" t="s">
        <v>440</v>
      </c>
      <c r="B423" t="s">
        <v>1437</v>
      </c>
    </row>
    <row r="424" spans="1:2" ht="15">
      <c r="A424" s="4" t="s">
        <v>441</v>
      </c>
      <c r="B424" t="s">
        <v>1437</v>
      </c>
    </row>
    <row r="425" spans="1:2" ht="15">
      <c r="A425" s="4" t="s">
        <v>442</v>
      </c>
      <c r="B425" t="s">
        <v>1437</v>
      </c>
    </row>
    <row r="426" spans="1:2" ht="15">
      <c r="A426" s="4" t="s">
        <v>443</v>
      </c>
      <c r="B426" t="s">
        <v>1437</v>
      </c>
    </row>
    <row r="427" spans="1:2" ht="15">
      <c r="A427" s="4" t="s">
        <v>444</v>
      </c>
      <c r="B427" t="s">
        <v>1437</v>
      </c>
    </row>
    <row r="428" spans="1:2" ht="15">
      <c r="A428" s="4" t="s">
        <v>445</v>
      </c>
      <c r="B428" t="s">
        <v>1437</v>
      </c>
    </row>
    <row r="429" spans="1:2" ht="15">
      <c r="A429" s="4" t="s">
        <v>446</v>
      </c>
      <c r="B429" t="s">
        <v>1437</v>
      </c>
    </row>
    <row r="430" spans="1:2" ht="15">
      <c r="A430" s="4" t="s">
        <v>447</v>
      </c>
      <c r="B430" t="s">
        <v>1437</v>
      </c>
    </row>
    <row r="431" spans="1:2" ht="15">
      <c r="A431" s="4" t="s">
        <v>448</v>
      </c>
      <c r="B431" t="s">
        <v>1437</v>
      </c>
    </row>
    <row r="432" spans="1:2" ht="15">
      <c r="A432" s="4" t="s">
        <v>449</v>
      </c>
      <c r="B432" t="s">
        <v>1437</v>
      </c>
    </row>
    <row r="433" spans="1:2" ht="15">
      <c r="A433" s="4" t="s">
        <v>450</v>
      </c>
      <c r="B433" t="s">
        <v>1437</v>
      </c>
    </row>
    <row r="434" spans="1:2" ht="15">
      <c r="A434" s="4" t="s">
        <v>451</v>
      </c>
      <c r="B434" t="s">
        <v>1437</v>
      </c>
    </row>
    <row r="435" spans="1:2" ht="15">
      <c r="A435" s="4" t="s">
        <v>452</v>
      </c>
      <c r="B435" t="s">
        <v>1437</v>
      </c>
    </row>
    <row r="436" spans="1:2" ht="15">
      <c r="A436" s="4" t="s">
        <v>453</v>
      </c>
      <c r="B436" t="s">
        <v>1437</v>
      </c>
    </row>
    <row r="437" spans="1:2" ht="15">
      <c r="A437" s="4" t="s">
        <v>454</v>
      </c>
      <c r="B437" t="s">
        <v>1437</v>
      </c>
    </row>
    <row r="438" spans="1:2" ht="15">
      <c r="A438" s="4" t="s">
        <v>455</v>
      </c>
      <c r="B438" t="s">
        <v>1437</v>
      </c>
    </row>
    <row r="439" spans="1:2" ht="15">
      <c r="A439" s="4" t="s">
        <v>456</v>
      </c>
      <c r="B439" t="s">
        <v>1437</v>
      </c>
    </row>
    <row r="440" spans="1:2" ht="15">
      <c r="A440" s="4" t="s">
        <v>457</v>
      </c>
      <c r="B440" t="s">
        <v>1437</v>
      </c>
    </row>
    <row r="441" spans="1:2" ht="15">
      <c r="A441" s="4" t="s">
        <v>458</v>
      </c>
      <c r="B441" t="s">
        <v>1437</v>
      </c>
    </row>
    <row r="442" spans="1:2" ht="15">
      <c r="A442" s="4" t="s">
        <v>459</v>
      </c>
      <c r="B442" t="s">
        <v>1437</v>
      </c>
    </row>
    <row r="443" spans="1:2" ht="15">
      <c r="A443" s="4" t="s">
        <v>460</v>
      </c>
      <c r="B443" t="s">
        <v>1437</v>
      </c>
    </row>
    <row r="444" spans="1:2" ht="15">
      <c r="A444" s="4" t="s">
        <v>461</v>
      </c>
      <c r="B444" t="s">
        <v>1437</v>
      </c>
    </row>
    <row r="445" spans="1:2" ht="15">
      <c r="A445" s="4" t="s">
        <v>462</v>
      </c>
      <c r="B445" t="s">
        <v>1437</v>
      </c>
    </row>
    <row r="446" spans="1:2" ht="15">
      <c r="A446" s="4" t="s">
        <v>463</v>
      </c>
      <c r="B446" t="s">
        <v>1437</v>
      </c>
    </row>
    <row r="447" spans="1:2" ht="15">
      <c r="A447" s="4" t="s">
        <v>464</v>
      </c>
      <c r="B447" t="s">
        <v>1437</v>
      </c>
    </row>
    <row r="448" spans="1:2" ht="15">
      <c r="A448" s="4" t="s">
        <v>465</v>
      </c>
      <c r="B448" t="s">
        <v>1437</v>
      </c>
    </row>
    <row r="449" spans="1:2" ht="15">
      <c r="A449" s="4" t="s">
        <v>466</v>
      </c>
      <c r="B449" t="s">
        <v>1437</v>
      </c>
    </row>
    <row r="450" spans="1:2" ht="15">
      <c r="A450" s="4" t="s">
        <v>467</v>
      </c>
      <c r="B450" t="s">
        <v>1437</v>
      </c>
    </row>
    <row r="451" spans="1:2" ht="15">
      <c r="A451" s="4" t="s">
        <v>468</v>
      </c>
      <c r="B451" t="s">
        <v>1437</v>
      </c>
    </row>
    <row r="452" spans="1:2" ht="15">
      <c r="A452" s="4" t="s">
        <v>469</v>
      </c>
      <c r="B452" t="s">
        <v>1437</v>
      </c>
    </row>
    <row r="453" spans="1:2" ht="15">
      <c r="A453" s="4" t="s">
        <v>470</v>
      </c>
      <c r="B453" t="s">
        <v>1437</v>
      </c>
    </row>
    <row r="454" spans="1:2" ht="15">
      <c r="A454" s="4" t="s">
        <v>471</v>
      </c>
      <c r="B454" t="s">
        <v>1437</v>
      </c>
    </row>
    <row r="455" spans="1:2" ht="15">
      <c r="A455" s="4" t="s">
        <v>472</v>
      </c>
      <c r="B455" t="s">
        <v>1437</v>
      </c>
    </row>
    <row r="456" spans="1:2" ht="15">
      <c r="A456" s="4" t="s">
        <v>473</v>
      </c>
      <c r="B456" t="s">
        <v>1437</v>
      </c>
    </row>
    <row r="457" spans="1:2" ht="15">
      <c r="A457" s="4" t="s">
        <v>474</v>
      </c>
      <c r="B457" t="s">
        <v>1437</v>
      </c>
    </row>
    <row r="458" spans="1:2" ht="15">
      <c r="A458" s="4" t="s">
        <v>475</v>
      </c>
      <c r="B458" t="s">
        <v>1437</v>
      </c>
    </row>
    <row r="459" spans="1:2" ht="15">
      <c r="A459" s="4" t="s">
        <v>476</v>
      </c>
      <c r="B459" t="s">
        <v>1437</v>
      </c>
    </row>
    <row r="460" spans="1:2" ht="15">
      <c r="A460" s="4" t="s">
        <v>477</v>
      </c>
      <c r="B460" t="s">
        <v>1437</v>
      </c>
    </row>
    <row r="461" spans="1:2" ht="15">
      <c r="A461" s="4" t="s">
        <v>478</v>
      </c>
      <c r="B461" t="s">
        <v>1437</v>
      </c>
    </row>
    <row r="462" spans="1:2" ht="15">
      <c r="A462" s="4" t="s">
        <v>479</v>
      </c>
      <c r="B462" t="s">
        <v>1437</v>
      </c>
    </row>
    <row r="463" spans="1:2" ht="15">
      <c r="A463" s="4" t="s">
        <v>480</v>
      </c>
      <c r="B463" t="s">
        <v>1437</v>
      </c>
    </row>
    <row r="464" spans="1:2" ht="15">
      <c r="A464" s="4" t="s">
        <v>481</v>
      </c>
      <c r="B464" t="s">
        <v>1437</v>
      </c>
    </row>
    <row r="465" spans="1:2" ht="15">
      <c r="A465" s="4" t="s">
        <v>482</v>
      </c>
      <c r="B465" t="s">
        <v>1437</v>
      </c>
    </row>
    <row r="466" spans="1:2" ht="15">
      <c r="A466" s="4" t="s">
        <v>483</v>
      </c>
      <c r="B466" t="s">
        <v>1437</v>
      </c>
    </row>
    <row r="467" spans="1:2" ht="15">
      <c r="A467" s="4" t="s">
        <v>484</v>
      </c>
      <c r="B467" t="s">
        <v>1437</v>
      </c>
    </row>
    <row r="468" spans="1:2" ht="15">
      <c r="A468" s="4" t="s">
        <v>485</v>
      </c>
      <c r="B468" t="s">
        <v>1437</v>
      </c>
    </row>
    <row r="469" spans="1:2" ht="15">
      <c r="A469" s="4" t="s">
        <v>486</v>
      </c>
      <c r="B469" t="s">
        <v>1437</v>
      </c>
    </row>
    <row r="470" spans="1:2" ht="15">
      <c r="A470" s="4" t="s">
        <v>487</v>
      </c>
      <c r="B470" t="s">
        <v>1437</v>
      </c>
    </row>
    <row r="471" spans="1:2" ht="15">
      <c r="A471" s="4" t="s">
        <v>488</v>
      </c>
      <c r="B471" t="s">
        <v>1437</v>
      </c>
    </row>
    <row r="472" spans="1:2" ht="15">
      <c r="A472" s="4" t="s">
        <v>489</v>
      </c>
      <c r="B472" t="s">
        <v>1437</v>
      </c>
    </row>
    <row r="473" spans="1:2" ht="15">
      <c r="A473" s="4" t="s">
        <v>490</v>
      </c>
      <c r="B473" t="s">
        <v>1437</v>
      </c>
    </row>
    <row r="474" spans="1:2" ht="15">
      <c r="A474" s="4" t="s">
        <v>491</v>
      </c>
      <c r="B474" t="s">
        <v>1437</v>
      </c>
    </row>
    <row r="475" spans="1:2" ht="15">
      <c r="A475" s="4" t="s">
        <v>492</v>
      </c>
      <c r="B475" t="s">
        <v>1437</v>
      </c>
    </row>
    <row r="476" spans="1:2" ht="15">
      <c r="A476" s="4" t="s">
        <v>493</v>
      </c>
      <c r="B476" t="s">
        <v>1437</v>
      </c>
    </row>
    <row r="477" spans="1:2" ht="15">
      <c r="A477" s="4" t="s">
        <v>494</v>
      </c>
      <c r="B477" t="s">
        <v>1437</v>
      </c>
    </row>
    <row r="478" spans="1:2" ht="15">
      <c r="A478" s="4" t="s">
        <v>495</v>
      </c>
      <c r="B478" t="s">
        <v>1437</v>
      </c>
    </row>
    <row r="479" spans="1:2" ht="15">
      <c r="A479" s="4" t="s">
        <v>496</v>
      </c>
      <c r="B479" t="s">
        <v>1437</v>
      </c>
    </row>
    <row r="480" spans="1:2" ht="15">
      <c r="A480" s="4" t="s">
        <v>497</v>
      </c>
      <c r="B480" t="s">
        <v>1437</v>
      </c>
    </row>
    <row r="481" spans="1:2" ht="15">
      <c r="A481" s="4" t="s">
        <v>498</v>
      </c>
      <c r="B481" t="s">
        <v>1437</v>
      </c>
    </row>
    <row r="482" spans="1:2" ht="15">
      <c r="A482" s="4" t="s">
        <v>499</v>
      </c>
      <c r="B482" t="s">
        <v>1437</v>
      </c>
    </row>
    <row r="483" spans="1:2" ht="15">
      <c r="A483" s="4" t="s">
        <v>500</v>
      </c>
      <c r="B483" t="s">
        <v>1437</v>
      </c>
    </row>
    <row r="484" spans="1:2" ht="15">
      <c r="A484" s="4" t="s">
        <v>501</v>
      </c>
      <c r="B484" t="s">
        <v>1437</v>
      </c>
    </row>
    <row r="485" spans="1:2" ht="15">
      <c r="A485" s="4" t="s">
        <v>502</v>
      </c>
      <c r="B485" t="s">
        <v>1437</v>
      </c>
    </row>
    <row r="486" spans="1:2" ht="15">
      <c r="A486" s="4" t="s">
        <v>503</v>
      </c>
      <c r="B486" t="s">
        <v>1437</v>
      </c>
    </row>
    <row r="487" spans="1:2" ht="15">
      <c r="A487" s="4" t="s">
        <v>504</v>
      </c>
      <c r="B487" t="s">
        <v>1437</v>
      </c>
    </row>
    <row r="488" spans="1:2" ht="15">
      <c r="A488" s="4" t="s">
        <v>505</v>
      </c>
      <c r="B488" t="s">
        <v>1437</v>
      </c>
    </row>
    <row r="489" spans="1:2" ht="15">
      <c r="A489" s="4" t="s">
        <v>506</v>
      </c>
      <c r="B489" t="s">
        <v>1437</v>
      </c>
    </row>
    <row r="490" spans="1:2" ht="15">
      <c r="A490" s="4" t="s">
        <v>507</v>
      </c>
      <c r="B490" t="s">
        <v>1437</v>
      </c>
    </row>
    <row r="491" spans="1:2" ht="15">
      <c r="A491" s="4" t="s">
        <v>508</v>
      </c>
      <c r="B491" t="s">
        <v>1437</v>
      </c>
    </row>
    <row r="492" spans="1:2" ht="15">
      <c r="A492" s="4" t="s">
        <v>509</v>
      </c>
      <c r="B492" t="s">
        <v>1437</v>
      </c>
    </row>
    <row r="493" spans="1:2" ht="15">
      <c r="A493" s="4" t="s">
        <v>510</v>
      </c>
      <c r="B493" t="s">
        <v>1437</v>
      </c>
    </row>
    <row r="494" spans="1:2" ht="15">
      <c r="A494" s="4" t="s">
        <v>511</v>
      </c>
      <c r="B494" t="s">
        <v>1437</v>
      </c>
    </row>
    <row r="495" spans="1:2" ht="15">
      <c r="A495" s="4" t="s">
        <v>512</v>
      </c>
      <c r="B495" t="s">
        <v>1437</v>
      </c>
    </row>
    <row r="496" spans="1:2" ht="15">
      <c r="A496" s="4" t="s">
        <v>513</v>
      </c>
      <c r="B496" t="s">
        <v>1437</v>
      </c>
    </row>
    <row r="497" spans="1:2" ht="15">
      <c r="A497" s="4" t="s">
        <v>514</v>
      </c>
      <c r="B497" t="s">
        <v>1437</v>
      </c>
    </row>
    <row r="498" spans="1:2" ht="15">
      <c r="A498" s="4" t="s">
        <v>515</v>
      </c>
      <c r="B498" t="s">
        <v>1437</v>
      </c>
    </row>
    <row r="499" spans="1:2" ht="15">
      <c r="A499" s="4" t="s">
        <v>516</v>
      </c>
      <c r="B499" t="s">
        <v>1437</v>
      </c>
    </row>
    <row r="500" spans="1:2" ht="15">
      <c r="A500" s="4" t="s">
        <v>517</v>
      </c>
      <c r="B500" t="s">
        <v>1437</v>
      </c>
    </row>
    <row r="501" spans="1:2" ht="15">
      <c r="A501" s="4" t="s">
        <v>518</v>
      </c>
      <c r="B501" t="s">
        <v>1437</v>
      </c>
    </row>
    <row r="502" spans="1:2" ht="15">
      <c r="A502" s="4" t="s">
        <v>519</v>
      </c>
      <c r="B502" t="s">
        <v>1437</v>
      </c>
    </row>
    <row r="503" spans="1:2" ht="15">
      <c r="A503" s="4" t="s">
        <v>520</v>
      </c>
      <c r="B503" t="s">
        <v>1437</v>
      </c>
    </row>
    <row r="504" spans="1:2" ht="15">
      <c r="A504" s="4" t="s">
        <v>521</v>
      </c>
      <c r="B504" t="s">
        <v>1437</v>
      </c>
    </row>
    <row r="505" spans="1:2" ht="15">
      <c r="A505" s="4" t="s">
        <v>522</v>
      </c>
      <c r="B505" t="s">
        <v>1437</v>
      </c>
    </row>
    <row r="506" spans="1:2" ht="15">
      <c r="A506" s="4" t="s">
        <v>523</v>
      </c>
      <c r="B506" t="s">
        <v>1437</v>
      </c>
    </row>
    <row r="507" spans="1:2" ht="15">
      <c r="A507" s="4" t="s">
        <v>524</v>
      </c>
      <c r="B507" t="s">
        <v>1437</v>
      </c>
    </row>
    <row r="508" spans="1:2" ht="15">
      <c r="A508" s="4" t="s">
        <v>525</v>
      </c>
      <c r="B508" t="s">
        <v>1437</v>
      </c>
    </row>
    <row r="509" spans="1:2" ht="15">
      <c r="A509" s="4" t="s">
        <v>526</v>
      </c>
      <c r="B509" t="s">
        <v>1437</v>
      </c>
    </row>
    <row r="510" spans="1:2" ht="15">
      <c r="A510" s="4" t="s">
        <v>527</v>
      </c>
      <c r="B510" t="s">
        <v>1437</v>
      </c>
    </row>
    <row r="511" spans="1:2" ht="15">
      <c r="A511" s="4" t="s">
        <v>528</v>
      </c>
      <c r="B511" t="s">
        <v>1437</v>
      </c>
    </row>
    <row r="512" spans="1:2" ht="15">
      <c r="A512" s="4" t="s">
        <v>529</v>
      </c>
      <c r="B512" t="s">
        <v>1437</v>
      </c>
    </row>
    <row r="513" spans="1:2" ht="15">
      <c r="A513" s="4" t="s">
        <v>530</v>
      </c>
      <c r="B513" t="s">
        <v>1437</v>
      </c>
    </row>
    <row r="514" spans="1:2" ht="15">
      <c r="A514" s="4" t="s">
        <v>531</v>
      </c>
      <c r="B514" t="s">
        <v>1437</v>
      </c>
    </row>
    <row r="515" spans="1:2" ht="15">
      <c r="A515" s="4" t="s">
        <v>532</v>
      </c>
      <c r="B515" t="s">
        <v>1437</v>
      </c>
    </row>
    <row r="516" spans="1:2" ht="15">
      <c r="A516" s="4" t="s">
        <v>533</v>
      </c>
      <c r="B516" t="s">
        <v>1437</v>
      </c>
    </row>
    <row r="517" spans="1:2" ht="15">
      <c r="A517" s="4" t="s">
        <v>534</v>
      </c>
      <c r="B517" t="s">
        <v>1437</v>
      </c>
    </row>
    <row r="518" spans="1:2" ht="15">
      <c r="A518" s="4" t="s">
        <v>535</v>
      </c>
      <c r="B518" t="s">
        <v>1437</v>
      </c>
    </row>
    <row r="519" spans="1:2" ht="15">
      <c r="A519" s="4" t="s">
        <v>536</v>
      </c>
      <c r="B519" t="s">
        <v>1437</v>
      </c>
    </row>
    <row r="520" spans="1:2" ht="15">
      <c r="A520" s="4" t="s">
        <v>537</v>
      </c>
      <c r="B520" t="s">
        <v>1437</v>
      </c>
    </row>
    <row r="521" spans="1:2" ht="15">
      <c r="A521" s="4" t="s">
        <v>538</v>
      </c>
      <c r="B521" t="s">
        <v>1437</v>
      </c>
    </row>
    <row r="522" spans="1:2" ht="15">
      <c r="A522" s="4" t="s">
        <v>539</v>
      </c>
      <c r="B522" t="s">
        <v>1437</v>
      </c>
    </row>
    <row r="523" spans="1:2" ht="15">
      <c r="A523" s="4" t="s">
        <v>540</v>
      </c>
      <c r="B523" t="s">
        <v>1437</v>
      </c>
    </row>
    <row r="524" spans="1:2" ht="15">
      <c r="A524" s="4" t="s">
        <v>541</v>
      </c>
      <c r="B524" t="s">
        <v>1437</v>
      </c>
    </row>
    <row r="525" spans="1:2" ht="15">
      <c r="A525" s="4" t="s">
        <v>542</v>
      </c>
      <c r="B525" t="s">
        <v>1437</v>
      </c>
    </row>
    <row r="526" spans="1:2" ht="15">
      <c r="A526" s="4" t="s">
        <v>543</v>
      </c>
      <c r="B526" t="s">
        <v>1437</v>
      </c>
    </row>
    <row r="527" spans="1:2" ht="15">
      <c r="A527" s="4" t="s">
        <v>544</v>
      </c>
      <c r="B527" t="s">
        <v>1437</v>
      </c>
    </row>
    <row r="528" spans="1:2" ht="15">
      <c r="A528" s="4" t="s">
        <v>545</v>
      </c>
      <c r="B528" t="s">
        <v>1437</v>
      </c>
    </row>
    <row r="529" spans="1:2" ht="15">
      <c r="A529" s="4" t="s">
        <v>546</v>
      </c>
      <c r="B529" t="s">
        <v>1437</v>
      </c>
    </row>
    <row r="530" spans="1:2" ht="15">
      <c r="A530" s="4" t="s">
        <v>547</v>
      </c>
      <c r="B530" t="s">
        <v>1437</v>
      </c>
    </row>
    <row r="531" spans="1:2" ht="15">
      <c r="A531" s="4" t="s">
        <v>548</v>
      </c>
      <c r="B531" t="s">
        <v>1437</v>
      </c>
    </row>
    <row r="532" spans="1:2" ht="15">
      <c r="A532" s="4" t="s">
        <v>549</v>
      </c>
      <c r="B532" t="s">
        <v>1437</v>
      </c>
    </row>
    <row r="533" spans="1:2" ht="15">
      <c r="A533" s="4" t="s">
        <v>550</v>
      </c>
      <c r="B533" t="s">
        <v>1437</v>
      </c>
    </row>
    <row r="534" spans="1:2" ht="15">
      <c r="A534" s="4" t="s">
        <v>551</v>
      </c>
      <c r="B534" t="s">
        <v>1437</v>
      </c>
    </row>
    <row r="535" spans="1:2" ht="15">
      <c r="A535" s="4" t="s">
        <v>552</v>
      </c>
      <c r="B535" t="s">
        <v>1437</v>
      </c>
    </row>
    <row r="536" spans="1:2" ht="15">
      <c r="A536" s="4" t="s">
        <v>553</v>
      </c>
      <c r="B536" t="s">
        <v>1437</v>
      </c>
    </row>
    <row r="537" spans="1:2" ht="15">
      <c r="A537" s="4" t="s">
        <v>554</v>
      </c>
      <c r="B537" t="s">
        <v>1437</v>
      </c>
    </row>
    <row r="538" spans="1:2" ht="15">
      <c r="A538" s="4" t="s">
        <v>555</v>
      </c>
      <c r="B538" t="s">
        <v>1437</v>
      </c>
    </row>
    <row r="539" spans="1:2" ht="15">
      <c r="A539" s="4" t="s">
        <v>556</v>
      </c>
      <c r="B539" t="s">
        <v>1437</v>
      </c>
    </row>
    <row r="540" spans="1:2" ht="15">
      <c r="A540" s="4" t="s">
        <v>557</v>
      </c>
      <c r="B540" t="s">
        <v>1437</v>
      </c>
    </row>
    <row r="541" spans="1:2" ht="15">
      <c r="A541" s="4" t="s">
        <v>558</v>
      </c>
      <c r="B541" t="s">
        <v>1437</v>
      </c>
    </row>
    <row r="542" spans="1:2" ht="15">
      <c r="A542" s="4" t="s">
        <v>559</v>
      </c>
      <c r="B542" t="s">
        <v>1437</v>
      </c>
    </row>
    <row r="543" spans="1:2" ht="15">
      <c r="A543" s="4" t="s">
        <v>560</v>
      </c>
      <c r="B543" t="s">
        <v>1437</v>
      </c>
    </row>
    <row r="544" spans="1:2" ht="15">
      <c r="A544" s="4" t="s">
        <v>561</v>
      </c>
      <c r="B544" t="s">
        <v>1437</v>
      </c>
    </row>
    <row r="545" spans="1:2" ht="15">
      <c r="A545" s="4" t="s">
        <v>562</v>
      </c>
      <c r="B545" t="s">
        <v>1437</v>
      </c>
    </row>
    <row r="546" spans="1:2" ht="15">
      <c r="A546" s="4" t="s">
        <v>563</v>
      </c>
      <c r="B546" t="s">
        <v>1437</v>
      </c>
    </row>
    <row r="547" spans="1:2" ht="15">
      <c r="A547" s="4" t="s">
        <v>564</v>
      </c>
      <c r="B547" t="s">
        <v>1437</v>
      </c>
    </row>
    <row r="548" spans="1:2" ht="15">
      <c r="A548" s="4" t="s">
        <v>565</v>
      </c>
      <c r="B548" t="s">
        <v>1437</v>
      </c>
    </row>
    <row r="549" spans="1:2" ht="15">
      <c r="A549" s="4" t="s">
        <v>566</v>
      </c>
      <c r="B549" t="s">
        <v>1437</v>
      </c>
    </row>
    <row r="550" spans="1:2" ht="15">
      <c r="A550" s="4" t="s">
        <v>567</v>
      </c>
      <c r="B550" t="s">
        <v>1437</v>
      </c>
    </row>
    <row r="551" spans="1:2" ht="15">
      <c r="A551" s="4" t="s">
        <v>568</v>
      </c>
      <c r="B551" t="s">
        <v>1437</v>
      </c>
    </row>
    <row r="552" spans="1:2" ht="15">
      <c r="A552" s="4" t="s">
        <v>569</v>
      </c>
      <c r="B552" t="s">
        <v>1437</v>
      </c>
    </row>
    <row r="553" spans="1:2" ht="15">
      <c r="A553" s="4" t="s">
        <v>570</v>
      </c>
      <c r="B553" t="s">
        <v>1437</v>
      </c>
    </row>
    <row r="554" spans="1:2" ht="15">
      <c r="A554" s="4" t="s">
        <v>571</v>
      </c>
      <c r="B554" t="s">
        <v>1437</v>
      </c>
    </row>
    <row r="555" spans="1:2" ht="15">
      <c r="A555" s="4" t="s">
        <v>572</v>
      </c>
      <c r="B555" t="s">
        <v>1437</v>
      </c>
    </row>
    <row r="556" spans="1:2" ht="15">
      <c r="A556" s="4" t="s">
        <v>573</v>
      </c>
      <c r="B556" t="s">
        <v>1437</v>
      </c>
    </row>
    <row r="557" spans="1:2" ht="15">
      <c r="A557" s="4" t="s">
        <v>574</v>
      </c>
      <c r="B557" t="s">
        <v>1437</v>
      </c>
    </row>
    <row r="558" spans="1:2" ht="15">
      <c r="A558" s="4" t="s">
        <v>575</v>
      </c>
      <c r="B558" t="s">
        <v>1437</v>
      </c>
    </row>
    <row r="559" spans="1:2" ht="15">
      <c r="A559" s="4" t="s">
        <v>576</v>
      </c>
      <c r="B559" t="s">
        <v>1437</v>
      </c>
    </row>
    <row r="560" spans="1:2" ht="15">
      <c r="A560" s="4" t="s">
        <v>577</v>
      </c>
      <c r="B560" t="s">
        <v>1437</v>
      </c>
    </row>
    <row r="561" spans="1:2" ht="15">
      <c r="A561" s="4" t="s">
        <v>578</v>
      </c>
      <c r="B561" t="s">
        <v>1437</v>
      </c>
    </row>
    <row r="562" spans="1:2" ht="15">
      <c r="A562" s="4" t="s">
        <v>579</v>
      </c>
      <c r="B562" t="s">
        <v>1437</v>
      </c>
    </row>
    <row r="563" spans="1:2" ht="15">
      <c r="A563" s="4" t="s">
        <v>580</v>
      </c>
      <c r="B563" t="s">
        <v>1437</v>
      </c>
    </row>
    <row r="564" spans="1:2" ht="15">
      <c r="A564" s="4" t="s">
        <v>581</v>
      </c>
      <c r="B564" t="s">
        <v>1437</v>
      </c>
    </row>
    <row r="565" spans="1:2" ht="15">
      <c r="A565" s="4" t="s">
        <v>582</v>
      </c>
      <c r="B565" t="s">
        <v>1437</v>
      </c>
    </row>
    <row r="566" spans="1:2" ht="15">
      <c r="A566" s="4" t="s">
        <v>583</v>
      </c>
      <c r="B566" t="s">
        <v>1437</v>
      </c>
    </row>
    <row r="567" spans="1:2" ht="15">
      <c r="A567" s="4" t="s">
        <v>584</v>
      </c>
      <c r="B567" t="s">
        <v>1437</v>
      </c>
    </row>
    <row r="568" spans="1:2" ht="15">
      <c r="A568" s="4" t="s">
        <v>585</v>
      </c>
      <c r="B568" t="s">
        <v>1437</v>
      </c>
    </row>
    <row r="569" spans="1:2" ht="15">
      <c r="A569" s="4" t="s">
        <v>586</v>
      </c>
      <c r="B569" t="s">
        <v>1437</v>
      </c>
    </row>
    <row r="570" spans="1:2" ht="15">
      <c r="A570" s="4" t="s">
        <v>587</v>
      </c>
      <c r="B570" t="s">
        <v>1437</v>
      </c>
    </row>
    <row r="571" spans="1:2" ht="15">
      <c r="A571" s="4" t="s">
        <v>588</v>
      </c>
      <c r="B571" t="s">
        <v>1437</v>
      </c>
    </row>
    <row r="572" spans="1:2" ht="15">
      <c r="A572" s="4" t="s">
        <v>589</v>
      </c>
      <c r="B572" t="s">
        <v>1437</v>
      </c>
    </row>
    <row r="573" spans="1:2" ht="15">
      <c r="A573" s="4" t="s">
        <v>590</v>
      </c>
      <c r="B573" t="s">
        <v>1437</v>
      </c>
    </row>
    <row r="574" spans="1:2" ht="15">
      <c r="A574" s="4" t="s">
        <v>591</v>
      </c>
      <c r="B574" t="s">
        <v>1437</v>
      </c>
    </row>
    <row r="575" spans="1:2" ht="15">
      <c r="A575" s="4" t="s">
        <v>592</v>
      </c>
      <c r="B575" t="s">
        <v>1437</v>
      </c>
    </row>
    <row r="576" spans="1:2" ht="15">
      <c r="A576" s="4" t="s">
        <v>593</v>
      </c>
      <c r="B576" t="s">
        <v>1437</v>
      </c>
    </row>
    <row r="577" spans="1:2" ht="15">
      <c r="A577" s="4" t="s">
        <v>594</v>
      </c>
      <c r="B577" t="s">
        <v>1437</v>
      </c>
    </row>
    <row r="578" spans="1:2" ht="15">
      <c r="A578" s="4" t="s">
        <v>595</v>
      </c>
      <c r="B578" t="s">
        <v>1437</v>
      </c>
    </row>
    <row r="579" spans="1:2" ht="15">
      <c r="A579" s="4" t="s">
        <v>596</v>
      </c>
      <c r="B579" t="s">
        <v>1437</v>
      </c>
    </row>
    <row r="580" spans="1:2" ht="15">
      <c r="A580" s="4" t="s">
        <v>597</v>
      </c>
      <c r="B580" t="s">
        <v>1437</v>
      </c>
    </row>
    <row r="581" spans="1:2" ht="15">
      <c r="A581" s="4" t="s">
        <v>598</v>
      </c>
      <c r="B581" t="s">
        <v>1437</v>
      </c>
    </row>
    <row r="582" spans="1:2" ht="15">
      <c r="A582" s="4" t="s">
        <v>599</v>
      </c>
      <c r="B582" t="s">
        <v>1437</v>
      </c>
    </row>
    <row r="583" spans="1:2" ht="15">
      <c r="A583" s="4" t="s">
        <v>600</v>
      </c>
      <c r="B583" t="s">
        <v>1437</v>
      </c>
    </row>
    <row r="584" spans="1:2" ht="15">
      <c r="A584" s="4" t="s">
        <v>601</v>
      </c>
      <c r="B584" t="s">
        <v>1437</v>
      </c>
    </row>
    <row r="585" spans="1:2" ht="15">
      <c r="A585" s="4" t="s">
        <v>602</v>
      </c>
      <c r="B585" t="s">
        <v>1437</v>
      </c>
    </row>
    <row r="586" spans="1:2" ht="15">
      <c r="A586" s="4" t="s">
        <v>603</v>
      </c>
      <c r="B586" t="s">
        <v>1437</v>
      </c>
    </row>
    <row r="587" spans="1:2" ht="15">
      <c r="A587" s="4" t="s">
        <v>604</v>
      </c>
      <c r="B587" t="s">
        <v>1437</v>
      </c>
    </row>
    <row r="588" spans="1:2" ht="15">
      <c r="A588" s="4" t="s">
        <v>605</v>
      </c>
      <c r="B588" t="s">
        <v>1437</v>
      </c>
    </row>
    <row r="589" spans="1:2" ht="15">
      <c r="A589" s="4" t="s">
        <v>606</v>
      </c>
      <c r="B589" t="s">
        <v>1437</v>
      </c>
    </row>
    <row r="590" spans="1:2" ht="15">
      <c r="A590" s="4" t="s">
        <v>607</v>
      </c>
      <c r="B590" t="s">
        <v>1437</v>
      </c>
    </row>
    <row r="591" spans="1:2" ht="15">
      <c r="A591" s="4" t="s">
        <v>608</v>
      </c>
      <c r="B591" t="s">
        <v>1437</v>
      </c>
    </row>
    <row r="592" spans="1:2" ht="15">
      <c r="A592" s="4" t="s">
        <v>609</v>
      </c>
      <c r="B592" t="s">
        <v>1437</v>
      </c>
    </row>
    <row r="593" spans="1:2" ht="15">
      <c r="A593" s="4" t="s">
        <v>610</v>
      </c>
      <c r="B593" t="s">
        <v>1437</v>
      </c>
    </row>
    <row r="594" spans="1:2" ht="15">
      <c r="A594" s="4" t="s">
        <v>611</v>
      </c>
      <c r="B594" t="s">
        <v>1437</v>
      </c>
    </row>
    <row r="595" spans="1:2" ht="15">
      <c r="A595" s="4" t="s">
        <v>612</v>
      </c>
      <c r="B595" t="s">
        <v>1437</v>
      </c>
    </row>
    <row r="596" spans="1:2" ht="15">
      <c r="A596" s="4" t="s">
        <v>613</v>
      </c>
      <c r="B596" t="s">
        <v>1437</v>
      </c>
    </row>
    <row r="597" spans="1:2" ht="15">
      <c r="A597" s="4" t="s">
        <v>614</v>
      </c>
      <c r="B597" t="s">
        <v>1437</v>
      </c>
    </row>
    <row r="598" spans="1:2" ht="15">
      <c r="A598" s="4" t="s">
        <v>615</v>
      </c>
      <c r="B598" t="s">
        <v>1437</v>
      </c>
    </row>
    <row r="599" spans="1:2" ht="15">
      <c r="A599" s="4" t="s">
        <v>616</v>
      </c>
      <c r="B599" t="s">
        <v>1437</v>
      </c>
    </row>
    <row r="600" spans="1:2" ht="15">
      <c r="A600" s="4" t="s">
        <v>617</v>
      </c>
      <c r="B600" t="s">
        <v>1437</v>
      </c>
    </row>
    <row r="601" spans="1:2" ht="15">
      <c r="A601" s="4" t="s">
        <v>618</v>
      </c>
      <c r="B601" t="s">
        <v>1437</v>
      </c>
    </row>
    <row r="602" spans="1:2" ht="15">
      <c r="A602" s="4" t="s">
        <v>619</v>
      </c>
      <c r="B602" t="s">
        <v>1437</v>
      </c>
    </row>
    <row r="603" spans="1:2" ht="15">
      <c r="A603" s="4" t="s">
        <v>620</v>
      </c>
      <c r="B603" t="s">
        <v>1437</v>
      </c>
    </row>
    <row r="604" spans="1:2" ht="15">
      <c r="A604" s="4" t="s">
        <v>621</v>
      </c>
      <c r="B604" t="s">
        <v>1437</v>
      </c>
    </row>
    <row r="605" spans="1:2" ht="15">
      <c r="A605" s="4" t="s">
        <v>622</v>
      </c>
      <c r="B605" t="s">
        <v>1437</v>
      </c>
    </row>
    <row r="606" spans="1:2" ht="15">
      <c r="A606" s="4" t="s">
        <v>623</v>
      </c>
      <c r="B606" t="s">
        <v>1437</v>
      </c>
    </row>
    <row r="607" spans="1:2" ht="15">
      <c r="A607" s="4" t="s">
        <v>624</v>
      </c>
      <c r="B607" t="s">
        <v>1437</v>
      </c>
    </row>
    <row r="608" spans="1:2" ht="15">
      <c r="A608" s="4" t="s">
        <v>625</v>
      </c>
      <c r="B608" t="s">
        <v>1437</v>
      </c>
    </row>
    <row r="609" spans="1:2" ht="15">
      <c r="A609" s="4" t="s">
        <v>626</v>
      </c>
      <c r="B609" t="s">
        <v>1437</v>
      </c>
    </row>
    <row r="610" spans="1:2" ht="15">
      <c r="A610" s="4" t="s">
        <v>627</v>
      </c>
      <c r="B610" t="s">
        <v>1437</v>
      </c>
    </row>
    <row r="611" spans="1:2" ht="15">
      <c r="A611" s="4" t="s">
        <v>628</v>
      </c>
      <c r="B611" t="s">
        <v>1437</v>
      </c>
    </row>
    <row r="612" spans="1:2" ht="15">
      <c r="A612" s="4" t="s">
        <v>629</v>
      </c>
      <c r="B612" t="s">
        <v>1437</v>
      </c>
    </row>
    <row r="613" spans="1:2" ht="15">
      <c r="A613" s="4" t="s">
        <v>630</v>
      </c>
      <c r="B613" t="s">
        <v>1437</v>
      </c>
    </row>
    <row r="614" spans="1:2" ht="15">
      <c r="A614" s="4" t="s">
        <v>631</v>
      </c>
      <c r="B614" t="s">
        <v>1437</v>
      </c>
    </row>
    <row r="615" spans="1:2" ht="15">
      <c r="A615" s="4" t="s">
        <v>632</v>
      </c>
      <c r="B615" t="s">
        <v>1437</v>
      </c>
    </row>
    <row r="616" spans="1:2" ht="15">
      <c r="A616" s="4" t="s">
        <v>633</v>
      </c>
      <c r="B616" t="s">
        <v>1437</v>
      </c>
    </row>
    <row r="617" spans="1:2" ht="15">
      <c r="A617" s="4" t="s">
        <v>634</v>
      </c>
      <c r="B617" t="s">
        <v>1437</v>
      </c>
    </row>
    <row r="618" spans="1:2" ht="15">
      <c r="A618" s="4" t="s">
        <v>635</v>
      </c>
      <c r="B618" t="s">
        <v>1437</v>
      </c>
    </row>
    <row r="619" spans="1:2" ht="15">
      <c r="A619" s="4" t="s">
        <v>636</v>
      </c>
      <c r="B619" t="s">
        <v>1437</v>
      </c>
    </row>
    <row r="620" spans="1:2" ht="15">
      <c r="A620" s="4" t="s">
        <v>637</v>
      </c>
      <c r="B620" t="s">
        <v>1437</v>
      </c>
    </row>
    <row r="621" spans="1:2" ht="15">
      <c r="A621" s="4" t="s">
        <v>638</v>
      </c>
      <c r="B621" t="s">
        <v>1437</v>
      </c>
    </row>
    <row r="622" spans="1:2" ht="15">
      <c r="A622" s="4" t="s">
        <v>639</v>
      </c>
      <c r="B622" t="s">
        <v>1437</v>
      </c>
    </row>
    <row r="623" spans="1:2" ht="15">
      <c r="A623" s="4" t="s">
        <v>640</v>
      </c>
      <c r="B623" t="s">
        <v>1437</v>
      </c>
    </row>
    <row r="624" spans="1:2" ht="15">
      <c r="A624" s="4" t="s">
        <v>641</v>
      </c>
      <c r="B624" t="s">
        <v>1437</v>
      </c>
    </row>
    <row r="625" spans="1:2" ht="15">
      <c r="A625" s="4" t="s">
        <v>642</v>
      </c>
      <c r="B625" t="s">
        <v>1437</v>
      </c>
    </row>
    <row r="626" spans="1:2" ht="15">
      <c r="A626" s="4" t="s">
        <v>643</v>
      </c>
      <c r="B626" t="s">
        <v>1437</v>
      </c>
    </row>
    <row r="627" spans="1:2" ht="15">
      <c r="A627" s="4" t="s">
        <v>644</v>
      </c>
      <c r="B627" t="s">
        <v>1437</v>
      </c>
    </row>
    <row r="628" spans="1:2" ht="15">
      <c r="A628" s="4" t="s">
        <v>645</v>
      </c>
      <c r="B628" t="s">
        <v>1437</v>
      </c>
    </row>
    <row r="629" spans="1:2" ht="15">
      <c r="A629" s="4" t="s">
        <v>646</v>
      </c>
      <c r="B629" t="s">
        <v>1437</v>
      </c>
    </row>
    <row r="630" spans="1:2" ht="15">
      <c r="A630" s="4" t="s">
        <v>647</v>
      </c>
      <c r="B630" t="s">
        <v>1437</v>
      </c>
    </row>
    <row r="631" spans="1:2" ht="15">
      <c r="A631" s="4" t="s">
        <v>648</v>
      </c>
      <c r="B631" t="s">
        <v>1437</v>
      </c>
    </row>
    <row r="632" spans="1:2" ht="15">
      <c r="A632" s="4" t="s">
        <v>649</v>
      </c>
      <c r="B632" t="s">
        <v>1437</v>
      </c>
    </row>
    <row r="633" spans="1:2" ht="15">
      <c r="A633" s="4" t="s">
        <v>650</v>
      </c>
      <c r="B633" t="s">
        <v>1437</v>
      </c>
    </row>
    <row r="634" spans="1:2" ht="15">
      <c r="A634" s="4" t="s">
        <v>651</v>
      </c>
      <c r="B634" t="s">
        <v>1437</v>
      </c>
    </row>
    <row r="635" spans="1:2" ht="15">
      <c r="A635" s="4" t="s">
        <v>652</v>
      </c>
      <c r="B635" t="s">
        <v>1437</v>
      </c>
    </row>
    <row r="636" spans="1:2" ht="15">
      <c r="A636" s="4" t="s">
        <v>653</v>
      </c>
      <c r="B636" t="s">
        <v>1437</v>
      </c>
    </row>
    <row r="637" spans="1:2" ht="15">
      <c r="A637" s="4" t="s">
        <v>654</v>
      </c>
      <c r="B637" t="s">
        <v>1437</v>
      </c>
    </row>
    <row r="638" spans="1:2" ht="15">
      <c r="A638" s="4" t="s">
        <v>655</v>
      </c>
      <c r="B638" t="s">
        <v>1437</v>
      </c>
    </row>
    <row r="639" spans="1:2" ht="15">
      <c r="A639" s="4" t="s">
        <v>656</v>
      </c>
      <c r="B639" t="s">
        <v>1437</v>
      </c>
    </row>
    <row r="640" spans="1:2" ht="15">
      <c r="A640" s="4" t="s">
        <v>657</v>
      </c>
      <c r="B640" t="s">
        <v>1437</v>
      </c>
    </row>
    <row r="641" spans="1:2" ht="15">
      <c r="A641" s="4" t="s">
        <v>658</v>
      </c>
      <c r="B641" t="s">
        <v>1437</v>
      </c>
    </row>
    <row r="642" spans="1:2" ht="15">
      <c r="A642" s="4" t="s">
        <v>659</v>
      </c>
      <c r="B642" t="s">
        <v>1437</v>
      </c>
    </row>
    <row r="643" spans="1:2" ht="15">
      <c r="A643" s="4" t="s">
        <v>660</v>
      </c>
      <c r="B643" t="s">
        <v>1437</v>
      </c>
    </row>
    <row r="644" spans="1:2" ht="15">
      <c r="A644" s="4" t="s">
        <v>661</v>
      </c>
      <c r="B644" t="s">
        <v>1437</v>
      </c>
    </row>
    <row r="645" spans="1:2" ht="15">
      <c r="A645" s="4" t="s">
        <v>662</v>
      </c>
      <c r="B645" t="s">
        <v>1437</v>
      </c>
    </row>
    <row r="646" spans="1:2" ht="15">
      <c r="A646" s="4" t="s">
        <v>663</v>
      </c>
      <c r="B646" t="s">
        <v>1437</v>
      </c>
    </row>
    <row r="647" spans="1:2" ht="15">
      <c r="A647" s="4" t="s">
        <v>664</v>
      </c>
      <c r="B647" t="s">
        <v>1437</v>
      </c>
    </row>
    <row r="648" spans="1:2" ht="15">
      <c r="A648" s="4" t="s">
        <v>665</v>
      </c>
      <c r="B648" t="s">
        <v>1437</v>
      </c>
    </row>
    <row r="649" spans="1:2" ht="15">
      <c r="A649" s="4" t="s">
        <v>666</v>
      </c>
      <c r="B649" t="s">
        <v>1437</v>
      </c>
    </row>
    <row r="650" spans="1:2" ht="15">
      <c r="A650" s="4" t="s">
        <v>667</v>
      </c>
      <c r="B650" t="s">
        <v>1437</v>
      </c>
    </row>
    <row r="651" spans="1:2" ht="15">
      <c r="A651" s="4" t="s">
        <v>668</v>
      </c>
      <c r="B651" t="s">
        <v>1437</v>
      </c>
    </row>
    <row r="652" spans="1:2" ht="15">
      <c r="A652" s="4" t="s">
        <v>669</v>
      </c>
      <c r="B652" t="s">
        <v>1437</v>
      </c>
    </row>
    <row r="653" spans="1:2" ht="15">
      <c r="A653" s="4" t="s">
        <v>670</v>
      </c>
      <c r="B653" t="s">
        <v>1437</v>
      </c>
    </row>
    <row r="654" spans="1:2" ht="15">
      <c r="A654" s="4" t="s">
        <v>671</v>
      </c>
      <c r="B654" t="s">
        <v>1437</v>
      </c>
    </row>
    <row r="655" spans="1:2" ht="15">
      <c r="A655" s="4" t="s">
        <v>672</v>
      </c>
      <c r="B655" t="s">
        <v>1437</v>
      </c>
    </row>
    <row r="656" spans="1:2" ht="15">
      <c r="A656" s="4" t="s">
        <v>673</v>
      </c>
      <c r="B656" t="s">
        <v>1437</v>
      </c>
    </row>
    <row r="657" spans="1:2" ht="15">
      <c r="A657" s="4" t="s">
        <v>674</v>
      </c>
      <c r="B657" t="s">
        <v>1437</v>
      </c>
    </row>
    <row r="658" spans="1:2" ht="15">
      <c r="A658" s="4" t="s">
        <v>675</v>
      </c>
      <c r="B658" t="s">
        <v>1437</v>
      </c>
    </row>
    <row r="659" spans="1:2" ht="15">
      <c r="A659" s="4" t="s">
        <v>676</v>
      </c>
      <c r="B659" t="s">
        <v>1437</v>
      </c>
    </row>
    <row r="660" spans="1:2" ht="15">
      <c r="A660" s="4" t="s">
        <v>677</v>
      </c>
      <c r="B660" t="s">
        <v>1437</v>
      </c>
    </row>
    <row r="661" spans="1:2" ht="15">
      <c r="A661" s="4" t="s">
        <v>678</v>
      </c>
      <c r="B661" t="s">
        <v>1437</v>
      </c>
    </row>
    <row r="662" spans="1:2" ht="15">
      <c r="A662" s="4" t="s">
        <v>679</v>
      </c>
      <c r="B662" t="s">
        <v>1437</v>
      </c>
    </row>
    <row r="663" spans="1:2" ht="15">
      <c r="A663" s="4" t="s">
        <v>680</v>
      </c>
      <c r="B663" t="s">
        <v>1437</v>
      </c>
    </row>
    <row r="664" spans="1:2" ht="15">
      <c r="A664" s="4" t="s">
        <v>681</v>
      </c>
      <c r="B664" t="s">
        <v>1437</v>
      </c>
    </row>
    <row r="665" spans="1:2" ht="15">
      <c r="A665" s="4" t="s">
        <v>682</v>
      </c>
      <c r="B665" t="s">
        <v>1437</v>
      </c>
    </row>
    <row r="666" spans="1:2" ht="15">
      <c r="A666" s="4" t="s">
        <v>683</v>
      </c>
      <c r="B666" t="s">
        <v>1437</v>
      </c>
    </row>
    <row r="667" spans="1:2" ht="15">
      <c r="A667" s="4" t="s">
        <v>684</v>
      </c>
      <c r="B667" t="s">
        <v>1437</v>
      </c>
    </row>
    <row r="668" spans="1:2" ht="15">
      <c r="A668" s="4" t="s">
        <v>685</v>
      </c>
      <c r="B668" t="s">
        <v>1437</v>
      </c>
    </row>
    <row r="669" spans="1:2" ht="15">
      <c r="A669" s="4" t="s">
        <v>686</v>
      </c>
      <c r="B669" t="s">
        <v>1437</v>
      </c>
    </row>
    <row r="670" spans="1:2" ht="15">
      <c r="A670" s="4" t="s">
        <v>687</v>
      </c>
      <c r="B670" t="s">
        <v>1437</v>
      </c>
    </row>
    <row r="671" spans="1:2" ht="15">
      <c r="A671" s="4" t="s">
        <v>688</v>
      </c>
      <c r="B671" t="s">
        <v>1437</v>
      </c>
    </row>
    <row r="672" spans="1:2" ht="15">
      <c r="A672" s="4" t="s">
        <v>689</v>
      </c>
      <c r="B672" t="s">
        <v>1437</v>
      </c>
    </row>
    <row r="673" spans="1:2" ht="15">
      <c r="A673" s="4" t="s">
        <v>690</v>
      </c>
      <c r="B673" t="s">
        <v>1437</v>
      </c>
    </row>
    <row r="674" spans="1:2" ht="15">
      <c r="A674" s="4" t="s">
        <v>691</v>
      </c>
      <c r="B674" t="s">
        <v>1437</v>
      </c>
    </row>
    <row r="675" spans="1:2" ht="15">
      <c r="A675" s="4" t="s">
        <v>692</v>
      </c>
      <c r="B675" t="s">
        <v>1437</v>
      </c>
    </row>
    <row r="676" spans="1:2" ht="15">
      <c r="A676" s="4" t="s">
        <v>693</v>
      </c>
      <c r="B676" t="s">
        <v>1437</v>
      </c>
    </row>
    <row r="677" spans="1:2" ht="15">
      <c r="A677" s="4" t="s">
        <v>694</v>
      </c>
      <c r="B677" t="s">
        <v>1437</v>
      </c>
    </row>
    <row r="678" spans="1:2" ht="15">
      <c r="A678" s="4" t="s">
        <v>695</v>
      </c>
      <c r="B678" t="s">
        <v>1437</v>
      </c>
    </row>
    <row r="679" spans="1:2" ht="15">
      <c r="A679" s="4" t="s">
        <v>696</v>
      </c>
      <c r="B679" t="s">
        <v>1437</v>
      </c>
    </row>
    <row r="680" spans="1:2" ht="15">
      <c r="A680" s="4" t="s">
        <v>697</v>
      </c>
      <c r="B680" t="s">
        <v>1437</v>
      </c>
    </row>
    <row r="681" spans="1:2" ht="15">
      <c r="A681" s="4" t="s">
        <v>698</v>
      </c>
      <c r="B681" t="s">
        <v>1437</v>
      </c>
    </row>
    <row r="682" spans="1:2" ht="15">
      <c r="A682" s="4" t="s">
        <v>699</v>
      </c>
      <c r="B682" t="s">
        <v>1437</v>
      </c>
    </row>
    <row r="683" spans="1:2" ht="15">
      <c r="A683" s="4" t="s">
        <v>700</v>
      </c>
      <c r="B683" t="s">
        <v>1437</v>
      </c>
    </row>
    <row r="684" spans="1:2" ht="15">
      <c r="A684" s="4" t="s">
        <v>701</v>
      </c>
      <c r="B684" t="s">
        <v>1437</v>
      </c>
    </row>
    <row r="685" spans="1:2" ht="15">
      <c r="A685" s="4" t="s">
        <v>702</v>
      </c>
      <c r="B685" t="s">
        <v>1437</v>
      </c>
    </row>
    <row r="686" spans="1:2" ht="15">
      <c r="A686" s="4" t="s">
        <v>703</v>
      </c>
      <c r="B686" t="s">
        <v>1437</v>
      </c>
    </row>
    <row r="687" spans="1:2" ht="15">
      <c r="A687" s="4" t="s">
        <v>704</v>
      </c>
      <c r="B687" t="s">
        <v>1437</v>
      </c>
    </row>
    <row r="688" spans="1:2" ht="15">
      <c r="A688" s="4" t="s">
        <v>705</v>
      </c>
      <c r="B688" t="s">
        <v>1437</v>
      </c>
    </row>
    <row r="689" spans="1:2" ht="15">
      <c r="A689" s="4" t="s">
        <v>706</v>
      </c>
      <c r="B689" t="s">
        <v>1437</v>
      </c>
    </row>
    <row r="690" spans="1:2" ht="15">
      <c r="A690" s="4" t="s">
        <v>707</v>
      </c>
      <c r="B690" t="s">
        <v>1437</v>
      </c>
    </row>
    <row r="691" spans="1:2" ht="15">
      <c r="A691" s="4" t="s">
        <v>708</v>
      </c>
      <c r="B691" t="s">
        <v>1437</v>
      </c>
    </row>
    <row r="692" spans="1:2" ht="15">
      <c r="A692" s="4" t="s">
        <v>709</v>
      </c>
      <c r="B692" t="s">
        <v>1437</v>
      </c>
    </row>
    <row r="693" spans="1:2" ht="15">
      <c r="A693" s="4" t="s">
        <v>710</v>
      </c>
      <c r="B693" t="s">
        <v>1437</v>
      </c>
    </row>
    <row r="694" spans="1:2" ht="15">
      <c r="A694" s="4" t="s">
        <v>711</v>
      </c>
      <c r="B694" t="s">
        <v>1437</v>
      </c>
    </row>
    <row r="695" spans="1:2" ht="15">
      <c r="A695" s="4" t="s">
        <v>712</v>
      </c>
      <c r="B695" t="s">
        <v>1437</v>
      </c>
    </row>
    <row r="696" spans="1:2" ht="15">
      <c r="A696" s="4" t="s">
        <v>713</v>
      </c>
      <c r="B696" t="s">
        <v>1437</v>
      </c>
    </row>
    <row r="697" spans="1:2" ht="15">
      <c r="A697" s="4" t="s">
        <v>714</v>
      </c>
      <c r="B697" t="s">
        <v>1437</v>
      </c>
    </row>
    <row r="698" spans="1:2" ht="15">
      <c r="A698" s="4" t="s">
        <v>715</v>
      </c>
      <c r="B698" t="s">
        <v>1437</v>
      </c>
    </row>
    <row r="699" spans="1:2" ht="15">
      <c r="A699" s="4" t="s">
        <v>716</v>
      </c>
      <c r="B699" t="s">
        <v>1437</v>
      </c>
    </row>
    <row r="700" spans="1:2" ht="15">
      <c r="A700" s="4" t="s">
        <v>717</v>
      </c>
      <c r="B700" t="s">
        <v>1437</v>
      </c>
    </row>
    <row r="701" spans="1:2" ht="15">
      <c r="A701" s="4" t="s">
        <v>718</v>
      </c>
      <c r="B701" t="s">
        <v>1437</v>
      </c>
    </row>
    <row r="702" spans="1:2" ht="15">
      <c r="A702" s="4" t="s">
        <v>719</v>
      </c>
      <c r="B702" t="s">
        <v>1437</v>
      </c>
    </row>
    <row r="703" spans="1:2" ht="15">
      <c r="A703" s="4" t="s">
        <v>720</v>
      </c>
      <c r="B703" t="s">
        <v>1437</v>
      </c>
    </row>
    <row r="704" spans="1:2" ht="15">
      <c r="A704" s="4" t="s">
        <v>721</v>
      </c>
      <c r="B704" t="s">
        <v>1437</v>
      </c>
    </row>
    <row r="705" spans="1:2" ht="15">
      <c r="A705" s="4" t="s">
        <v>722</v>
      </c>
      <c r="B705" t="s">
        <v>1437</v>
      </c>
    </row>
    <row r="706" spans="1:2" ht="15">
      <c r="A706" s="4" t="s">
        <v>723</v>
      </c>
      <c r="B706" t="s">
        <v>1437</v>
      </c>
    </row>
    <row r="707" spans="1:2" ht="15">
      <c r="A707" s="4" t="s">
        <v>724</v>
      </c>
      <c r="B707" t="s">
        <v>1437</v>
      </c>
    </row>
    <row r="708" spans="1:2" ht="15">
      <c r="A708" s="4" t="s">
        <v>725</v>
      </c>
      <c r="B708" t="s">
        <v>1437</v>
      </c>
    </row>
    <row r="709" spans="1:2" ht="15">
      <c r="A709" s="4" t="s">
        <v>726</v>
      </c>
      <c r="B709" t="s">
        <v>1437</v>
      </c>
    </row>
    <row r="710" spans="1:2" ht="15">
      <c r="A710" s="4" t="s">
        <v>727</v>
      </c>
      <c r="B710" t="s">
        <v>1437</v>
      </c>
    </row>
    <row r="711" spans="1:2" ht="15">
      <c r="A711" s="4" t="s">
        <v>728</v>
      </c>
      <c r="B711" t="s">
        <v>1437</v>
      </c>
    </row>
    <row r="712" spans="1:2" ht="15">
      <c r="A712" s="4" t="s">
        <v>729</v>
      </c>
      <c r="B712" t="s">
        <v>1437</v>
      </c>
    </row>
    <row r="713" spans="1:2" ht="15">
      <c r="A713" s="4" t="s">
        <v>730</v>
      </c>
      <c r="B713" t="s">
        <v>1437</v>
      </c>
    </row>
    <row r="714" spans="1:2" ht="15">
      <c r="A714" s="4" t="s">
        <v>731</v>
      </c>
      <c r="B714" t="s">
        <v>1437</v>
      </c>
    </row>
    <row r="715" spans="1:2" ht="15">
      <c r="A715" s="4" t="s">
        <v>732</v>
      </c>
      <c r="B715" t="s">
        <v>1437</v>
      </c>
    </row>
    <row r="716" spans="1:2" ht="15">
      <c r="A716" s="4" t="s">
        <v>733</v>
      </c>
      <c r="B716" t="s">
        <v>1437</v>
      </c>
    </row>
    <row r="717" spans="1:2" ht="15">
      <c r="A717" s="4" t="s">
        <v>734</v>
      </c>
      <c r="B717" t="s">
        <v>1437</v>
      </c>
    </row>
    <row r="718" spans="1:2" ht="15">
      <c r="A718" s="4" t="s">
        <v>735</v>
      </c>
      <c r="B718" t="s">
        <v>1437</v>
      </c>
    </row>
    <row r="719" spans="1:2" ht="15">
      <c r="A719" s="4" t="s">
        <v>736</v>
      </c>
      <c r="B719" t="s">
        <v>1437</v>
      </c>
    </row>
    <row r="720" spans="1:2" ht="15">
      <c r="A720" s="4" t="s">
        <v>737</v>
      </c>
      <c r="B720" t="s">
        <v>1437</v>
      </c>
    </row>
    <row r="721" spans="1:2" ht="15">
      <c r="A721" s="4" t="s">
        <v>738</v>
      </c>
      <c r="B721" t="s">
        <v>1437</v>
      </c>
    </row>
    <row r="722" spans="1:2" ht="15">
      <c r="A722" s="4" t="s">
        <v>739</v>
      </c>
      <c r="B722" t="s">
        <v>1437</v>
      </c>
    </row>
    <row r="723" spans="1:2" ht="15">
      <c r="A723" s="4" t="s">
        <v>740</v>
      </c>
      <c r="B723" t="s">
        <v>1437</v>
      </c>
    </row>
    <row r="724" spans="1:2" ht="15">
      <c r="A724" s="4" t="s">
        <v>741</v>
      </c>
      <c r="B724" t="s">
        <v>1437</v>
      </c>
    </row>
    <row r="725" spans="1:2" ht="15">
      <c r="A725" s="4" t="s">
        <v>742</v>
      </c>
      <c r="B725" t="s">
        <v>1437</v>
      </c>
    </row>
    <row r="726" spans="1:2" ht="15">
      <c r="A726" s="4" t="s">
        <v>743</v>
      </c>
      <c r="B726" t="s">
        <v>1437</v>
      </c>
    </row>
    <row r="727" spans="1:2" ht="15">
      <c r="A727" s="4" t="s">
        <v>744</v>
      </c>
      <c r="B727" t="s">
        <v>1437</v>
      </c>
    </row>
    <row r="728" spans="1:2" ht="15">
      <c r="A728" s="4" t="s">
        <v>745</v>
      </c>
      <c r="B728" t="s">
        <v>1437</v>
      </c>
    </row>
    <row r="729" spans="1:2" ht="15">
      <c r="A729" s="4" t="s">
        <v>746</v>
      </c>
      <c r="B729" t="s">
        <v>1437</v>
      </c>
    </row>
    <row r="730" spans="1:2" ht="15">
      <c r="A730" s="4" t="s">
        <v>747</v>
      </c>
      <c r="B730" t="s">
        <v>1437</v>
      </c>
    </row>
    <row r="731" spans="1:2" ht="15">
      <c r="A731" s="4" t="s">
        <v>748</v>
      </c>
      <c r="B731" t="s">
        <v>1437</v>
      </c>
    </row>
    <row r="732" spans="1:2" ht="15">
      <c r="A732" s="4" t="s">
        <v>749</v>
      </c>
      <c r="B732" t="s">
        <v>1437</v>
      </c>
    </row>
    <row r="733" spans="1:2" ht="15">
      <c r="A733" s="4" t="s">
        <v>750</v>
      </c>
      <c r="B733" t="s">
        <v>1437</v>
      </c>
    </row>
    <row r="734" spans="1:2" ht="15">
      <c r="A734" s="4" t="s">
        <v>751</v>
      </c>
      <c r="B734" t="s">
        <v>1437</v>
      </c>
    </row>
    <row r="735" spans="1:2" ht="15">
      <c r="A735" s="4" t="s">
        <v>752</v>
      </c>
      <c r="B735" t="s">
        <v>1437</v>
      </c>
    </row>
    <row r="736" spans="1:2" ht="15">
      <c r="A736" s="4" t="s">
        <v>753</v>
      </c>
      <c r="B736" t="s">
        <v>1437</v>
      </c>
    </row>
    <row r="737" spans="1:2" ht="15">
      <c r="A737" s="4" t="s">
        <v>754</v>
      </c>
      <c r="B737" t="s">
        <v>1437</v>
      </c>
    </row>
    <row r="738" spans="1:2" ht="15">
      <c r="A738" s="4" t="s">
        <v>755</v>
      </c>
      <c r="B738" t="s">
        <v>1437</v>
      </c>
    </row>
    <row r="739" spans="1:2" ht="15">
      <c r="A739" s="4" t="s">
        <v>756</v>
      </c>
      <c r="B739" t="s">
        <v>1437</v>
      </c>
    </row>
    <row r="740" spans="1:2" ht="15">
      <c r="A740" s="4" t="s">
        <v>757</v>
      </c>
      <c r="B740" t="s">
        <v>1437</v>
      </c>
    </row>
    <row r="741" spans="1:2" ht="15">
      <c r="A741" s="4" t="s">
        <v>758</v>
      </c>
      <c r="B741" t="s">
        <v>1437</v>
      </c>
    </row>
    <row r="742" spans="1:2" ht="15">
      <c r="A742" s="4" t="s">
        <v>759</v>
      </c>
      <c r="B742" t="s">
        <v>1437</v>
      </c>
    </row>
    <row r="743" spans="1:2" ht="15">
      <c r="A743" s="4" t="s">
        <v>760</v>
      </c>
      <c r="B743" t="s">
        <v>1437</v>
      </c>
    </row>
    <row r="744" spans="1:2" ht="15">
      <c r="A744" s="4" t="s">
        <v>761</v>
      </c>
      <c r="B744" t="s">
        <v>1437</v>
      </c>
    </row>
    <row r="745" spans="1:2" ht="15">
      <c r="A745" s="4" t="s">
        <v>762</v>
      </c>
      <c r="B745" t="s">
        <v>1437</v>
      </c>
    </row>
    <row r="746" spans="1:2" ht="15">
      <c r="A746" s="4" t="s">
        <v>763</v>
      </c>
      <c r="B746" t="s">
        <v>1437</v>
      </c>
    </row>
    <row r="747" spans="1:2" ht="15">
      <c r="A747" s="4" t="s">
        <v>764</v>
      </c>
      <c r="B747" t="s">
        <v>1437</v>
      </c>
    </row>
    <row r="748" spans="1:2" ht="15">
      <c r="A748" s="4" t="s">
        <v>765</v>
      </c>
      <c r="B748" t="s">
        <v>1437</v>
      </c>
    </row>
    <row r="749" spans="1:2" ht="15">
      <c r="A749" s="4" t="s">
        <v>766</v>
      </c>
      <c r="B749" t="s">
        <v>1437</v>
      </c>
    </row>
    <row r="750" spans="1:2" ht="15">
      <c r="A750" s="4" t="s">
        <v>767</v>
      </c>
      <c r="B750" t="s">
        <v>1437</v>
      </c>
    </row>
    <row r="751" spans="1:2" ht="15">
      <c r="A751" s="4" t="s">
        <v>768</v>
      </c>
      <c r="B751" t="s">
        <v>1437</v>
      </c>
    </row>
    <row r="752" spans="1:2" ht="15">
      <c r="A752" s="4" t="s">
        <v>769</v>
      </c>
      <c r="B752" t="s">
        <v>1437</v>
      </c>
    </row>
    <row r="753" spans="1:2" ht="15">
      <c r="A753" s="4" t="s">
        <v>770</v>
      </c>
      <c r="B753" t="s">
        <v>1437</v>
      </c>
    </row>
    <row r="754" spans="1:2" ht="15">
      <c r="A754" s="4" t="s">
        <v>771</v>
      </c>
      <c r="B754" t="s">
        <v>1437</v>
      </c>
    </row>
    <row r="755" spans="1:2" ht="15">
      <c r="A755" s="4" t="s">
        <v>772</v>
      </c>
      <c r="B755" t="s">
        <v>1437</v>
      </c>
    </row>
    <row r="756" spans="1:2" ht="15">
      <c r="A756" s="4" t="s">
        <v>773</v>
      </c>
      <c r="B756" t="s">
        <v>1437</v>
      </c>
    </row>
    <row r="757" spans="1:2" ht="15">
      <c r="A757" s="4" t="s">
        <v>774</v>
      </c>
      <c r="B757" t="s">
        <v>1437</v>
      </c>
    </row>
    <row r="758" spans="1:2" ht="15">
      <c r="A758" s="4" t="s">
        <v>775</v>
      </c>
      <c r="B758" t="s">
        <v>1437</v>
      </c>
    </row>
    <row r="759" spans="1:2" ht="15">
      <c r="A759" s="4" t="s">
        <v>776</v>
      </c>
      <c r="B759" t="s">
        <v>1437</v>
      </c>
    </row>
    <row r="760" spans="1:2" ht="15">
      <c r="A760" s="4" t="s">
        <v>777</v>
      </c>
      <c r="B760" t="s">
        <v>1437</v>
      </c>
    </row>
    <row r="761" spans="1:2" ht="15">
      <c r="A761" s="4" t="s">
        <v>778</v>
      </c>
      <c r="B761" t="s">
        <v>1437</v>
      </c>
    </row>
    <row r="762" spans="1:2" ht="15">
      <c r="A762" s="4" t="s">
        <v>779</v>
      </c>
      <c r="B762" t="s">
        <v>1437</v>
      </c>
    </row>
    <row r="763" spans="1:2" ht="15">
      <c r="A763" s="4" t="s">
        <v>780</v>
      </c>
      <c r="B763" t="s">
        <v>1437</v>
      </c>
    </row>
    <row r="764" spans="1:2" ht="15">
      <c r="A764" s="4" t="s">
        <v>781</v>
      </c>
      <c r="B764" t="s">
        <v>1437</v>
      </c>
    </row>
    <row r="765" spans="1:2" ht="15">
      <c r="A765" s="4" t="s">
        <v>782</v>
      </c>
      <c r="B765" t="s">
        <v>1437</v>
      </c>
    </row>
    <row r="766" spans="1:2" ht="15">
      <c r="A766" s="4" t="s">
        <v>783</v>
      </c>
      <c r="B766" t="s">
        <v>1437</v>
      </c>
    </row>
    <row r="767" spans="1:2" ht="15">
      <c r="A767" s="4" t="s">
        <v>784</v>
      </c>
      <c r="B767" t="s">
        <v>1437</v>
      </c>
    </row>
    <row r="768" spans="1:2" ht="15">
      <c r="A768" s="4" t="s">
        <v>785</v>
      </c>
      <c r="B768" t="s">
        <v>1437</v>
      </c>
    </row>
    <row r="769" spans="1:2" ht="15">
      <c r="A769" s="4" t="s">
        <v>786</v>
      </c>
      <c r="B769" t="s">
        <v>1437</v>
      </c>
    </row>
    <row r="770" spans="1:2" ht="15">
      <c r="A770" s="4" t="s">
        <v>787</v>
      </c>
      <c r="B770" t="s">
        <v>1437</v>
      </c>
    </row>
    <row r="771" spans="1:2" ht="15">
      <c r="A771" s="4" t="s">
        <v>788</v>
      </c>
      <c r="B771" t="s">
        <v>1437</v>
      </c>
    </row>
    <row r="772" spans="1:2" ht="15">
      <c r="A772" s="4" t="s">
        <v>789</v>
      </c>
      <c r="B772" t="s">
        <v>1437</v>
      </c>
    </row>
    <row r="773" spans="1:2" ht="15">
      <c r="A773" s="4" t="s">
        <v>790</v>
      </c>
      <c r="B773" t="s">
        <v>1437</v>
      </c>
    </row>
    <row r="774" spans="1:2" ht="15">
      <c r="A774" s="4" t="s">
        <v>791</v>
      </c>
      <c r="B774" t="s">
        <v>1437</v>
      </c>
    </row>
    <row r="775" spans="1:2" ht="15">
      <c r="A775" s="4" t="s">
        <v>792</v>
      </c>
      <c r="B775" t="s">
        <v>1437</v>
      </c>
    </row>
    <row r="776" spans="1:2" ht="15">
      <c r="A776" s="4" t="s">
        <v>793</v>
      </c>
      <c r="B776" t="s">
        <v>1437</v>
      </c>
    </row>
    <row r="777" spans="1:2" ht="15">
      <c r="A777" s="4" t="s">
        <v>794</v>
      </c>
      <c r="B777" t="s">
        <v>1437</v>
      </c>
    </row>
    <row r="778" spans="1:2" ht="15">
      <c r="A778" s="4" t="s">
        <v>795</v>
      </c>
      <c r="B778" t="s">
        <v>1437</v>
      </c>
    </row>
    <row r="779" spans="1:2" ht="15">
      <c r="A779" s="4" t="s">
        <v>796</v>
      </c>
      <c r="B779" t="s">
        <v>1437</v>
      </c>
    </row>
    <row r="780" spans="1:2" ht="15">
      <c r="A780" s="4" t="s">
        <v>797</v>
      </c>
      <c r="B780" t="s">
        <v>1437</v>
      </c>
    </row>
    <row r="781" spans="1:2" ht="15">
      <c r="A781" s="4" t="s">
        <v>798</v>
      </c>
      <c r="B781" t="s">
        <v>1437</v>
      </c>
    </row>
    <row r="782" spans="1:2" ht="15">
      <c r="A782" s="4" t="s">
        <v>799</v>
      </c>
      <c r="B782" t="s">
        <v>1437</v>
      </c>
    </row>
    <row r="783" spans="1:2" ht="15">
      <c r="A783" s="4" t="s">
        <v>800</v>
      </c>
      <c r="B783" t="s">
        <v>1437</v>
      </c>
    </row>
    <row r="784" spans="1:2" ht="15">
      <c r="A784" s="4" t="s">
        <v>801</v>
      </c>
      <c r="B784" t="s">
        <v>1437</v>
      </c>
    </row>
    <row r="785" spans="1:2" ht="15">
      <c r="A785" s="4" t="s">
        <v>802</v>
      </c>
      <c r="B785" t="s">
        <v>1437</v>
      </c>
    </row>
    <row r="786" spans="1:2" ht="15">
      <c r="A786" s="4" t="s">
        <v>803</v>
      </c>
      <c r="B786" t="s">
        <v>1437</v>
      </c>
    </row>
    <row r="787" spans="1:2" ht="15">
      <c r="A787" s="4" t="s">
        <v>804</v>
      </c>
      <c r="B787" t="s">
        <v>1437</v>
      </c>
    </row>
    <row r="788" spans="1:2" ht="15">
      <c r="A788" s="4" t="s">
        <v>805</v>
      </c>
      <c r="B788" t="s">
        <v>1437</v>
      </c>
    </row>
    <row r="789" spans="1:2" ht="15">
      <c r="A789" s="4" t="s">
        <v>806</v>
      </c>
      <c r="B789" t="s">
        <v>1437</v>
      </c>
    </row>
    <row r="790" spans="1:2" ht="15">
      <c r="A790" s="4" t="s">
        <v>807</v>
      </c>
      <c r="B790" t="s">
        <v>1437</v>
      </c>
    </row>
    <row r="791" spans="1:2" ht="15">
      <c r="A791" s="4" t="s">
        <v>808</v>
      </c>
      <c r="B791" t="s">
        <v>1437</v>
      </c>
    </row>
    <row r="792" spans="1:2" ht="15">
      <c r="A792" s="4" t="s">
        <v>809</v>
      </c>
      <c r="B792" t="s">
        <v>1437</v>
      </c>
    </row>
    <row r="793" spans="1:2" ht="15">
      <c r="A793" s="4" t="s">
        <v>810</v>
      </c>
      <c r="B793" t="s">
        <v>1437</v>
      </c>
    </row>
    <row r="794" spans="1:2" ht="15">
      <c r="A794" s="4" t="s">
        <v>811</v>
      </c>
      <c r="B794" t="s">
        <v>1437</v>
      </c>
    </row>
    <row r="795" spans="1:2" ht="15">
      <c r="A795" s="4" t="s">
        <v>812</v>
      </c>
      <c r="B795" t="s">
        <v>1437</v>
      </c>
    </row>
    <row r="796" spans="1:2" ht="15">
      <c r="A796" s="4" t="s">
        <v>813</v>
      </c>
      <c r="B796" t="s">
        <v>1437</v>
      </c>
    </row>
    <row r="797" spans="1:2" ht="15">
      <c r="A797" s="4" t="s">
        <v>814</v>
      </c>
      <c r="B797" t="s">
        <v>1437</v>
      </c>
    </row>
    <row r="798" spans="1:2" ht="15">
      <c r="A798" s="4" t="s">
        <v>815</v>
      </c>
      <c r="B798" t="s">
        <v>1437</v>
      </c>
    </row>
    <row r="799" spans="1:2" ht="15">
      <c r="A799" s="4" t="s">
        <v>816</v>
      </c>
      <c r="B799" t="s">
        <v>1437</v>
      </c>
    </row>
    <row r="800" spans="1:2" ht="15">
      <c r="A800" s="4" t="s">
        <v>817</v>
      </c>
      <c r="B800" t="s">
        <v>1437</v>
      </c>
    </row>
    <row r="801" spans="1:2" ht="15">
      <c r="A801" s="4" t="s">
        <v>818</v>
      </c>
      <c r="B801" t="s">
        <v>1437</v>
      </c>
    </row>
    <row r="802" spans="1:2" ht="15">
      <c r="A802" s="4" t="s">
        <v>819</v>
      </c>
      <c r="B802" t="s">
        <v>1437</v>
      </c>
    </row>
    <row r="803" spans="1:2" ht="15">
      <c r="A803" s="4" t="s">
        <v>820</v>
      </c>
      <c r="B803" t="s">
        <v>1437</v>
      </c>
    </row>
    <row r="804" spans="1:2" ht="15">
      <c r="A804" s="4" t="s">
        <v>821</v>
      </c>
      <c r="B804" t="s">
        <v>1437</v>
      </c>
    </row>
    <row r="805" spans="1:2" ht="15">
      <c r="A805" s="4" t="s">
        <v>822</v>
      </c>
      <c r="B805" t="s">
        <v>1437</v>
      </c>
    </row>
    <row r="806" spans="1:2" ht="15">
      <c r="A806" s="4" t="s">
        <v>823</v>
      </c>
      <c r="B806" t="s">
        <v>1437</v>
      </c>
    </row>
    <row r="807" spans="1:2" ht="15">
      <c r="A807" s="4" t="s">
        <v>824</v>
      </c>
      <c r="B807" t="s">
        <v>1437</v>
      </c>
    </row>
    <row r="808" spans="1:2" ht="15">
      <c r="A808" s="4" t="s">
        <v>825</v>
      </c>
      <c r="B808" t="s">
        <v>1437</v>
      </c>
    </row>
    <row r="809" spans="1:2" ht="15">
      <c r="A809" s="4" t="s">
        <v>826</v>
      </c>
      <c r="B809" t="s">
        <v>1437</v>
      </c>
    </row>
    <row r="810" spans="1:2" ht="15">
      <c r="A810" s="4" t="s">
        <v>827</v>
      </c>
      <c r="B810" t="s">
        <v>1437</v>
      </c>
    </row>
    <row r="811" spans="1:2" ht="15">
      <c r="A811" s="4" t="s">
        <v>828</v>
      </c>
      <c r="B811" t="s">
        <v>1437</v>
      </c>
    </row>
    <row r="812" spans="1:2" ht="15">
      <c r="A812" s="4" t="s">
        <v>829</v>
      </c>
      <c r="B812" t="s">
        <v>1437</v>
      </c>
    </row>
    <row r="813" spans="1:2" ht="15">
      <c r="A813" s="4" t="s">
        <v>830</v>
      </c>
      <c r="B813" t="s">
        <v>1437</v>
      </c>
    </row>
    <row r="814" spans="1:2" ht="15">
      <c r="A814" s="4" t="s">
        <v>831</v>
      </c>
      <c r="B814" t="s">
        <v>1437</v>
      </c>
    </row>
    <row r="815" spans="1:2" ht="15">
      <c r="A815" s="4" t="s">
        <v>832</v>
      </c>
      <c r="B815" t="s">
        <v>1437</v>
      </c>
    </row>
    <row r="816" spans="1:2" ht="15">
      <c r="A816" s="4" t="s">
        <v>833</v>
      </c>
      <c r="B816" t="s">
        <v>1437</v>
      </c>
    </row>
    <row r="817" spans="1:2" ht="15">
      <c r="A817" s="4" t="s">
        <v>834</v>
      </c>
      <c r="B817" t="s">
        <v>1437</v>
      </c>
    </row>
    <row r="818" spans="1:2" ht="15">
      <c r="A818" s="4" t="s">
        <v>835</v>
      </c>
      <c r="B818" t="s">
        <v>1437</v>
      </c>
    </row>
    <row r="819" spans="1:2" ht="15">
      <c r="A819" s="4" t="s">
        <v>836</v>
      </c>
      <c r="B819" t="s">
        <v>1437</v>
      </c>
    </row>
    <row r="820" spans="1:2" ht="15">
      <c r="A820" s="4" t="s">
        <v>837</v>
      </c>
      <c r="B820" t="s">
        <v>1437</v>
      </c>
    </row>
    <row r="821" spans="1:2" ht="15">
      <c r="A821" s="4" t="s">
        <v>838</v>
      </c>
      <c r="B821" t="s">
        <v>1437</v>
      </c>
    </row>
    <row r="822" spans="1:2" ht="15">
      <c r="A822" s="4" t="s">
        <v>839</v>
      </c>
      <c r="B822" t="s">
        <v>1437</v>
      </c>
    </row>
    <row r="823" spans="1:2" ht="15">
      <c r="A823" s="4" t="s">
        <v>840</v>
      </c>
      <c r="B823" t="s">
        <v>1437</v>
      </c>
    </row>
    <row r="824" spans="1:2" ht="15">
      <c r="A824" s="4" t="s">
        <v>841</v>
      </c>
      <c r="B824" t="s">
        <v>1437</v>
      </c>
    </row>
    <row r="825" spans="1:2" ht="15">
      <c r="A825" s="4" t="s">
        <v>842</v>
      </c>
      <c r="B825" t="s">
        <v>1437</v>
      </c>
    </row>
    <row r="826" spans="1:2" ht="15">
      <c r="A826" s="4" t="s">
        <v>843</v>
      </c>
      <c r="B826" t="s">
        <v>1437</v>
      </c>
    </row>
    <row r="827" spans="1:2" ht="15">
      <c r="A827" s="4" t="s">
        <v>844</v>
      </c>
      <c r="B827" t="s">
        <v>1437</v>
      </c>
    </row>
    <row r="828" spans="1:2" ht="15">
      <c r="A828" s="4" t="s">
        <v>845</v>
      </c>
      <c r="B828" t="s">
        <v>1437</v>
      </c>
    </row>
    <row r="829" spans="1:2" ht="15">
      <c r="A829" s="4" t="s">
        <v>846</v>
      </c>
      <c r="B829" t="s">
        <v>1437</v>
      </c>
    </row>
    <row r="830" spans="1:2" ht="15">
      <c r="A830" s="4" t="s">
        <v>847</v>
      </c>
      <c r="B830" t="s">
        <v>1437</v>
      </c>
    </row>
    <row r="831" spans="1:2" ht="15">
      <c r="A831" s="4" t="s">
        <v>848</v>
      </c>
      <c r="B831" t="s">
        <v>1437</v>
      </c>
    </row>
    <row r="832" spans="1:2" ht="15">
      <c r="A832" s="4" t="s">
        <v>849</v>
      </c>
      <c r="B832" t="s">
        <v>1437</v>
      </c>
    </row>
    <row r="833" spans="1:2" ht="15">
      <c r="A833" s="4" t="s">
        <v>850</v>
      </c>
      <c r="B833" t="s">
        <v>1437</v>
      </c>
    </row>
    <row r="834" spans="1:2" ht="15">
      <c r="A834" s="4" t="s">
        <v>851</v>
      </c>
      <c r="B834" t="s">
        <v>1437</v>
      </c>
    </row>
    <row r="835" spans="1:2" ht="15">
      <c r="A835" s="4" t="s">
        <v>852</v>
      </c>
      <c r="B835" t="s">
        <v>1437</v>
      </c>
    </row>
    <row r="836" spans="1:2" ht="15">
      <c r="A836" s="4" t="s">
        <v>853</v>
      </c>
      <c r="B836" t="s">
        <v>1437</v>
      </c>
    </row>
    <row r="837" spans="1:2" ht="15">
      <c r="A837" s="4" t="s">
        <v>854</v>
      </c>
      <c r="B837" t="s">
        <v>1437</v>
      </c>
    </row>
    <row r="838" spans="1:2" ht="15">
      <c r="A838" s="4" t="s">
        <v>855</v>
      </c>
      <c r="B838" t="s">
        <v>1437</v>
      </c>
    </row>
    <row r="839" spans="1:2" ht="15">
      <c r="A839" s="4" t="s">
        <v>856</v>
      </c>
      <c r="B839" t="s">
        <v>1437</v>
      </c>
    </row>
    <row r="840" spans="1:2" ht="15">
      <c r="A840" s="4" t="s">
        <v>857</v>
      </c>
      <c r="B840" t="s">
        <v>1437</v>
      </c>
    </row>
    <row r="841" spans="1:2" ht="15">
      <c r="A841" s="4" t="s">
        <v>858</v>
      </c>
      <c r="B841" t="s">
        <v>1437</v>
      </c>
    </row>
    <row r="842" spans="1:2" ht="15">
      <c r="A842" s="4" t="s">
        <v>859</v>
      </c>
      <c r="B842" t="s">
        <v>1437</v>
      </c>
    </row>
    <row r="843" spans="1:2" ht="15">
      <c r="A843" s="4" t="s">
        <v>860</v>
      </c>
      <c r="B843" t="s">
        <v>1437</v>
      </c>
    </row>
    <row r="844" spans="1:2" ht="15">
      <c r="A844" s="4" t="s">
        <v>861</v>
      </c>
      <c r="B844" t="s">
        <v>1437</v>
      </c>
    </row>
    <row r="845" spans="1:2" ht="15">
      <c r="A845" s="4" t="s">
        <v>862</v>
      </c>
      <c r="B845" t="s">
        <v>1437</v>
      </c>
    </row>
    <row r="846" spans="1:2" ht="15">
      <c r="A846" s="4" t="s">
        <v>863</v>
      </c>
      <c r="B846" t="s">
        <v>1437</v>
      </c>
    </row>
    <row r="847" spans="1:2" ht="15">
      <c r="A847" s="4" t="s">
        <v>864</v>
      </c>
      <c r="B847" t="s">
        <v>1437</v>
      </c>
    </row>
    <row r="848" spans="1:2" ht="15">
      <c r="A848" s="4" t="s">
        <v>865</v>
      </c>
      <c r="B848" t="s">
        <v>1437</v>
      </c>
    </row>
    <row r="849" spans="1:2" ht="15">
      <c r="A849" s="4" t="s">
        <v>866</v>
      </c>
      <c r="B849" t="s">
        <v>1437</v>
      </c>
    </row>
    <row r="850" spans="1:2" ht="15">
      <c r="A850" s="4" t="s">
        <v>867</v>
      </c>
      <c r="B850" t="s">
        <v>1437</v>
      </c>
    </row>
    <row r="851" spans="1:2" ht="15">
      <c r="A851" s="4" t="s">
        <v>868</v>
      </c>
      <c r="B851" t="s">
        <v>1437</v>
      </c>
    </row>
    <row r="852" spans="1:2" ht="15">
      <c r="A852" s="4" t="s">
        <v>869</v>
      </c>
      <c r="B852" t="s">
        <v>1437</v>
      </c>
    </row>
    <row r="853" spans="1:2" ht="15">
      <c r="A853" s="4" t="s">
        <v>870</v>
      </c>
      <c r="B853" t="s">
        <v>1437</v>
      </c>
    </row>
    <row r="854" spans="1:2" ht="15">
      <c r="A854" s="4" t="s">
        <v>871</v>
      </c>
      <c r="B854" t="s">
        <v>1437</v>
      </c>
    </row>
    <row r="855" spans="1:2" ht="15">
      <c r="A855" s="4" t="s">
        <v>872</v>
      </c>
      <c r="B855" t="s">
        <v>1437</v>
      </c>
    </row>
    <row r="856" spans="1:2" ht="15">
      <c r="A856" s="4" t="s">
        <v>873</v>
      </c>
      <c r="B856" t="s">
        <v>1437</v>
      </c>
    </row>
    <row r="857" spans="1:2" ht="15">
      <c r="A857" s="4" t="s">
        <v>874</v>
      </c>
      <c r="B857" t="s">
        <v>1437</v>
      </c>
    </row>
    <row r="858" spans="1:2" ht="15">
      <c r="A858" s="4" t="s">
        <v>875</v>
      </c>
      <c r="B858" t="s">
        <v>1437</v>
      </c>
    </row>
    <row r="859" spans="1:2" ht="15">
      <c r="A859" s="4" t="s">
        <v>876</v>
      </c>
      <c r="B859" t="s">
        <v>1437</v>
      </c>
    </row>
    <row r="860" spans="1:2" ht="15">
      <c r="A860" s="4" t="s">
        <v>877</v>
      </c>
      <c r="B860" t="s">
        <v>1437</v>
      </c>
    </row>
    <row r="861" spans="1:2" ht="15">
      <c r="A861" s="4" t="s">
        <v>878</v>
      </c>
      <c r="B861" t="s">
        <v>1437</v>
      </c>
    </row>
    <row r="862" spans="1:2" ht="15">
      <c r="A862" s="4" t="s">
        <v>879</v>
      </c>
      <c r="B862" t="s">
        <v>1437</v>
      </c>
    </row>
    <row r="863" spans="1:2" ht="15">
      <c r="A863" s="4" t="s">
        <v>880</v>
      </c>
      <c r="B863" t="s">
        <v>1437</v>
      </c>
    </row>
    <row r="864" spans="1:2" ht="15">
      <c r="A864" s="4" t="s">
        <v>881</v>
      </c>
      <c r="B864" t="s">
        <v>1437</v>
      </c>
    </row>
    <row r="865" spans="1:2" ht="15">
      <c r="A865" s="4" t="s">
        <v>882</v>
      </c>
      <c r="B865" t="s">
        <v>1437</v>
      </c>
    </row>
    <row r="866" spans="1:2" ht="15">
      <c r="A866" s="4" t="s">
        <v>883</v>
      </c>
      <c r="B866" t="s">
        <v>1437</v>
      </c>
    </row>
    <row r="867" spans="1:2" ht="15">
      <c r="A867" s="4" t="s">
        <v>884</v>
      </c>
      <c r="B867" t="s">
        <v>1437</v>
      </c>
    </row>
    <row r="868" spans="1:2" ht="15">
      <c r="A868" s="4" t="s">
        <v>885</v>
      </c>
      <c r="B868" t="s">
        <v>1437</v>
      </c>
    </row>
    <row r="869" spans="1:2" ht="15">
      <c r="A869" s="4" t="s">
        <v>886</v>
      </c>
      <c r="B869" t="s">
        <v>1437</v>
      </c>
    </row>
    <row r="870" spans="1:2" ht="15">
      <c r="A870" s="4" t="s">
        <v>887</v>
      </c>
      <c r="B870" t="s">
        <v>1437</v>
      </c>
    </row>
    <row r="871" spans="1:2" ht="15">
      <c r="A871" s="4" t="s">
        <v>888</v>
      </c>
      <c r="B871" t="s">
        <v>1437</v>
      </c>
    </row>
    <row r="872" spans="1:2" ht="15">
      <c r="A872" s="4" t="s">
        <v>889</v>
      </c>
      <c r="B872" t="s">
        <v>1437</v>
      </c>
    </row>
    <row r="873" spans="1:2" ht="15">
      <c r="A873" s="4" t="s">
        <v>890</v>
      </c>
      <c r="B873" t="s">
        <v>1437</v>
      </c>
    </row>
    <row r="874" spans="1:2" ht="15">
      <c r="A874" s="4" t="s">
        <v>891</v>
      </c>
      <c r="B874" t="s">
        <v>1437</v>
      </c>
    </row>
    <row r="875" spans="1:2" ht="15">
      <c r="A875" s="4" t="s">
        <v>892</v>
      </c>
      <c r="B875" t="s">
        <v>1437</v>
      </c>
    </row>
    <row r="876" spans="1:2" ht="15">
      <c r="A876" s="4" t="s">
        <v>893</v>
      </c>
      <c r="B876" t="s">
        <v>1437</v>
      </c>
    </row>
    <row r="877" spans="1:2" ht="15">
      <c r="A877" s="4" t="s">
        <v>894</v>
      </c>
      <c r="B877" t="s">
        <v>1437</v>
      </c>
    </row>
    <row r="878" spans="1:2" ht="15">
      <c r="A878" s="4" t="s">
        <v>895</v>
      </c>
      <c r="B878" t="s">
        <v>1437</v>
      </c>
    </row>
    <row r="879" spans="1:2" ht="15">
      <c r="A879" s="4" t="s">
        <v>896</v>
      </c>
      <c r="B879" t="s">
        <v>1437</v>
      </c>
    </row>
    <row r="880" spans="1:2" ht="15">
      <c r="A880" s="4" t="s">
        <v>897</v>
      </c>
      <c r="B880" t="s">
        <v>1437</v>
      </c>
    </row>
    <row r="881" spans="1:2" ht="15">
      <c r="A881" s="4" t="s">
        <v>898</v>
      </c>
      <c r="B881" t="s">
        <v>1437</v>
      </c>
    </row>
    <row r="882" spans="1:2" ht="15">
      <c r="A882" s="4" t="s">
        <v>899</v>
      </c>
      <c r="B882" t="s">
        <v>1437</v>
      </c>
    </row>
    <row r="883" spans="1:2" ht="15">
      <c r="A883" s="4" t="s">
        <v>900</v>
      </c>
      <c r="B883" t="s">
        <v>1437</v>
      </c>
    </row>
    <row r="884" spans="1:2" ht="15">
      <c r="A884" s="4" t="s">
        <v>901</v>
      </c>
      <c r="B884" t="s">
        <v>1437</v>
      </c>
    </row>
    <row r="885" spans="1:2" ht="15">
      <c r="A885" s="4" t="s">
        <v>902</v>
      </c>
      <c r="B885" t="s">
        <v>1437</v>
      </c>
    </row>
    <row r="886" spans="1:2" ht="15">
      <c r="A886" s="4" t="s">
        <v>903</v>
      </c>
      <c r="B886" t="s">
        <v>1437</v>
      </c>
    </row>
    <row r="887" spans="1:2" ht="15">
      <c r="A887" s="4" t="s">
        <v>904</v>
      </c>
      <c r="B887" t="s">
        <v>1437</v>
      </c>
    </row>
    <row r="888" spans="1:2" ht="15">
      <c r="A888" s="4" t="s">
        <v>905</v>
      </c>
      <c r="B888" t="s">
        <v>1437</v>
      </c>
    </row>
    <row r="889" spans="1:2" ht="15">
      <c r="A889" s="4" t="s">
        <v>906</v>
      </c>
      <c r="B889" t="s">
        <v>1437</v>
      </c>
    </row>
    <row r="890" spans="1:2" ht="15">
      <c r="A890" s="4" t="s">
        <v>907</v>
      </c>
      <c r="B890" t="s">
        <v>1437</v>
      </c>
    </row>
    <row r="891" spans="1:2" ht="15">
      <c r="A891" s="4" t="s">
        <v>908</v>
      </c>
      <c r="B891" t="s">
        <v>1437</v>
      </c>
    </row>
    <row r="892" spans="1:2" ht="15">
      <c r="A892" s="4" t="s">
        <v>909</v>
      </c>
      <c r="B892" t="s">
        <v>1437</v>
      </c>
    </row>
    <row r="893" spans="1:2" ht="15">
      <c r="A893" s="4" t="s">
        <v>910</v>
      </c>
      <c r="B893" t="s">
        <v>1437</v>
      </c>
    </row>
    <row r="894" spans="1:2" ht="15">
      <c r="A894" s="4" t="s">
        <v>911</v>
      </c>
      <c r="B894" t="s">
        <v>1437</v>
      </c>
    </row>
    <row r="895" spans="1:2" ht="15">
      <c r="A895" s="4" t="s">
        <v>912</v>
      </c>
      <c r="B895" t="s">
        <v>1437</v>
      </c>
    </row>
    <row r="896" spans="1:2" ht="15">
      <c r="A896" s="4" t="s">
        <v>913</v>
      </c>
      <c r="B896" t="s">
        <v>1437</v>
      </c>
    </row>
    <row r="897" spans="1:2" ht="15">
      <c r="A897" s="4" t="s">
        <v>914</v>
      </c>
      <c r="B897" t="s">
        <v>1437</v>
      </c>
    </row>
    <row r="898" spans="1:2" ht="15">
      <c r="A898" s="4" t="s">
        <v>915</v>
      </c>
      <c r="B898" t="s">
        <v>1437</v>
      </c>
    </row>
    <row r="899" spans="1:2" ht="15">
      <c r="A899" s="4" t="s">
        <v>916</v>
      </c>
      <c r="B899" t="s">
        <v>1437</v>
      </c>
    </row>
    <row r="900" spans="1:2" ht="15">
      <c r="A900" s="4" t="s">
        <v>917</v>
      </c>
      <c r="B900" t="s">
        <v>1437</v>
      </c>
    </row>
    <row r="901" spans="1:2" ht="15">
      <c r="A901" s="4" t="s">
        <v>918</v>
      </c>
      <c r="B901" t="s">
        <v>1437</v>
      </c>
    </row>
    <row r="902" spans="1:2" ht="15">
      <c r="A902" s="4" t="s">
        <v>919</v>
      </c>
      <c r="B902" t="s">
        <v>1437</v>
      </c>
    </row>
    <row r="903" spans="1:2" ht="15">
      <c r="A903" s="4" t="s">
        <v>920</v>
      </c>
      <c r="B903" t="s">
        <v>1437</v>
      </c>
    </row>
    <row r="904" spans="1:2" ht="15">
      <c r="A904" s="4" t="s">
        <v>921</v>
      </c>
      <c r="B904" t="s">
        <v>1437</v>
      </c>
    </row>
    <row r="905" spans="1:2" ht="15">
      <c r="A905" s="4" t="s">
        <v>922</v>
      </c>
      <c r="B905" t="s">
        <v>1437</v>
      </c>
    </row>
    <row r="906" spans="1:2" ht="15">
      <c r="A906" s="4" t="s">
        <v>923</v>
      </c>
      <c r="B906" t="s">
        <v>1437</v>
      </c>
    </row>
    <row r="907" spans="1:2" ht="15">
      <c r="A907" s="4" t="s">
        <v>924</v>
      </c>
      <c r="B907" t="s">
        <v>1437</v>
      </c>
    </row>
    <row r="908" spans="1:2" ht="15">
      <c r="A908" s="4" t="s">
        <v>925</v>
      </c>
      <c r="B908" t="s">
        <v>1437</v>
      </c>
    </row>
    <row r="909" spans="1:2" ht="15">
      <c r="A909" s="4" t="s">
        <v>926</v>
      </c>
      <c r="B909" t="s">
        <v>1437</v>
      </c>
    </row>
    <row r="910" spans="1:2" ht="15">
      <c r="A910" s="4" t="s">
        <v>927</v>
      </c>
      <c r="B910" t="s">
        <v>1437</v>
      </c>
    </row>
    <row r="911" spans="1:2" ht="15">
      <c r="A911" s="4" t="s">
        <v>928</v>
      </c>
      <c r="B911" t="s">
        <v>1437</v>
      </c>
    </row>
    <row r="912" spans="1:2" ht="15">
      <c r="A912" s="4" t="s">
        <v>929</v>
      </c>
      <c r="B912" t="s">
        <v>1437</v>
      </c>
    </row>
    <row r="913" spans="1:2" ht="15">
      <c r="A913" s="4" t="s">
        <v>930</v>
      </c>
      <c r="B913" t="s">
        <v>1437</v>
      </c>
    </row>
    <row r="914" spans="1:2" ht="15">
      <c r="A914" s="4" t="s">
        <v>931</v>
      </c>
      <c r="B914" t="s">
        <v>1437</v>
      </c>
    </row>
    <row r="915" spans="1:2" ht="15">
      <c r="A915" s="4" t="s">
        <v>932</v>
      </c>
      <c r="B915" t="s">
        <v>1437</v>
      </c>
    </row>
    <row r="916" spans="1:2" ht="15">
      <c r="A916" s="4" t="s">
        <v>933</v>
      </c>
      <c r="B916" t="s">
        <v>1437</v>
      </c>
    </row>
    <row r="917" spans="1:2" ht="15">
      <c r="A917" s="4" t="s">
        <v>934</v>
      </c>
      <c r="B917" t="s">
        <v>1437</v>
      </c>
    </row>
    <row r="918" spans="1:2" ht="15">
      <c r="A918" s="4" t="s">
        <v>935</v>
      </c>
      <c r="B918" t="s">
        <v>1437</v>
      </c>
    </row>
    <row r="919" spans="1:2" ht="15">
      <c r="A919" s="4" t="s">
        <v>936</v>
      </c>
      <c r="B919" t="s">
        <v>1437</v>
      </c>
    </row>
    <row r="920" spans="1:2" ht="15">
      <c r="A920" s="4" t="s">
        <v>937</v>
      </c>
      <c r="B920" t="s">
        <v>1437</v>
      </c>
    </row>
    <row r="921" spans="1:2" ht="15">
      <c r="A921" s="4" t="s">
        <v>938</v>
      </c>
      <c r="B921" t="s">
        <v>1437</v>
      </c>
    </row>
    <row r="922" spans="1:2" ht="15">
      <c r="A922" s="4" t="s">
        <v>939</v>
      </c>
      <c r="B922" t="s">
        <v>1437</v>
      </c>
    </row>
    <row r="923" spans="1:2" ht="15">
      <c r="A923" s="4" t="s">
        <v>940</v>
      </c>
      <c r="B923" t="s">
        <v>1437</v>
      </c>
    </row>
    <row r="924" spans="1:2" ht="15">
      <c r="A924" s="4" t="s">
        <v>941</v>
      </c>
      <c r="B924" t="s">
        <v>1437</v>
      </c>
    </row>
    <row r="925" spans="1:2" ht="15">
      <c r="A925" s="4" t="s">
        <v>942</v>
      </c>
      <c r="B925" t="s">
        <v>1437</v>
      </c>
    </row>
    <row r="926" spans="1:2" ht="15">
      <c r="A926" s="4" t="s">
        <v>943</v>
      </c>
      <c r="B926" t="s">
        <v>1437</v>
      </c>
    </row>
    <row r="927" spans="1:2" ht="15">
      <c r="A927" s="4" t="s">
        <v>944</v>
      </c>
      <c r="B927" t="s">
        <v>1437</v>
      </c>
    </row>
    <row r="928" spans="1:2" ht="15">
      <c r="A928" s="4" t="s">
        <v>945</v>
      </c>
      <c r="B928" t="s">
        <v>1437</v>
      </c>
    </row>
    <row r="929" spans="1:2" ht="15">
      <c r="A929" s="4" t="s">
        <v>946</v>
      </c>
      <c r="B929" t="s">
        <v>1437</v>
      </c>
    </row>
    <row r="930" spans="1:2" ht="15">
      <c r="A930" s="4" t="s">
        <v>947</v>
      </c>
      <c r="B930" t="s">
        <v>1437</v>
      </c>
    </row>
    <row r="931" spans="1:2" ht="15">
      <c r="A931" s="4" t="s">
        <v>948</v>
      </c>
      <c r="B931" t="s">
        <v>1437</v>
      </c>
    </row>
    <row r="932" spans="1:2" ht="15">
      <c r="A932" s="4" t="s">
        <v>949</v>
      </c>
      <c r="B932" t="s">
        <v>1437</v>
      </c>
    </row>
    <row r="933" spans="1:2" ht="15">
      <c r="A933" s="4" t="s">
        <v>950</v>
      </c>
      <c r="B933" t="s">
        <v>1437</v>
      </c>
    </row>
    <row r="934" spans="1:2" ht="15">
      <c r="A934" s="4" t="s">
        <v>951</v>
      </c>
      <c r="B934" t="s">
        <v>1437</v>
      </c>
    </row>
    <row r="935" spans="1:2" ht="15">
      <c r="A935" s="4" t="s">
        <v>952</v>
      </c>
      <c r="B935" t="s">
        <v>1437</v>
      </c>
    </row>
    <row r="936" spans="1:2" ht="15">
      <c r="A936" s="4" t="s">
        <v>953</v>
      </c>
      <c r="B936" t="s">
        <v>1437</v>
      </c>
    </row>
    <row r="937" spans="1:2" ht="15">
      <c r="A937" s="4" t="s">
        <v>954</v>
      </c>
      <c r="B937" t="s">
        <v>1437</v>
      </c>
    </row>
    <row r="938" spans="1:2" ht="15">
      <c r="A938" s="4" t="s">
        <v>955</v>
      </c>
      <c r="B938" t="s">
        <v>1437</v>
      </c>
    </row>
    <row r="939" spans="1:2" ht="15">
      <c r="A939" s="4" t="s">
        <v>956</v>
      </c>
      <c r="B939" t="s">
        <v>1437</v>
      </c>
    </row>
    <row r="940" spans="1:2" ht="15">
      <c r="A940" s="4" t="s">
        <v>957</v>
      </c>
      <c r="B940" t="s">
        <v>1437</v>
      </c>
    </row>
    <row r="941" spans="1:2" ht="15">
      <c r="A941" s="4" t="s">
        <v>958</v>
      </c>
      <c r="B941" t="s">
        <v>1437</v>
      </c>
    </row>
    <row r="942" spans="1:2" ht="15">
      <c r="A942" s="4" t="s">
        <v>959</v>
      </c>
      <c r="B942" t="s">
        <v>1437</v>
      </c>
    </row>
    <row r="943" spans="1:2" ht="15">
      <c r="A943" s="4" t="s">
        <v>960</v>
      </c>
      <c r="B943" t="s">
        <v>1437</v>
      </c>
    </row>
    <row r="944" spans="1:2" ht="15">
      <c r="A944" s="4" t="s">
        <v>961</v>
      </c>
      <c r="B944" t="s">
        <v>1437</v>
      </c>
    </row>
    <row r="945" spans="1:2" ht="15">
      <c r="A945" s="4" t="s">
        <v>962</v>
      </c>
      <c r="B945" t="s">
        <v>1437</v>
      </c>
    </row>
    <row r="946" spans="1:2" ht="15">
      <c r="A946" s="4" t="s">
        <v>963</v>
      </c>
      <c r="B946" t="s">
        <v>1437</v>
      </c>
    </row>
    <row r="947" spans="1:2" ht="15">
      <c r="A947" s="4" t="s">
        <v>964</v>
      </c>
      <c r="B947" t="s">
        <v>1437</v>
      </c>
    </row>
    <row r="948" spans="1:2" ht="15">
      <c r="A948" s="4" t="s">
        <v>965</v>
      </c>
      <c r="B948" t="s">
        <v>1437</v>
      </c>
    </row>
    <row r="949" spans="1:2" ht="15">
      <c r="A949" s="4" t="s">
        <v>966</v>
      </c>
      <c r="B949" t="s">
        <v>1437</v>
      </c>
    </row>
    <row r="950" spans="1:2" ht="15">
      <c r="A950" s="4" t="s">
        <v>967</v>
      </c>
      <c r="B950" t="s">
        <v>1437</v>
      </c>
    </row>
    <row r="951" spans="1:2" ht="15">
      <c r="A951" s="4" t="s">
        <v>968</v>
      </c>
      <c r="B951" t="s">
        <v>1437</v>
      </c>
    </row>
    <row r="952" spans="1:2" ht="15">
      <c r="A952" s="4" t="s">
        <v>969</v>
      </c>
      <c r="B952" t="s">
        <v>1437</v>
      </c>
    </row>
    <row r="953" spans="1:2" ht="15">
      <c r="A953" s="4" t="s">
        <v>970</v>
      </c>
      <c r="B953" t="s">
        <v>1437</v>
      </c>
    </row>
    <row r="954" spans="1:2" ht="15">
      <c r="A954" s="4" t="s">
        <v>971</v>
      </c>
      <c r="B954" t="s">
        <v>1437</v>
      </c>
    </row>
    <row r="955" spans="1:2" ht="15">
      <c r="A955" s="4" t="s">
        <v>972</v>
      </c>
      <c r="B955" t="s">
        <v>1437</v>
      </c>
    </row>
    <row r="956" spans="1:2" ht="15">
      <c r="A956" s="4" t="s">
        <v>973</v>
      </c>
      <c r="B956" t="s">
        <v>1437</v>
      </c>
    </row>
    <row r="957" spans="1:2" ht="15">
      <c r="A957" s="4" t="s">
        <v>974</v>
      </c>
      <c r="B957" t="s">
        <v>1437</v>
      </c>
    </row>
    <row r="958" spans="1:2" ht="15">
      <c r="A958" s="4" t="s">
        <v>975</v>
      </c>
      <c r="B958" t="s">
        <v>1437</v>
      </c>
    </row>
    <row r="959" spans="1:2" ht="15">
      <c r="A959" s="4" t="s">
        <v>976</v>
      </c>
      <c r="B959" t="s">
        <v>1437</v>
      </c>
    </row>
    <row r="960" spans="1:2" ht="15">
      <c r="A960" s="4" t="s">
        <v>977</v>
      </c>
      <c r="B960" t="s">
        <v>1437</v>
      </c>
    </row>
    <row r="961" spans="1:2" ht="15">
      <c r="A961" s="4" t="s">
        <v>978</v>
      </c>
      <c r="B961" t="s">
        <v>1437</v>
      </c>
    </row>
    <row r="962" spans="1:2" ht="15">
      <c r="A962" s="4" t="s">
        <v>979</v>
      </c>
      <c r="B962" t="s">
        <v>1437</v>
      </c>
    </row>
    <row r="963" spans="1:2" ht="15">
      <c r="A963" s="4" t="s">
        <v>980</v>
      </c>
      <c r="B963" t="s">
        <v>1437</v>
      </c>
    </row>
    <row r="964" spans="1:2" ht="15">
      <c r="A964" s="4" t="s">
        <v>981</v>
      </c>
      <c r="B964" t="s">
        <v>1437</v>
      </c>
    </row>
    <row r="965" spans="1:2" ht="15">
      <c r="A965" s="4" t="s">
        <v>982</v>
      </c>
      <c r="B965" t="s">
        <v>1437</v>
      </c>
    </row>
    <row r="966" spans="1:2" ht="15">
      <c r="A966" s="4" t="s">
        <v>983</v>
      </c>
      <c r="B966" t="s">
        <v>1437</v>
      </c>
    </row>
    <row r="967" spans="1:2" ht="15">
      <c r="A967" s="4" t="s">
        <v>984</v>
      </c>
      <c r="B967" t="s">
        <v>1437</v>
      </c>
    </row>
    <row r="968" spans="1:2" ht="15">
      <c r="A968" s="4" t="s">
        <v>985</v>
      </c>
      <c r="B968" t="s">
        <v>1437</v>
      </c>
    </row>
    <row r="969" spans="1:2" ht="15">
      <c r="A969" s="4" t="s">
        <v>986</v>
      </c>
      <c r="B969" t="s">
        <v>1437</v>
      </c>
    </row>
    <row r="970" spans="1:2" ht="15">
      <c r="A970" s="4" t="s">
        <v>987</v>
      </c>
      <c r="B970" t="s">
        <v>1437</v>
      </c>
    </row>
    <row r="971" spans="1:2" ht="15">
      <c r="A971" s="4" t="s">
        <v>988</v>
      </c>
      <c r="B971" t="s">
        <v>1437</v>
      </c>
    </row>
    <row r="972" spans="1:2" ht="15">
      <c r="A972" s="4" t="s">
        <v>989</v>
      </c>
      <c r="B972" t="s">
        <v>1437</v>
      </c>
    </row>
    <row r="973" spans="1:2" ht="15">
      <c r="A973" s="4" t="s">
        <v>990</v>
      </c>
      <c r="B973" t="s">
        <v>1437</v>
      </c>
    </row>
    <row r="974" spans="1:2" ht="15">
      <c r="A974" s="4" t="s">
        <v>991</v>
      </c>
      <c r="B974" t="s">
        <v>1437</v>
      </c>
    </row>
    <row r="975" spans="1:2" ht="15">
      <c r="A975" s="4" t="s">
        <v>992</v>
      </c>
      <c r="B975" t="s">
        <v>1437</v>
      </c>
    </row>
    <row r="976" spans="1:2" ht="15">
      <c r="A976" s="4" t="s">
        <v>993</v>
      </c>
      <c r="B976" t="s">
        <v>1437</v>
      </c>
    </row>
    <row r="977" spans="1:2" ht="15">
      <c r="A977" s="4" t="s">
        <v>994</v>
      </c>
      <c r="B977" t="s">
        <v>1437</v>
      </c>
    </row>
    <row r="978" spans="1:2" ht="15">
      <c r="A978" s="4" t="s">
        <v>995</v>
      </c>
      <c r="B978" t="s">
        <v>1437</v>
      </c>
    </row>
    <row r="979" spans="1:2" ht="15">
      <c r="A979" s="4" t="s">
        <v>996</v>
      </c>
      <c r="B979" t="s">
        <v>1437</v>
      </c>
    </row>
    <row r="980" spans="1:2" ht="15">
      <c r="A980" s="4" t="s">
        <v>997</v>
      </c>
      <c r="B980" t="s">
        <v>1437</v>
      </c>
    </row>
    <row r="981" spans="1:2" ht="15">
      <c r="A981" s="4" t="s">
        <v>998</v>
      </c>
      <c r="B981" t="s">
        <v>1437</v>
      </c>
    </row>
    <row r="982" spans="1:2" ht="15">
      <c r="A982" s="4" t="s">
        <v>999</v>
      </c>
      <c r="B982" t="s">
        <v>1437</v>
      </c>
    </row>
    <row r="983" spans="1:2" ht="15">
      <c r="A983" s="4" t="s">
        <v>1000</v>
      </c>
      <c r="B983" t="s">
        <v>1437</v>
      </c>
    </row>
    <row r="984" spans="1:2" ht="15">
      <c r="A984" s="4" t="s">
        <v>1001</v>
      </c>
      <c r="B984" t="s">
        <v>1437</v>
      </c>
    </row>
    <row r="985" spans="1:2" ht="15">
      <c r="A985" s="4" t="s">
        <v>1002</v>
      </c>
      <c r="B985" t="s">
        <v>1437</v>
      </c>
    </row>
    <row r="986" spans="1:2" ht="15">
      <c r="A986" s="4" t="s">
        <v>1003</v>
      </c>
      <c r="B986" t="s">
        <v>1437</v>
      </c>
    </row>
    <row r="987" spans="1:2" ht="15">
      <c r="A987" s="4" t="s">
        <v>1004</v>
      </c>
      <c r="B987" t="s">
        <v>1437</v>
      </c>
    </row>
    <row r="988" spans="1:2" ht="15">
      <c r="A988" s="4" t="s">
        <v>1005</v>
      </c>
      <c r="B988" t="s">
        <v>1437</v>
      </c>
    </row>
    <row r="989" spans="1:2" ht="15">
      <c r="A989" s="4" t="s">
        <v>1006</v>
      </c>
      <c r="B989" t="s">
        <v>1437</v>
      </c>
    </row>
    <row r="990" spans="1:2" ht="15">
      <c r="A990" s="4" t="s">
        <v>1007</v>
      </c>
      <c r="B990" t="s">
        <v>1437</v>
      </c>
    </row>
    <row r="991" spans="1:2" ht="15">
      <c r="A991" s="4" t="s">
        <v>1008</v>
      </c>
      <c r="B991" t="s">
        <v>1437</v>
      </c>
    </row>
    <row r="992" spans="1:2" ht="15">
      <c r="A992" s="4" t="s">
        <v>1009</v>
      </c>
      <c r="B992" t="s">
        <v>1437</v>
      </c>
    </row>
    <row r="993" spans="1:2" ht="15">
      <c r="A993" s="4" t="s">
        <v>1010</v>
      </c>
      <c r="B993" t="s">
        <v>1437</v>
      </c>
    </row>
    <row r="994" spans="1:2" ht="15">
      <c r="A994" s="4" t="s">
        <v>1011</v>
      </c>
      <c r="B994" t="s">
        <v>1437</v>
      </c>
    </row>
    <row r="995" spans="1:2" ht="15">
      <c r="A995" s="4" t="s">
        <v>1012</v>
      </c>
      <c r="B995" t="s">
        <v>1437</v>
      </c>
    </row>
    <row r="996" spans="1:2" ht="15">
      <c r="A996" s="4" t="s">
        <v>1013</v>
      </c>
      <c r="B996" t="s">
        <v>1437</v>
      </c>
    </row>
    <row r="997" spans="1:2" ht="15">
      <c r="A997" s="4" t="s">
        <v>1014</v>
      </c>
      <c r="B997" t="s">
        <v>1437</v>
      </c>
    </row>
    <row r="998" spans="1:2" ht="15">
      <c r="A998" s="4" t="s">
        <v>1015</v>
      </c>
      <c r="B998" t="s">
        <v>1437</v>
      </c>
    </row>
    <row r="999" spans="1:2" ht="15">
      <c r="A999" s="4" t="s">
        <v>1016</v>
      </c>
      <c r="B999" t="s">
        <v>1437</v>
      </c>
    </row>
    <row r="1000" spans="1:2" ht="15">
      <c r="A1000" s="4" t="s">
        <v>1017</v>
      </c>
      <c r="B1000" t="s">
        <v>1437</v>
      </c>
    </row>
    <row r="1001" spans="1:2" ht="15">
      <c r="A1001" s="4" t="s">
        <v>1018</v>
      </c>
      <c r="B1001" t="s">
        <v>1437</v>
      </c>
    </row>
    <row r="1002" spans="1:2" ht="15">
      <c r="A1002" s="4" t="s">
        <v>1019</v>
      </c>
      <c r="B1002" t="s">
        <v>1437</v>
      </c>
    </row>
    <row r="1003" spans="1:2" ht="15">
      <c r="A1003" s="4" t="s">
        <v>1020</v>
      </c>
      <c r="B1003" t="s">
        <v>1437</v>
      </c>
    </row>
    <row r="1004" spans="1:2" ht="15">
      <c r="A1004" s="4" t="s">
        <v>1021</v>
      </c>
      <c r="B1004" t="s">
        <v>1437</v>
      </c>
    </row>
    <row r="1005" spans="1:2" ht="15">
      <c r="A1005" s="4" t="s">
        <v>1022</v>
      </c>
      <c r="B1005" t="s">
        <v>1437</v>
      </c>
    </row>
    <row r="1006" spans="1:2" ht="15">
      <c r="A1006" s="4" t="s">
        <v>1023</v>
      </c>
      <c r="B1006" t="s">
        <v>1437</v>
      </c>
    </row>
    <row r="1007" spans="1:2" ht="15">
      <c r="A1007" s="4" t="s">
        <v>1024</v>
      </c>
      <c r="B1007" t="s">
        <v>1437</v>
      </c>
    </row>
    <row r="1008" spans="1:2" ht="15">
      <c r="A1008" s="4" t="s">
        <v>1025</v>
      </c>
      <c r="B1008" t="s">
        <v>1437</v>
      </c>
    </row>
    <row r="1009" spans="1:2" ht="15">
      <c r="A1009" s="4" t="s">
        <v>1026</v>
      </c>
      <c r="B1009" t="s">
        <v>1437</v>
      </c>
    </row>
    <row r="1010" spans="1:2" ht="15">
      <c r="A1010" s="4" t="s">
        <v>1027</v>
      </c>
      <c r="B1010" t="s">
        <v>1437</v>
      </c>
    </row>
    <row r="1011" spans="1:2" ht="15">
      <c r="A1011" s="4" t="s">
        <v>1028</v>
      </c>
      <c r="B1011" t="s">
        <v>1437</v>
      </c>
    </row>
    <row r="1012" spans="1:2" ht="15">
      <c r="A1012" s="4" t="s">
        <v>1029</v>
      </c>
      <c r="B1012" t="s">
        <v>1437</v>
      </c>
    </row>
    <row r="1013" spans="1:2" ht="15">
      <c r="A1013" s="4" t="s">
        <v>1030</v>
      </c>
      <c r="B1013" t="s">
        <v>1437</v>
      </c>
    </row>
    <row r="1014" spans="1:2" ht="15">
      <c r="A1014" s="4" t="s">
        <v>1031</v>
      </c>
      <c r="B1014" t="s">
        <v>1437</v>
      </c>
    </row>
    <row r="1015" spans="1:2" ht="15">
      <c r="A1015" s="4" t="s">
        <v>1032</v>
      </c>
      <c r="B1015" t="s">
        <v>1437</v>
      </c>
    </row>
    <row r="1016" spans="1:2" ht="15">
      <c r="A1016" s="4" t="s">
        <v>1033</v>
      </c>
      <c r="B1016" t="s">
        <v>1437</v>
      </c>
    </row>
    <row r="1017" spans="1:2" ht="15">
      <c r="A1017" s="4" t="s">
        <v>1034</v>
      </c>
      <c r="B1017" t="s">
        <v>1437</v>
      </c>
    </row>
    <row r="1018" spans="1:2" ht="15">
      <c r="A1018" s="4" t="s">
        <v>1035</v>
      </c>
      <c r="B1018" t="s">
        <v>1437</v>
      </c>
    </row>
    <row r="1019" spans="1:2" ht="15">
      <c r="A1019" s="4" t="s">
        <v>1036</v>
      </c>
      <c r="B1019" t="s">
        <v>1437</v>
      </c>
    </row>
    <row r="1020" spans="1:2" ht="15">
      <c r="A1020" s="4" t="s">
        <v>1037</v>
      </c>
      <c r="B1020" t="s">
        <v>1437</v>
      </c>
    </row>
    <row r="1021" spans="1:2" ht="15">
      <c r="A1021" s="4" t="s">
        <v>1038</v>
      </c>
      <c r="B1021" t="s">
        <v>1437</v>
      </c>
    </row>
    <row r="1022" spans="1:2" ht="15">
      <c r="A1022" s="4" t="s">
        <v>1039</v>
      </c>
      <c r="B1022" t="s">
        <v>1437</v>
      </c>
    </row>
    <row r="1023" spans="1:2" ht="15">
      <c r="A1023" s="4" t="s">
        <v>1040</v>
      </c>
      <c r="B1023" t="s">
        <v>1437</v>
      </c>
    </row>
    <row r="1024" spans="1:2" ht="15">
      <c r="A1024" s="4" t="s">
        <v>1041</v>
      </c>
      <c r="B1024" t="s">
        <v>1437</v>
      </c>
    </row>
    <row r="1025" spans="1:2" ht="15">
      <c r="A1025" s="4" t="s">
        <v>1042</v>
      </c>
      <c r="B1025" t="s">
        <v>1437</v>
      </c>
    </row>
    <row r="1026" spans="1:2" ht="15">
      <c r="A1026" s="4" t="s">
        <v>1043</v>
      </c>
      <c r="B1026" t="s">
        <v>1437</v>
      </c>
    </row>
    <row r="1027" spans="1:2" ht="15">
      <c r="A1027" s="4" t="s">
        <v>1044</v>
      </c>
      <c r="B1027" t="s">
        <v>1437</v>
      </c>
    </row>
    <row r="1028" spans="1:2" ht="15">
      <c r="A1028" s="4" t="s">
        <v>1045</v>
      </c>
      <c r="B1028" t="s">
        <v>1437</v>
      </c>
    </row>
    <row r="1029" spans="1:2" ht="15">
      <c r="A1029" s="4" t="s">
        <v>1046</v>
      </c>
      <c r="B1029" t="s">
        <v>1437</v>
      </c>
    </row>
    <row r="1030" spans="1:2" ht="15">
      <c r="A1030" s="4" t="s">
        <v>1047</v>
      </c>
      <c r="B1030" t="s">
        <v>1437</v>
      </c>
    </row>
    <row r="1031" spans="1:2" ht="15">
      <c r="A1031" s="4" t="s">
        <v>1048</v>
      </c>
      <c r="B1031" t="s">
        <v>1437</v>
      </c>
    </row>
    <row r="1032" spans="1:2" ht="15">
      <c r="A1032" s="4" t="s">
        <v>1049</v>
      </c>
      <c r="B1032" t="s">
        <v>1437</v>
      </c>
    </row>
    <row r="1033" spans="1:2" ht="15">
      <c r="A1033" s="4" t="s">
        <v>1050</v>
      </c>
      <c r="B1033" t="s">
        <v>1437</v>
      </c>
    </row>
    <row r="1034" spans="1:2" ht="15">
      <c r="A1034" s="4" t="s">
        <v>1051</v>
      </c>
      <c r="B1034" t="s">
        <v>1437</v>
      </c>
    </row>
    <row r="1035" spans="1:2" ht="15">
      <c r="A1035" s="4" t="s">
        <v>1052</v>
      </c>
      <c r="B1035" t="s">
        <v>1437</v>
      </c>
    </row>
    <row r="1036" spans="1:2" ht="15">
      <c r="A1036" s="4" t="s">
        <v>1053</v>
      </c>
      <c r="B1036" t="s">
        <v>1437</v>
      </c>
    </row>
    <row r="1037" spans="1:2" ht="15">
      <c r="A1037" s="4" t="s">
        <v>1054</v>
      </c>
      <c r="B1037" t="s">
        <v>1437</v>
      </c>
    </row>
    <row r="1038" spans="1:2" ht="15">
      <c r="A1038" s="4" t="s">
        <v>1055</v>
      </c>
      <c r="B1038" t="s">
        <v>1437</v>
      </c>
    </row>
    <row r="1039" spans="1:2" ht="15">
      <c r="A1039" s="4" t="s">
        <v>1056</v>
      </c>
      <c r="B1039" t="s">
        <v>1437</v>
      </c>
    </row>
    <row r="1040" spans="1:2" ht="15">
      <c r="A1040" s="4" t="s">
        <v>1057</v>
      </c>
      <c r="B1040" t="s">
        <v>1437</v>
      </c>
    </row>
    <row r="1041" spans="1:2" ht="15">
      <c r="A1041" s="4" t="s">
        <v>1058</v>
      </c>
      <c r="B1041" t="s">
        <v>1437</v>
      </c>
    </row>
    <row r="1042" spans="1:2" ht="15">
      <c r="A1042" s="4" t="s">
        <v>1059</v>
      </c>
      <c r="B1042" t="s">
        <v>1437</v>
      </c>
    </row>
    <row r="1043" spans="1:2" ht="15">
      <c r="A1043" s="4" t="s">
        <v>1060</v>
      </c>
      <c r="B1043" t="s">
        <v>1437</v>
      </c>
    </row>
    <row r="1044" spans="1:2" ht="15">
      <c r="A1044" s="4" t="s">
        <v>1061</v>
      </c>
      <c r="B1044" t="s">
        <v>1437</v>
      </c>
    </row>
    <row r="1045" spans="1:2" ht="15">
      <c r="A1045" s="4" t="s">
        <v>1062</v>
      </c>
      <c r="B1045" t="s">
        <v>1437</v>
      </c>
    </row>
    <row r="1046" spans="1:2" ht="15">
      <c r="A1046" s="4" t="s">
        <v>1063</v>
      </c>
      <c r="B1046" t="s">
        <v>1437</v>
      </c>
    </row>
    <row r="1047" spans="1:2" ht="15">
      <c r="A1047" s="4" t="s">
        <v>1064</v>
      </c>
      <c r="B1047" t="s">
        <v>1437</v>
      </c>
    </row>
    <row r="1048" spans="1:2" ht="15">
      <c r="A1048" s="4" t="s">
        <v>1065</v>
      </c>
      <c r="B1048" t="s">
        <v>1437</v>
      </c>
    </row>
    <row r="1049" spans="1:2" ht="15">
      <c r="A1049" s="4" t="s">
        <v>1066</v>
      </c>
      <c r="B1049" t="s">
        <v>1437</v>
      </c>
    </row>
    <row r="1050" spans="1:2" ht="15">
      <c r="A1050" s="4" t="s">
        <v>1067</v>
      </c>
      <c r="B1050" t="s">
        <v>1437</v>
      </c>
    </row>
    <row r="1051" spans="1:2" ht="15">
      <c r="A1051" s="4" t="s">
        <v>1068</v>
      </c>
      <c r="B1051" t="s">
        <v>1437</v>
      </c>
    </row>
    <row r="1052" spans="1:2" ht="15">
      <c r="A1052" s="4" t="s">
        <v>1069</v>
      </c>
      <c r="B1052" t="s">
        <v>1437</v>
      </c>
    </row>
    <row r="1053" spans="1:2" ht="15">
      <c r="A1053" s="4" t="s">
        <v>1070</v>
      </c>
      <c r="B1053" t="s">
        <v>1437</v>
      </c>
    </row>
    <row r="1054" spans="1:2" ht="15">
      <c r="A1054" s="4" t="s">
        <v>1071</v>
      </c>
      <c r="B1054" t="s">
        <v>1437</v>
      </c>
    </row>
    <row r="1055" spans="1:2" ht="15">
      <c r="A1055" s="4" t="s">
        <v>1072</v>
      </c>
      <c r="B1055" t="s">
        <v>1437</v>
      </c>
    </row>
    <row r="1056" spans="1:2" ht="15">
      <c r="A1056" s="4" t="s">
        <v>1073</v>
      </c>
      <c r="B1056" t="s">
        <v>1437</v>
      </c>
    </row>
    <row r="1057" spans="1:2" ht="15">
      <c r="A1057" s="4" t="s">
        <v>1074</v>
      </c>
      <c r="B1057" t="s">
        <v>1437</v>
      </c>
    </row>
    <row r="1058" spans="1:2" ht="15">
      <c r="A1058" s="4" t="s">
        <v>1075</v>
      </c>
      <c r="B1058" t="s">
        <v>1437</v>
      </c>
    </row>
    <row r="1059" spans="1:2" ht="15">
      <c r="A1059" s="4" t="s">
        <v>1076</v>
      </c>
      <c r="B1059" t="s">
        <v>1437</v>
      </c>
    </row>
    <row r="1060" spans="1:2" ht="15">
      <c r="A1060" s="4" t="s">
        <v>1077</v>
      </c>
      <c r="B1060" t="s">
        <v>1437</v>
      </c>
    </row>
    <row r="1061" spans="1:2" ht="15">
      <c r="A1061" s="4" t="s">
        <v>1078</v>
      </c>
      <c r="B1061" t="s">
        <v>1437</v>
      </c>
    </row>
    <row r="1062" spans="1:2" ht="15">
      <c r="A1062" s="4" t="s">
        <v>1079</v>
      </c>
      <c r="B1062" t="s">
        <v>1437</v>
      </c>
    </row>
    <row r="1063" spans="1:2" ht="15">
      <c r="A1063" s="4" t="s">
        <v>1080</v>
      </c>
      <c r="B1063" t="s">
        <v>1437</v>
      </c>
    </row>
    <row r="1064" spans="1:2" ht="15">
      <c r="A1064" s="4" t="s">
        <v>1081</v>
      </c>
      <c r="B1064" t="s">
        <v>1437</v>
      </c>
    </row>
    <row r="1065" spans="1:2" ht="15">
      <c r="A1065" s="4" t="s">
        <v>1082</v>
      </c>
      <c r="B1065" t="s">
        <v>1437</v>
      </c>
    </row>
    <row r="1066" spans="1:2" ht="15">
      <c r="A1066" s="4" t="s">
        <v>1083</v>
      </c>
      <c r="B1066" t="s">
        <v>1437</v>
      </c>
    </row>
    <row r="1067" spans="1:2" ht="15">
      <c r="A1067" s="4" t="s">
        <v>1084</v>
      </c>
      <c r="B1067" t="s">
        <v>1437</v>
      </c>
    </row>
    <row r="1068" spans="1:2" ht="15">
      <c r="A1068" s="4" t="s">
        <v>1085</v>
      </c>
      <c r="B1068" t="s">
        <v>1437</v>
      </c>
    </row>
    <row r="1069" spans="1:2" ht="15">
      <c r="A1069" s="4" t="s">
        <v>1086</v>
      </c>
      <c r="B1069" t="s">
        <v>1437</v>
      </c>
    </row>
    <row r="1070" spans="1:2" ht="15">
      <c r="A1070" s="4" t="s">
        <v>1087</v>
      </c>
      <c r="B1070" t="s">
        <v>1437</v>
      </c>
    </row>
    <row r="1071" spans="1:2" ht="15">
      <c r="A1071" s="4" t="s">
        <v>1088</v>
      </c>
      <c r="B1071" t="s">
        <v>1437</v>
      </c>
    </row>
    <row r="1072" spans="1:2" ht="15">
      <c r="A1072" s="4" t="s">
        <v>1089</v>
      </c>
      <c r="B1072" t="s">
        <v>1437</v>
      </c>
    </row>
    <row r="1073" spans="1:2" ht="15">
      <c r="A1073" s="4" t="s">
        <v>1090</v>
      </c>
      <c r="B1073" t="s">
        <v>1437</v>
      </c>
    </row>
    <row r="1074" spans="1:2" ht="15">
      <c r="A1074" s="4" t="s">
        <v>1091</v>
      </c>
      <c r="B1074" t="s">
        <v>1437</v>
      </c>
    </row>
    <row r="1075" spans="1:2" ht="15">
      <c r="A1075" s="4" t="s">
        <v>1092</v>
      </c>
      <c r="B1075" t="s">
        <v>1437</v>
      </c>
    </row>
    <row r="1076" spans="1:2" ht="15">
      <c r="A1076" s="4" t="s">
        <v>1093</v>
      </c>
      <c r="B1076" t="s">
        <v>1437</v>
      </c>
    </row>
    <row r="1077" spans="1:2" ht="15">
      <c r="A1077" s="4" t="s">
        <v>1094</v>
      </c>
      <c r="B1077" t="s">
        <v>1437</v>
      </c>
    </row>
    <row r="1078" spans="1:2" ht="15">
      <c r="A1078" s="4" t="s">
        <v>1095</v>
      </c>
      <c r="B1078" t="s">
        <v>1437</v>
      </c>
    </row>
    <row r="1079" spans="1:2" ht="15">
      <c r="A1079" s="4" t="s">
        <v>1096</v>
      </c>
      <c r="B1079" t="s">
        <v>1437</v>
      </c>
    </row>
    <row r="1080" spans="1:2" ht="15">
      <c r="A1080" s="4" t="s">
        <v>1097</v>
      </c>
      <c r="B1080" t="s">
        <v>1437</v>
      </c>
    </row>
    <row r="1081" spans="1:2" ht="15">
      <c r="A1081" s="4" t="s">
        <v>1098</v>
      </c>
      <c r="B1081" t="s">
        <v>1437</v>
      </c>
    </row>
    <row r="1082" spans="1:2" ht="15">
      <c r="A1082" s="4" t="s">
        <v>1099</v>
      </c>
      <c r="B1082" t="s">
        <v>1437</v>
      </c>
    </row>
    <row r="1083" spans="1:2" ht="15">
      <c r="A1083" s="4" t="s">
        <v>1100</v>
      </c>
      <c r="B1083" t="s">
        <v>1437</v>
      </c>
    </row>
    <row r="1084" spans="1:2" ht="15">
      <c r="A1084" s="4" t="s">
        <v>1101</v>
      </c>
      <c r="B1084" t="s">
        <v>1437</v>
      </c>
    </row>
    <row r="1085" spans="1:2" ht="15">
      <c r="A1085" s="4" t="s">
        <v>1102</v>
      </c>
      <c r="B1085" t="s">
        <v>1437</v>
      </c>
    </row>
    <row r="1086" spans="1:2" ht="15">
      <c r="A1086" s="4" t="s">
        <v>1103</v>
      </c>
      <c r="B1086" t="s">
        <v>1437</v>
      </c>
    </row>
    <row r="1087" spans="1:2" ht="15">
      <c r="A1087" s="4" t="s">
        <v>1104</v>
      </c>
      <c r="B1087" t="s">
        <v>1437</v>
      </c>
    </row>
    <row r="1088" spans="1:2" ht="15">
      <c r="A1088" s="4" t="s">
        <v>1105</v>
      </c>
      <c r="B1088" t="s">
        <v>1437</v>
      </c>
    </row>
    <row r="1089" spans="1:2" ht="15">
      <c r="A1089" s="4" t="s">
        <v>1106</v>
      </c>
      <c r="B1089" t="s">
        <v>1437</v>
      </c>
    </row>
    <row r="1090" spans="1:2" ht="15">
      <c r="A1090" s="4" t="s">
        <v>1107</v>
      </c>
      <c r="B1090" t="s">
        <v>1437</v>
      </c>
    </row>
    <row r="1091" spans="1:2" ht="15">
      <c r="A1091" s="4" t="s">
        <v>1108</v>
      </c>
      <c r="B1091" t="s">
        <v>1437</v>
      </c>
    </row>
    <row r="1092" spans="1:2" ht="15">
      <c r="A1092" s="4" t="s">
        <v>1109</v>
      </c>
      <c r="B1092" t="s">
        <v>1437</v>
      </c>
    </row>
    <row r="1093" spans="1:2" ht="15">
      <c r="A1093" s="4" t="s">
        <v>1110</v>
      </c>
      <c r="B1093" t="s">
        <v>1437</v>
      </c>
    </row>
    <row r="1094" spans="1:2" ht="15">
      <c r="A1094" s="4" t="s">
        <v>1111</v>
      </c>
      <c r="B1094" t="s">
        <v>1437</v>
      </c>
    </row>
    <row r="1095" spans="1:2" ht="15">
      <c r="A1095" s="4" t="s">
        <v>1112</v>
      </c>
      <c r="B1095" t="s">
        <v>1437</v>
      </c>
    </row>
    <row r="1096" spans="1:2" ht="15">
      <c r="A1096" s="4" t="s">
        <v>1113</v>
      </c>
      <c r="B1096" t="s">
        <v>1437</v>
      </c>
    </row>
    <row r="1097" spans="1:2" ht="15">
      <c r="A1097" s="4" t="s">
        <v>1114</v>
      </c>
      <c r="B1097" t="s">
        <v>1437</v>
      </c>
    </row>
    <row r="1098" spans="1:2" ht="15">
      <c r="A1098" s="4" t="s">
        <v>1115</v>
      </c>
      <c r="B1098" t="s">
        <v>1437</v>
      </c>
    </row>
    <row r="1099" spans="1:2" ht="15">
      <c r="A1099" s="4" t="s">
        <v>1116</v>
      </c>
      <c r="B1099" t="s">
        <v>1437</v>
      </c>
    </row>
    <row r="1100" spans="1:2" ht="15">
      <c r="A1100" s="4" t="s">
        <v>1117</v>
      </c>
      <c r="B1100" t="s">
        <v>1437</v>
      </c>
    </row>
    <row r="1101" spans="1:2" ht="15">
      <c r="A1101" s="4" t="s">
        <v>1118</v>
      </c>
      <c r="B1101" t="s">
        <v>1437</v>
      </c>
    </row>
    <row r="1102" spans="1:2" ht="15">
      <c r="A1102" s="4" t="s">
        <v>1119</v>
      </c>
      <c r="B1102" t="s">
        <v>1437</v>
      </c>
    </row>
    <row r="1103" spans="1:2" ht="15">
      <c r="A1103" s="4" t="s">
        <v>1120</v>
      </c>
      <c r="B1103" t="s">
        <v>1437</v>
      </c>
    </row>
    <row r="1104" spans="1:2" ht="15">
      <c r="A1104" s="4" t="s">
        <v>1121</v>
      </c>
      <c r="B1104" t="s">
        <v>1437</v>
      </c>
    </row>
    <row r="1105" spans="1:2" ht="15">
      <c r="A1105" s="4" t="s">
        <v>1122</v>
      </c>
      <c r="B1105" t="s">
        <v>1437</v>
      </c>
    </row>
    <row r="1106" spans="1:2" ht="15">
      <c r="A1106" s="4" t="s">
        <v>1123</v>
      </c>
      <c r="B1106" t="s">
        <v>1437</v>
      </c>
    </row>
    <row r="1107" spans="1:2" ht="15">
      <c r="A1107" s="4" t="s">
        <v>1124</v>
      </c>
      <c r="B1107" t="s">
        <v>1437</v>
      </c>
    </row>
    <row r="1108" spans="1:2" ht="15">
      <c r="A1108" s="4" t="s">
        <v>1125</v>
      </c>
      <c r="B1108" t="s">
        <v>1437</v>
      </c>
    </row>
    <row r="1109" spans="1:2" ht="15">
      <c r="A1109" s="4" t="s">
        <v>1126</v>
      </c>
      <c r="B1109" t="s">
        <v>1437</v>
      </c>
    </row>
    <row r="1110" spans="1:2" ht="15">
      <c r="A1110" s="4" t="s">
        <v>1127</v>
      </c>
      <c r="B1110" t="s">
        <v>1437</v>
      </c>
    </row>
    <row r="1111" spans="1:2" ht="15">
      <c r="A1111" s="4" t="s">
        <v>1128</v>
      </c>
      <c r="B1111" t="s">
        <v>1437</v>
      </c>
    </row>
    <row r="1112" spans="1:2" ht="15">
      <c r="A1112" s="4" t="s">
        <v>1129</v>
      </c>
      <c r="B1112" t="s">
        <v>1437</v>
      </c>
    </row>
    <row r="1113" spans="1:2" ht="15">
      <c r="A1113" s="4" t="s">
        <v>1130</v>
      </c>
      <c r="B1113" t="s">
        <v>1437</v>
      </c>
    </row>
    <row r="1114" spans="1:2" ht="15">
      <c r="A1114" s="4" t="s">
        <v>1131</v>
      </c>
      <c r="B1114" t="s">
        <v>1437</v>
      </c>
    </row>
    <row r="1115" spans="1:2" ht="15">
      <c r="A1115" s="4" t="s">
        <v>1132</v>
      </c>
      <c r="B1115" t="s">
        <v>1437</v>
      </c>
    </row>
    <row r="1116" spans="1:2" ht="15">
      <c r="A1116" s="4" t="s">
        <v>1133</v>
      </c>
      <c r="B1116" t="s">
        <v>1437</v>
      </c>
    </row>
    <row r="1117" spans="1:2" ht="15">
      <c r="A1117" s="4" t="s">
        <v>1134</v>
      </c>
      <c r="B1117" t="s">
        <v>1437</v>
      </c>
    </row>
    <row r="1118" spans="1:2" ht="15">
      <c r="A1118" s="4" t="s">
        <v>1135</v>
      </c>
      <c r="B1118" t="s">
        <v>1437</v>
      </c>
    </row>
    <row r="1119" spans="1:2" ht="15">
      <c r="A1119" s="4" t="s">
        <v>1136</v>
      </c>
      <c r="B1119" t="s">
        <v>1437</v>
      </c>
    </row>
    <row r="1120" spans="1:2" ht="15">
      <c r="A1120" s="4" t="s">
        <v>1137</v>
      </c>
      <c r="B1120" t="s">
        <v>1437</v>
      </c>
    </row>
    <row r="1121" spans="1:2" ht="15">
      <c r="A1121" s="4" t="s">
        <v>1138</v>
      </c>
      <c r="B1121" t="s">
        <v>1437</v>
      </c>
    </row>
    <row r="1122" spans="1:2" ht="15">
      <c r="A1122" s="4" t="s">
        <v>1139</v>
      </c>
      <c r="B1122" t="s">
        <v>1437</v>
      </c>
    </row>
    <row r="1123" spans="1:2" ht="15">
      <c r="A1123" s="4" t="s">
        <v>1140</v>
      </c>
      <c r="B1123" t="s">
        <v>1437</v>
      </c>
    </row>
    <row r="1124" spans="1:2" ht="15">
      <c r="A1124" s="4" t="s">
        <v>1141</v>
      </c>
      <c r="B1124" t="s">
        <v>1437</v>
      </c>
    </row>
    <row r="1125" spans="1:2" ht="15">
      <c r="A1125" s="4" t="s">
        <v>1142</v>
      </c>
      <c r="B1125" t="s">
        <v>1437</v>
      </c>
    </row>
    <row r="1126" spans="1:2" ht="15">
      <c r="A1126" s="4" t="s">
        <v>1143</v>
      </c>
      <c r="B1126" t="s">
        <v>1437</v>
      </c>
    </row>
    <row r="1127" spans="1:2" ht="15">
      <c r="A1127" s="4" t="s">
        <v>1144</v>
      </c>
      <c r="B1127" t="s">
        <v>1437</v>
      </c>
    </row>
    <row r="1128" spans="1:2" ht="15">
      <c r="A1128" s="4" t="s">
        <v>1145</v>
      </c>
      <c r="B1128" t="s">
        <v>1437</v>
      </c>
    </row>
    <row r="1129" spans="1:2" ht="15">
      <c r="A1129" s="4" t="s">
        <v>1146</v>
      </c>
      <c r="B1129" t="s">
        <v>1437</v>
      </c>
    </row>
    <row r="1130" spans="1:2" ht="15">
      <c r="A1130" s="4" t="s">
        <v>1147</v>
      </c>
      <c r="B1130" t="s">
        <v>1437</v>
      </c>
    </row>
    <row r="1131" spans="1:2" ht="15">
      <c r="A1131" s="4" t="s">
        <v>1148</v>
      </c>
      <c r="B1131" t="s">
        <v>1437</v>
      </c>
    </row>
    <row r="1132" spans="1:2" ht="15">
      <c r="A1132" s="4" t="s">
        <v>1149</v>
      </c>
      <c r="B1132" t="s">
        <v>1437</v>
      </c>
    </row>
    <row r="1133" spans="1:2" ht="15">
      <c r="A1133" s="4" t="s">
        <v>1150</v>
      </c>
      <c r="B1133" t="s">
        <v>1437</v>
      </c>
    </row>
    <row r="1134" spans="1:2" ht="15">
      <c r="A1134" s="4" t="s">
        <v>1151</v>
      </c>
      <c r="B1134" t="s">
        <v>1437</v>
      </c>
    </row>
    <row r="1135" spans="1:2" ht="15">
      <c r="A1135" s="4" t="s">
        <v>1152</v>
      </c>
      <c r="B1135" t="s">
        <v>1437</v>
      </c>
    </row>
    <row r="1136" spans="1:2" ht="15">
      <c r="A1136" s="4" t="s">
        <v>1153</v>
      </c>
      <c r="B1136" t="s">
        <v>1437</v>
      </c>
    </row>
    <row r="1137" spans="1:2" ht="15">
      <c r="A1137" s="4" t="s">
        <v>1154</v>
      </c>
      <c r="B1137" t="s">
        <v>1437</v>
      </c>
    </row>
    <row r="1138" spans="1:2" ht="15">
      <c r="A1138" s="4" t="s">
        <v>1155</v>
      </c>
      <c r="B1138" t="s">
        <v>1437</v>
      </c>
    </row>
    <row r="1139" spans="1:2" ht="15">
      <c r="A1139" s="4" t="s">
        <v>1156</v>
      </c>
      <c r="B1139" t="s">
        <v>1437</v>
      </c>
    </row>
    <row r="1140" spans="1:2" ht="15">
      <c r="A1140" s="4" t="s">
        <v>1157</v>
      </c>
      <c r="B1140" t="s">
        <v>1437</v>
      </c>
    </row>
    <row r="1141" spans="1:2" ht="15">
      <c r="A1141" s="4" t="s">
        <v>1158</v>
      </c>
      <c r="B1141" t="s">
        <v>1437</v>
      </c>
    </row>
    <row r="1142" spans="1:2" ht="15">
      <c r="A1142" s="4" t="s">
        <v>1159</v>
      </c>
      <c r="B1142" t="s">
        <v>1437</v>
      </c>
    </row>
    <row r="1143" spans="1:2" ht="15">
      <c r="A1143" s="4" t="s">
        <v>1160</v>
      </c>
      <c r="B1143" t="s">
        <v>1437</v>
      </c>
    </row>
    <row r="1144" spans="1:2" ht="15">
      <c r="A1144" s="4" t="s">
        <v>1161</v>
      </c>
      <c r="B1144" t="s">
        <v>1437</v>
      </c>
    </row>
    <row r="1145" spans="1:2" ht="15">
      <c r="A1145" s="4" t="s">
        <v>1162</v>
      </c>
      <c r="B1145" t="s">
        <v>1437</v>
      </c>
    </row>
    <row r="1146" spans="1:2" ht="15">
      <c r="A1146" s="4" t="s">
        <v>1163</v>
      </c>
      <c r="B1146" t="s">
        <v>1437</v>
      </c>
    </row>
    <row r="1147" spans="1:2" ht="15">
      <c r="A1147" s="4" t="s">
        <v>1164</v>
      </c>
      <c r="B1147" t="s">
        <v>1437</v>
      </c>
    </row>
    <row r="1148" spans="1:2" ht="15">
      <c r="A1148" s="4" t="s">
        <v>1165</v>
      </c>
      <c r="B1148" t="s">
        <v>1437</v>
      </c>
    </row>
    <row r="1149" spans="1:2" ht="15">
      <c r="A1149" s="4" t="s">
        <v>1166</v>
      </c>
      <c r="B1149" t="s">
        <v>1437</v>
      </c>
    </row>
    <row r="1150" spans="1:2" ht="15">
      <c r="A1150" s="4" t="s">
        <v>1167</v>
      </c>
      <c r="B1150" t="s">
        <v>1437</v>
      </c>
    </row>
    <row r="1151" spans="1:2" ht="15">
      <c r="A1151" s="4" t="s">
        <v>1168</v>
      </c>
      <c r="B1151" t="s">
        <v>1437</v>
      </c>
    </row>
    <row r="1152" spans="1:2" ht="15">
      <c r="A1152" s="4" t="s">
        <v>1169</v>
      </c>
      <c r="B1152" t="s">
        <v>1437</v>
      </c>
    </row>
    <row r="1153" spans="1:2" ht="15">
      <c r="A1153" s="4" t="s">
        <v>1170</v>
      </c>
      <c r="B1153" t="s">
        <v>1437</v>
      </c>
    </row>
    <row r="1154" spans="1:2" ht="15">
      <c r="A1154" s="4" t="s">
        <v>1171</v>
      </c>
      <c r="B1154" t="s">
        <v>1437</v>
      </c>
    </row>
    <row r="1155" spans="1:2" ht="15">
      <c r="A1155" s="4" t="s">
        <v>1172</v>
      </c>
      <c r="B1155" t="s">
        <v>1437</v>
      </c>
    </row>
    <row r="1156" spans="1:2" ht="15">
      <c r="A1156" s="4" t="s">
        <v>1173</v>
      </c>
      <c r="B1156" t="s">
        <v>1437</v>
      </c>
    </row>
    <row r="1157" spans="1:2" ht="15">
      <c r="A1157" s="4" t="s">
        <v>1174</v>
      </c>
      <c r="B1157" t="s">
        <v>1437</v>
      </c>
    </row>
    <row r="1158" spans="1:2" ht="15">
      <c r="A1158" s="4" t="s">
        <v>1175</v>
      </c>
      <c r="B1158" t="s">
        <v>1437</v>
      </c>
    </row>
    <row r="1159" spans="1:2" ht="15">
      <c r="A1159" s="4" t="s">
        <v>1176</v>
      </c>
      <c r="B1159" t="s">
        <v>1437</v>
      </c>
    </row>
    <row r="1160" spans="1:2" ht="15">
      <c r="A1160" s="4" t="s">
        <v>1177</v>
      </c>
      <c r="B1160" t="s">
        <v>1437</v>
      </c>
    </row>
    <row r="1161" spans="1:2" ht="15">
      <c r="A1161" s="4" t="s">
        <v>1178</v>
      </c>
      <c r="B1161" t="s">
        <v>1437</v>
      </c>
    </row>
    <row r="1162" spans="1:2" ht="15">
      <c r="A1162" s="4" t="s">
        <v>1179</v>
      </c>
      <c r="B1162" t="s">
        <v>1437</v>
      </c>
    </row>
    <row r="1163" spans="1:2" ht="15">
      <c r="A1163" s="4" t="s">
        <v>1180</v>
      </c>
      <c r="B1163" t="s">
        <v>1437</v>
      </c>
    </row>
    <row r="1164" spans="1:2" ht="15">
      <c r="A1164" s="4" t="s">
        <v>1181</v>
      </c>
      <c r="B1164" t="s">
        <v>1437</v>
      </c>
    </row>
    <row r="1165" spans="1:2" ht="15">
      <c r="A1165" s="4" t="s">
        <v>1182</v>
      </c>
      <c r="B1165" t="s">
        <v>1437</v>
      </c>
    </row>
    <row r="1166" spans="1:2" ht="15">
      <c r="A1166" s="4" t="s">
        <v>1183</v>
      </c>
      <c r="B1166" t="s">
        <v>1437</v>
      </c>
    </row>
    <row r="1167" spans="1:2" ht="15">
      <c r="A1167" s="4" t="s">
        <v>1184</v>
      </c>
      <c r="B1167" t="s">
        <v>1437</v>
      </c>
    </row>
    <row r="1168" spans="1:2" ht="15">
      <c r="A1168" s="4" t="s">
        <v>1185</v>
      </c>
      <c r="B1168" t="s">
        <v>1437</v>
      </c>
    </row>
    <row r="1169" spans="1:2" ht="15">
      <c r="A1169" s="4" t="s">
        <v>1186</v>
      </c>
      <c r="B1169" t="s">
        <v>1437</v>
      </c>
    </row>
    <row r="1170" spans="1:2" ht="15">
      <c r="A1170" s="4" t="s">
        <v>1187</v>
      </c>
      <c r="B1170" t="s">
        <v>1437</v>
      </c>
    </row>
    <row r="1171" spans="1:2" ht="15">
      <c r="A1171" s="4" t="s">
        <v>1188</v>
      </c>
      <c r="B1171" t="s">
        <v>1437</v>
      </c>
    </row>
    <row r="1172" spans="1:2" ht="15">
      <c r="A1172" s="4" t="s">
        <v>1189</v>
      </c>
      <c r="B1172" t="s">
        <v>1437</v>
      </c>
    </row>
    <row r="1173" spans="1:2" ht="15">
      <c r="A1173" s="4" t="s">
        <v>1190</v>
      </c>
      <c r="B1173" t="s">
        <v>1437</v>
      </c>
    </row>
    <row r="1174" spans="1:2" ht="15">
      <c r="A1174" s="4" t="s">
        <v>1191</v>
      </c>
      <c r="B1174" t="s">
        <v>1437</v>
      </c>
    </row>
    <row r="1175" spans="1:2" ht="15">
      <c r="A1175" s="4" t="s">
        <v>1192</v>
      </c>
      <c r="B1175" t="s">
        <v>1437</v>
      </c>
    </row>
    <row r="1176" spans="1:2" ht="15">
      <c r="A1176" s="4" t="s">
        <v>1193</v>
      </c>
      <c r="B1176" t="s">
        <v>1437</v>
      </c>
    </row>
    <row r="1177" spans="1:2" ht="15">
      <c r="A1177" s="4" t="s">
        <v>1194</v>
      </c>
      <c r="B1177" t="s">
        <v>1437</v>
      </c>
    </row>
    <row r="1178" spans="1:2" ht="15">
      <c r="A1178" s="4" t="s">
        <v>1195</v>
      </c>
      <c r="B1178" t="s">
        <v>1437</v>
      </c>
    </row>
    <row r="1179" spans="1:2" ht="15">
      <c r="A1179" s="4" t="s">
        <v>1196</v>
      </c>
      <c r="B1179" t="s">
        <v>1437</v>
      </c>
    </row>
    <row r="1180" spans="1:2" ht="15">
      <c r="A1180" s="4" t="s">
        <v>1197</v>
      </c>
      <c r="B1180" t="s">
        <v>1437</v>
      </c>
    </row>
    <row r="1181" spans="1:2" ht="15">
      <c r="A1181" s="4" t="s">
        <v>1198</v>
      </c>
      <c r="B1181" t="s">
        <v>1437</v>
      </c>
    </row>
    <row r="1182" spans="1:2" ht="15">
      <c r="A1182" s="4" t="s">
        <v>1199</v>
      </c>
      <c r="B1182" t="s">
        <v>1437</v>
      </c>
    </row>
    <row r="1183" spans="1:2" ht="15">
      <c r="A1183" s="4" t="s">
        <v>1200</v>
      </c>
      <c r="B1183" t="s">
        <v>1437</v>
      </c>
    </row>
    <row r="1184" spans="1:2" ht="15">
      <c r="A1184" s="4" t="s">
        <v>1201</v>
      </c>
      <c r="B1184" t="s">
        <v>1437</v>
      </c>
    </row>
    <row r="1185" spans="1:2" ht="15">
      <c r="A1185" s="4" t="s">
        <v>1202</v>
      </c>
      <c r="B1185" t="s">
        <v>1437</v>
      </c>
    </row>
    <row r="1186" spans="1:2" ht="15">
      <c r="A1186" s="4" t="s">
        <v>1203</v>
      </c>
      <c r="B1186" t="s">
        <v>1437</v>
      </c>
    </row>
    <row r="1187" spans="1:2" ht="15">
      <c r="A1187" s="4" t="s">
        <v>1204</v>
      </c>
      <c r="B1187" t="s">
        <v>1437</v>
      </c>
    </row>
    <row r="1188" spans="1:2" ht="15">
      <c r="A1188" s="4" t="s">
        <v>1205</v>
      </c>
      <c r="B1188" t="s">
        <v>1437</v>
      </c>
    </row>
    <row r="1189" spans="1:2" ht="15">
      <c r="A1189" s="4" t="s">
        <v>1206</v>
      </c>
      <c r="B1189" t="s">
        <v>1437</v>
      </c>
    </row>
    <row r="1190" spans="1:2" ht="15">
      <c r="A1190" s="4" t="s">
        <v>1207</v>
      </c>
      <c r="B1190" t="s">
        <v>1437</v>
      </c>
    </row>
    <row r="1191" spans="1:2" ht="15">
      <c r="A1191" s="4" t="s">
        <v>1208</v>
      </c>
      <c r="B1191" t="s">
        <v>1437</v>
      </c>
    </row>
    <row r="1192" spans="1:2" ht="15">
      <c r="A1192" s="4" t="s">
        <v>1209</v>
      </c>
      <c r="B1192" t="s">
        <v>1437</v>
      </c>
    </row>
    <row r="1193" spans="1:2" ht="15">
      <c r="A1193" s="4" t="s">
        <v>1210</v>
      </c>
      <c r="B1193" t="s">
        <v>1437</v>
      </c>
    </row>
    <row r="1194" spans="1:2" ht="15">
      <c r="A1194" s="4" t="s">
        <v>1211</v>
      </c>
      <c r="B1194" t="s">
        <v>1437</v>
      </c>
    </row>
    <row r="1195" spans="1:2" ht="15">
      <c r="A1195" s="4" t="s">
        <v>1212</v>
      </c>
      <c r="B1195" t="s">
        <v>1437</v>
      </c>
    </row>
    <row r="1196" spans="1:2" ht="15">
      <c r="A1196" s="4" t="s">
        <v>1213</v>
      </c>
      <c r="B1196" t="s">
        <v>1437</v>
      </c>
    </row>
    <row r="1197" spans="1:2" ht="15">
      <c r="A1197" s="4" t="s">
        <v>1214</v>
      </c>
      <c r="B1197" t="s">
        <v>1437</v>
      </c>
    </row>
    <row r="1198" spans="1:2" ht="15">
      <c r="A1198" s="4" t="s">
        <v>1215</v>
      </c>
      <c r="B1198" t="s">
        <v>1437</v>
      </c>
    </row>
    <row r="1199" spans="1:2" ht="15">
      <c r="A1199" s="4" t="s">
        <v>1216</v>
      </c>
      <c r="B1199" t="s">
        <v>1437</v>
      </c>
    </row>
    <row r="1200" spans="1:2" ht="15">
      <c r="A1200" s="4" t="s">
        <v>1217</v>
      </c>
      <c r="B1200" t="s">
        <v>1437</v>
      </c>
    </row>
    <row r="1201" spans="1:2" ht="15">
      <c r="A1201" s="4" t="s">
        <v>1218</v>
      </c>
      <c r="B1201" t="s">
        <v>1437</v>
      </c>
    </row>
    <row r="1202" spans="1:2" ht="15">
      <c r="A1202" s="4" t="s">
        <v>1219</v>
      </c>
      <c r="B1202" t="s">
        <v>1437</v>
      </c>
    </row>
    <row r="1203" spans="1:2" ht="15">
      <c r="A1203" s="4" t="s">
        <v>1220</v>
      </c>
      <c r="B1203" t="s">
        <v>1437</v>
      </c>
    </row>
    <row r="1204" spans="1:2" ht="15">
      <c r="A1204" s="4" t="s">
        <v>1221</v>
      </c>
      <c r="B1204" t="s">
        <v>1437</v>
      </c>
    </row>
    <row r="1205" spans="1:2" ht="15">
      <c r="A1205" s="4" t="s">
        <v>1222</v>
      </c>
      <c r="B1205" t="s">
        <v>1437</v>
      </c>
    </row>
    <row r="1206" spans="1:2" ht="15">
      <c r="A1206" s="4" t="s">
        <v>1223</v>
      </c>
      <c r="B1206" t="s">
        <v>1437</v>
      </c>
    </row>
    <row r="1207" spans="1:2" ht="15">
      <c r="A1207" s="4" t="s">
        <v>1224</v>
      </c>
      <c r="B1207" t="s">
        <v>1437</v>
      </c>
    </row>
    <row r="1208" spans="1:2" ht="15">
      <c r="A1208" s="4" t="s">
        <v>1225</v>
      </c>
      <c r="B1208" t="s">
        <v>1437</v>
      </c>
    </row>
    <row r="1209" spans="1:2" ht="15">
      <c r="A1209" s="4" t="s">
        <v>1226</v>
      </c>
      <c r="B1209" t="s">
        <v>1437</v>
      </c>
    </row>
    <row r="1210" spans="1:2" ht="15">
      <c r="A1210" s="4" t="s">
        <v>1227</v>
      </c>
      <c r="B1210" t="s">
        <v>1437</v>
      </c>
    </row>
    <row r="1211" spans="1:2" ht="15">
      <c r="A1211" s="4" t="s">
        <v>1228</v>
      </c>
      <c r="B1211" t="s">
        <v>1437</v>
      </c>
    </row>
    <row r="1212" spans="1:2" ht="15">
      <c r="A1212" s="4" t="s">
        <v>1229</v>
      </c>
      <c r="B1212" t="s">
        <v>1437</v>
      </c>
    </row>
    <row r="1213" spans="1:2" ht="15">
      <c r="A1213" s="4" t="s">
        <v>1230</v>
      </c>
      <c r="B1213" t="s">
        <v>1437</v>
      </c>
    </row>
    <row r="1214" spans="1:2" ht="15">
      <c r="A1214" s="4" t="s">
        <v>1231</v>
      </c>
      <c r="B1214" t="s">
        <v>1437</v>
      </c>
    </row>
    <row r="1215" spans="1:2" ht="15">
      <c r="A1215" s="4" t="s">
        <v>1232</v>
      </c>
      <c r="B1215" t="s">
        <v>1437</v>
      </c>
    </row>
    <row r="1216" spans="1:2" ht="15">
      <c r="A1216" s="4" t="s">
        <v>1233</v>
      </c>
      <c r="B1216" t="s">
        <v>1437</v>
      </c>
    </row>
    <row r="1217" spans="1:2" ht="15">
      <c r="A1217" s="4" t="s">
        <v>1234</v>
      </c>
      <c r="B1217" t="s">
        <v>1437</v>
      </c>
    </row>
    <row r="1218" spans="1:2" ht="15">
      <c r="A1218" s="4" t="s">
        <v>1235</v>
      </c>
      <c r="B1218" t="s">
        <v>1437</v>
      </c>
    </row>
    <row r="1219" spans="1:2" ht="15">
      <c r="A1219" s="4" t="s">
        <v>1236</v>
      </c>
      <c r="B1219" t="s">
        <v>1437</v>
      </c>
    </row>
    <row r="1220" spans="1:2" ht="15">
      <c r="A1220" s="4" t="s">
        <v>1237</v>
      </c>
      <c r="B1220" t="s">
        <v>1437</v>
      </c>
    </row>
    <row r="1221" spans="1:2" ht="15">
      <c r="A1221" s="4" t="s">
        <v>1238</v>
      </c>
      <c r="B1221" t="s">
        <v>1437</v>
      </c>
    </row>
    <row r="1222" spans="1:2" ht="15">
      <c r="A1222" s="4" t="s">
        <v>1239</v>
      </c>
      <c r="B1222" t="s">
        <v>1437</v>
      </c>
    </row>
    <row r="1223" spans="1:2" ht="15">
      <c r="A1223" s="4" t="s">
        <v>1240</v>
      </c>
      <c r="B1223" t="s">
        <v>1437</v>
      </c>
    </row>
    <row r="1224" spans="1:2" ht="15">
      <c r="A1224" s="4" t="s">
        <v>1241</v>
      </c>
      <c r="B1224" t="s">
        <v>1437</v>
      </c>
    </row>
    <row r="1225" spans="1:2" ht="15">
      <c r="A1225" s="4" t="s">
        <v>1242</v>
      </c>
      <c r="B1225" t="s">
        <v>1437</v>
      </c>
    </row>
    <row r="1226" spans="1:2" ht="15">
      <c r="A1226" s="4" t="s">
        <v>1243</v>
      </c>
      <c r="B1226" t="s">
        <v>1437</v>
      </c>
    </row>
    <row r="1227" spans="1:2" ht="15">
      <c r="A1227" s="4" t="s">
        <v>1244</v>
      </c>
      <c r="B1227" t="s">
        <v>1437</v>
      </c>
    </row>
    <row r="1228" spans="1:2" ht="15">
      <c r="A1228" s="4" t="s">
        <v>1245</v>
      </c>
      <c r="B1228" t="s">
        <v>1437</v>
      </c>
    </row>
    <row r="1229" spans="1:2" ht="15">
      <c r="A1229" s="4" t="s">
        <v>1246</v>
      </c>
      <c r="B1229" t="s">
        <v>1437</v>
      </c>
    </row>
    <row r="1230" spans="1:2" ht="15">
      <c r="A1230" s="4" t="s">
        <v>1247</v>
      </c>
      <c r="B1230" t="s">
        <v>1437</v>
      </c>
    </row>
    <row r="1231" spans="1:2" ht="15">
      <c r="A1231" s="4" t="s">
        <v>1248</v>
      </c>
      <c r="B1231" t="s">
        <v>1437</v>
      </c>
    </row>
    <row r="1232" spans="1:2" ht="15">
      <c r="A1232" s="4" t="s">
        <v>1249</v>
      </c>
      <c r="B1232" t="s">
        <v>1437</v>
      </c>
    </row>
    <row r="1233" spans="1:2" ht="15">
      <c r="A1233" s="4" t="s">
        <v>1250</v>
      </c>
      <c r="B1233" t="s">
        <v>1437</v>
      </c>
    </row>
    <row r="1234" spans="1:2" ht="15">
      <c r="A1234" s="4" t="s">
        <v>1251</v>
      </c>
      <c r="B1234" t="s">
        <v>1437</v>
      </c>
    </row>
    <row r="1235" spans="1:2" ht="15">
      <c r="A1235" s="4" t="s">
        <v>1252</v>
      </c>
      <c r="B1235" t="s">
        <v>1437</v>
      </c>
    </row>
    <row r="1236" spans="1:2" ht="15">
      <c r="A1236" s="4" t="s">
        <v>1253</v>
      </c>
      <c r="B1236" t="s">
        <v>1437</v>
      </c>
    </row>
    <row r="1237" spans="1:2" ht="15">
      <c r="A1237" s="4" t="s">
        <v>1254</v>
      </c>
      <c r="B1237" t="s">
        <v>1437</v>
      </c>
    </row>
    <row r="1238" spans="1:2" ht="15">
      <c r="A1238" s="4" t="s">
        <v>1255</v>
      </c>
      <c r="B1238" t="s">
        <v>1437</v>
      </c>
    </row>
    <row r="1239" spans="1:2" ht="15">
      <c r="A1239" s="4" t="s">
        <v>1256</v>
      </c>
      <c r="B1239" t="s">
        <v>1437</v>
      </c>
    </row>
    <row r="1240" spans="1:2" ht="15">
      <c r="A1240" s="4" t="s">
        <v>1257</v>
      </c>
      <c r="B1240" t="s">
        <v>1437</v>
      </c>
    </row>
    <row r="1241" spans="1:2" ht="15">
      <c r="A1241" s="4" t="s">
        <v>1258</v>
      </c>
      <c r="B1241" t="s">
        <v>1437</v>
      </c>
    </row>
    <row r="1242" spans="1:2" ht="15">
      <c r="A1242" s="4" t="s">
        <v>1259</v>
      </c>
      <c r="B1242" t="s">
        <v>1437</v>
      </c>
    </row>
    <row r="1243" spans="1:2" ht="15">
      <c r="A1243" s="4" t="s">
        <v>1260</v>
      </c>
      <c r="B1243" t="s">
        <v>1437</v>
      </c>
    </row>
    <row r="1244" spans="1:2" ht="15">
      <c r="A1244" s="4" t="s">
        <v>1261</v>
      </c>
      <c r="B1244" t="s">
        <v>1437</v>
      </c>
    </row>
    <row r="1245" spans="1:2" ht="15">
      <c r="A1245" s="4" t="s">
        <v>1262</v>
      </c>
      <c r="B1245" t="s">
        <v>1437</v>
      </c>
    </row>
    <row r="1246" spans="1:2" ht="15">
      <c r="A1246" s="4" t="s">
        <v>1263</v>
      </c>
      <c r="B1246" t="s">
        <v>1437</v>
      </c>
    </row>
    <row r="1247" spans="1:2" ht="15">
      <c r="A1247" s="4" t="s">
        <v>1264</v>
      </c>
      <c r="B1247" t="s">
        <v>1437</v>
      </c>
    </row>
    <row r="1248" spans="1:2" ht="15">
      <c r="A1248" s="4" t="s">
        <v>1265</v>
      </c>
      <c r="B1248" t="s">
        <v>1437</v>
      </c>
    </row>
    <row r="1249" spans="1:2" ht="15">
      <c r="A1249" s="4" t="s">
        <v>1266</v>
      </c>
      <c r="B1249" t="s">
        <v>1437</v>
      </c>
    </row>
    <row r="1250" spans="1:2" ht="15">
      <c r="A1250" s="4" t="s">
        <v>1267</v>
      </c>
      <c r="B1250" t="s">
        <v>1437</v>
      </c>
    </row>
    <row r="1251" spans="1:2" ht="15">
      <c r="A1251" s="4" t="s">
        <v>1268</v>
      </c>
      <c r="B1251" t="s">
        <v>1437</v>
      </c>
    </row>
    <row r="1252" spans="1:2" ht="15">
      <c r="A1252" s="4" t="s">
        <v>1269</v>
      </c>
      <c r="B1252" t="s">
        <v>1437</v>
      </c>
    </row>
    <row r="1253" spans="1:2" ht="15">
      <c r="A1253" s="4" t="s">
        <v>1270</v>
      </c>
      <c r="B1253" t="s">
        <v>1437</v>
      </c>
    </row>
    <row r="1254" spans="1:2" ht="15">
      <c r="A1254" s="4" t="s">
        <v>1271</v>
      </c>
      <c r="B1254" t="s">
        <v>1437</v>
      </c>
    </row>
    <row r="1255" spans="1:2" ht="15">
      <c r="A1255" s="4" t="s">
        <v>1272</v>
      </c>
      <c r="B1255" t="s">
        <v>1437</v>
      </c>
    </row>
    <row r="1256" spans="1:2" ht="15">
      <c r="A1256" s="4" t="s">
        <v>1273</v>
      </c>
      <c r="B1256" t="s">
        <v>1437</v>
      </c>
    </row>
    <row r="1257" spans="1:2" ht="15">
      <c r="A1257" s="4" t="s">
        <v>1274</v>
      </c>
      <c r="B1257" t="s">
        <v>1437</v>
      </c>
    </row>
    <row r="1258" spans="1:2" ht="15">
      <c r="A1258" s="4" t="s">
        <v>1275</v>
      </c>
      <c r="B1258" t="s">
        <v>1437</v>
      </c>
    </row>
    <row r="1259" spans="1:2" ht="15">
      <c r="A1259" s="4" t="s">
        <v>1276</v>
      </c>
      <c r="B1259" t="s">
        <v>1437</v>
      </c>
    </row>
    <row r="1260" spans="1:2" ht="15">
      <c r="A1260" s="4" t="s">
        <v>1277</v>
      </c>
      <c r="B1260" t="s">
        <v>1437</v>
      </c>
    </row>
    <row r="1261" spans="1:2" ht="15">
      <c r="A1261" s="4" t="s">
        <v>1278</v>
      </c>
      <c r="B1261" t="s">
        <v>1437</v>
      </c>
    </row>
    <row r="1262" spans="1:2" ht="15">
      <c r="A1262" s="4" t="s">
        <v>1279</v>
      </c>
      <c r="B1262" t="s">
        <v>1437</v>
      </c>
    </row>
    <row r="1263" spans="1:2" ht="15">
      <c r="A1263" s="4" t="s">
        <v>1280</v>
      </c>
      <c r="B1263" t="s">
        <v>1437</v>
      </c>
    </row>
    <row r="1264" spans="1:2" ht="15">
      <c r="A1264" s="4" t="s">
        <v>1281</v>
      </c>
      <c r="B1264" t="s">
        <v>1437</v>
      </c>
    </row>
    <row r="1265" spans="1:2" ht="15">
      <c r="A1265" s="4" t="s">
        <v>1282</v>
      </c>
      <c r="B1265" t="s">
        <v>1437</v>
      </c>
    </row>
    <row r="1266" spans="1:2" ht="15">
      <c r="A1266" s="4" t="s">
        <v>1283</v>
      </c>
      <c r="B1266" t="s">
        <v>1437</v>
      </c>
    </row>
    <row r="1267" spans="1:2" ht="15">
      <c r="A1267" s="4" t="s">
        <v>1284</v>
      </c>
      <c r="B1267" t="s">
        <v>1437</v>
      </c>
    </row>
    <row r="1268" spans="1:2" ht="15">
      <c r="A1268" s="4" t="s">
        <v>1285</v>
      </c>
      <c r="B1268" t="s">
        <v>1437</v>
      </c>
    </row>
    <row r="1269" spans="1:2" ht="15">
      <c r="A1269" s="4" t="s">
        <v>1286</v>
      </c>
      <c r="B1269" t="s">
        <v>1437</v>
      </c>
    </row>
    <row r="1270" spans="1:2" ht="15">
      <c r="A1270" s="4" t="s">
        <v>1287</v>
      </c>
      <c r="B1270" t="s">
        <v>1437</v>
      </c>
    </row>
    <row r="1271" spans="1:2" ht="15">
      <c r="A1271" s="4" t="s">
        <v>1288</v>
      </c>
      <c r="B1271" t="s">
        <v>1437</v>
      </c>
    </row>
    <row r="1272" spans="1:2" ht="15">
      <c r="A1272" s="4" t="s">
        <v>1289</v>
      </c>
      <c r="B1272" t="s">
        <v>1437</v>
      </c>
    </row>
    <row r="1273" spans="1:2" ht="15">
      <c r="A1273" s="4" t="s">
        <v>1290</v>
      </c>
      <c r="B1273" t="s">
        <v>1437</v>
      </c>
    </row>
    <row r="1274" spans="1:2" ht="15">
      <c r="A1274" s="4" t="s">
        <v>1291</v>
      </c>
      <c r="B1274" t="s">
        <v>1437</v>
      </c>
    </row>
    <row r="1275" spans="1:2" ht="15">
      <c r="A1275" s="4" t="s">
        <v>1292</v>
      </c>
      <c r="B1275" t="s">
        <v>1437</v>
      </c>
    </row>
    <row r="1276" spans="1:2" ht="15">
      <c r="A1276" s="4" t="s">
        <v>1293</v>
      </c>
      <c r="B1276" t="s">
        <v>1437</v>
      </c>
    </row>
    <row r="1277" spans="1:2" ht="15">
      <c r="A1277" s="4" t="s">
        <v>1294</v>
      </c>
      <c r="B1277" t="s">
        <v>1437</v>
      </c>
    </row>
    <row r="1278" spans="1:2" ht="15">
      <c r="A1278" s="4" t="s">
        <v>1295</v>
      </c>
      <c r="B1278" t="s">
        <v>1437</v>
      </c>
    </row>
    <row r="1279" spans="1:2" ht="15">
      <c r="A1279" s="4" t="s">
        <v>1296</v>
      </c>
      <c r="B1279" t="s">
        <v>1437</v>
      </c>
    </row>
    <row r="1280" spans="1:2" ht="15">
      <c r="A1280" s="4" t="s">
        <v>1297</v>
      </c>
      <c r="B1280" t="s">
        <v>1437</v>
      </c>
    </row>
    <row r="1281" spans="1:2" ht="15">
      <c r="A1281" s="4" t="s">
        <v>1298</v>
      </c>
      <c r="B1281" t="s">
        <v>1437</v>
      </c>
    </row>
    <row r="1282" spans="1:2" ht="15">
      <c r="A1282" s="4" t="s">
        <v>1299</v>
      </c>
      <c r="B1282" t="s">
        <v>1437</v>
      </c>
    </row>
    <row r="1283" spans="1:2" ht="15">
      <c r="A1283" s="4" t="s">
        <v>1300</v>
      </c>
      <c r="B1283" t="s">
        <v>1437</v>
      </c>
    </row>
    <row r="1284" spans="1:2" ht="15">
      <c r="A1284" s="4" t="s">
        <v>1301</v>
      </c>
      <c r="B1284" t="s">
        <v>1437</v>
      </c>
    </row>
    <row r="1285" spans="1:2" ht="15">
      <c r="A1285" s="4" t="s">
        <v>1302</v>
      </c>
      <c r="B1285" t="s">
        <v>1437</v>
      </c>
    </row>
    <row r="1286" spans="1:2" ht="15">
      <c r="A1286" s="4" t="s">
        <v>1303</v>
      </c>
      <c r="B1286" t="s">
        <v>1437</v>
      </c>
    </row>
    <row r="1287" spans="1:2" ht="15">
      <c r="A1287" s="4" t="s">
        <v>1304</v>
      </c>
      <c r="B1287" t="s">
        <v>1437</v>
      </c>
    </row>
    <row r="1288" spans="1:2" ht="15">
      <c r="A1288" s="4" t="s">
        <v>1305</v>
      </c>
      <c r="B1288" t="s">
        <v>1437</v>
      </c>
    </row>
    <row r="1289" spans="1:2" ht="15">
      <c r="A1289" s="4" t="s">
        <v>1306</v>
      </c>
      <c r="B1289" t="s">
        <v>1437</v>
      </c>
    </row>
    <row r="1290" spans="1:2" ht="15">
      <c r="A1290" s="4" t="s">
        <v>1307</v>
      </c>
      <c r="B1290" t="s">
        <v>1437</v>
      </c>
    </row>
    <row r="1291" spans="1:2" ht="15">
      <c r="A1291" s="4" t="s">
        <v>1308</v>
      </c>
      <c r="B1291" t="s">
        <v>1437</v>
      </c>
    </row>
    <row r="1292" spans="1:2" ht="15">
      <c r="A1292" s="4" t="s">
        <v>1309</v>
      </c>
      <c r="B1292" t="s">
        <v>1437</v>
      </c>
    </row>
    <row r="1293" spans="1:2" ht="15">
      <c r="A1293" s="4" t="s">
        <v>1310</v>
      </c>
      <c r="B1293" t="s">
        <v>1437</v>
      </c>
    </row>
    <row r="1294" spans="1:2" ht="15">
      <c r="A1294" s="4" t="s">
        <v>1311</v>
      </c>
      <c r="B1294" t="s">
        <v>1437</v>
      </c>
    </row>
    <row r="1295" spans="1:2" ht="15">
      <c r="A1295" s="4" t="s">
        <v>1312</v>
      </c>
      <c r="B1295" t="s">
        <v>1437</v>
      </c>
    </row>
    <row r="1296" spans="1:2" ht="15">
      <c r="A1296" s="4" t="s">
        <v>1313</v>
      </c>
      <c r="B1296" t="s">
        <v>1437</v>
      </c>
    </row>
    <row r="1297" spans="1:2" ht="15">
      <c r="A1297" s="4" t="s">
        <v>1314</v>
      </c>
      <c r="B1297" t="s">
        <v>1437</v>
      </c>
    </row>
    <row r="1298" spans="1:2" ht="15">
      <c r="A1298" s="4" t="s">
        <v>1315</v>
      </c>
      <c r="B1298" t="s">
        <v>1437</v>
      </c>
    </row>
    <row r="1299" spans="1:2" ht="15">
      <c r="A1299" s="4" t="s">
        <v>1316</v>
      </c>
      <c r="B1299" t="s">
        <v>1437</v>
      </c>
    </row>
    <row r="1300" spans="1:2" ht="15">
      <c r="A1300" s="4" t="s">
        <v>1317</v>
      </c>
      <c r="B1300" t="s">
        <v>1437</v>
      </c>
    </row>
    <row r="1301" spans="1:2" ht="15">
      <c r="A1301" s="4" t="s">
        <v>1318</v>
      </c>
      <c r="B1301" t="s">
        <v>1437</v>
      </c>
    </row>
    <row r="1302" spans="1:2" ht="15">
      <c r="A1302" s="4" t="s">
        <v>1319</v>
      </c>
      <c r="B1302" t="s">
        <v>1437</v>
      </c>
    </row>
    <row r="1303" spans="1:2" ht="15">
      <c r="A1303" s="4" t="s">
        <v>1320</v>
      </c>
      <c r="B1303" t="s">
        <v>1437</v>
      </c>
    </row>
    <row r="1304" spans="1:2" ht="15">
      <c r="A1304" s="4" t="s">
        <v>1321</v>
      </c>
      <c r="B1304" t="s">
        <v>1437</v>
      </c>
    </row>
    <row r="1305" spans="1:2" ht="15">
      <c r="A1305" s="4" t="s">
        <v>1322</v>
      </c>
      <c r="B1305" t="s">
        <v>1437</v>
      </c>
    </row>
    <row r="1306" spans="1:2" ht="15">
      <c r="A1306" s="4" t="s">
        <v>1323</v>
      </c>
      <c r="B1306" t="s">
        <v>1437</v>
      </c>
    </row>
    <row r="1307" spans="1:2" ht="15">
      <c r="A1307" s="4" t="s">
        <v>1324</v>
      </c>
      <c r="B1307" t="s">
        <v>1437</v>
      </c>
    </row>
    <row r="1308" spans="1:2" ht="15">
      <c r="A1308" s="4" t="s">
        <v>1325</v>
      </c>
      <c r="B1308" t="s">
        <v>1437</v>
      </c>
    </row>
    <row r="1309" spans="1:2" ht="15">
      <c r="A1309" s="4" t="s">
        <v>1326</v>
      </c>
      <c r="B1309" t="s">
        <v>1437</v>
      </c>
    </row>
    <row r="1310" spans="1:2" ht="15">
      <c r="A1310" s="4" t="s">
        <v>1327</v>
      </c>
      <c r="B1310" t="s">
        <v>1437</v>
      </c>
    </row>
    <row r="1311" spans="1:2" ht="15">
      <c r="A1311" s="4" t="s">
        <v>1328</v>
      </c>
      <c r="B1311" t="s">
        <v>1437</v>
      </c>
    </row>
    <row r="1312" spans="1:2" ht="15">
      <c r="A1312" s="4" t="s">
        <v>1329</v>
      </c>
      <c r="B1312" t="s">
        <v>1437</v>
      </c>
    </row>
    <row r="1313" spans="1:2" ht="15">
      <c r="A1313" s="4" t="s">
        <v>1330</v>
      </c>
      <c r="B1313" t="s">
        <v>1437</v>
      </c>
    </row>
    <row r="1314" spans="1:2" ht="15">
      <c r="A1314" s="4" t="s">
        <v>1331</v>
      </c>
      <c r="B1314" t="s">
        <v>1437</v>
      </c>
    </row>
    <row r="1315" spans="1:2" ht="15">
      <c r="A1315" s="4" t="s">
        <v>1332</v>
      </c>
      <c r="B1315" t="s">
        <v>1437</v>
      </c>
    </row>
    <row r="1316" spans="1:2" ht="15">
      <c r="A1316" s="4" t="s">
        <v>1333</v>
      </c>
      <c r="B1316" t="s">
        <v>1437</v>
      </c>
    </row>
    <row r="1317" spans="1:2" ht="15">
      <c r="A1317" s="4" t="s">
        <v>1334</v>
      </c>
      <c r="B1317" t="s">
        <v>1437</v>
      </c>
    </row>
    <row r="1318" spans="1:2" ht="15">
      <c r="A1318" s="4" t="s">
        <v>1335</v>
      </c>
      <c r="B1318" t="s">
        <v>1437</v>
      </c>
    </row>
    <row r="1319" spans="1:2" ht="15">
      <c r="A1319" s="4" t="s">
        <v>1336</v>
      </c>
      <c r="B1319" t="s">
        <v>1437</v>
      </c>
    </row>
    <row r="1320" spans="1:2" ht="15">
      <c r="A1320" s="4" t="s">
        <v>1337</v>
      </c>
      <c r="B1320" t="s">
        <v>1437</v>
      </c>
    </row>
    <row r="1321" spans="1:2" ht="15">
      <c r="A1321" s="4" t="s">
        <v>1338</v>
      </c>
      <c r="B1321" t="s">
        <v>1437</v>
      </c>
    </row>
    <row r="1322" spans="1:2" ht="15">
      <c r="A1322" s="4" t="s">
        <v>1339</v>
      </c>
      <c r="B1322" t="s">
        <v>1437</v>
      </c>
    </row>
    <row r="1323" spans="1:2" ht="15">
      <c r="A1323" s="4" t="s">
        <v>1340</v>
      </c>
      <c r="B1323" t="s">
        <v>1437</v>
      </c>
    </row>
    <row r="1324" spans="1:2" ht="15">
      <c r="A1324" s="4" t="s">
        <v>1341</v>
      </c>
      <c r="B1324" t="s">
        <v>1437</v>
      </c>
    </row>
    <row r="1325" spans="1:2" ht="15">
      <c r="A1325" s="4" t="s">
        <v>1342</v>
      </c>
      <c r="B1325" t="s">
        <v>1437</v>
      </c>
    </row>
    <row r="1326" spans="1:2" ht="15">
      <c r="A1326" s="4" t="s">
        <v>1343</v>
      </c>
      <c r="B1326" t="s">
        <v>1437</v>
      </c>
    </row>
    <row r="1327" spans="1:2" ht="15">
      <c r="A1327" s="4" t="s">
        <v>1344</v>
      </c>
      <c r="B1327" t="s">
        <v>1437</v>
      </c>
    </row>
    <row r="1328" spans="1:2" ht="15">
      <c r="A1328" s="4" t="s">
        <v>1345</v>
      </c>
      <c r="B1328" t="s">
        <v>1437</v>
      </c>
    </row>
    <row r="1329" spans="1:2" ht="15">
      <c r="A1329" s="4" t="s">
        <v>1346</v>
      </c>
      <c r="B1329" t="s">
        <v>1437</v>
      </c>
    </row>
    <row r="1330" spans="1:2" ht="15">
      <c r="A1330" s="4" t="s">
        <v>1347</v>
      </c>
      <c r="B1330" t="s">
        <v>1437</v>
      </c>
    </row>
    <row r="1331" spans="1:2" ht="15">
      <c r="A1331" s="4" t="s">
        <v>1348</v>
      </c>
      <c r="B1331" t="s">
        <v>1437</v>
      </c>
    </row>
    <row r="1332" spans="1:2" ht="15">
      <c r="A1332" s="4" t="s">
        <v>1349</v>
      </c>
      <c r="B1332" t="s">
        <v>1437</v>
      </c>
    </row>
    <row r="1333" spans="1:2" ht="15">
      <c r="A1333" s="4" t="s">
        <v>1350</v>
      </c>
      <c r="B1333" t="s">
        <v>1437</v>
      </c>
    </row>
    <row r="1334" spans="1:2" ht="15">
      <c r="A1334" s="4" t="s">
        <v>1351</v>
      </c>
      <c r="B1334" t="s">
        <v>1437</v>
      </c>
    </row>
    <row r="1335" spans="1:2" ht="15">
      <c r="A1335" s="4" t="s">
        <v>1352</v>
      </c>
      <c r="B1335" t="s">
        <v>1437</v>
      </c>
    </row>
    <row r="1336" spans="1:2" ht="15">
      <c r="A1336" s="4" t="s">
        <v>1353</v>
      </c>
      <c r="B1336" t="s">
        <v>1437</v>
      </c>
    </row>
    <row r="1337" spans="1:2" ht="15">
      <c r="A1337" s="4" t="s">
        <v>1354</v>
      </c>
      <c r="B1337" t="s">
        <v>1437</v>
      </c>
    </row>
    <row r="1338" spans="1:2" ht="15">
      <c r="A1338" s="4" t="s">
        <v>1355</v>
      </c>
      <c r="B1338" t="s">
        <v>1437</v>
      </c>
    </row>
    <row r="1339" spans="1:2" ht="15">
      <c r="A1339" s="4" t="s">
        <v>1356</v>
      </c>
      <c r="B1339" t="s">
        <v>1437</v>
      </c>
    </row>
    <row r="1340" spans="1:2" ht="15">
      <c r="A1340" s="4" t="s">
        <v>1357</v>
      </c>
      <c r="B1340" t="s">
        <v>1437</v>
      </c>
    </row>
    <row r="1341" spans="1:2" ht="15">
      <c r="A1341" s="4" t="s">
        <v>1358</v>
      </c>
      <c r="B1341" t="s">
        <v>1437</v>
      </c>
    </row>
    <row r="1342" spans="1:2" ht="15">
      <c r="A1342" s="4" t="s">
        <v>1359</v>
      </c>
      <c r="B1342" t="s">
        <v>1437</v>
      </c>
    </row>
    <row r="1343" spans="1:2" ht="15">
      <c r="A1343" s="4" t="s">
        <v>1360</v>
      </c>
      <c r="B1343" t="s">
        <v>1437</v>
      </c>
    </row>
    <row r="1344" spans="1:2" ht="15">
      <c r="A1344" s="4" t="s">
        <v>1361</v>
      </c>
      <c r="B1344" t="s">
        <v>1437</v>
      </c>
    </row>
    <row r="1345" spans="1:2" ht="15">
      <c r="A1345" s="4" t="s">
        <v>1362</v>
      </c>
      <c r="B1345" t="s">
        <v>1437</v>
      </c>
    </row>
    <row r="1346" spans="1:2" ht="15">
      <c r="A1346" s="4" t="s">
        <v>1363</v>
      </c>
      <c r="B1346" t="s">
        <v>1437</v>
      </c>
    </row>
    <row r="1347" spans="1:2" ht="15">
      <c r="A1347" s="4" t="s">
        <v>1364</v>
      </c>
      <c r="B1347" t="s">
        <v>1437</v>
      </c>
    </row>
    <row r="1348" spans="1:2" ht="15">
      <c r="A1348" s="4" t="s">
        <v>1365</v>
      </c>
      <c r="B1348" t="s">
        <v>1437</v>
      </c>
    </row>
    <row r="1349" spans="1:2" ht="15">
      <c r="A1349" s="4" t="s">
        <v>1366</v>
      </c>
      <c r="B1349" t="s">
        <v>1437</v>
      </c>
    </row>
    <row r="1350" spans="1:2" ht="15">
      <c r="A1350" s="4" t="s">
        <v>1367</v>
      </c>
      <c r="B1350" t="s">
        <v>1437</v>
      </c>
    </row>
    <row r="1351" spans="1:2" ht="15">
      <c r="A1351" s="4" t="s">
        <v>1368</v>
      </c>
      <c r="B1351" t="s">
        <v>1437</v>
      </c>
    </row>
    <row r="1352" spans="1:2" ht="15">
      <c r="A1352" s="4" t="s">
        <v>1369</v>
      </c>
      <c r="B1352" t="s">
        <v>1437</v>
      </c>
    </row>
    <row r="1353" spans="1:2" ht="15">
      <c r="A1353" s="4" t="s">
        <v>1370</v>
      </c>
      <c r="B1353" t="s">
        <v>1437</v>
      </c>
    </row>
    <row r="1354" spans="1:2" ht="15">
      <c r="A1354" s="4" t="s">
        <v>1371</v>
      </c>
      <c r="B1354" t="s">
        <v>1437</v>
      </c>
    </row>
    <row r="1355" spans="1:2" ht="15">
      <c r="A1355" s="4" t="s">
        <v>1372</v>
      </c>
      <c r="B1355" t="s">
        <v>1437</v>
      </c>
    </row>
    <row r="1356" spans="1:2" ht="15">
      <c r="A1356" s="4" t="s">
        <v>1373</v>
      </c>
      <c r="B1356" t="s">
        <v>1437</v>
      </c>
    </row>
    <row r="1357" spans="1:2" ht="15">
      <c r="A1357" s="4" t="s">
        <v>1374</v>
      </c>
      <c r="B1357" t="s">
        <v>1437</v>
      </c>
    </row>
    <row r="1358" spans="1:2" ht="15">
      <c r="A1358" s="4" t="s">
        <v>1375</v>
      </c>
      <c r="B1358" t="s">
        <v>1437</v>
      </c>
    </row>
    <row r="1359" spans="1:2" ht="15">
      <c r="A1359" s="4" t="s">
        <v>1376</v>
      </c>
      <c r="B1359" t="s">
        <v>1437</v>
      </c>
    </row>
    <row r="1360" spans="1:2" ht="15">
      <c r="A1360" s="4" t="s">
        <v>1377</v>
      </c>
      <c r="B1360" t="s">
        <v>1437</v>
      </c>
    </row>
    <row r="1361" spans="1:2" ht="15">
      <c r="A1361" s="4" t="s">
        <v>1378</v>
      </c>
      <c r="B1361" t="s">
        <v>1437</v>
      </c>
    </row>
    <row r="1362" spans="1:2" ht="15">
      <c r="A1362" s="4" t="s">
        <v>1379</v>
      </c>
      <c r="B1362" t="s">
        <v>1437</v>
      </c>
    </row>
    <row r="1363" spans="1:2" ht="15">
      <c r="A1363" s="4" t="s">
        <v>1380</v>
      </c>
      <c r="B1363" t="s">
        <v>1437</v>
      </c>
    </row>
    <row r="1364" spans="1:2" ht="15">
      <c r="A1364" s="4" t="s">
        <v>1381</v>
      </c>
      <c r="B1364" t="s">
        <v>1437</v>
      </c>
    </row>
    <row r="1365" spans="1:2" ht="15">
      <c r="A1365" s="4" t="s">
        <v>1382</v>
      </c>
      <c r="B1365" t="s">
        <v>1437</v>
      </c>
    </row>
    <row r="1366" spans="1:2" ht="15">
      <c r="A1366" s="4" t="s">
        <v>1383</v>
      </c>
      <c r="B1366" t="s">
        <v>1437</v>
      </c>
    </row>
    <row r="1367" spans="1:2" ht="15">
      <c r="A1367" s="4" t="s">
        <v>1384</v>
      </c>
      <c r="B1367" t="s">
        <v>1437</v>
      </c>
    </row>
    <row r="1368" spans="1:2" ht="15">
      <c r="A1368" s="4" t="s">
        <v>1385</v>
      </c>
      <c r="B1368" t="s">
        <v>1437</v>
      </c>
    </row>
    <row r="1369" spans="1:2" ht="15">
      <c r="A1369" s="4" t="s">
        <v>1386</v>
      </c>
      <c r="B1369" t="s">
        <v>1437</v>
      </c>
    </row>
    <row r="1370" spans="1:2" ht="15">
      <c r="A1370" s="4" t="s">
        <v>1387</v>
      </c>
      <c r="B1370" t="s">
        <v>1437</v>
      </c>
    </row>
    <row r="1371" spans="1:2" ht="15">
      <c r="A1371" s="4" t="s">
        <v>1388</v>
      </c>
      <c r="B1371" t="s">
        <v>1437</v>
      </c>
    </row>
    <row r="1372" spans="1:2" ht="15">
      <c r="A1372" s="4" t="s">
        <v>1389</v>
      </c>
      <c r="B1372" t="s">
        <v>1437</v>
      </c>
    </row>
    <row r="1373" spans="1:2" ht="15">
      <c r="A1373" s="4" t="s">
        <v>1390</v>
      </c>
      <c r="B1373" t="s">
        <v>1437</v>
      </c>
    </row>
    <row r="1374" spans="1:2" ht="15">
      <c r="A1374" s="4" t="s">
        <v>1391</v>
      </c>
      <c r="B1374" t="s">
        <v>1437</v>
      </c>
    </row>
    <row r="1375" spans="1:2" ht="15">
      <c r="A1375" s="4" t="s">
        <v>1392</v>
      </c>
      <c r="B1375" t="s">
        <v>1437</v>
      </c>
    </row>
    <row r="1376" spans="1:2" ht="15">
      <c r="A1376" s="4" t="s">
        <v>1393</v>
      </c>
      <c r="B1376" t="s">
        <v>1437</v>
      </c>
    </row>
    <row r="1377" spans="1:2" ht="15">
      <c r="A1377" s="4" t="s">
        <v>1394</v>
      </c>
      <c r="B1377" t="s">
        <v>1437</v>
      </c>
    </row>
    <row r="1378" spans="1:2" ht="15">
      <c r="A1378" s="4" t="s">
        <v>1395</v>
      </c>
      <c r="B1378" t="s">
        <v>1437</v>
      </c>
    </row>
    <row r="1379" spans="1:2" ht="15">
      <c r="A1379" s="4" t="s">
        <v>1396</v>
      </c>
      <c r="B1379" t="s">
        <v>1437</v>
      </c>
    </row>
    <row r="1380" spans="1:2" ht="15">
      <c r="A1380" s="4" t="s">
        <v>1397</v>
      </c>
      <c r="B1380" t="s">
        <v>1437</v>
      </c>
    </row>
    <row r="1381" spans="1:2" ht="15">
      <c r="A1381" s="4" t="s">
        <v>1398</v>
      </c>
      <c r="B1381" t="s">
        <v>1437</v>
      </c>
    </row>
    <row r="1382" spans="1:2" ht="15">
      <c r="A1382" s="4" t="s">
        <v>1399</v>
      </c>
      <c r="B1382" t="s">
        <v>1437</v>
      </c>
    </row>
    <row r="1383" spans="1:2" ht="15">
      <c r="A1383" s="4" t="s">
        <v>1400</v>
      </c>
      <c r="B1383" t="s">
        <v>1437</v>
      </c>
    </row>
    <row r="1384" spans="1:2" ht="15">
      <c r="A1384" s="4" t="s">
        <v>1401</v>
      </c>
      <c r="B1384" t="s">
        <v>1437</v>
      </c>
    </row>
    <row r="1385" spans="1:2" ht="15">
      <c r="A1385" s="4" t="s">
        <v>1402</v>
      </c>
      <c r="B1385" t="s">
        <v>1437</v>
      </c>
    </row>
    <row r="1386" spans="1:2" ht="15">
      <c r="A1386" s="4" t="s">
        <v>1403</v>
      </c>
      <c r="B1386" t="s">
        <v>1437</v>
      </c>
    </row>
    <row r="1387" spans="1:2" ht="15">
      <c r="A1387" s="4" t="s">
        <v>1404</v>
      </c>
      <c r="B1387" t="s">
        <v>1437</v>
      </c>
    </row>
    <row r="1388" spans="1:2" ht="15">
      <c r="A1388" s="4" t="s">
        <v>1405</v>
      </c>
      <c r="B1388" t="s">
        <v>1437</v>
      </c>
    </row>
    <row r="1389" spans="1:2" ht="15">
      <c r="A1389" s="4" t="s">
        <v>1406</v>
      </c>
      <c r="B1389" t="s">
        <v>1437</v>
      </c>
    </row>
    <row r="1390" spans="1:2" ht="15">
      <c r="A1390" s="4" t="s">
        <v>1407</v>
      </c>
      <c r="B1390" t="s">
        <v>1437</v>
      </c>
    </row>
    <row r="1391" spans="1:2" ht="15">
      <c r="A1391" s="4" t="s">
        <v>1408</v>
      </c>
      <c r="B1391" t="s">
        <v>1437</v>
      </c>
    </row>
    <row r="1392" spans="1:2" ht="15">
      <c r="A1392" s="4" t="s">
        <v>1409</v>
      </c>
      <c r="B1392" t="s">
        <v>1437</v>
      </c>
    </row>
    <row r="1393" spans="1:2" ht="15">
      <c r="A1393" s="4" t="s">
        <v>1410</v>
      </c>
      <c r="B1393" t="s">
        <v>1437</v>
      </c>
    </row>
    <row r="1394" spans="1:2" ht="15">
      <c r="A1394" s="4" t="s">
        <v>1411</v>
      </c>
      <c r="B1394" t="s">
        <v>1437</v>
      </c>
    </row>
    <row r="1395" spans="1:2" ht="15">
      <c r="A1395" s="4" t="s">
        <v>1412</v>
      </c>
      <c r="B1395" t="s">
        <v>1437</v>
      </c>
    </row>
    <row r="1396" spans="1:2" ht="15">
      <c r="A1396" s="4" t="s">
        <v>1413</v>
      </c>
      <c r="B1396" t="s">
        <v>1437</v>
      </c>
    </row>
    <row r="1397" spans="1:2" ht="15">
      <c r="A1397" s="4" t="s">
        <v>1414</v>
      </c>
      <c r="B1397" t="s">
        <v>1437</v>
      </c>
    </row>
    <row r="1398" spans="1:2" ht="15">
      <c r="A1398" s="4" t="s">
        <v>1415</v>
      </c>
      <c r="B1398" t="s">
        <v>1437</v>
      </c>
    </row>
    <row r="1399" spans="1:2" ht="15">
      <c r="A1399" s="4" t="s">
        <v>1416</v>
      </c>
      <c r="B1399" t="s">
        <v>1437</v>
      </c>
    </row>
    <row r="1400" spans="1:2" ht="15">
      <c r="A1400" s="4" t="s">
        <v>1417</v>
      </c>
      <c r="B1400" t="s">
        <v>1437</v>
      </c>
    </row>
    <row r="1401" spans="1:2" ht="15">
      <c r="A1401" s="4" t="s">
        <v>1418</v>
      </c>
      <c r="B1401" t="s">
        <v>1437</v>
      </c>
    </row>
    <row r="1402" spans="1:2" ht="15">
      <c r="A1402" s="4" t="s">
        <v>1419</v>
      </c>
      <c r="B1402" t="s">
        <v>1437</v>
      </c>
    </row>
    <row r="1403" spans="1:2" ht="15">
      <c r="A1403" s="4" t="s">
        <v>1420</v>
      </c>
      <c r="B1403" t="s">
        <v>1437</v>
      </c>
    </row>
    <row r="1404" spans="1:2" ht="15">
      <c r="A1404" s="4" t="s">
        <v>1421</v>
      </c>
      <c r="B1404" t="s">
        <v>1437</v>
      </c>
    </row>
    <row r="1405" spans="1:2" ht="15">
      <c r="A1405" s="4" t="s">
        <v>1422</v>
      </c>
      <c r="B1405" t="s">
        <v>1437</v>
      </c>
    </row>
    <row r="1406" spans="1:2" ht="15">
      <c r="A1406" s="4" t="s">
        <v>1423</v>
      </c>
      <c r="B1406" t="s">
        <v>1437</v>
      </c>
    </row>
    <row r="1407" spans="1:2" ht="15">
      <c r="A1407" s="4" t="s">
        <v>1424</v>
      </c>
      <c r="B1407" t="s">
        <v>1437</v>
      </c>
    </row>
    <row r="1408" spans="1:2" ht="15">
      <c r="A1408" s="4" t="s">
        <v>1425</v>
      </c>
      <c r="B1408" t="s">
        <v>1437</v>
      </c>
    </row>
    <row r="1409" spans="1:2" ht="15">
      <c r="A1409" s="4" t="s">
        <v>1426</v>
      </c>
      <c r="B1409" t="s">
        <v>1437</v>
      </c>
    </row>
    <row r="1410" spans="1:2" ht="15">
      <c r="A1410" s="4" t="s">
        <v>1427</v>
      </c>
      <c r="B1410" t="s">
        <v>1437</v>
      </c>
    </row>
    <row r="1411" spans="1:2" ht="15">
      <c r="A1411" s="4" t="s">
        <v>1428</v>
      </c>
      <c r="B1411" t="s">
        <v>1437</v>
      </c>
    </row>
    <row r="1412" spans="1:2" ht="15">
      <c r="A1412" s="4" t="s">
        <v>1429</v>
      </c>
      <c r="B1412" t="s">
        <v>1437</v>
      </c>
    </row>
    <row r="1413" spans="1:2" ht="15">
      <c r="A1413" s="4" t="s">
        <v>1430</v>
      </c>
      <c r="B1413" t="s">
        <v>1437</v>
      </c>
    </row>
    <row r="1414" spans="1:2" ht="15">
      <c r="A1414" s="4" t="s">
        <v>1431</v>
      </c>
      <c r="B1414" t="s">
        <v>1437</v>
      </c>
    </row>
    <row r="1415" spans="1:2" ht="15">
      <c r="A1415" s="4" t="s">
        <v>1432</v>
      </c>
      <c r="B1415" t="s">
        <v>1437</v>
      </c>
    </row>
    <row r="1416" spans="1:2" ht="15">
      <c r="A1416" s="4" t="s">
        <v>1433</v>
      </c>
      <c r="B1416" t="s">
        <v>1437</v>
      </c>
    </row>
    <row r="1417" spans="1:2" ht="15">
      <c r="A1417" s="4" t="s">
        <v>1434</v>
      </c>
      <c r="B1417" t="s">
        <v>1437</v>
      </c>
    </row>
    <row r="1418" spans="1:2" ht="15">
      <c r="A1418" s="4" t="s">
        <v>1435</v>
      </c>
      <c r="B1418" t="s">
        <v>1437</v>
      </c>
    </row>
    <row r="1419" spans="1:2" ht="15">
      <c r="A1419" s="4" t="s">
        <v>1436</v>
      </c>
      <c r="B1419" t="s">
        <v>1437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PageLayoutView="0" workbookViewId="0" topLeftCell="A1">
      <selection activeCell="Q56" sqref="Q56"/>
    </sheetView>
  </sheetViews>
  <sheetFormatPr defaultColWidth="9.140625" defaultRowHeight="15"/>
  <cols>
    <col min="7" max="7" width="18.421875" style="0" customWidth="1"/>
    <col min="10" max="10" width="18.28125" style="0" customWidth="1"/>
    <col min="11" max="11" width="17.421875" style="0" customWidth="1"/>
  </cols>
  <sheetData>
    <row r="1" spans="10:11" ht="15">
      <c r="J1" s="7" t="s">
        <v>1439</v>
      </c>
      <c r="K1" s="7" t="s">
        <v>1440</v>
      </c>
    </row>
    <row r="2" spans="1:11" ht="15">
      <c r="A2">
        <v>37.56</v>
      </c>
      <c r="B2">
        <v>3756</v>
      </c>
      <c r="C2" t="s">
        <v>1438</v>
      </c>
      <c r="D2">
        <v>1</v>
      </c>
      <c r="E2" t="s">
        <v>0</v>
      </c>
      <c r="F2">
        <v>71</v>
      </c>
      <c r="G2" t="s">
        <v>27</v>
      </c>
      <c r="H2" t="s">
        <v>28</v>
      </c>
      <c r="I2" t="str">
        <f>VLOOKUP(G2,pfam!A1:B1419,2,0)</f>
        <v>Y</v>
      </c>
      <c r="J2" s="7">
        <f>1-COUNTIF($I2:$I$95,"&lt;&gt;Y")/COUNTIF($I$2:$I$95,"&lt;&gt;Y")</f>
        <v>0</v>
      </c>
      <c r="K2" s="7">
        <f>COUNTIF($I$2:$I2,"=Y")/COUNTIF($I$2:$I$95,"=Y")</f>
        <v>0.037037037037037035</v>
      </c>
    </row>
    <row r="3" spans="1:11" ht="15">
      <c r="A3">
        <v>37.56</v>
      </c>
      <c r="B3">
        <v>3756</v>
      </c>
      <c r="C3" t="s">
        <v>1438</v>
      </c>
      <c r="D3">
        <v>1</v>
      </c>
      <c r="E3" t="s">
        <v>0</v>
      </c>
      <c r="F3">
        <v>71</v>
      </c>
      <c r="G3" t="s">
        <v>29</v>
      </c>
      <c r="H3" t="s">
        <v>30</v>
      </c>
      <c r="I3" t="str">
        <f>VLOOKUP(G3,pfam!A2:B1420,2,0)</f>
        <v>Y</v>
      </c>
      <c r="J3" s="7">
        <f>1-COUNTIF($I3:$I$95,"&lt;&gt;Y")/COUNTIF($I$2:$I$95,"&lt;&gt;Y")</f>
        <v>0</v>
      </c>
      <c r="K3" s="7">
        <f>COUNTIF($I$2:$I3,"=Y")/COUNTIF($I$2:$I$95,"=Y")</f>
        <v>0.07407407407407407</v>
      </c>
    </row>
    <row r="4" spans="1:11" ht="15">
      <c r="A4">
        <v>37.56</v>
      </c>
      <c r="B4">
        <v>3756</v>
      </c>
      <c r="C4" t="s">
        <v>1438</v>
      </c>
      <c r="D4">
        <v>1</v>
      </c>
      <c r="E4" t="s">
        <v>0</v>
      </c>
      <c r="F4">
        <v>71</v>
      </c>
      <c r="G4" t="s">
        <v>31</v>
      </c>
      <c r="H4" t="s">
        <v>32</v>
      </c>
      <c r="I4" t="str">
        <f>VLOOKUP(G4,pfam!A3:B1421,2,0)</f>
        <v>Y</v>
      </c>
      <c r="J4" s="7">
        <f>1-COUNTIF($I4:$I$95,"&lt;&gt;Y")/COUNTIF($I$2:$I$95,"&lt;&gt;Y")</f>
        <v>0</v>
      </c>
      <c r="K4" s="7">
        <f>COUNTIF($I$2:$I4,"=Y")/COUNTIF($I$2:$I$95,"=Y")</f>
        <v>0.1111111111111111</v>
      </c>
    </row>
    <row r="5" spans="1:11" ht="15">
      <c r="A5">
        <v>37.56</v>
      </c>
      <c r="B5">
        <v>3756</v>
      </c>
      <c r="C5" t="s">
        <v>1438</v>
      </c>
      <c r="D5">
        <v>1</v>
      </c>
      <c r="E5" t="s">
        <v>0</v>
      </c>
      <c r="F5">
        <v>71</v>
      </c>
      <c r="G5" t="s">
        <v>33</v>
      </c>
      <c r="H5" t="s">
        <v>32</v>
      </c>
      <c r="I5" t="str">
        <f>VLOOKUP(G5,pfam!A4:B1422,2,0)</f>
        <v>Y</v>
      </c>
      <c r="J5" s="7">
        <f>1-COUNTIF($I5:$I$95,"&lt;&gt;Y")/COUNTIF($I$2:$I$95,"&lt;&gt;Y")</f>
        <v>0</v>
      </c>
      <c r="K5" s="7">
        <f>COUNTIF($I$2:$I5,"=Y")/COUNTIF($I$2:$I$95,"=Y")</f>
        <v>0.14814814814814814</v>
      </c>
    </row>
    <row r="6" spans="1:11" ht="15">
      <c r="A6">
        <v>37.56</v>
      </c>
      <c r="B6">
        <v>3756</v>
      </c>
      <c r="C6" t="s">
        <v>1438</v>
      </c>
      <c r="D6">
        <v>1</v>
      </c>
      <c r="E6" t="s">
        <v>0</v>
      </c>
      <c r="F6">
        <v>71</v>
      </c>
      <c r="G6" t="s">
        <v>34</v>
      </c>
      <c r="H6" t="s">
        <v>30</v>
      </c>
      <c r="I6" t="str">
        <f>VLOOKUP(G6,pfam!A5:B1423,2,0)</f>
        <v>Y</v>
      </c>
      <c r="J6" s="7">
        <f>1-COUNTIF($I6:$I$95,"&lt;&gt;Y")/COUNTIF($I$2:$I$95,"&lt;&gt;Y")</f>
        <v>0</v>
      </c>
      <c r="K6" s="7">
        <f>COUNTIF($I$2:$I6,"=Y")/COUNTIF($I$2:$I$95,"=Y")</f>
        <v>0.18518518518518517</v>
      </c>
    </row>
    <row r="7" spans="1:11" ht="15">
      <c r="A7">
        <v>37.56</v>
      </c>
      <c r="B7">
        <v>3756</v>
      </c>
      <c r="C7" t="s">
        <v>1438</v>
      </c>
      <c r="D7">
        <v>1</v>
      </c>
      <c r="E7" t="s">
        <v>0</v>
      </c>
      <c r="F7">
        <v>71</v>
      </c>
      <c r="G7" t="s">
        <v>35</v>
      </c>
      <c r="H7" t="s">
        <v>36</v>
      </c>
      <c r="I7" t="str">
        <f>VLOOKUP(G7,pfam!A6:B1424,2,0)</f>
        <v>Y</v>
      </c>
      <c r="J7" s="7">
        <f>1-COUNTIF($I7:$I$95,"&lt;&gt;Y")/COUNTIF($I$2:$I$95,"&lt;&gt;Y")</f>
        <v>0</v>
      </c>
      <c r="K7" s="7">
        <f>COUNTIF($I$2:$I7,"=Y")/COUNTIF($I$2:$I$95,"=Y")</f>
        <v>0.2222222222222222</v>
      </c>
    </row>
    <row r="8" spans="1:11" ht="15">
      <c r="A8">
        <v>37.56</v>
      </c>
      <c r="B8">
        <v>3756</v>
      </c>
      <c r="C8" t="s">
        <v>1438</v>
      </c>
      <c r="D8">
        <v>1</v>
      </c>
      <c r="E8" t="s">
        <v>0</v>
      </c>
      <c r="F8">
        <v>71</v>
      </c>
      <c r="G8" t="s">
        <v>37</v>
      </c>
      <c r="H8" t="s">
        <v>30</v>
      </c>
      <c r="I8" t="str">
        <f>VLOOKUP(G8,pfam!A7:B1425,2,0)</f>
        <v>Y</v>
      </c>
      <c r="J8" s="7">
        <f>1-COUNTIF($I8:$I$95,"&lt;&gt;Y")/COUNTIF($I$2:$I$95,"&lt;&gt;Y")</f>
        <v>0</v>
      </c>
      <c r="K8" s="7">
        <f>COUNTIF($I$2:$I8,"=Y")/COUNTIF($I$2:$I$95,"=Y")</f>
        <v>0.25925925925925924</v>
      </c>
    </row>
    <row r="9" spans="1:11" ht="15">
      <c r="A9">
        <v>37.56</v>
      </c>
      <c r="B9">
        <v>3756</v>
      </c>
      <c r="C9" t="s">
        <v>1438</v>
      </c>
      <c r="D9">
        <v>1</v>
      </c>
      <c r="E9" t="s">
        <v>0</v>
      </c>
      <c r="F9">
        <v>71</v>
      </c>
      <c r="G9" t="s">
        <v>38</v>
      </c>
      <c r="H9" t="s">
        <v>36</v>
      </c>
      <c r="I9" t="str">
        <f>VLOOKUP(G9,pfam!A8:B1426,2,0)</f>
        <v>Y</v>
      </c>
      <c r="J9" s="7">
        <f>1-COUNTIF($I9:$I$95,"&lt;&gt;Y")/COUNTIF($I$2:$I$95,"&lt;&gt;Y")</f>
        <v>0</v>
      </c>
      <c r="K9" s="7">
        <f>COUNTIF($I$2:$I9,"=Y")/COUNTIF($I$2:$I$95,"=Y")</f>
        <v>0.2962962962962963</v>
      </c>
    </row>
    <row r="10" spans="1:11" ht="15">
      <c r="A10">
        <v>37.56</v>
      </c>
      <c r="B10">
        <v>3756</v>
      </c>
      <c r="C10" t="s">
        <v>1438</v>
      </c>
      <c r="D10">
        <v>1</v>
      </c>
      <c r="E10" t="s">
        <v>0</v>
      </c>
      <c r="F10">
        <v>71</v>
      </c>
      <c r="G10" t="s">
        <v>39</v>
      </c>
      <c r="H10" t="s">
        <v>40</v>
      </c>
      <c r="I10" t="str">
        <f>VLOOKUP(G10,pfam!A9:B1427,2,0)</f>
        <v>Y</v>
      </c>
      <c r="J10" s="7">
        <f>1-COUNTIF($I10:$I$95,"&lt;&gt;Y")/COUNTIF($I$2:$I$95,"&lt;&gt;Y")</f>
        <v>0</v>
      </c>
      <c r="K10" s="7">
        <f>COUNTIF($I$2:$I10,"=Y")/COUNTIF($I$2:$I$95,"=Y")</f>
        <v>0.3333333333333333</v>
      </c>
    </row>
    <row r="11" spans="1:11" ht="15">
      <c r="A11">
        <v>37.56</v>
      </c>
      <c r="B11">
        <v>3756</v>
      </c>
      <c r="C11" t="s">
        <v>1438</v>
      </c>
      <c r="D11">
        <v>1</v>
      </c>
      <c r="E11" t="s">
        <v>0</v>
      </c>
      <c r="F11">
        <v>71</v>
      </c>
      <c r="G11" t="s">
        <v>41</v>
      </c>
      <c r="H11" t="s">
        <v>28</v>
      </c>
      <c r="I11" t="str">
        <f>VLOOKUP(G11,pfam!A10:B1428,2,0)</f>
        <v>Y</v>
      </c>
      <c r="J11" s="7">
        <f>1-COUNTIF($I11:$I$95,"&lt;&gt;Y")/COUNTIF($I$2:$I$95,"&lt;&gt;Y")</f>
        <v>0</v>
      </c>
      <c r="K11" s="7">
        <f>COUNTIF($I$2:$I11,"=Y")/COUNTIF($I$2:$I$95,"=Y")</f>
        <v>0.37037037037037035</v>
      </c>
    </row>
    <row r="12" spans="1:11" ht="15">
      <c r="A12">
        <v>37.56</v>
      </c>
      <c r="B12">
        <v>3756</v>
      </c>
      <c r="C12" t="s">
        <v>1438</v>
      </c>
      <c r="D12">
        <v>1</v>
      </c>
      <c r="E12" t="s">
        <v>0</v>
      </c>
      <c r="F12">
        <v>71</v>
      </c>
      <c r="G12" t="s">
        <v>42</v>
      </c>
      <c r="H12" t="s">
        <v>30</v>
      </c>
      <c r="I12" t="str">
        <f>VLOOKUP(G12,pfam!A11:B1429,2,0)</f>
        <v>Y</v>
      </c>
      <c r="J12" s="7">
        <f>1-COUNTIF($I12:$I$95,"&lt;&gt;Y")/COUNTIF($I$2:$I$95,"&lt;&gt;Y")</f>
        <v>0</v>
      </c>
      <c r="K12" s="7">
        <f>COUNTIF($I$2:$I12,"=Y")/COUNTIF($I$2:$I$95,"=Y")</f>
        <v>0.4074074074074074</v>
      </c>
    </row>
    <row r="13" spans="1:11" ht="15">
      <c r="A13">
        <v>37.56</v>
      </c>
      <c r="B13">
        <v>3756</v>
      </c>
      <c r="C13" t="s">
        <v>1438</v>
      </c>
      <c r="D13">
        <v>1</v>
      </c>
      <c r="E13" t="s">
        <v>0</v>
      </c>
      <c r="F13">
        <v>71</v>
      </c>
      <c r="G13" t="s">
        <v>43</v>
      </c>
      <c r="H13" t="s">
        <v>30</v>
      </c>
      <c r="I13" t="str">
        <f>VLOOKUP(G13,pfam!A12:B1430,2,0)</f>
        <v>Y</v>
      </c>
      <c r="J13" s="7">
        <f>1-COUNTIF($I13:$I$95,"&lt;&gt;Y")/COUNTIF($I$2:$I$95,"&lt;&gt;Y")</f>
        <v>0</v>
      </c>
      <c r="K13" s="7">
        <f>COUNTIF($I$2:$I13,"=Y")/COUNTIF($I$2:$I$95,"=Y")</f>
        <v>0.4444444444444444</v>
      </c>
    </row>
    <row r="14" spans="1:11" ht="15">
      <c r="A14">
        <v>37.56</v>
      </c>
      <c r="B14">
        <v>3756</v>
      </c>
      <c r="C14" t="s">
        <v>1438</v>
      </c>
      <c r="D14">
        <v>1</v>
      </c>
      <c r="E14" t="s">
        <v>0</v>
      </c>
      <c r="F14">
        <v>71</v>
      </c>
      <c r="G14" t="s">
        <v>44</v>
      </c>
      <c r="H14" t="s">
        <v>36</v>
      </c>
      <c r="I14" t="str">
        <f>VLOOKUP(G14,pfam!A13:B1431,2,0)</f>
        <v>Y</v>
      </c>
      <c r="J14" s="7">
        <f>1-COUNTIF($I14:$I$95,"&lt;&gt;Y")/COUNTIF($I$2:$I$95,"&lt;&gt;Y")</f>
        <v>0</v>
      </c>
      <c r="K14" s="7">
        <f>COUNTIF($I$2:$I14,"=Y")/COUNTIF($I$2:$I$95,"=Y")</f>
        <v>0.48148148148148145</v>
      </c>
    </row>
    <row r="15" spans="1:11" ht="15">
      <c r="A15">
        <v>37.56</v>
      </c>
      <c r="B15">
        <v>3756</v>
      </c>
      <c r="C15" t="s">
        <v>1438</v>
      </c>
      <c r="D15">
        <v>1</v>
      </c>
      <c r="E15" t="s">
        <v>0</v>
      </c>
      <c r="F15">
        <v>71</v>
      </c>
      <c r="G15" t="s">
        <v>45</v>
      </c>
      <c r="H15" t="s">
        <v>28</v>
      </c>
      <c r="I15" t="str">
        <f>VLOOKUP(G15,pfam!A14:B1432,2,0)</f>
        <v>Y</v>
      </c>
      <c r="J15" s="7">
        <f>1-COUNTIF($I15:$I$95,"&lt;&gt;Y")/COUNTIF($I$2:$I$95,"&lt;&gt;Y")</f>
        <v>0</v>
      </c>
      <c r="K15" s="7">
        <f>COUNTIF($I$2:$I15,"=Y")/COUNTIF($I$2:$I$95,"=Y")</f>
        <v>0.5185185185185185</v>
      </c>
    </row>
    <row r="16" spans="1:11" ht="15">
      <c r="A16">
        <v>37.56</v>
      </c>
      <c r="B16">
        <v>3756</v>
      </c>
      <c r="C16" t="s">
        <v>1438</v>
      </c>
      <c r="D16">
        <v>1</v>
      </c>
      <c r="E16" t="s">
        <v>0</v>
      </c>
      <c r="F16">
        <v>71</v>
      </c>
      <c r="G16" t="s">
        <v>46</v>
      </c>
      <c r="H16" t="s">
        <v>40</v>
      </c>
      <c r="I16" t="str">
        <f>VLOOKUP(G16,pfam!A15:B1433,2,0)</f>
        <v>Y</v>
      </c>
      <c r="J16" s="7">
        <f>1-COUNTIF($I16:$I$95,"&lt;&gt;Y")/COUNTIF($I$2:$I$95,"&lt;&gt;Y")</f>
        <v>0</v>
      </c>
      <c r="K16" s="7">
        <f>COUNTIF($I$2:$I16,"=Y")/COUNTIF($I$2:$I$95,"=Y")</f>
        <v>0.5555555555555556</v>
      </c>
    </row>
    <row r="17" spans="1:11" ht="15">
      <c r="A17">
        <v>37.56</v>
      </c>
      <c r="B17">
        <v>3756</v>
      </c>
      <c r="C17" t="s">
        <v>1438</v>
      </c>
      <c r="D17">
        <v>1</v>
      </c>
      <c r="E17" t="s">
        <v>0</v>
      </c>
      <c r="F17">
        <v>71</v>
      </c>
      <c r="G17" t="s">
        <v>47</v>
      </c>
      <c r="H17" t="s">
        <v>28</v>
      </c>
      <c r="I17" t="str">
        <f>VLOOKUP(G17,pfam!A16:B1434,2,0)</f>
        <v>Y</v>
      </c>
      <c r="J17" s="7">
        <f>1-COUNTIF($I17:$I$95,"&lt;&gt;Y")/COUNTIF($I$2:$I$95,"&lt;&gt;Y")</f>
        <v>0</v>
      </c>
      <c r="K17" s="7">
        <f>COUNTIF($I$2:$I17,"=Y")/COUNTIF($I$2:$I$95,"=Y")</f>
        <v>0.5925925925925926</v>
      </c>
    </row>
    <row r="18" spans="1:11" ht="15">
      <c r="A18">
        <v>37.56</v>
      </c>
      <c r="B18">
        <v>3756</v>
      </c>
      <c r="C18" t="s">
        <v>1438</v>
      </c>
      <c r="D18">
        <v>1</v>
      </c>
      <c r="E18" t="s">
        <v>0</v>
      </c>
      <c r="F18">
        <v>71</v>
      </c>
      <c r="G18" t="s">
        <v>48</v>
      </c>
      <c r="H18" t="s">
        <v>30</v>
      </c>
      <c r="I18" t="str">
        <f>VLOOKUP(G18,pfam!A17:B1435,2,0)</f>
        <v>Y</v>
      </c>
      <c r="J18" s="7">
        <f>1-COUNTIF($I18:$I$95,"&lt;&gt;Y")/COUNTIF($I$2:$I$95,"&lt;&gt;Y")</f>
        <v>0</v>
      </c>
      <c r="K18" s="7">
        <f>COUNTIF($I$2:$I18,"=Y")/COUNTIF($I$2:$I$95,"=Y")</f>
        <v>0.6296296296296297</v>
      </c>
    </row>
    <row r="19" spans="1:11" ht="15">
      <c r="A19">
        <v>37.56</v>
      </c>
      <c r="B19">
        <v>3756</v>
      </c>
      <c r="C19" t="s">
        <v>1438</v>
      </c>
      <c r="D19">
        <v>1</v>
      </c>
      <c r="E19" t="s">
        <v>0</v>
      </c>
      <c r="F19">
        <v>71</v>
      </c>
      <c r="G19" t="s">
        <v>49</v>
      </c>
      <c r="H19" t="s">
        <v>30</v>
      </c>
      <c r="I19" t="str">
        <f>VLOOKUP(G19,pfam!A18:B1436,2,0)</f>
        <v>Y</v>
      </c>
      <c r="J19" s="7">
        <f>1-COUNTIF($I19:$I$95,"&lt;&gt;Y")/COUNTIF($I$2:$I$95,"&lt;&gt;Y")</f>
        <v>0</v>
      </c>
      <c r="K19" s="7">
        <f>COUNTIF($I$2:$I19,"=Y")/COUNTIF($I$2:$I$95,"=Y")</f>
        <v>0.6666666666666666</v>
      </c>
    </row>
    <row r="20" spans="1:11" ht="15">
      <c r="A20">
        <v>37.56</v>
      </c>
      <c r="B20">
        <v>3756</v>
      </c>
      <c r="C20" t="s">
        <v>1438</v>
      </c>
      <c r="D20">
        <v>1</v>
      </c>
      <c r="E20" t="s">
        <v>0</v>
      </c>
      <c r="F20">
        <v>71</v>
      </c>
      <c r="G20" t="s">
        <v>50</v>
      </c>
      <c r="H20" t="s">
        <v>32</v>
      </c>
      <c r="I20" t="str">
        <f>VLOOKUP(G20,pfam!A19:B1437,2,0)</f>
        <v>Y</v>
      </c>
      <c r="J20" s="7">
        <f>1-COUNTIF($I20:$I$95,"&lt;&gt;Y")/COUNTIF($I$2:$I$95,"&lt;&gt;Y")</f>
        <v>0</v>
      </c>
      <c r="K20" s="7">
        <f>COUNTIF($I$2:$I20,"=Y")/COUNTIF($I$2:$I$95,"=Y")</f>
        <v>0.7037037037037037</v>
      </c>
    </row>
    <row r="21" spans="1:11" ht="15">
      <c r="A21">
        <v>37.56</v>
      </c>
      <c r="B21">
        <v>3756</v>
      </c>
      <c r="C21" t="s">
        <v>1438</v>
      </c>
      <c r="D21">
        <v>1</v>
      </c>
      <c r="E21" t="s">
        <v>0</v>
      </c>
      <c r="F21">
        <v>71</v>
      </c>
      <c r="G21" t="s">
        <v>51</v>
      </c>
      <c r="H21" t="s">
        <v>32</v>
      </c>
      <c r="I21" t="str">
        <f>VLOOKUP(G21,pfam!A20:B1438,2,0)</f>
        <v>Y</v>
      </c>
      <c r="J21" s="7">
        <f>1-COUNTIF($I21:$I$95,"&lt;&gt;Y")/COUNTIF($I$2:$I$95,"&lt;&gt;Y")</f>
        <v>0</v>
      </c>
      <c r="K21" s="7">
        <f>COUNTIF($I$2:$I21,"=Y")/COUNTIF($I$2:$I$95,"=Y")</f>
        <v>0.7407407407407407</v>
      </c>
    </row>
    <row r="22" spans="1:11" ht="15">
      <c r="A22">
        <v>37.56</v>
      </c>
      <c r="B22">
        <v>3756</v>
      </c>
      <c r="C22" t="s">
        <v>1438</v>
      </c>
      <c r="D22">
        <v>1</v>
      </c>
      <c r="E22" t="s">
        <v>0</v>
      </c>
      <c r="F22">
        <v>71</v>
      </c>
      <c r="G22" t="s">
        <v>52</v>
      </c>
      <c r="H22" t="s">
        <v>53</v>
      </c>
      <c r="I22" t="str">
        <f>VLOOKUP(G22,pfam!A21:B1439,2,0)</f>
        <v>Y</v>
      </c>
      <c r="J22" s="7">
        <f>1-COUNTIF($I22:$I$95,"&lt;&gt;Y")/COUNTIF($I$2:$I$95,"&lt;&gt;Y")</f>
        <v>0</v>
      </c>
      <c r="K22" s="7">
        <f>COUNTIF($I$2:$I22,"=Y")/COUNTIF($I$2:$I$95,"=Y")</f>
        <v>0.7777777777777778</v>
      </c>
    </row>
    <row r="23" spans="1:11" ht="15">
      <c r="A23">
        <v>37.56</v>
      </c>
      <c r="B23">
        <v>3756</v>
      </c>
      <c r="C23" t="s">
        <v>1438</v>
      </c>
      <c r="D23">
        <v>1</v>
      </c>
      <c r="E23" t="s">
        <v>0</v>
      </c>
      <c r="F23">
        <v>71</v>
      </c>
      <c r="G23" t="s">
        <v>54</v>
      </c>
      <c r="H23" t="s">
        <v>28</v>
      </c>
      <c r="I23" t="str">
        <f>VLOOKUP(G23,pfam!A22:B1440,2,0)</f>
        <v>Y</v>
      </c>
      <c r="J23" s="7">
        <f>1-COUNTIF($I23:$I$95,"&lt;&gt;Y")/COUNTIF($I$2:$I$95,"&lt;&gt;Y")</f>
        <v>0</v>
      </c>
      <c r="K23" s="7">
        <f>COUNTIF($I$2:$I23,"=Y")/COUNTIF($I$2:$I$95,"=Y")</f>
        <v>0.8148148148148148</v>
      </c>
    </row>
    <row r="24" spans="1:11" ht="15">
      <c r="A24">
        <v>37.56</v>
      </c>
      <c r="B24">
        <v>3756</v>
      </c>
      <c r="C24" t="s">
        <v>1438</v>
      </c>
      <c r="D24">
        <v>1</v>
      </c>
      <c r="E24" t="s">
        <v>0</v>
      </c>
      <c r="F24">
        <v>71</v>
      </c>
      <c r="G24" t="s">
        <v>55</v>
      </c>
      <c r="H24" t="s">
        <v>28</v>
      </c>
      <c r="I24" t="str">
        <f>VLOOKUP(G24,pfam!A23:B1441,2,0)</f>
        <v>Y</v>
      </c>
      <c r="J24" s="7">
        <f>1-COUNTIF($I24:$I$95,"&lt;&gt;Y")/COUNTIF($I$2:$I$95,"&lt;&gt;Y")</f>
        <v>0</v>
      </c>
      <c r="K24" s="7">
        <f>COUNTIF($I$2:$I24,"=Y")/COUNTIF($I$2:$I$95,"=Y")</f>
        <v>0.8518518518518519</v>
      </c>
    </row>
    <row r="25" spans="1:11" ht="15">
      <c r="A25">
        <v>37.56</v>
      </c>
      <c r="B25">
        <v>3756</v>
      </c>
      <c r="C25" t="s">
        <v>1438</v>
      </c>
      <c r="D25">
        <v>1</v>
      </c>
      <c r="E25" t="s">
        <v>0</v>
      </c>
      <c r="F25">
        <v>71</v>
      </c>
      <c r="G25" t="s">
        <v>56</v>
      </c>
      <c r="H25" t="s">
        <v>30</v>
      </c>
      <c r="I25" t="str">
        <f>VLOOKUP(G25,pfam!A24:B1442,2,0)</f>
        <v>Y</v>
      </c>
      <c r="J25" s="7">
        <f>1-COUNTIF($I25:$I$95,"&lt;&gt;Y")/COUNTIF($I$2:$I$95,"&lt;&gt;Y")</f>
        <v>0</v>
      </c>
      <c r="K25" s="7">
        <f>COUNTIF($I$2:$I25,"=Y")/COUNTIF($I$2:$I$95,"=Y")</f>
        <v>0.8888888888888888</v>
      </c>
    </row>
    <row r="26" spans="1:11" ht="15">
      <c r="A26">
        <v>37.56</v>
      </c>
      <c r="B26">
        <v>3756</v>
      </c>
      <c r="C26" t="s">
        <v>1438</v>
      </c>
      <c r="D26">
        <v>1</v>
      </c>
      <c r="E26" t="s">
        <v>0</v>
      </c>
      <c r="F26">
        <v>71</v>
      </c>
      <c r="G26" t="s">
        <v>57</v>
      </c>
      <c r="H26" t="s">
        <v>30</v>
      </c>
      <c r="I26" t="str">
        <f>VLOOKUP(G26,pfam!A25:B1443,2,0)</f>
        <v>Y</v>
      </c>
      <c r="J26" s="7">
        <f>1-COUNTIF($I26:$I$95,"&lt;&gt;Y")/COUNTIF($I$2:$I$95,"&lt;&gt;Y")</f>
        <v>0</v>
      </c>
      <c r="K26" s="7">
        <f>COUNTIF($I$2:$I26,"=Y")/COUNTIF($I$2:$I$95,"=Y")</f>
        <v>0.9259259259259259</v>
      </c>
    </row>
    <row r="27" spans="1:11" ht="15">
      <c r="A27">
        <v>37.56</v>
      </c>
      <c r="B27">
        <v>3756</v>
      </c>
      <c r="C27" t="s">
        <v>1438</v>
      </c>
      <c r="D27">
        <v>1</v>
      </c>
      <c r="E27" t="s">
        <v>0</v>
      </c>
      <c r="F27">
        <v>71</v>
      </c>
      <c r="G27" t="s">
        <v>58</v>
      </c>
      <c r="H27" t="s">
        <v>59</v>
      </c>
      <c r="I27" t="e">
        <f>VLOOKUP(G27,pfam!A26:B1444,2,0)</f>
        <v>#N/A</v>
      </c>
      <c r="J27" s="7">
        <f>1-COUNTIF($I27:$I$95,"&lt;&gt;Y")/COUNTIF($I$2:$I$95,"&lt;&gt;Y")</f>
        <v>0</v>
      </c>
      <c r="K27" s="7">
        <f>COUNTIF($I$2:$I27,"=Y")/COUNTIF($I$2:$I$95,"=Y")</f>
        <v>0.9259259259259259</v>
      </c>
    </row>
    <row r="28" spans="1:11" ht="15">
      <c r="A28">
        <v>37.56</v>
      </c>
      <c r="B28">
        <v>3756</v>
      </c>
      <c r="C28" t="s">
        <v>1438</v>
      </c>
      <c r="D28">
        <v>1</v>
      </c>
      <c r="E28" t="s">
        <v>0</v>
      </c>
      <c r="F28">
        <v>71</v>
      </c>
      <c r="G28" t="s">
        <v>60</v>
      </c>
      <c r="H28" t="s">
        <v>28</v>
      </c>
      <c r="I28" t="e">
        <f>VLOOKUP(G28,pfam!A27:B1445,2,0)</f>
        <v>#N/A</v>
      </c>
      <c r="J28" s="7">
        <f>1-COUNTIF($I28:$I$95,"&lt;&gt;Y")/COUNTIF($I$2:$I$95,"&lt;&gt;Y")</f>
        <v>0.014925373134328401</v>
      </c>
      <c r="K28" s="7">
        <f>COUNTIF($I$2:$I28,"=Y")/COUNTIF($I$2:$I$95,"=Y")</f>
        <v>0.9259259259259259</v>
      </c>
    </row>
    <row r="29" spans="1:11" ht="15">
      <c r="A29">
        <v>37.56</v>
      </c>
      <c r="B29">
        <v>3756</v>
      </c>
      <c r="C29" t="s">
        <v>1438</v>
      </c>
      <c r="D29">
        <v>1</v>
      </c>
      <c r="E29" t="s">
        <v>0</v>
      </c>
      <c r="F29">
        <v>71</v>
      </c>
      <c r="G29" t="s">
        <v>61</v>
      </c>
      <c r="H29" t="s">
        <v>30</v>
      </c>
      <c r="I29" t="e">
        <f>VLOOKUP(G29,pfam!A28:B1446,2,0)</f>
        <v>#N/A</v>
      </c>
      <c r="J29" s="7">
        <f>1-COUNTIF($I29:$I$95,"&lt;&gt;Y")/COUNTIF($I$2:$I$95,"&lt;&gt;Y")</f>
        <v>0.02985074626865669</v>
      </c>
      <c r="K29" s="7">
        <f>COUNTIF($I$2:$I29,"=Y")/COUNTIF($I$2:$I$95,"=Y")</f>
        <v>0.9259259259259259</v>
      </c>
    </row>
    <row r="30" spans="1:11" ht="15">
      <c r="A30">
        <v>37.38</v>
      </c>
      <c r="B30">
        <v>3738</v>
      </c>
      <c r="C30" t="s">
        <v>1438</v>
      </c>
      <c r="D30">
        <v>1</v>
      </c>
      <c r="E30" t="s">
        <v>0</v>
      </c>
      <c r="F30">
        <v>71</v>
      </c>
      <c r="G30" t="s">
        <v>62</v>
      </c>
      <c r="H30" t="s">
        <v>63</v>
      </c>
      <c r="I30" t="str">
        <f>VLOOKUP(G30,pfam!A29:B1447,2,0)</f>
        <v>Y</v>
      </c>
      <c r="J30" s="7">
        <f>1-COUNTIF($I30:$I$95,"&lt;&gt;Y")/COUNTIF($I$2:$I$95,"&lt;&gt;Y")</f>
        <v>0.04477611940298509</v>
      </c>
      <c r="K30" s="7">
        <f>COUNTIF($I$2:$I30,"=Y")/COUNTIF($I$2:$I$95,"=Y")</f>
        <v>0.9629629629629629</v>
      </c>
    </row>
    <row r="31" spans="1:11" ht="15">
      <c r="A31">
        <v>37.34</v>
      </c>
      <c r="B31">
        <v>3734</v>
      </c>
      <c r="C31" t="s">
        <v>1438</v>
      </c>
      <c r="D31">
        <v>1</v>
      </c>
      <c r="E31" t="s">
        <v>0</v>
      </c>
      <c r="F31">
        <v>71</v>
      </c>
      <c r="G31" t="s">
        <v>25</v>
      </c>
      <c r="H31" t="s">
        <v>26</v>
      </c>
      <c r="I31" t="str">
        <f>VLOOKUP(G31,pfam!A30:B1448,2,0)</f>
        <v>Y</v>
      </c>
      <c r="J31" s="7">
        <f>1-COUNTIF($I31:$I$95,"&lt;&gt;Y")/COUNTIF($I$2:$I$95,"&lt;&gt;Y")</f>
        <v>0.04477611940298509</v>
      </c>
      <c r="K31" s="7">
        <f>COUNTIF($I$2:$I31,"=Y")/COUNTIF($I$2:$I$95,"=Y")</f>
        <v>1</v>
      </c>
    </row>
    <row r="32" spans="1:11" ht="15">
      <c r="A32">
        <v>5.43</v>
      </c>
      <c r="B32">
        <v>543</v>
      </c>
      <c r="C32" t="s">
        <v>1438</v>
      </c>
      <c r="D32">
        <v>1</v>
      </c>
      <c r="E32" t="s">
        <v>0</v>
      </c>
      <c r="F32">
        <v>70</v>
      </c>
      <c r="G32" t="s">
        <v>15</v>
      </c>
      <c r="H32" t="s">
        <v>14</v>
      </c>
      <c r="I32" t="e">
        <f>VLOOKUP(G32,pfam!A31:B1449,2,0)</f>
        <v>#N/A</v>
      </c>
      <c r="J32" s="7">
        <f>1-COUNTIF($I32:$I$95,"&lt;&gt;Y")/COUNTIF($I$2:$I$95,"&lt;&gt;Y")</f>
        <v>0.04477611940298509</v>
      </c>
      <c r="K32" s="7">
        <f>COUNTIF($I$2:$I32,"=Y")/COUNTIF($I$2:$I$95,"=Y")</f>
        <v>1</v>
      </c>
    </row>
    <row r="33" spans="1:11" ht="15">
      <c r="A33">
        <v>5.23</v>
      </c>
      <c r="B33">
        <v>523</v>
      </c>
      <c r="C33" t="s">
        <v>1438</v>
      </c>
      <c r="D33">
        <v>1</v>
      </c>
      <c r="E33" t="s">
        <v>0</v>
      </c>
      <c r="F33">
        <v>70</v>
      </c>
      <c r="G33" t="s">
        <v>9</v>
      </c>
      <c r="H33" t="s">
        <v>10</v>
      </c>
      <c r="I33" t="e">
        <f>VLOOKUP(G33,pfam!A32:B1450,2,0)</f>
        <v>#N/A</v>
      </c>
      <c r="J33" s="7">
        <f>1-COUNTIF($I33:$I$95,"&lt;&gt;Y")/COUNTIF($I$2:$I$95,"&lt;&gt;Y")</f>
        <v>0.05970149253731338</v>
      </c>
      <c r="K33" s="7">
        <f>COUNTIF($I$2:$I33,"=Y")/COUNTIF($I$2:$I$95,"=Y")</f>
        <v>1</v>
      </c>
    </row>
    <row r="34" spans="1:11" ht="15">
      <c r="A34">
        <v>5.23</v>
      </c>
      <c r="B34">
        <v>523</v>
      </c>
      <c r="C34" t="s">
        <v>1438</v>
      </c>
      <c r="D34">
        <v>1</v>
      </c>
      <c r="E34" t="s">
        <v>0</v>
      </c>
      <c r="F34">
        <v>70</v>
      </c>
      <c r="G34" t="s">
        <v>11</v>
      </c>
      <c r="H34" t="s">
        <v>2</v>
      </c>
      <c r="I34" t="e">
        <f>VLOOKUP(G34,pfam!A33:B1451,2,0)</f>
        <v>#N/A</v>
      </c>
      <c r="J34" s="7">
        <f>1-COUNTIF($I34:$I$95,"&lt;&gt;Y")/COUNTIF($I$2:$I$95,"&lt;&gt;Y")</f>
        <v>0.07462686567164178</v>
      </c>
      <c r="K34" s="7">
        <f>COUNTIF($I$2:$I34,"=Y")/COUNTIF($I$2:$I$95,"=Y")</f>
        <v>1</v>
      </c>
    </row>
    <row r="35" spans="1:11" ht="15">
      <c r="A35">
        <v>5.23</v>
      </c>
      <c r="B35">
        <v>523</v>
      </c>
      <c r="C35" t="s">
        <v>1438</v>
      </c>
      <c r="D35">
        <v>1</v>
      </c>
      <c r="E35" t="s">
        <v>0</v>
      </c>
      <c r="F35">
        <v>70</v>
      </c>
      <c r="G35" t="s">
        <v>12</v>
      </c>
      <c r="H35" t="s">
        <v>10</v>
      </c>
      <c r="I35" t="e">
        <f>VLOOKUP(G35,pfam!A34:B1452,2,0)</f>
        <v>#N/A</v>
      </c>
      <c r="J35" s="7">
        <f>1-COUNTIF($I35:$I$95,"&lt;&gt;Y")/COUNTIF($I$2:$I$95,"&lt;&gt;Y")</f>
        <v>0.08955223880597019</v>
      </c>
      <c r="K35" s="7">
        <f>COUNTIF($I$2:$I35,"=Y")/COUNTIF($I$2:$I$95,"=Y")</f>
        <v>1</v>
      </c>
    </row>
    <row r="36" spans="1:11" ht="15">
      <c r="A36">
        <v>5.23</v>
      </c>
      <c r="B36">
        <v>523</v>
      </c>
      <c r="C36" t="s">
        <v>1438</v>
      </c>
      <c r="D36">
        <v>1</v>
      </c>
      <c r="E36" t="s">
        <v>0</v>
      </c>
      <c r="F36">
        <v>70</v>
      </c>
      <c r="G36" t="s">
        <v>13</v>
      </c>
      <c r="H36" t="s">
        <v>14</v>
      </c>
      <c r="I36" t="e">
        <f>VLOOKUP(G36,pfam!A35:B1453,2,0)</f>
        <v>#N/A</v>
      </c>
      <c r="J36" s="7">
        <f>1-COUNTIF($I36:$I$95,"&lt;&gt;Y")/COUNTIF($I$2:$I$95,"&lt;&gt;Y")</f>
        <v>0.10447761194029848</v>
      </c>
      <c r="K36" s="7">
        <f>COUNTIF($I$2:$I36,"=Y")/COUNTIF($I$2:$I$95,"=Y")</f>
        <v>1</v>
      </c>
    </row>
    <row r="37" spans="1:11" ht="15">
      <c r="A37">
        <v>5.23</v>
      </c>
      <c r="B37">
        <v>523</v>
      </c>
      <c r="C37" t="s">
        <v>1438</v>
      </c>
      <c r="D37">
        <v>1</v>
      </c>
      <c r="E37" t="s">
        <v>0</v>
      </c>
      <c r="F37">
        <v>70</v>
      </c>
      <c r="G37" t="s">
        <v>16</v>
      </c>
      <c r="H37" t="s">
        <v>17</v>
      </c>
      <c r="I37" t="e">
        <f>VLOOKUP(G37,pfam!A36:B1454,2,0)</f>
        <v>#N/A</v>
      </c>
      <c r="J37" s="7">
        <f>1-COUNTIF($I37:$I$95,"&lt;&gt;Y")/COUNTIF($I$2:$I$95,"&lt;&gt;Y")</f>
        <v>0.11940298507462688</v>
      </c>
      <c r="K37" s="7">
        <f>COUNTIF($I$2:$I37,"=Y")/COUNTIF($I$2:$I$95,"=Y")</f>
        <v>1</v>
      </c>
    </row>
    <row r="38" spans="1:11" ht="15">
      <c r="A38">
        <v>5.03</v>
      </c>
      <c r="B38">
        <v>503</v>
      </c>
      <c r="C38" t="s">
        <v>1438</v>
      </c>
      <c r="D38">
        <v>1</v>
      </c>
      <c r="E38" t="s">
        <v>0</v>
      </c>
      <c r="F38">
        <v>70</v>
      </c>
      <c r="G38" t="s">
        <v>4</v>
      </c>
      <c r="H38" t="s">
        <v>5</v>
      </c>
      <c r="I38" t="e">
        <f>VLOOKUP(G38,pfam!A37:B1455,2,0)</f>
        <v>#N/A</v>
      </c>
      <c r="J38" s="7">
        <f>1-COUNTIF($I38:$I$95,"&lt;&gt;Y")/COUNTIF($I$2:$I$95,"&lt;&gt;Y")</f>
        <v>0.13432835820895528</v>
      </c>
      <c r="K38" s="7">
        <f>COUNTIF($I$2:$I38,"=Y")/COUNTIF($I$2:$I$95,"=Y")</f>
        <v>1</v>
      </c>
    </row>
    <row r="39" spans="1:11" ht="15">
      <c r="A39">
        <v>5.03</v>
      </c>
      <c r="B39">
        <v>503</v>
      </c>
      <c r="C39" t="s">
        <v>1438</v>
      </c>
      <c r="D39">
        <v>1</v>
      </c>
      <c r="E39" t="s">
        <v>0</v>
      </c>
      <c r="F39">
        <v>70</v>
      </c>
      <c r="G39" t="s">
        <v>6</v>
      </c>
      <c r="H39" t="s">
        <v>5</v>
      </c>
      <c r="I39" t="e">
        <f>VLOOKUP(G39,pfam!A38:B1456,2,0)</f>
        <v>#N/A</v>
      </c>
      <c r="J39" s="7">
        <f>1-COUNTIF($I39:$I$95,"&lt;&gt;Y")/COUNTIF($I$2:$I$95,"&lt;&gt;Y")</f>
        <v>0.14925373134328357</v>
      </c>
      <c r="K39" s="7">
        <f>COUNTIF($I$2:$I39,"=Y")/COUNTIF($I$2:$I$95,"=Y")</f>
        <v>1</v>
      </c>
    </row>
    <row r="40" spans="1:11" ht="15">
      <c r="A40">
        <v>5.03</v>
      </c>
      <c r="B40">
        <v>503</v>
      </c>
      <c r="C40" t="s">
        <v>1438</v>
      </c>
      <c r="D40">
        <v>1</v>
      </c>
      <c r="E40" t="s">
        <v>0</v>
      </c>
      <c r="F40">
        <v>70</v>
      </c>
      <c r="G40" t="s">
        <v>7</v>
      </c>
      <c r="H40" t="s">
        <v>5</v>
      </c>
      <c r="I40" t="e">
        <f>VLOOKUP(G40,pfam!A39:B1457,2,0)</f>
        <v>#N/A</v>
      </c>
      <c r="J40" s="7">
        <f>1-COUNTIF($I40:$I$95,"&lt;&gt;Y")/COUNTIF($I$2:$I$95,"&lt;&gt;Y")</f>
        <v>0.16417910447761197</v>
      </c>
      <c r="K40" s="7">
        <f>COUNTIF($I$2:$I40,"=Y")/COUNTIF($I$2:$I$95,"=Y")</f>
        <v>1</v>
      </c>
    </row>
    <row r="41" spans="1:11" ht="15">
      <c r="A41">
        <v>5.03</v>
      </c>
      <c r="B41">
        <v>503</v>
      </c>
      <c r="C41" t="s">
        <v>1438</v>
      </c>
      <c r="D41">
        <v>1</v>
      </c>
      <c r="E41" t="s">
        <v>0</v>
      </c>
      <c r="F41">
        <v>70</v>
      </c>
      <c r="G41" t="s">
        <v>8</v>
      </c>
      <c r="H41" t="s">
        <v>5</v>
      </c>
      <c r="I41" t="e">
        <f>VLOOKUP(G41,pfam!A40:B1458,2,0)</f>
        <v>#N/A</v>
      </c>
      <c r="J41" s="7">
        <f>1-COUNTIF($I41:$I$95,"&lt;&gt;Y")/COUNTIF($I$2:$I$95,"&lt;&gt;Y")</f>
        <v>0.17910447761194026</v>
      </c>
      <c r="K41" s="7">
        <f>COUNTIF($I$2:$I41,"=Y")/COUNTIF($I$2:$I$95,"=Y")</f>
        <v>1</v>
      </c>
    </row>
    <row r="42" spans="1:11" ht="15">
      <c r="A42">
        <v>5.01</v>
      </c>
      <c r="B42">
        <v>501</v>
      </c>
      <c r="C42" t="s">
        <v>1438</v>
      </c>
      <c r="D42">
        <v>1</v>
      </c>
      <c r="E42" t="s">
        <v>0</v>
      </c>
      <c r="F42">
        <v>70</v>
      </c>
      <c r="G42" t="s">
        <v>21</v>
      </c>
      <c r="H42" t="s">
        <v>22</v>
      </c>
      <c r="I42" t="e">
        <f>VLOOKUP(G42,pfam!A41:B1459,2,0)</f>
        <v>#N/A</v>
      </c>
      <c r="J42" s="7">
        <f>1-COUNTIF($I42:$I$95,"&lt;&gt;Y")/COUNTIF($I$2:$I$95,"&lt;&gt;Y")</f>
        <v>0.19402985074626866</v>
      </c>
      <c r="K42" s="7">
        <f>COUNTIF($I$2:$I42,"=Y")/COUNTIF($I$2:$I$95,"=Y")</f>
        <v>1</v>
      </c>
    </row>
    <row r="43" spans="1:11" ht="15">
      <c r="A43">
        <v>4.93</v>
      </c>
      <c r="B43">
        <v>493</v>
      </c>
      <c r="C43" t="s">
        <v>1438</v>
      </c>
      <c r="D43">
        <v>1</v>
      </c>
      <c r="E43" t="s">
        <v>0</v>
      </c>
      <c r="F43">
        <v>70</v>
      </c>
      <c r="G43" t="s">
        <v>1</v>
      </c>
      <c r="H43" t="s">
        <v>2</v>
      </c>
      <c r="I43" t="e">
        <f>VLOOKUP(G43,pfam!A42:B1460,2,0)</f>
        <v>#N/A</v>
      </c>
      <c r="J43" s="7">
        <f>1-COUNTIF($I43:$I$95,"&lt;&gt;Y")/COUNTIF($I$2:$I$95,"&lt;&gt;Y")</f>
        <v>0.20895522388059706</v>
      </c>
      <c r="K43" s="7">
        <f>COUNTIF($I$2:$I43,"=Y")/COUNTIF($I$2:$I$95,"=Y")</f>
        <v>1</v>
      </c>
    </row>
    <row r="44" spans="1:11" ht="15">
      <c r="A44">
        <v>4.93</v>
      </c>
      <c r="B44">
        <v>493</v>
      </c>
      <c r="C44" t="s">
        <v>1438</v>
      </c>
      <c r="D44">
        <v>1</v>
      </c>
      <c r="E44" t="s">
        <v>0</v>
      </c>
      <c r="F44">
        <v>70</v>
      </c>
      <c r="G44" t="s">
        <v>3</v>
      </c>
      <c r="H44" t="s">
        <v>2</v>
      </c>
      <c r="I44" t="e">
        <f>VLOOKUP(G44,pfam!A43:B1461,2,0)</f>
        <v>#N/A</v>
      </c>
      <c r="J44" s="7">
        <f>1-COUNTIF($I44:$I$95,"&lt;&gt;Y")/COUNTIF($I$2:$I$95,"&lt;&gt;Y")</f>
        <v>0.22388059701492535</v>
      </c>
      <c r="K44" s="7">
        <f>COUNTIF($I$2:$I44,"=Y")/COUNTIF($I$2:$I$95,"=Y")</f>
        <v>1</v>
      </c>
    </row>
    <row r="45" spans="1:11" ht="15">
      <c r="A45">
        <v>4.93</v>
      </c>
      <c r="B45">
        <v>493</v>
      </c>
      <c r="C45" t="s">
        <v>1438</v>
      </c>
      <c r="D45">
        <v>1</v>
      </c>
      <c r="E45" t="s">
        <v>0</v>
      </c>
      <c r="F45">
        <v>70</v>
      </c>
      <c r="G45" t="s">
        <v>18</v>
      </c>
      <c r="H45" t="s">
        <v>14</v>
      </c>
      <c r="I45" t="e">
        <f>VLOOKUP(G45,pfam!A44:B1462,2,0)</f>
        <v>#N/A</v>
      </c>
      <c r="J45" s="7">
        <f>1-COUNTIF($I45:$I$95,"&lt;&gt;Y")/COUNTIF($I$2:$I$95,"&lt;&gt;Y")</f>
        <v>0.23880597014925375</v>
      </c>
      <c r="K45" s="7">
        <f>COUNTIF($I$2:$I45,"=Y")/COUNTIF($I$2:$I$95,"=Y")</f>
        <v>1</v>
      </c>
    </row>
    <row r="46" spans="1:16" ht="15">
      <c r="A46">
        <v>4.88</v>
      </c>
      <c r="B46">
        <v>488</v>
      </c>
      <c r="C46" t="s">
        <v>1438</v>
      </c>
      <c r="D46">
        <v>1</v>
      </c>
      <c r="E46" t="s">
        <v>0</v>
      </c>
      <c r="F46">
        <v>69</v>
      </c>
      <c r="G46" t="s">
        <v>24</v>
      </c>
      <c r="H46" t="s">
        <v>17</v>
      </c>
      <c r="I46" t="e">
        <f>VLOOKUP(G46,pfam!A45:B1463,2,0)</f>
        <v>#N/A</v>
      </c>
      <c r="J46" s="7">
        <f>1-COUNTIF($I46:$I$95,"&lt;&gt;Y")/COUNTIF($I$2:$I$95,"&lt;&gt;Y")</f>
        <v>0.25373134328358204</v>
      </c>
      <c r="K46" s="7">
        <f>COUNTIF($I$2:$I46,"=Y")/COUNTIF($I$2:$I$95,"=Y")</f>
        <v>1</v>
      </c>
      <c r="O46" s="16" t="s">
        <v>1441</v>
      </c>
      <c r="P46" s="16" t="s">
        <v>0</v>
      </c>
    </row>
    <row r="47" spans="1:17" ht="15">
      <c r="A47">
        <v>4.81</v>
      </c>
      <c r="B47">
        <v>481</v>
      </c>
      <c r="C47" t="s">
        <v>1438</v>
      </c>
      <c r="D47">
        <v>1</v>
      </c>
      <c r="E47" t="s">
        <v>0</v>
      </c>
      <c r="F47">
        <v>70</v>
      </c>
      <c r="G47" t="s">
        <v>19</v>
      </c>
      <c r="H47" t="s">
        <v>20</v>
      </c>
      <c r="I47" t="e">
        <f>VLOOKUP(G47,pfam!A46:B1464,2,0)</f>
        <v>#N/A</v>
      </c>
      <c r="J47" s="7">
        <f>1-COUNTIF($I47:$I$95,"&lt;&gt;Y")/COUNTIF($I$2:$I$95,"&lt;&gt;Y")</f>
        <v>0.26865671641791045</v>
      </c>
      <c r="K47" s="7">
        <f>COUNTIF($I$2:$I47,"=Y")/COUNTIF($I$2:$I$95,"=Y")</f>
        <v>1</v>
      </c>
      <c r="N47" s="17" t="s">
        <v>1441</v>
      </c>
      <c r="O47" s="13">
        <f>COUNTIF(I2:I28,"=Y")</f>
        <v>25</v>
      </c>
      <c r="P47" s="13">
        <f>COUNTIF(I2:I28,"&lt;&gt;Y")</f>
        <v>2</v>
      </c>
      <c r="Q47" s="14">
        <f>O47+P47</f>
        <v>27</v>
      </c>
    </row>
    <row r="48" spans="1:17" ht="15">
      <c r="A48">
        <v>4.33</v>
      </c>
      <c r="B48">
        <v>433</v>
      </c>
      <c r="C48" t="s">
        <v>1438</v>
      </c>
      <c r="D48">
        <v>1</v>
      </c>
      <c r="E48" t="s">
        <v>0</v>
      </c>
      <c r="F48">
        <v>69</v>
      </c>
      <c r="G48" t="s">
        <v>23</v>
      </c>
      <c r="H48" t="s">
        <v>10</v>
      </c>
      <c r="I48" t="e">
        <f>VLOOKUP(G48,pfam!A47:B1465,2,0)</f>
        <v>#N/A</v>
      </c>
      <c r="J48" s="7">
        <f>1-COUNTIF($I48:$I$95,"&lt;&gt;Y")/COUNTIF($I$2:$I$95,"&lt;&gt;Y")</f>
        <v>0.28358208955223885</v>
      </c>
      <c r="K48" s="7">
        <f>COUNTIF($I$2:$I48,"=Y")/COUNTIF($I$2:$I$95,"=Y")</f>
        <v>1</v>
      </c>
      <c r="N48" s="17" t="s">
        <v>0</v>
      </c>
      <c r="O48" s="13">
        <f>COUNTIF(I29:I95,"=Y")</f>
        <v>2</v>
      </c>
      <c r="P48" s="13">
        <f>COUNTIF(I29:I95,"&lt;&gt;Y")</f>
        <v>65</v>
      </c>
      <c r="Q48" s="14">
        <f>O48+P48</f>
        <v>67</v>
      </c>
    </row>
    <row r="49" spans="1:16" ht="15">
      <c r="A49">
        <v>0</v>
      </c>
      <c r="B49">
        <v>0</v>
      </c>
      <c r="C49" t="s">
        <v>1438</v>
      </c>
      <c r="D49">
        <v>66</v>
      </c>
      <c r="E49" t="s">
        <v>0</v>
      </c>
      <c r="F49">
        <v>71</v>
      </c>
      <c r="G49" t="s">
        <v>27</v>
      </c>
      <c r="H49" t="s">
        <v>28</v>
      </c>
      <c r="I49" t="e">
        <f>VLOOKUP(G49,pfam!A48:B1466,2,0)</f>
        <v>#N/A</v>
      </c>
      <c r="J49" s="7">
        <f>1-COUNTIF($I49:$I$95,"&lt;&gt;Y")/COUNTIF($I$2:$I$95,"&lt;&gt;Y")</f>
        <v>0.29850746268656714</v>
      </c>
      <c r="K49" s="7">
        <f>COUNTIF($I$2:$I49,"=Y")/COUNTIF($I$2:$I$95,"=Y")</f>
        <v>1</v>
      </c>
      <c r="O49" s="15">
        <f>O47+O48</f>
        <v>27</v>
      </c>
      <c r="P49" s="15">
        <f>P47+P48</f>
        <v>67</v>
      </c>
    </row>
    <row r="50" spans="1:11" ht="15">
      <c r="A50">
        <v>0</v>
      </c>
      <c r="B50">
        <v>0</v>
      </c>
      <c r="C50" t="s">
        <v>1438</v>
      </c>
      <c r="D50">
        <v>66</v>
      </c>
      <c r="E50" t="s">
        <v>0</v>
      </c>
      <c r="F50">
        <v>71</v>
      </c>
      <c r="G50" t="s">
        <v>29</v>
      </c>
      <c r="H50" t="s">
        <v>30</v>
      </c>
      <c r="I50" t="e">
        <f>VLOOKUP(G50,pfam!A49:B1467,2,0)</f>
        <v>#N/A</v>
      </c>
      <c r="J50" s="7">
        <f>1-COUNTIF($I50:$I$95,"&lt;&gt;Y")/COUNTIF($I$2:$I$95,"&lt;&gt;Y")</f>
        <v>0.31343283582089554</v>
      </c>
      <c r="K50" s="7">
        <f>COUNTIF($I$2:$I50,"=Y")/COUNTIF($I$2:$I$95,"=Y")</f>
        <v>1</v>
      </c>
    </row>
    <row r="51" spans="1:11" ht="15">
      <c r="A51">
        <v>0</v>
      </c>
      <c r="B51">
        <v>0</v>
      </c>
      <c r="C51" t="s">
        <v>1438</v>
      </c>
      <c r="D51">
        <v>66</v>
      </c>
      <c r="E51" t="s">
        <v>0</v>
      </c>
      <c r="F51">
        <v>71</v>
      </c>
      <c r="G51" t="s">
        <v>31</v>
      </c>
      <c r="H51" t="s">
        <v>32</v>
      </c>
      <c r="I51" t="e">
        <f>VLOOKUP(G51,pfam!A50:B1468,2,0)</f>
        <v>#N/A</v>
      </c>
      <c r="J51" s="7">
        <f>1-COUNTIF($I51:$I$95,"&lt;&gt;Y")/COUNTIF($I$2:$I$95,"&lt;&gt;Y")</f>
        <v>0.32835820895522383</v>
      </c>
      <c r="K51" s="7">
        <f>COUNTIF($I$2:$I51,"=Y")/COUNTIF($I$2:$I$95,"=Y")</f>
        <v>1</v>
      </c>
    </row>
    <row r="52" spans="1:11" ht="15">
      <c r="A52">
        <v>0</v>
      </c>
      <c r="B52">
        <v>0</v>
      </c>
      <c r="C52" t="s">
        <v>1438</v>
      </c>
      <c r="D52">
        <v>66</v>
      </c>
      <c r="E52" t="s">
        <v>0</v>
      </c>
      <c r="F52">
        <v>71</v>
      </c>
      <c r="G52" t="s">
        <v>33</v>
      </c>
      <c r="H52" t="s">
        <v>32</v>
      </c>
      <c r="I52" t="e">
        <f>VLOOKUP(G52,pfam!A51:B1469,2,0)</f>
        <v>#N/A</v>
      </c>
      <c r="J52" s="7">
        <f>1-COUNTIF($I52:$I$95,"&lt;&gt;Y")/COUNTIF($I$2:$I$95,"&lt;&gt;Y")</f>
        <v>0.34328358208955223</v>
      </c>
      <c r="K52" s="7">
        <f>COUNTIF($I$2:$I52,"=Y")/COUNTIF($I$2:$I$95,"=Y")</f>
        <v>1</v>
      </c>
    </row>
    <row r="53" spans="1:17" ht="15">
      <c r="A53">
        <v>0</v>
      </c>
      <c r="B53">
        <v>0</v>
      </c>
      <c r="C53" t="s">
        <v>1438</v>
      </c>
      <c r="D53">
        <v>66</v>
      </c>
      <c r="E53" t="s">
        <v>0</v>
      </c>
      <c r="F53">
        <v>71</v>
      </c>
      <c r="G53" t="s">
        <v>34</v>
      </c>
      <c r="H53" t="s">
        <v>30</v>
      </c>
      <c r="I53" t="e">
        <f>VLOOKUP(G53,pfam!A52:B1470,2,0)</f>
        <v>#N/A</v>
      </c>
      <c r="J53" s="7">
        <f>1-COUNTIF($I53:$I$95,"&lt;&gt;Y")/COUNTIF($I$2:$I$95,"&lt;&gt;Y")</f>
        <v>0.35820895522388063</v>
      </c>
      <c r="K53" s="7">
        <f>COUNTIF($I$2:$I53,"=Y")/COUNTIF($I$2:$I$95,"=Y")</f>
        <v>1</v>
      </c>
      <c r="N53" t="s">
        <v>1444</v>
      </c>
      <c r="Q53">
        <f>O48*100/(O49+P49)</f>
        <v>2.127659574468085</v>
      </c>
    </row>
    <row r="54" spans="1:11" ht="15">
      <c r="A54">
        <v>0</v>
      </c>
      <c r="B54">
        <v>0</v>
      </c>
      <c r="C54" t="s">
        <v>1438</v>
      </c>
      <c r="D54">
        <v>66</v>
      </c>
      <c r="E54" t="s">
        <v>0</v>
      </c>
      <c r="F54">
        <v>71</v>
      </c>
      <c r="G54" t="s">
        <v>35</v>
      </c>
      <c r="H54" t="s">
        <v>36</v>
      </c>
      <c r="I54" t="e">
        <f>VLOOKUP(G54,pfam!A53:B1471,2,0)</f>
        <v>#N/A</v>
      </c>
      <c r="J54" s="7">
        <f>1-COUNTIF($I54:$I$95,"&lt;&gt;Y")/COUNTIF($I$2:$I$95,"&lt;&gt;Y")</f>
        <v>0.3731343283582089</v>
      </c>
      <c r="K54" s="7">
        <f>COUNTIF($I$2:$I54,"=Y")/COUNTIF($I$2:$I$95,"=Y")</f>
        <v>1</v>
      </c>
    </row>
    <row r="55" spans="1:17" ht="15">
      <c r="A55">
        <v>0</v>
      </c>
      <c r="B55">
        <v>0</v>
      </c>
      <c r="C55" t="s">
        <v>1438</v>
      </c>
      <c r="D55">
        <v>66</v>
      </c>
      <c r="E55" t="s">
        <v>0</v>
      </c>
      <c r="F55">
        <v>71</v>
      </c>
      <c r="G55" t="s">
        <v>37</v>
      </c>
      <c r="H55" t="s">
        <v>30</v>
      </c>
      <c r="I55" t="e">
        <f>VLOOKUP(G55,pfam!A54:B1472,2,0)</f>
        <v>#N/A</v>
      </c>
      <c r="J55" s="7">
        <f>1-COUNTIF($I55:$I$95,"&lt;&gt;Y")/COUNTIF($I$2:$I$95,"&lt;&gt;Y")</f>
        <v>0.3880597014925373</v>
      </c>
      <c r="K55" s="7">
        <f>COUNTIF($I$2:$I55,"=Y")/COUNTIF($I$2:$I$95,"=Y")</f>
        <v>1</v>
      </c>
      <c r="N55" t="s">
        <v>1445</v>
      </c>
      <c r="Q55">
        <f>P47*100/(Q47+Q48)</f>
        <v>2.127659574468085</v>
      </c>
    </row>
    <row r="56" spans="1:11" ht="15">
      <c r="A56">
        <v>0</v>
      </c>
      <c r="B56">
        <v>0</v>
      </c>
      <c r="C56" t="s">
        <v>1438</v>
      </c>
      <c r="D56">
        <v>66</v>
      </c>
      <c r="E56" t="s">
        <v>0</v>
      </c>
      <c r="F56">
        <v>71</v>
      </c>
      <c r="G56" t="s">
        <v>38</v>
      </c>
      <c r="H56" t="s">
        <v>36</v>
      </c>
      <c r="I56" t="e">
        <f>VLOOKUP(G56,pfam!A55:B1473,2,0)</f>
        <v>#N/A</v>
      </c>
      <c r="J56" s="7">
        <f>1-COUNTIF($I56:$I$95,"&lt;&gt;Y")/COUNTIF($I$2:$I$95,"&lt;&gt;Y")</f>
        <v>0.4029850746268657</v>
      </c>
      <c r="K56" s="7">
        <f>COUNTIF($I$2:$I56,"=Y")/COUNTIF($I$2:$I$95,"=Y")</f>
        <v>1</v>
      </c>
    </row>
    <row r="57" spans="1:11" ht="15">
      <c r="A57">
        <v>0</v>
      </c>
      <c r="B57">
        <v>0</v>
      </c>
      <c r="C57" t="s">
        <v>1438</v>
      </c>
      <c r="D57">
        <v>66</v>
      </c>
      <c r="E57" t="s">
        <v>0</v>
      </c>
      <c r="F57">
        <v>71</v>
      </c>
      <c r="G57" t="s">
        <v>62</v>
      </c>
      <c r="H57" t="s">
        <v>63</v>
      </c>
      <c r="I57" t="e">
        <f>VLOOKUP(G57,pfam!A56:B1474,2,0)</f>
        <v>#N/A</v>
      </c>
      <c r="J57" s="7">
        <f>1-COUNTIF($I57:$I$95,"&lt;&gt;Y")/COUNTIF($I$2:$I$95,"&lt;&gt;Y")</f>
        <v>0.417910447761194</v>
      </c>
      <c r="K57" s="7">
        <f>COUNTIF($I$2:$I57,"=Y")/COUNTIF($I$2:$I$95,"=Y")</f>
        <v>1</v>
      </c>
    </row>
    <row r="58" spans="1:11" ht="15">
      <c r="A58">
        <v>0</v>
      </c>
      <c r="B58">
        <v>0</v>
      </c>
      <c r="C58" t="s">
        <v>1438</v>
      </c>
      <c r="D58">
        <v>66</v>
      </c>
      <c r="E58" t="s">
        <v>0</v>
      </c>
      <c r="F58">
        <v>71</v>
      </c>
      <c r="G58" t="s">
        <v>39</v>
      </c>
      <c r="H58" t="s">
        <v>40</v>
      </c>
      <c r="I58" t="e">
        <f>VLOOKUP(G58,pfam!A57:B1475,2,0)</f>
        <v>#N/A</v>
      </c>
      <c r="J58" s="7">
        <f>1-COUNTIF($I58:$I$95,"&lt;&gt;Y")/COUNTIF($I$2:$I$95,"&lt;&gt;Y")</f>
        <v>0.4328358208955224</v>
      </c>
      <c r="K58" s="7">
        <f>COUNTIF($I$2:$I58,"=Y")/COUNTIF($I$2:$I$95,"=Y")</f>
        <v>1</v>
      </c>
    </row>
    <row r="59" spans="1:11" ht="15">
      <c r="A59">
        <v>0</v>
      </c>
      <c r="B59">
        <v>0</v>
      </c>
      <c r="C59" t="s">
        <v>1438</v>
      </c>
      <c r="D59">
        <v>66</v>
      </c>
      <c r="E59" t="s">
        <v>0</v>
      </c>
      <c r="F59">
        <v>71</v>
      </c>
      <c r="G59" t="s">
        <v>41</v>
      </c>
      <c r="H59" t="s">
        <v>28</v>
      </c>
      <c r="I59" t="e">
        <f>VLOOKUP(G59,pfam!A58:B1476,2,0)</f>
        <v>#N/A</v>
      </c>
      <c r="J59" s="7">
        <f>1-COUNTIF($I59:$I$95,"&lt;&gt;Y")/COUNTIF($I$2:$I$95,"&lt;&gt;Y")</f>
        <v>0.4477611940298507</v>
      </c>
      <c r="K59" s="7">
        <f>COUNTIF($I$2:$I59,"=Y")/COUNTIF($I$2:$I$95,"=Y")</f>
        <v>1</v>
      </c>
    </row>
    <row r="60" spans="1:11" ht="15">
      <c r="A60">
        <v>0</v>
      </c>
      <c r="B60">
        <v>0</v>
      </c>
      <c r="C60" t="s">
        <v>1438</v>
      </c>
      <c r="D60">
        <v>66</v>
      </c>
      <c r="E60" t="s">
        <v>0</v>
      </c>
      <c r="F60">
        <v>71</v>
      </c>
      <c r="G60" t="s">
        <v>42</v>
      </c>
      <c r="H60" t="s">
        <v>30</v>
      </c>
      <c r="I60" t="e">
        <f>VLOOKUP(G60,pfam!A59:B1477,2,0)</f>
        <v>#N/A</v>
      </c>
      <c r="J60" s="7">
        <f>1-COUNTIF($I60:$I$95,"&lt;&gt;Y")/COUNTIF($I$2:$I$95,"&lt;&gt;Y")</f>
        <v>0.4626865671641791</v>
      </c>
      <c r="K60" s="7">
        <f>COUNTIF($I$2:$I60,"=Y")/COUNTIF($I$2:$I$95,"=Y")</f>
        <v>1</v>
      </c>
    </row>
    <row r="61" spans="1:11" ht="15">
      <c r="A61">
        <v>0</v>
      </c>
      <c r="B61">
        <v>0</v>
      </c>
      <c r="C61" t="s">
        <v>1438</v>
      </c>
      <c r="D61">
        <v>66</v>
      </c>
      <c r="E61" t="s">
        <v>0</v>
      </c>
      <c r="F61">
        <v>71</v>
      </c>
      <c r="G61" t="s">
        <v>43</v>
      </c>
      <c r="H61" t="s">
        <v>30</v>
      </c>
      <c r="I61" t="e">
        <f>VLOOKUP(G61,pfam!A60:B1478,2,0)</f>
        <v>#N/A</v>
      </c>
      <c r="J61" s="7">
        <f>1-COUNTIF($I61:$I$95,"&lt;&gt;Y")/COUNTIF($I$2:$I$95,"&lt;&gt;Y")</f>
        <v>0.4776119402985075</v>
      </c>
      <c r="K61" s="7">
        <f>COUNTIF($I$2:$I61,"=Y")/COUNTIF($I$2:$I$95,"=Y")</f>
        <v>1</v>
      </c>
    </row>
    <row r="62" spans="1:11" ht="15">
      <c r="A62">
        <v>0</v>
      </c>
      <c r="B62">
        <v>0</v>
      </c>
      <c r="C62" t="s">
        <v>1438</v>
      </c>
      <c r="D62">
        <v>66</v>
      </c>
      <c r="E62" t="s">
        <v>0</v>
      </c>
      <c r="F62">
        <v>71</v>
      </c>
      <c r="G62" t="s">
        <v>44</v>
      </c>
      <c r="H62" t="s">
        <v>36</v>
      </c>
      <c r="I62" t="e">
        <f>VLOOKUP(G62,pfam!A61:B1479,2,0)</f>
        <v>#N/A</v>
      </c>
      <c r="J62" s="7">
        <f>1-COUNTIF($I62:$I$95,"&lt;&gt;Y")/COUNTIF($I$2:$I$95,"&lt;&gt;Y")</f>
        <v>0.4925373134328358</v>
      </c>
      <c r="K62" s="7">
        <f>COUNTIF($I$2:$I62,"=Y")/COUNTIF($I$2:$I$95,"=Y")</f>
        <v>1</v>
      </c>
    </row>
    <row r="63" spans="1:11" ht="15">
      <c r="A63">
        <v>0</v>
      </c>
      <c r="B63">
        <v>0</v>
      </c>
      <c r="C63" t="s">
        <v>1438</v>
      </c>
      <c r="D63">
        <v>66</v>
      </c>
      <c r="E63" t="s">
        <v>0</v>
      </c>
      <c r="F63">
        <v>71</v>
      </c>
      <c r="G63" t="s">
        <v>45</v>
      </c>
      <c r="H63" t="s">
        <v>28</v>
      </c>
      <c r="I63" t="e">
        <f>VLOOKUP(G63,pfam!A62:B1480,2,0)</f>
        <v>#N/A</v>
      </c>
      <c r="J63" s="7">
        <f>1-COUNTIF($I63:$I$95,"&lt;&gt;Y")/COUNTIF($I$2:$I$95,"&lt;&gt;Y")</f>
        <v>0.5074626865671642</v>
      </c>
      <c r="K63" s="7">
        <f>COUNTIF($I$2:$I63,"=Y")/COUNTIF($I$2:$I$95,"=Y")</f>
        <v>1</v>
      </c>
    </row>
    <row r="64" spans="1:11" ht="15">
      <c r="A64">
        <v>0</v>
      </c>
      <c r="B64">
        <v>0</v>
      </c>
      <c r="C64" t="s">
        <v>1438</v>
      </c>
      <c r="D64">
        <v>66</v>
      </c>
      <c r="E64" t="s">
        <v>0</v>
      </c>
      <c r="F64">
        <v>71</v>
      </c>
      <c r="G64" t="s">
        <v>46</v>
      </c>
      <c r="H64" t="s">
        <v>40</v>
      </c>
      <c r="I64" t="e">
        <f>VLOOKUP(G64,pfam!A63:B1481,2,0)</f>
        <v>#N/A</v>
      </c>
      <c r="J64" s="7">
        <f>1-COUNTIF($I64:$I$95,"&lt;&gt;Y")/COUNTIF($I$2:$I$95,"&lt;&gt;Y")</f>
        <v>0.5223880597014925</v>
      </c>
      <c r="K64" s="7">
        <f>COUNTIF($I$2:$I64,"=Y")/COUNTIF($I$2:$I$95,"=Y")</f>
        <v>1</v>
      </c>
    </row>
    <row r="65" spans="1:11" ht="15">
      <c r="A65">
        <v>0</v>
      </c>
      <c r="B65">
        <v>0</v>
      </c>
      <c r="C65" t="s">
        <v>1438</v>
      </c>
      <c r="D65">
        <v>66</v>
      </c>
      <c r="E65" t="s">
        <v>0</v>
      </c>
      <c r="F65">
        <v>71</v>
      </c>
      <c r="G65" t="s">
        <v>47</v>
      </c>
      <c r="H65" t="s">
        <v>28</v>
      </c>
      <c r="I65" t="e">
        <f>VLOOKUP(G65,pfam!A64:B1482,2,0)</f>
        <v>#N/A</v>
      </c>
      <c r="J65" s="7">
        <f>1-COUNTIF($I65:$I$95,"&lt;&gt;Y")/COUNTIF($I$2:$I$95,"&lt;&gt;Y")</f>
        <v>0.5373134328358209</v>
      </c>
      <c r="K65" s="7">
        <f>COUNTIF($I$2:$I65,"=Y")/COUNTIF($I$2:$I$95,"=Y")</f>
        <v>1</v>
      </c>
    </row>
    <row r="66" spans="1:11" ht="15">
      <c r="A66">
        <v>0</v>
      </c>
      <c r="B66">
        <v>0</v>
      </c>
      <c r="C66" t="s">
        <v>1438</v>
      </c>
      <c r="D66">
        <v>66</v>
      </c>
      <c r="E66" t="s">
        <v>0</v>
      </c>
      <c r="F66">
        <v>71</v>
      </c>
      <c r="G66" t="s">
        <v>48</v>
      </c>
      <c r="H66" t="s">
        <v>30</v>
      </c>
      <c r="I66" t="e">
        <f>VLOOKUP(G66,pfam!A65:B1483,2,0)</f>
        <v>#N/A</v>
      </c>
      <c r="J66" s="7">
        <f>1-COUNTIF($I66:$I$95,"&lt;&gt;Y")/COUNTIF($I$2:$I$95,"&lt;&gt;Y")</f>
        <v>0.5522388059701493</v>
      </c>
      <c r="K66" s="7">
        <f>COUNTIF($I$2:$I66,"=Y")/COUNTIF($I$2:$I$95,"=Y")</f>
        <v>1</v>
      </c>
    </row>
    <row r="67" spans="1:11" ht="15">
      <c r="A67">
        <v>0</v>
      </c>
      <c r="B67">
        <v>0</v>
      </c>
      <c r="C67" t="s">
        <v>1438</v>
      </c>
      <c r="D67">
        <v>66</v>
      </c>
      <c r="E67" t="s">
        <v>0</v>
      </c>
      <c r="F67">
        <v>71</v>
      </c>
      <c r="G67" t="s">
        <v>49</v>
      </c>
      <c r="H67" t="s">
        <v>30</v>
      </c>
      <c r="I67" t="e">
        <f>VLOOKUP(G67,pfam!A66:B1484,2,0)</f>
        <v>#N/A</v>
      </c>
      <c r="J67" s="7">
        <f>1-COUNTIF($I67:$I$95,"&lt;&gt;Y")/COUNTIF($I$2:$I$95,"&lt;&gt;Y")</f>
        <v>0.5671641791044777</v>
      </c>
      <c r="K67" s="7">
        <f>COUNTIF($I$2:$I67,"=Y")/COUNTIF($I$2:$I$95,"=Y")</f>
        <v>1</v>
      </c>
    </row>
    <row r="68" spans="1:11" ht="15">
      <c r="A68">
        <v>0</v>
      </c>
      <c r="B68">
        <v>0</v>
      </c>
      <c r="C68" t="s">
        <v>1438</v>
      </c>
      <c r="D68">
        <v>66</v>
      </c>
      <c r="E68" t="s">
        <v>0</v>
      </c>
      <c r="F68">
        <v>71</v>
      </c>
      <c r="G68" t="s">
        <v>50</v>
      </c>
      <c r="H68" t="s">
        <v>32</v>
      </c>
      <c r="I68" t="e">
        <f>VLOOKUP(G68,pfam!A67:B1485,2,0)</f>
        <v>#N/A</v>
      </c>
      <c r="J68" s="7">
        <f>1-COUNTIF($I68:$I$95,"&lt;&gt;Y")/COUNTIF($I$2:$I$95,"&lt;&gt;Y")</f>
        <v>0.582089552238806</v>
      </c>
      <c r="K68" s="7">
        <f>COUNTIF($I$2:$I68,"=Y")/COUNTIF($I$2:$I$95,"=Y")</f>
        <v>1</v>
      </c>
    </row>
    <row r="69" spans="1:11" ht="15">
      <c r="A69">
        <v>0</v>
      </c>
      <c r="B69">
        <v>0</v>
      </c>
      <c r="C69" t="s">
        <v>1438</v>
      </c>
      <c r="D69">
        <v>66</v>
      </c>
      <c r="E69" t="s">
        <v>0</v>
      </c>
      <c r="F69">
        <v>71</v>
      </c>
      <c r="G69" t="s">
        <v>51</v>
      </c>
      <c r="H69" t="s">
        <v>32</v>
      </c>
      <c r="I69" t="e">
        <f>VLOOKUP(G69,pfam!A68:B1486,2,0)</f>
        <v>#N/A</v>
      </c>
      <c r="J69" s="7">
        <f>1-COUNTIF($I69:$I$95,"&lt;&gt;Y")/COUNTIF($I$2:$I$95,"&lt;&gt;Y")</f>
        <v>0.5970149253731343</v>
      </c>
      <c r="K69" s="7">
        <f>COUNTIF($I$2:$I69,"=Y")/COUNTIF($I$2:$I$95,"=Y")</f>
        <v>1</v>
      </c>
    </row>
    <row r="70" spans="1:11" ht="15">
      <c r="A70">
        <v>0</v>
      </c>
      <c r="B70">
        <v>0</v>
      </c>
      <c r="C70" t="s">
        <v>1438</v>
      </c>
      <c r="D70">
        <v>66</v>
      </c>
      <c r="E70" t="s">
        <v>0</v>
      </c>
      <c r="F70">
        <v>71</v>
      </c>
      <c r="G70" t="s">
        <v>52</v>
      </c>
      <c r="H70" t="s">
        <v>53</v>
      </c>
      <c r="I70" t="e">
        <f>VLOOKUP(G70,pfam!A69:B1487,2,0)</f>
        <v>#N/A</v>
      </c>
      <c r="J70" s="7">
        <f>1-COUNTIF($I70:$I$95,"&lt;&gt;Y")/COUNTIF($I$2:$I$95,"&lt;&gt;Y")</f>
        <v>0.6119402985074627</v>
      </c>
      <c r="K70" s="7">
        <f>COUNTIF($I$2:$I70,"=Y")/COUNTIF($I$2:$I$95,"=Y")</f>
        <v>1</v>
      </c>
    </row>
    <row r="71" spans="1:11" ht="15">
      <c r="A71">
        <v>0</v>
      </c>
      <c r="B71">
        <v>0</v>
      </c>
      <c r="C71" t="s">
        <v>1438</v>
      </c>
      <c r="D71">
        <v>66</v>
      </c>
      <c r="E71" t="s">
        <v>0</v>
      </c>
      <c r="F71">
        <v>71</v>
      </c>
      <c r="G71" t="s">
        <v>54</v>
      </c>
      <c r="H71" t="s">
        <v>28</v>
      </c>
      <c r="I71" t="e">
        <f>VLOOKUP(G71,pfam!A70:B1488,2,0)</f>
        <v>#N/A</v>
      </c>
      <c r="J71" s="7">
        <f>1-COUNTIF($I71:$I$95,"&lt;&gt;Y")/COUNTIF($I$2:$I$95,"&lt;&gt;Y")</f>
        <v>0.6268656716417911</v>
      </c>
      <c r="K71" s="7">
        <f>COUNTIF($I$2:$I71,"=Y")/COUNTIF($I$2:$I$95,"=Y")</f>
        <v>1</v>
      </c>
    </row>
    <row r="72" spans="1:11" ht="15">
      <c r="A72">
        <v>0</v>
      </c>
      <c r="B72">
        <v>0</v>
      </c>
      <c r="C72" t="s">
        <v>1438</v>
      </c>
      <c r="D72">
        <v>66</v>
      </c>
      <c r="E72" t="s">
        <v>0</v>
      </c>
      <c r="F72">
        <v>71</v>
      </c>
      <c r="G72" t="s">
        <v>55</v>
      </c>
      <c r="H72" t="s">
        <v>28</v>
      </c>
      <c r="I72" t="e">
        <f>VLOOKUP(G72,pfam!A71:B1489,2,0)</f>
        <v>#N/A</v>
      </c>
      <c r="J72" s="7">
        <f>1-COUNTIF($I72:$I$95,"&lt;&gt;Y")/COUNTIF($I$2:$I$95,"&lt;&gt;Y")</f>
        <v>0.6417910447761195</v>
      </c>
      <c r="K72" s="7">
        <f>COUNTIF($I$2:$I72,"=Y")/COUNTIF($I$2:$I$95,"=Y")</f>
        <v>1</v>
      </c>
    </row>
    <row r="73" spans="1:11" ht="15">
      <c r="A73">
        <v>0</v>
      </c>
      <c r="B73">
        <v>0</v>
      </c>
      <c r="C73" t="s">
        <v>1438</v>
      </c>
      <c r="D73">
        <v>66</v>
      </c>
      <c r="E73" t="s">
        <v>0</v>
      </c>
      <c r="F73">
        <v>71</v>
      </c>
      <c r="G73" t="s">
        <v>56</v>
      </c>
      <c r="H73" t="s">
        <v>30</v>
      </c>
      <c r="I73" t="e">
        <f>VLOOKUP(G73,pfam!A72:B1490,2,0)</f>
        <v>#N/A</v>
      </c>
      <c r="J73" s="7">
        <f>1-COUNTIF($I73:$I$95,"&lt;&gt;Y")/COUNTIF($I$2:$I$95,"&lt;&gt;Y")</f>
        <v>0.6567164179104478</v>
      </c>
      <c r="K73" s="7">
        <f>COUNTIF($I$2:$I73,"=Y")/COUNTIF($I$2:$I$95,"=Y")</f>
        <v>1</v>
      </c>
    </row>
    <row r="74" spans="1:11" ht="15">
      <c r="A74">
        <v>0</v>
      </c>
      <c r="B74">
        <v>0</v>
      </c>
      <c r="C74" t="s">
        <v>1438</v>
      </c>
      <c r="D74">
        <v>66</v>
      </c>
      <c r="E74" t="s">
        <v>0</v>
      </c>
      <c r="F74">
        <v>71</v>
      </c>
      <c r="G74" t="s">
        <v>25</v>
      </c>
      <c r="H74" t="s">
        <v>26</v>
      </c>
      <c r="I74" t="e">
        <f>VLOOKUP(G74,pfam!A73:B1491,2,0)</f>
        <v>#N/A</v>
      </c>
      <c r="J74" s="7">
        <f>1-COUNTIF($I74:$I$95,"&lt;&gt;Y")/COUNTIF($I$2:$I$95,"&lt;&gt;Y")</f>
        <v>0.6716417910447761</v>
      </c>
      <c r="K74" s="7">
        <f>COUNTIF($I$2:$I74,"=Y")/COUNTIF($I$2:$I$95,"=Y")</f>
        <v>1</v>
      </c>
    </row>
    <row r="75" spans="1:11" ht="15">
      <c r="A75">
        <v>0</v>
      </c>
      <c r="B75">
        <v>0</v>
      </c>
      <c r="C75" t="s">
        <v>1438</v>
      </c>
      <c r="D75">
        <v>66</v>
      </c>
      <c r="E75" t="s">
        <v>0</v>
      </c>
      <c r="F75">
        <v>71</v>
      </c>
      <c r="G75" t="s">
        <v>57</v>
      </c>
      <c r="H75" t="s">
        <v>30</v>
      </c>
      <c r="I75" t="e">
        <f>VLOOKUP(G75,pfam!A74:B1492,2,0)</f>
        <v>#N/A</v>
      </c>
      <c r="J75" s="7">
        <f>1-COUNTIF($I75:$I$95,"&lt;&gt;Y")/COUNTIF($I$2:$I$95,"&lt;&gt;Y")</f>
        <v>0.6865671641791045</v>
      </c>
      <c r="K75" s="7">
        <f>COUNTIF($I$2:$I75,"=Y")/COUNTIF($I$2:$I$95,"=Y")</f>
        <v>1</v>
      </c>
    </row>
    <row r="76" spans="1:11" ht="15">
      <c r="A76">
        <v>0</v>
      </c>
      <c r="B76">
        <v>0</v>
      </c>
      <c r="C76" t="s">
        <v>1438</v>
      </c>
      <c r="D76">
        <v>66</v>
      </c>
      <c r="E76" t="s">
        <v>0</v>
      </c>
      <c r="F76">
        <v>71</v>
      </c>
      <c r="G76" t="s">
        <v>58</v>
      </c>
      <c r="H76" t="s">
        <v>59</v>
      </c>
      <c r="I76" t="e">
        <f>VLOOKUP(G76,pfam!A75:B1493,2,0)</f>
        <v>#N/A</v>
      </c>
      <c r="J76" s="7">
        <f>1-COUNTIF($I76:$I$95,"&lt;&gt;Y")/COUNTIF($I$2:$I$95,"&lt;&gt;Y")</f>
        <v>0.7014925373134329</v>
      </c>
      <c r="K76" s="7">
        <f>COUNTIF($I$2:$I76,"=Y")/COUNTIF($I$2:$I$95,"=Y")</f>
        <v>1</v>
      </c>
    </row>
    <row r="77" spans="1:11" ht="15">
      <c r="A77">
        <v>0</v>
      </c>
      <c r="B77">
        <v>0</v>
      </c>
      <c r="C77" t="s">
        <v>1438</v>
      </c>
      <c r="D77">
        <v>66</v>
      </c>
      <c r="E77" t="s">
        <v>0</v>
      </c>
      <c r="F77">
        <v>71</v>
      </c>
      <c r="G77" t="s">
        <v>60</v>
      </c>
      <c r="H77" t="s">
        <v>28</v>
      </c>
      <c r="I77" t="e">
        <f>VLOOKUP(G77,pfam!A76:B1494,2,0)</f>
        <v>#N/A</v>
      </c>
      <c r="J77" s="7">
        <f>1-COUNTIF($I77:$I$95,"&lt;&gt;Y")/COUNTIF($I$2:$I$95,"&lt;&gt;Y")</f>
        <v>0.7164179104477613</v>
      </c>
      <c r="K77" s="7">
        <f>COUNTIF($I$2:$I77,"=Y")/COUNTIF($I$2:$I$95,"=Y")</f>
        <v>1</v>
      </c>
    </row>
    <row r="78" spans="1:11" ht="15">
      <c r="A78">
        <v>0</v>
      </c>
      <c r="B78">
        <v>0</v>
      </c>
      <c r="C78" t="s">
        <v>1438</v>
      </c>
      <c r="D78">
        <v>66</v>
      </c>
      <c r="E78" t="s">
        <v>0</v>
      </c>
      <c r="F78">
        <v>71</v>
      </c>
      <c r="G78" t="s">
        <v>61</v>
      </c>
      <c r="H78" t="s">
        <v>30</v>
      </c>
      <c r="I78" t="e">
        <f>VLOOKUP(G78,pfam!A77:B1495,2,0)</f>
        <v>#N/A</v>
      </c>
      <c r="J78" s="7">
        <f>1-COUNTIF($I78:$I$95,"&lt;&gt;Y")/COUNTIF($I$2:$I$95,"&lt;&gt;Y")</f>
        <v>0.7313432835820896</v>
      </c>
      <c r="K78" s="7">
        <f>COUNTIF($I$2:$I78,"=Y")/COUNTIF($I$2:$I$95,"=Y")</f>
        <v>1</v>
      </c>
    </row>
    <row r="79" spans="1:11" ht="15">
      <c r="A79">
        <v>0</v>
      </c>
      <c r="B79">
        <v>0</v>
      </c>
      <c r="C79" t="s">
        <v>1438</v>
      </c>
      <c r="D79">
        <v>65</v>
      </c>
      <c r="E79" t="s">
        <v>0</v>
      </c>
      <c r="F79">
        <v>70</v>
      </c>
      <c r="G79" t="s">
        <v>19</v>
      </c>
      <c r="H79" t="s">
        <v>20</v>
      </c>
      <c r="I79" t="e">
        <f>VLOOKUP(G79,pfam!A78:B1496,2,0)</f>
        <v>#N/A</v>
      </c>
      <c r="J79" s="7">
        <f>1-COUNTIF($I79:$I$95,"&lt;&gt;Y")/COUNTIF($I$2:$I$95,"&lt;&gt;Y")</f>
        <v>0.7462686567164178</v>
      </c>
      <c r="K79" s="7">
        <f>COUNTIF($I$2:$I79,"=Y")/COUNTIF($I$2:$I$95,"=Y")</f>
        <v>1</v>
      </c>
    </row>
    <row r="80" spans="1:11" ht="15">
      <c r="A80">
        <v>0</v>
      </c>
      <c r="B80">
        <v>0</v>
      </c>
      <c r="C80" t="s">
        <v>1438</v>
      </c>
      <c r="D80">
        <v>65</v>
      </c>
      <c r="E80" t="s">
        <v>0</v>
      </c>
      <c r="F80">
        <v>70</v>
      </c>
      <c r="G80" t="s">
        <v>4</v>
      </c>
      <c r="H80" t="s">
        <v>5</v>
      </c>
      <c r="I80" t="e">
        <f>VLOOKUP(G80,pfam!A79:B1497,2,0)</f>
        <v>#N/A</v>
      </c>
      <c r="J80" s="7">
        <f>1-COUNTIF($I80:$I$95,"&lt;&gt;Y")/COUNTIF($I$2:$I$95,"&lt;&gt;Y")</f>
        <v>0.7611940298507462</v>
      </c>
      <c r="K80" s="7">
        <f>COUNTIF($I$2:$I80,"=Y")/COUNTIF($I$2:$I$95,"=Y")</f>
        <v>1</v>
      </c>
    </row>
    <row r="81" spans="1:11" ht="15">
      <c r="A81">
        <v>0</v>
      </c>
      <c r="B81">
        <v>0</v>
      </c>
      <c r="C81" t="s">
        <v>1438</v>
      </c>
      <c r="D81">
        <v>65</v>
      </c>
      <c r="E81" t="s">
        <v>0</v>
      </c>
      <c r="F81">
        <v>70</v>
      </c>
      <c r="G81" t="s">
        <v>21</v>
      </c>
      <c r="H81" t="s">
        <v>22</v>
      </c>
      <c r="I81" t="e">
        <f>VLOOKUP(G81,pfam!A80:B1498,2,0)</f>
        <v>#N/A</v>
      </c>
      <c r="J81" s="7">
        <f>1-COUNTIF($I81:$I$95,"&lt;&gt;Y")/COUNTIF($I$2:$I$95,"&lt;&gt;Y")</f>
        <v>0.7761194029850746</v>
      </c>
      <c r="K81" s="7">
        <f>COUNTIF($I$2:$I81,"=Y")/COUNTIF($I$2:$I$95,"=Y")</f>
        <v>1</v>
      </c>
    </row>
    <row r="82" spans="1:11" ht="15">
      <c r="A82">
        <v>0</v>
      </c>
      <c r="B82">
        <v>0</v>
      </c>
      <c r="C82" t="s">
        <v>1438</v>
      </c>
      <c r="D82">
        <v>65</v>
      </c>
      <c r="E82" t="s">
        <v>0</v>
      </c>
      <c r="F82">
        <v>70</v>
      </c>
      <c r="G82" t="s">
        <v>1</v>
      </c>
      <c r="H82" t="s">
        <v>2</v>
      </c>
      <c r="I82" t="e">
        <f>VLOOKUP(G82,pfam!A81:B1499,2,0)</f>
        <v>#N/A</v>
      </c>
      <c r="J82" s="7">
        <f>1-COUNTIF($I82:$I$95,"&lt;&gt;Y")/COUNTIF($I$2:$I$95,"&lt;&gt;Y")</f>
        <v>0.791044776119403</v>
      </c>
      <c r="K82" s="7">
        <f>COUNTIF($I$2:$I82,"=Y")/COUNTIF($I$2:$I$95,"=Y")</f>
        <v>1</v>
      </c>
    </row>
    <row r="83" spans="1:11" ht="15">
      <c r="A83">
        <v>0</v>
      </c>
      <c r="B83">
        <v>0</v>
      </c>
      <c r="C83" t="s">
        <v>1438</v>
      </c>
      <c r="D83">
        <v>65</v>
      </c>
      <c r="E83" t="s">
        <v>0</v>
      </c>
      <c r="F83">
        <v>70</v>
      </c>
      <c r="G83" t="s">
        <v>23</v>
      </c>
      <c r="H83" t="s">
        <v>10</v>
      </c>
      <c r="I83" t="e">
        <f>VLOOKUP(G83,pfam!A82:B1500,2,0)</f>
        <v>#N/A</v>
      </c>
      <c r="J83" s="7">
        <f>1-COUNTIF($I83:$I$95,"&lt;&gt;Y")/COUNTIF($I$2:$I$95,"&lt;&gt;Y")</f>
        <v>0.8059701492537313</v>
      </c>
      <c r="K83" s="7">
        <f>COUNTIF($I$2:$I83,"=Y")/COUNTIF($I$2:$I$95,"=Y")</f>
        <v>1</v>
      </c>
    </row>
    <row r="84" spans="1:11" ht="15">
      <c r="A84">
        <v>0</v>
      </c>
      <c r="B84">
        <v>0</v>
      </c>
      <c r="C84" t="s">
        <v>1438</v>
      </c>
      <c r="D84">
        <v>65</v>
      </c>
      <c r="E84" t="s">
        <v>0</v>
      </c>
      <c r="F84">
        <v>70</v>
      </c>
      <c r="G84" t="s">
        <v>24</v>
      </c>
      <c r="H84" t="s">
        <v>17</v>
      </c>
      <c r="I84" t="e">
        <f>VLOOKUP(G84,pfam!A83:B1501,2,0)</f>
        <v>#N/A</v>
      </c>
      <c r="J84" s="7">
        <f>1-COUNTIF($I84:$I$95,"&lt;&gt;Y")/COUNTIF($I$2:$I$95,"&lt;&gt;Y")</f>
        <v>0.8208955223880597</v>
      </c>
      <c r="K84" s="7">
        <f>COUNTIF($I$2:$I84,"=Y")/COUNTIF($I$2:$I$95,"=Y")</f>
        <v>1</v>
      </c>
    </row>
    <row r="85" spans="1:11" ht="15">
      <c r="A85">
        <v>0</v>
      </c>
      <c r="B85">
        <v>0</v>
      </c>
      <c r="C85" t="s">
        <v>1438</v>
      </c>
      <c r="D85">
        <v>65</v>
      </c>
      <c r="E85" t="s">
        <v>0</v>
      </c>
      <c r="F85">
        <v>70</v>
      </c>
      <c r="G85" t="s">
        <v>9</v>
      </c>
      <c r="H85" t="s">
        <v>10</v>
      </c>
      <c r="I85" t="e">
        <f>VLOOKUP(G85,pfam!A84:B1502,2,0)</f>
        <v>#N/A</v>
      </c>
      <c r="J85" s="7">
        <f>1-COUNTIF($I85:$I$95,"&lt;&gt;Y")/COUNTIF($I$2:$I$95,"&lt;&gt;Y")</f>
        <v>0.835820895522388</v>
      </c>
      <c r="K85" s="7">
        <f>COUNTIF($I$2:$I85,"=Y")/COUNTIF($I$2:$I$95,"=Y")</f>
        <v>1</v>
      </c>
    </row>
    <row r="86" spans="1:11" ht="15">
      <c r="A86">
        <v>0</v>
      </c>
      <c r="B86">
        <v>0</v>
      </c>
      <c r="C86" t="s">
        <v>1438</v>
      </c>
      <c r="D86">
        <v>65</v>
      </c>
      <c r="E86" t="s">
        <v>0</v>
      </c>
      <c r="F86">
        <v>70</v>
      </c>
      <c r="G86" t="s">
        <v>11</v>
      </c>
      <c r="H86" t="s">
        <v>2</v>
      </c>
      <c r="I86" t="e">
        <f>VLOOKUP(G86,pfam!A85:B1503,2,0)</f>
        <v>#N/A</v>
      </c>
      <c r="J86" s="7">
        <f>1-COUNTIF($I86:$I$95,"&lt;&gt;Y")/COUNTIF($I$2:$I$95,"&lt;&gt;Y")</f>
        <v>0.8507462686567164</v>
      </c>
      <c r="K86" s="7">
        <f>COUNTIF($I$2:$I86,"=Y")/COUNTIF($I$2:$I$95,"=Y")</f>
        <v>1</v>
      </c>
    </row>
    <row r="87" spans="1:11" ht="15">
      <c r="A87">
        <v>0</v>
      </c>
      <c r="B87">
        <v>0</v>
      </c>
      <c r="C87" t="s">
        <v>1438</v>
      </c>
      <c r="D87">
        <v>65</v>
      </c>
      <c r="E87" t="s">
        <v>0</v>
      </c>
      <c r="F87">
        <v>70</v>
      </c>
      <c r="G87" t="s">
        <v>12</v>
      </c>
      <c r="H87" t="s">
        <v>10</v>
      </c>
      <c r="I87" t="e">
        <f>VLOOKUP(G87,pfam!A86:B1504,2,0)</f>
        <v>#N/A</v>
      </c>
      <c r="J87" s="7">
        <f>1-COUNTIF($I87:$I$95,"&lt;&gt;Y")/COUNTIF($I$2:$I$95,"&lt;&gt;Y")</f>
        <v>0.8656716417910448</v>
      </c>
      <c r="K87" s="7">
        <f>COUNTIF($I$2:$I87,"=Y")/COUNTIF($I$2:$I$95,"=Y")</f>
        <v>1</v>
      </c>
    </row>
    <row r="88" spans="1:11" ht="15">
      <c r="A88">
        <v>0</v>
      </c>
      <c r="B88">
        <v>0</v>
      </c>
      <c r="C88" t="s">
        <v>1438</v>
      </c>
      <c r="D88">
        <v>65</v>
      </c>
      <c r="E88" t="s">
        <v>0</v>
      </c>
      <c r="F88">
        <v>70</v>
      </c>
      <c r="G88" t="s">
        <v>3</v>
      </c>
      <c r="H88" t="s">
        <v>2</v>
      </c>
      <c r="I88" t="e">
        <f>VLOOKUP(G88,pfam!A87:B1505,2,0)</f>
        <v>#N/A</v>
      </c>
      <c r="J88" s="7">
        <f>1-COUNTIF($I88:$I$95,"&lt;&gt;Y")/COUNTIF($I$2:$I$95,"&lt;&gt;Y")</f>
        <v>0.8805970149253731</v>
      </c>
      <c r="K88" s="7">
        <f>COUNTIF($I$2:$I88,"=Y")/COUNTIF($I$2:$I$95,"=Y")</f>
        <v>1</v>
      </c>
    </row>
    <row r="89" spans="1:11" ht="15">
      <c r="A89">
        <v>0</v>
      </c>
      <c r="B89">
        <v>0</v>
      </c>
      <c r="C89" t="s">
        <v>1438</v>
      </c>
      <c r="D89">
        <v>65</v>
      </c>
      <c r="E89" t="s">
        <v>0</v>
      </c>
      <c r="F89">
        <v>70</v>
      </c>
      <c r="G89" t="s">
        <v>18</v>
      </c>
      <c r="H89" t="s">
        <v>14</v>
      </c>
      <c r="I89" t="e">
        <f>VLOOKUP(G89,pfam!A88:B1506,2,0)</f>
        <v>#N/A</v>
      </c>
      <c r="J89" s="7">
        <f>1-COUNTIF($I89:$I$95,"&lt;&gt;Y")/COUNTIF($I$2:$I$95,"&lt;&gt;Y")</f>
        <v>0.8955223880597015</v>
      </c>
      <c r="K89" s="7">
        <f>COUNTIF($I$2:$I89,"=Y")/COUNTIF($I$2:$I$95,"=Y")</f>
        <v>1</v>
      </c>
    </row>
    <row r="90" spans="1:11" ht="15">
      <c r="A90">
        <v>0</v>
      </c>
      <c r="B90">
        <v>0</v>
      </c>
      <c r="C90" t="s">
        <v>1438</v>
      </c>
      <c r="D90">
        <v>65</v>
      </c>
      <c r="E90" t="s">
        <v>0</v>
      </c>
      <c r="F90">
        <v>70</v>
      </c>
      <c r="G90" t="s">
        <v>13</v>
      </c>
      <c r="H90" t="s">
        <v>14</v>
      </c>
      <c r="I90" t="e">
        <f>VLOOKUP(G90,pfam!A89:B1507,2,0)</f>
        <v>#N/A</v>
      </c>
      <c r="J90" s="7">
        <f>1-COUNTIF($I90:$I$95,"&lt;&gt;Y")/COUNTIF($I$2:$I$95,"&lt;&gt;Y")</f>
        <v>0.9104477611940298</v>
      </c>
      <c r="K90" s="7">
        <f>COUNTIF($I$2:$I90,"=Y")/COUNTIF($I$2:$I$95,"=Y")</f>
        <v>1</v>
      </c>
    </row>
    <row r="91" spans="1:11" ht="15">
      <c r="A91">
        <v>0</v>
      </c>
      <c r="B91">
        <v>0</v>
      </c>
      <c r="C91" t="s">
        <v>1438</v>
      </c>
      <c r="D91">
        <v>65</v>
      </c>
      <c r="E91" t="s">
        <v>0</v>
      </c>
      <c r="F91">
        <v>70</v>
      </c>
      <c r="G91" t="s">
        <v>6</v>
      </c>
      <c r="H91" t="s">
        <v>5</v>
      </c>
      <c r="I91" t="e">
        <f>VLOOKUP(G91,pfam!A90:B1508,2,0)</f>
        <v>#N/A</v>
      </c>
      <c r="J91" s="7">
        <f>1-COUNTIF($I91:$I$95,"&lt;&gt;Y")/COUNTIF($I$2:$I$95,"&lt;&gt;Y")</f>
        <v>0.9253731343283582</v>
      </c>
      <c r="K91" s="7">
        <f>COUNTIF($I$2:$I91,"=Y")/COUNTIF($I$2:$I$95,"=Y")</f>
        <v>1</v>
      </c>
    </row>
    <row r="92" spans="1:11" ht="15">
      <c r="A92">
        <v>0</v>
      </c>
      <c r="B92">
        <v>0</v>
      </c>
      <c r="C92" t="s">
        <v>1438</v>
      </c>
      <c r="D92">
        <v>65</v>
      </c>
      <c r="E92" t="s">
        <v>0</v>
      </c>
      <c r="F92">
        <v>70</v>
      </c>
      <c r="G92" t="s">
        <v>15</v>
      </c>
      <c r="H92" t="s">
        <v>14</v>
      </c>
      <c r="I92" t="e">
        <f>VLOOKUP(G92,pfam!A91:B1509,2,0)</f>
        <v>#N/A</v>
      </c>
      <c r="J92" s="7">
        <f>1-COUNTIF($I92:$I$95,"&lt;&gt;Y")/COUNTIF($I$2:$I$95,"&lt;&gt;Y")</f>
        <v>0.9402985074626866</v>
      </c>
      <c r="K92" s="7">
        <f>COUNTIF($I$2:$I92,"=Y")/COUNTIF($I$2:$I$95,"=Y")</f>
        <v>1</v>
      </c>
    </row>
    <row r="93" spans="1:11" ht="15">
      <c r="A93">
        <v>0</v>
      </c>
      <c r="B93">
        <v>0</v>
      </c>
      <c r="C93" t="s">
        <v>1438</v>
      </c>
      <c r="D93">
        <v>65</v>
      </c>
      <c r="E93" t="s">
        <v>0</v>
      </c>
      <c r="F93">
        <v>70</v>
      </c>
      <c r="G93" t="s">
        <v>16</v>
      </c>
      <c r="H93" t="s">
        <v>17</v>
      </c>
      <c r="I93" t="e">
        <f>VLOOKUP(G93,pfam!A92:B1510,2,0)</f>
        <v>#N/A</v>
      </c>
      <c r="J93" s="7">
        <f>1-COUNTIF($I93:$I$95,"&lt;&gt;Y")/COUNTIF($I$2:$I$95,"&lt;&gt;Y")</f>
        <v>0.9552238805970149</v>
      </c>
      <c r="K93" s="7">
        <f>COUNTIF($I$2:$I93,"=Y")/COUNTIF($I$2:$I$95,"=Y")</f>
        <v>1</v>
      </c>
    </row>
    <row r="94" spans="1:11" ht="15">
      <c r="A94">
        <v>0</v>
      </c>
      <c r="B94">
        <v>0</v>
      </c>
      <c r="C94" t="s">
        <v>1438</v>
      </c>
      <c r="D94">
        <v>65</v>
      </c>
      <c r="E94" t="s">
        <v>0</v>
      </c>
      <c r="F94">
        <v>70</v>
      </c>
      <c r="G94" t="s">
        <v>7</v>
      </c>
      <c r="H94" t="s">
        <v>5</v>
      </c>
      <c r="I94" t="e">
        <f>VLOOKUP(G94,pfam!A93:B1511,2,0)</f>
        <v>#N/A</v>
      </c>
      <c r="J94" s="7">
        <f>1-COUNTIF($I94:$I$95,"&lt;&gt;Y")/COUNTIF($I$2:$I$95,"&lt;&gt;Y")</f>
        <v>0.9701492537313433</v>
      </c>
      <c r="K94" s="7">
        <f>COUNTIF($I$2:$I94,"=Y")/COUNTIF($I$2:$I$95,"=Y")</f>
        <v>1</v>
      </c>
    </row>
    <row r="95" spans="1:11" ht="15">
      <c r="A95">
        <v>0</v>
      </c>
      <c r="B95">
        <v>0</v>
      </c>
      <c r="C95" t="s">
        <v>1438</v>
      </c>
      <c r="D95">
        <v>65</v>
      </c>
      <c r="E95" t="s">
        <v>0</v>
      </c>
      <c r="F95">
        <v>70</v>
      </c>
      <c r="G95" t="s">
        <v>8</v>
      </c>
      <c r="H95" t="s">
        <v>5</v>
      </c>
      <c r="I95" t="e">
        <f>VLOOKUP(G95,pfam!A94:B1512,2,0)</f>
        <v>#N/A</v>
      </c>
      <c r="J95" s="7">
        <f>1-COUNTIF($I95:$I$95,"&lt;&gt;Y")/COUNTIF($I$2:$I$95,"&lt;&gt;Y")</f>
        <v>0.9850746268656716</v>
      </c>
      <c r="K95" s="7">
        <f>COUNTIF($I$2:$I95,"=Y")/COUNTIF($I$2:$I$95,"=Y")</f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>Настя</cp:lastModifiedBy>
  <dcterms:created xsi:type="dcterms:W3CDTF">2013-09-12T22:04:59Z</dcterms:created>
  <dcterms:modified xsi:type="dcterms:W3CDTF">2013-09-12T22:25:28Z</dcterms:modified>
  <cp:category/>
  <cp:version/>
  <cp:contentType/>
  <cp:contentStatus/>
</cp:coreProperties>
</file>