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7965" activeTab="2"/>
  </bookViews>
  <sheets>
    <sheet name="aa_residues" sheetId="1" r:id="rId1"/>
    <sheet name="aa_mass" sheetId="2" r:id="rId2"/>
    <sheet name="protein_seq" sheetId="3" r:id="rId3"/>
    <sheet name="aa_frequencies" sheetId="4" r:id="rId4"/>
  </sheets>
  <externalReferences>
    <externalReference r:id="rId9"/>
  </externalReferences>
  <definedNames/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<sst xmlns="http://schemas.openxmlformats.org/spreadsheetml/2006/main" count="714" uniqueCount="89">
  <si>
    <t>A</t>
  </si>
  <si>
    <t xml:space="preserve"> Ala</t>
  </si>
  <si>
    <t>Аланин</t>
  </si>
  <si>
    <t>R</t>
  </si>
  <si>
    <t xml:space="preserve"> Arg</t>
  </si>
  <si>
    <t>Аргинин</t>
  </si>
  <si>
    <t>N</t>
  </si>
  <si>
    <t xml:space="preserve"> Asn</t>
  </si>
  <si>
    <t>Аспарагин</t>
  </si>
  <si>
    <t>D</t>
  </si>
  <si>
    <t xml:space="preserve"> Asp</t>
  </si>
  <si>
    <t>Аспарагиновая кислота</t>
  </si>
  <si>
    <t>C</t>
  </si>
  <si>
    <t xml:space="preserve"> Cys</t>
  </si>
  <si>
    <t>Цистеин</t>
  </si>
  <si>
    <t>Q</t>
  </si>
  <si>
    <t xml:space="preserve"> Gln</t>
  </si>
  <si>
    <t>Глутамин</t>
  </si>
  <si>
    <t>E</t>
  </si>
  <si>
    <t xml:space="preserve"> Glu</t>
  </si>
  <si>
    <t>Глутаминовая кислота</t>
  </si>
  <si>
    <t>G</t>
  </si>
  <si>
    <t xml:space="preserve"> Gly</t>
  </si>
  <si>
    <t>Глицин</t>
  </si>
  <si>
    <t>H</t>
  </si>
  <si>
    <t xml:space="preserve"> His</t>
  </si>
  <si>
    <t>Гистидин</t>
  </si>
  <si>
    <t>I</t>
  </si>
  <si>
    <t xml:space="preserve"> Ile</t>
  </si>
  <si>
    <t>Изолейцин</t>
  </si>
  <si>
    <t>L</t>
  </si>
  <si>
    <t xml:space="preserve"> Leu</t>
  </si>
  <si>
    <t>Лейцин</t>
  </si>
  <si>
    <t>K</t>
  </si>
  <si>
    <t xml:space="preserve"> Lys</t>
  </si>
  <si>
    <t>Лизин</t>
  </si>
  <si>
    <t>M</t>
  </si>
  <si>
    <t xml:space="preserve"> Met</t>
  </si>
  <si>
    <t>Метионин</t>
  </si>
  <si>
    <t>F</t>
  </si>
  <si>
    <t xml:space="preserve"> Phe</t>
  </si>
  <si>
    <t>Фенилаланин</t>
  </si>
  <si>
    <t>P</t>
  </si>
  <si>
    <t xml:space="preserve"> Pro</t>
  </si>
  <si>
    <t>Пролин</t>
  </si>
  <si>
    <t>S</t>
  </si>
  <si>
    <t xml:space="preserve"> Ser</t>
  </si>
  <si>
    <t>Серин</t>
  </si>
  <si>
    <t>T</t>
  </si>
  <si>
    <t xml:space="preserve"> Thr</t>
  </si>
  <si>
    <t>Треонин</t>
  </si>
  <si>
    <t>W</t>
  </si>
  <si>
    <t xml:space="preserve"> Trp</t>
  </si>
  <si>
    <t>Триптофан</t>
  </si>
  <si>
    <t>Y</t>
  </si>
  <si>
    <t xml:space="preserve"> Tyr</t>
  </si>
  <si>
    <t>Тирозин</t>
  </si>
  <si>
    <t>V</t>
  </si>
  <si>
    <t xml:space="preserve"> Val</t>
  </si>
  <si>
    <t>Валин</t>
  </si>
  <si>
    <t>№</t>
  </si>
  <si>
    <t>Код 1</t>
  </si>
  <si>
    <t>Код 3</t>
  </si>
  <si>
    <t>Русское название</t>
  </si>
  <si>
    <t>Гидрофобный</t>
  </si>
  <si>
    <t>Полярный</t>
  </si>
  <si>
    <t>Положительно заряжен</t>
  </si>
  <si>
    <t>Отрицательно заряжен</t>
  </si>
  <si>
    <t>Заряжен</t>
  </si>
  <si>
    <t>Масса остатка</t>
  </si>
  <si>
    <t>X</t>
  </si>
  <si>
    <t>-</t>
  </si>
  <si>
    <t>O</t>
  </si>
  <si>
    <t>С</t>
  </si>
  <si>
    <t xml:space="preserve"> -</t>
  </si>
  <si>
    <t>Число атомов в аминокислотном остатке или остатке пролина</t>
  </si>
  <si>
    <t>Масса амино-(имино-) кислоты</t>
  </si>
  <si>
    <t>Аминокислота, иминокислота пролин</t>
  </si>
  <si>
    <t>Номер п.п.</t>
  </si>
  <si>
    <t>Название</t>
  </si>
  <si>
    <t>Масса</t>
  </si>
  <si>
    <t>Гидрофобность</t>
  </si>
  <si>
    <t>Масса белка</t>
  </si>
  <si>
    <t>Cредняя молекулярная масса одного остатка</t>
  </si>
  <si>
    <t>Общий итог</t>
  </si>
  <si>
    <t>Количество по полю Название</t>
  </si>
  <si>
    <t>Итог</t>
  </si>
  <si>
    <t>Количество по полю Гидрофобность</t>
  </si>
  <si>
    <t>Процент гидрофобных остатков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</si>
</sst>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textRotation="90" shrinkToFit="1"/>
    </xf>
    <xf numFmtId="0" fontId="0" fillId="0" borderId="0" xfId="0" applyAlignment="1">
      <alignment shrinkToFit="1"/>
    </xf>
    <xf numFmtId="0" fontId="0" fillId="0" borderId="1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textRotation="90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textRotation="90" shrinkToFit="1"/>
    </xf>
    <xf numFmtId="0" fontId="38" fillId="0" borderId="0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horizontal="left" vertical="top" wrapText="1"/>
    </xf>
    <xf numFmtId="0" fontId="1" fillId="0" borderId="0" xfId="33" applyFill="1">
      <alignment/>
      <protection/>
    </xf>
    <xf numFmtId="168" fontId="1" fillId="0" borderId="0" xfId="33" applyNumberFormat="1" applyFill="1">
      <alignment/>
      <protection/>
    </xf>
    <xf numFmtId="0" fontId="1" fillId="0" borderId="10" xfId="33" applyFill="1" applyBorder="1" applyAlignment="1">
      <alignment horizontal="left" vertical="top" wrapText="1"/>
      <protection/>
    </xf>
    <xf numFmtId="0" fontId="2" fillId="0" borderId="10" xfId="33" applyFont="1" applyFill="1" applyBorder="1" applyAlignment="1">
      <alignment horizontal="left" vertical="top" wrapText="1"/>
      <protection/>
    </xf>
    <xf numFmtId="0" fontId="1" fillId="0" borderId="10" xfId="33" applyFill="1" applyBorder="1">
      <alignment/>
      <protection/>
    </xf>
    <xf numFmtId="0" fontId="2" fillId="0" borderId="11" xfId="33" applyFont="1" applyFill="1" applyBorder="1" applyAlignment="1">
      <alignment horizontal="left" wrapText="1"/>
      <protection/>
    </xf>
    <xf numFmtId="0" fontId="2" fillId="0" borderId="12" xfId="33" applyFont="1" applyFill="1" applyBorder="1" applyAlignment="1">
      <alignment horizontal="left" vertical="top"/>
      <protection/>
    </xf>
    <xf numFmtId="0" fontId="2" fillId="0" borderId="13" xfId="33" applyFont="1" applyFill="1" applyBorder="1" applyAlignment="1">
      <alignment horizontal="left" vertical="top"/>
      <protection/>
    </xf>
    <xf numFmtId="168" fontId="2" fillId="0" borderId="14" xfId="33" applyNumberFormat="1" applyFont="1" applyFill="1" applyBorder="1" applyAlignment="1">
      <alignment horizontal="left" vertical="top"/>
      <protection/>
    </xf>
    <xf numFmtId="0" fontId="2" fillId="0" borderId="11" xfId="33" applyFont="1" applyFill="1" applyBorder="1" applyAlignment="1">
      <alignment horizontal="left" vertical="top" wrapText="1"/>
      <protection/>
    </xf>
    <xf numFmtId="0" fontId="2" fillId="0" borderId="10" xfId="33" applyFont="1" applyFill="1" applyBorder="1" applyAlignment="1">
      <alignment horizontal="left" vertical="top"/>
      <protection/>
    </xf>
    <xf numFmtId="0" fontId="0" fillId="0" borderId="0" xfId="0" applyAlignment="1">
      <alignment textRotation="90"/>
    </xf>
    <xf numFmtId="0" fontId="38" fillId="0" borderId="0" xfId="0" applyFont="1" applyAlignment="1">
      <alignment textRotation="90"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inoAci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_frequencies"/>
      <sheetName val="aa_classes"/>
      <sheetName val="elements"/>
      <sheetName val="aa_mass"/>
    </sheetNames>
    <sheetDataSet>
      <sheetData sheetId="2">
        <row r="2">
          <cell r="G2">
            <v>1.00794</v>
          </cell>
        </row>
        <row r="7">
          <cell r="G7">
            <v>12.0107</v>
          </cell>
        </row>
        <row r="8">
          <cell r="G8">
            <v>14.0067</v>
          </cell>
        </row>
        <row r="9">
          <cell r="G9">
            <v>15.9994</v>
          </cell>
        </row>
        <row r="17">
          <cell r="G17">
            <v>32.065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65536" sheet="protein_seq"/>
  </cacheSource>
  <cacheFields count="1">
    <cacheField name="Название">
      <sharedItems containsBlank="1" containsMixedTypes="0" count="21">
        <s v="Метионин"/>
        <s v="Лейцин"/>
        <s v="Аланин"/>
        <s v="Глутаминовая кислота"/>
        <s v="Изолейцин"/>
        <s v="Лизин"/>
        <s v="Глицин"/>
        <s v="Аспарагин"/>
        <s v="Цистеин"/>
        <s v="Валин"/>
        <s v="Фенилаланин"/>
        <s v="Триптофан"/>
        <s v="Гистидин"/>
        <s v="Пролин"/>
        <s v="Глутамин"/>
        <s v="Треонин"/>
        <s v="Тирозин"/>
        <s v="Серин"/>
        <s v="Аргинин"/>
        <s v="Аспарагиновая кислота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65536" sheet="protein_seq"/>
  </cacheSource>
  <cacheFields count="1">
    <cacheField name="Гидрофобность">
      <sharedItems containsBlank="1" containsMixedTypes="0" count="3">
        <s v="X"/>
        <s v="-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H1:I4" firstHeaderRow="2" firstDataRow="2" firstDataCol="1"/>
  <pivotFields count="1">
    <pivotField axis="axisRow" dataField="1" compact="0" outline="0" subtotalTop="0" showAll="0">
      <items count="4">
        <item h="1" x="1"/>
        <item x="0"/>
        <item h="1" x="2"/>
        <item t="default"/>
      </items>
    </pivotField>
  </pivotFields>
  <rowFields count="1">
    <field x="0"/>
  </rowFields>
  <rowItems count="2">
    <i>
      <x v="1"/>
    </i>
    <i t="grand">
      <x/>
    </i>
  </rowItems>
  <colItems count="1">
    <i/>
  </colItems>
  <dataFields count="1">
    <dataField name="Количество по полю Гидрофобность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25" firstHeaderRow="2" firstDataRow="2" firstDataCol="1"/>
  <pivotFields count="1">
    <pivotField axis="axisRow" dataField="1" compact="0" outline="0" subtotalTop="0" showAll="0">
      <items count="22">
        <item x="2"/>
        <item x="18"/>
        <item x="7"/>
        <item x="19"/>
        <item x="9"/>
        <item x="12"/>
        <item x="6"/>
        <item x="14"/>
        <item x="3"/>
        <item x="4"/>
        <item x="1"/>
        <item x="5"/>
        <item x="0"/>
        <item x="13"/>
        <item x="17"/>
        <item x="16"/>
        <item x="15"/>
        <item x="11"/>
        <item x="10"/>
        <item x="8"/>
        <item h="1" x="20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Количество по полю Название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E2" sqref="E2"/>
    </sheetView>
  </sheetViews>
  <sheetFormatPr defaultColWidth="9.140625" defaultRowHeight="15"/>
  <cols>
    <col min="1" max="2" width="3.7109375" style="0" bestFit="1" customWidth="1"/>
    <col min="3" max="3" width="5.7109375" style="0" bestFit="1" customWidth="1"/>
    <col min="4" max="4" width="22.57421875" style="0" bestFit="1" customWidth="1"/>
  </cols>
  <sheetData>
    <row r="1" spans="1:20" ht="127.5">
      <c r="A1" s="1" t="s">
        <v>60</v>
      </c>
      <c r="B1" s="1" t="s">
        <v>61</v>
      </c>
      <c r="C1" s="1" t="s">
        <v>62</v>
      </c>
      <c r="D1" s="9" t="s">
        <v>63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1" t="s">
        <v>69</v>
      </c>
      <c r="K1" s="4"/>
      <c r="L1" s="4"/>
      <c r="M1" s="5"/>
      <c r="N1" s="5"/>
      <c r="O1" s="5"/>
      <c r="P1" s="5"/>
      <c r="Q1" s="5"/>
      <c r="R1" s="5"/>
      <c r="S1" s="5"/>
      <c r="T1" s="4"/>
    </row>
    <row r="2" spans="1:20" ht="15.75">
      <c r="A2" s="2">
        <v>1</v>
      </c>
      <c r="B2" s="2" t="s">
        <v>0</v>
      </c>
      <c r="C2" s="2" t="s">
        <v>1</v>
      </c>
      <c r="D2" s="12" t="s">
        <v>2</v>
      </c>
      <c r="E2" s="7" t="s">
        <v>70</v>
      </c>
      <c r="F2" s="8" t="s">
        <v>71</v>
      </c>
      <c r="G2" s="8" t="s">
        <v>71</v>
      </c>
      <c r="H2" s="8" t="s">
        <v>71</v>
      </c>
      <c r="I2" s="8" t="s">
        <v>71</v>
      </c>
      <c r="J2" s="13">
        <v>71.0779</v>
      </c>
      <c r="K2" s="4"/>
      <c r="L2" s="6"/>
      <c r="M2" s="7"/>
      <c r="N2" s="8"/>
      <c r="O2" s="8"/>
      <c r="P2" s="8"/>
      <c r="Q2" s="7"/>
      <c r="R2" s="8"/>
      <c r="S2" s="8"/>
      <c r="T2" s="4"/>
    </row>
    <row r="3" spans="1:20" ht="15.75">
      <c r="A3" s="2">
        <v>2</v>
      </c>
      <c r="B3" s="2" t="s">
        <v>3</v>
      </c>
      <c r="C3" s="2" t="s">
        <v>4</v>
      </c>
      <c r="D3" s="12" t="s">
        <v>5</v>
      </c>
      <c r="E3" s="8" t="s">
        <v>71</v>
      </c>
      <c r="F3" s="7" t="s">
        <v>70</v>
      </c>
      <c r="G3" s="7" t="s">
        <v>70</v>
      </c>
      <c r="H3" s="8" t="s">
        <v>71</v>
      </c>
      <c r="I3" s="8" t="s">
        <v>71</v>
      </c>
      <c r="J3" s="13">
        <v>156.18568000000002</v>
      </c>
      <c r="K3" s="4"/>
      <c r="L3" s="6"/>
      <c r="M3" s="8"/>
      <c r="N3" s="7"/>
      <c r="O3" s="8"/>
      <c r="P3" s="7"/>
      <c r="Q3" s="8"/>
      <c r="R3" s="8"/>
      <c r="S3" s="8"/>
      <c r="T3" s="4"/>
    </row>
    <row r="4" spans="1:20" ht="15.75">
      <c r="A4" s="2">
        <v>3</v>
      </c>
      <c r="B4" s="2" t="s">
        <v>6</v>
      </c>
      <c r="C4" s="2" t="s">
        <v>7</v>
      </c>
      <c r="D4" s="12" t="s">
        <v>8</v>
      </c>
      <c r="E4" s="8" t="s">
        <v>71</v>
      </c>
      <c r="F4" s="7" t="s">
        <v>70</v>
      </c>
      <c r="G4" s="8" t="s">
        <v>71</v>
      </c>
      <c r="H4" s="8" t="s">
        <v>71</v>
      </c>
      <c r="I4" s="8" t="s">
        <v>71</v>
      </c>
      <c r="J4" s="13">
        <v>114.10264000000001</v>
      </c>
      <c r="K4" s="4"/>
      <c r="L4" s="6"/>
      <c r="M4" s="8"/>
      <c r="N4" s="8"/>
      <c r="O4" s="8"/>
      <c r="P4" s="7"/>
      <c r="Q4" s="8"/>
      <c r="R4" s="8"/>
      <c r="S4" s="8"/>
      <c r="T4" s="4"/>
    </row>
    <row r="5" spans="1:20" ht="15.75">
      <c r="A5" s="2">
        <v>4</v>
      </c>
      <c r="B5" s="2" t="s">
        <v>9</v>
      </c>
      <c r="C5" s="2" t="s">
        <v>10</v>
      </c>
      <c r="D5" s="12" t="s">
        <v>11</v>
      </c>
      <c r="E5" s="8" t="s">
        <v>71</v>
      </c>
      <c r="F5" s="7" t="s">
        <v>70</v>
      </c>
      <c r="G5" s="8" t="s">
        <v>71</v>
      </c>
      <c r="H5" s="7" t="s">
        <v>70</v>
      </c>
      <c r="I5" s="7" t="s">
        <v>70</v>
      </c>
      <c r="J5" s="13">
        <v>115.08739999999999</v>
      </c>
      <c r="K5" s="4"/>
      <c r="L5" s="6"/>
      <c r="M5" s="8"/>
      <c r="N5" s="8"/>
      <c r="O5" s="7"/>
      <c r="P5" s="7"/>
      <c r="Q5" s="8"/>
      <c r="R5" s="8"/>
      <c r="S5" s="8"/>
      <c r="T5" s="4"/>
    </row>
    <row r="6" spans="1:20" ht="15.75">
      <c r="A6" s="2">
        <v>5</v>
      </c>
      <c r="B6" s="2" t="s">
        <v>12</v>
      </c>
      <c r="C6" s="2" t="s">
        <v>13</v>
      </c>
      <c r="D6" s="12" t="s">
        <v>14</v>
      </c>
      <c r="E6" s="7" t="s">
        <v>70</v>
      </c>
      <c r="F6" s="8" t="s">
        <v>71</v>
      </c>
      <c r="G6" s="8" t="s">
        <v>71</v>
      </c>
      <c r="H6" s="8" t="s">
        <v>71</v>
      </c>
      <c r="I6" s="8" t="s">
        <v>71</v>
      </c>
      <c r="J6" s="13">
        <v>103.1429</v>
      </c>
      <c r="K6" s="4"/>
      <c r="L6" s="6"/>
      <c r="M6" s="7"/>
      <c r="N6" s="8"/>
      <c r="O6" s="8"/>
      <c r="P6" s="8"/>
      <c r="Q6" s="8"/>
      <c r="R6" s="8"/>
      <c r="S6" s="8"/>
      <c r="T6" s="4"/>
    </row>
    <row r="7" spans="1:20" ht="15.75">
      <c r="A7" s="2">
        <v>6</v>
      </c>
      <c r="B7" s="2" t="s">
        <v>15</v>
      </c>
      <c r="C7" s="2" t="s">
        <v>16</v>
      </c>
      <c r="D7" s="12" t="s">
        <v>17</v>
      </c>
      <c r="E7" s="8" t="s">
        <v>71</v>
      </c>
      <c r="F7" s="7" t="s">
        <v>70</v>
      </c>
      <c r="G7" s="8" t="s">
        <v>71</v>
      </c>
      <c r="H7" s="8" t="s">
        <v>71</v>
      </c>
      <c r="I7" s="8" t="s">
        <v>71</v>
      </c>
      <c r="J7" s="13">
        <v>128.12922</v>
      </c>
      <c r="K7" s="4"/>
      <c r="L7" s="6"/>
      <c r="M7" s="8"/>
      <c r="N7" s="8"/>
      <c r="O7" s="8"/>
      <c r="P7" s="7"/>
      <c r="Q7" s="8"/>
      <c r="R7" s="8"/>
      <c r="S7" s="8"/>
      <c r="T7" s="4"/>
    </row>
    <row r="8" spans="1:20" ht="15.75">
      <c r="A8" s="2">
        <v>7</v>
      </c>
      <c r="B8" s="2" t="s">
        <v>18</v>
      </c>
      <c r="C8" s="2" t="s">
        <v>19</v>
      </c>
      <c r="D8" s="12" t="s">
        <v>20</v>
      </c>
      <c r="E8" s="8" t="s">
        <v>71</v>
      </c>
      <c r="F8" s="7" t="s">
        <v>70</v>
      </c>
      <c r="G8" s="8" t="s">
        <v>71</v>
      </c>
      <c r="H8" s="7" t="s">
        <v>70</v>
      </c>
      <c r="I8" s="7" t="s">
        <v>70</v>
      </c>
      <c r="J8" s="13">
        <v>129.11398</v>
      </c>
      <c r="K8" s="4"/>
      <c r="L8" s="6"/>
      <c r="M8" s="8"/>
      <c r="N8" s="8"/>
      <c r="O8" s="7"/>
      <c r="P8" s="7"/>
      <c r="Q8" s="8"/>
      <c r="R8" s="8"/>
      <c r="S8" s="8"/>
      <c r="T8" s="4"/>
    </row>
    <row r="9" spans="1:20" ht="15.75">
      <c r="A9" s="2">
        <v>8</v>
      </c>
      <c r="B9" s="2" t="s">
        <v>21</v>
      </c>
      <c r="C9" s="2" t="s">
        <v>22</v>
      </c>
      <c r="D9" s="12" t="s">
        <v>23</v>
      </c>
      <c r="E9" s="8" t="s">
        <v>71</v>
      </c>
      <c r="F9" s="8" t="s">
        <v>71</v>
      </c>
      <c r="G9" s="8" t="s">
        <v>71</v>
      </c>
      <c r="H9" s="8" t="s">
        <v>71</v>
      </c>
      <c r="I9" s="8" t="s">
        <v>71</v>
      </c>
      <c r="J9" s="13">
        <v>57.051320000000004</v>
      </c>
      <c r="K9" s="4"/>
      <c r="L9" s="6"/>
      <c r="M9" s="8"/>
      <c r="N9" s="8"/>
      <c r="O9" s="8"/>
      <c r="P9" s="8"/>
      <c r="Q9" s="7"/>
      <c r="R9" s="8"/>
      <c r="S9" s="8"/>
      <c r="T9" s="4"/>
    </row>
    <row r="10" spans="1:20" ht="15.75">
      <c r="A10" s="2">
        <v>9</v>
      </c>
      <c r="B10" s="2" t="s">
        <v>24</v>
      </c>
      <c r="C10" s="2" t="s">
        <v>25</v>
      </c>
      <c r="D10" s="12" t="s">
        <v>26</v>
      </c>
      <c r="E10" s="8" t="s">
        <v>71</v>
      </c>
      <c r="F10" s="7" t="s">
        <v>70</v>
      </c>
      <c r="G10" s="7" t="s">
        <v>70</v>
      </c>
      <c r="H10" s="8" t="s">
        <v>71</v>
      </c>
      <c r="I10" s="7" t="s">
        <v>70</v>
      </c>
      <c r="J10" s="13">
        <v>137.13928</v>
      </c>
      <c r="K10" s="4"/>
      <c r="L10" s="6"/>
      <c r="M10" s="8"/>
      <c r="N10" s="7"/>
      <c r="O10" s="8"/>
      <c r="P10" s="7"/>
      <c r="Q10" s="8"/>
      <c r="R10" s="7"/>
      <c r="S10" s="8"/>
      <c r="T10" s="4"/>
    </row>
    <row r="11" spans="1:20" ht="15.75">
      <c r="A11" s="2">
        <v>10</v>
      </c>
      <c r="B11" s="2" t="s">
        <v>27</v>
      </c>
      <c r="C11" s="2" t="s">
        <v>28</v>
      </c>
      <c r="D11" s="12" t="s">
        <v>29</v>
      </c>
      <c r="E11" s="7" t="s">
        <v>70</v>
      </c>
      <c r="F11" s="8" t="s">
        <v>71</v>
      </c>
      <c r="G11" s="8" t="s">
        <v>71</v>
      </c>
      <c r="H11" s="8" t="s">
        <v>71</v>
      </c>
      <c r="I11" s="8" t="s">
        <v>71</v>
      </c>
      <c r="J11" s="13">
        <v>113.15763999999999</v>
      </c>
      <c r="K11" s="4"/>
      <c r="L11" s="6"/>
      <c r="M11" s="7"/>
      <c r="N11" s="8"/>
      <c r="O11" s="8"/>
      <c r="P11" s="8"/>
      <c r="Q11" s="8"/>
      <c r="R11" s="8"/>
      <c r="S11" s="7"/>
      <c r="T11" s="4"/>
    </row>
    <row r="12" spans="1:20" ht="15.75">
      <c r="A12" s="2">
        <v>11</v>
      </c>
      <c r="B12" s="2" t="s">
        <v>30</v>
      </c>
      <c r="C12" s="2" t="s">
        <v>31</v>
      </c>
      <c r="D12" s="12" t="s">
        <v>32</v>
      </c>
      <c r="E12" s="7" t="s">
        <v>70</v>
      </c>
      <c r="F12" s="8" t="s">
        <v>71</v>
      </c>
      <c r="G12" s="8" t="s">
        <v>71</v>
      </c>
      <c r="H12" s="8" t="s">
        <v>71</v>
      </c>
      <c r="I12" s="8" t="s">
        <v>71</v>
      </c>
      <c r="J12" s="13">
        <v>113.15763999999999</v>
      </c>
      <c r="K12" s="4"/>
      <c r="L12" s="6"/>
      <c r="M12" s="7"/>
      <c r="N12" s="8"/>
      <c r="O12" s="8"/>
      <c r="P12" s="8"/>
      <c r="Q12" s="8"/>
      <c r="R12" s="8"/>
      <c r="S12" s="7"/>
      <c r="T12" s="4"/>
    </row>
    <row r="13" spans="1:20" ht="15.75">
      <c r="A13" s="2">
        <v>12</v>
      </c>
      <c r="B13" s="2" t="s">
        <v>33</v>
      </c>
      <c r="C13" s="2" t="s">
        <v>34</v>
      </c>
      <c r="D13" s="12" t="s">
        <v>35</v>
      </c>
      <c r="E13" s="8" t="s">
        <v>71</v>
      </c>
      <c r="F13" s="7" t="s">
        <v>70</v>
      </c>
      <c r="G13" s="7" t="s">
        <v>70</v>
      </c>
      <c r="H13" s="8" t="s">
        <v>71</v>
      </c>
      <c r="I13" s="7" t="s">
        <v>70</v>
      </c>
      <c r="J13" s="13">
        <v>128.17228</v>
      </c>
      <c r="K13" s="4"/>
      <c r="L13" s="6"/>
      <c r="M13" s="8"/>
      <c r="N13" s="7"/>
      <c r="O13" s="8"/>
      <c r="P13" s="7"/>
      <c r="Q13" s="8"/>
      <c r="R13" s="8"/>
      <c r="S13" s="8"/>
      <c r="T13" s="4"/>
    </row>
    <row r="14" spans="1:20" ht="15.75">
      <c r="A14" s="2">
        <v>13</v>
      </c>
      <c r="B14" s="2" t="s">
        <v>36</v>
      </c>
      <c r="C14" s="2" t="s">
        <v>37</v>
      </c>
      <c r="D14" s="12" t="s">
        <v>38</v>
      </c>
      <c r="E14" s="7" t="s">
        <v>70</v>
      </c>
      <c r="F14" s="8" t="s">
        <v>71</v>
      </c>
      <c r="G14" s="8" t="s">
        <v>71</v>
      </c>
      <c r="H14" s="8" t="s">
        <v>71</v>
      </c>
      <c r="I14" s="8" t="s">
        <v>71</v>
      </c>
      <c r="J14" s="13">
        <v>131.19606</v>
      </c>
      <c r="K14" s="4"/>
      <c r="L14" s="6"/>
      <c r="M14" s="7"/>
      <c r="N14" s="8"/>
      <c r="O14" s="8"/>
      <c r="P14" s="8"/>
      <c r="Q14" s="8"/>
      <c r="R14" s="8"/>
      <c r="S14" s="8"/>
      <c r="T14" s="4"/>
    </row>
    <row r="15" spans="1:20" ht="15.75">
      <c r="A15" s="2">
        <v>14</v>
      </c>
      <c r="B15" s="2" t="s">
        <v>39</v>
      </c>
      <c r="C15" s="2" t="s">
        <v>40</v>
      </c>
      <c r="D15" s="12" t="s">
        <v>41</v>
      </c>
      <c r="E15" s="7" t="s">
        <v>70</v>
      </c>
      <c r="F15" s="8" t="s">
        <v>71</v>
      </c>
      <c r="G15" s="8" t="s">
        <v>71</v>
      </c>
      <c r="H15" s="8" t="s">
        <v>71</v>
      </c>
      <c r="I15" s="8" t="s">
        <v>71</v>
      </c>
      <c r="J15" s="13">
        <v>147.17386000000002</v>
      </c>
      <c r="K15" s="4"/>
      <c r="L15" s="6"/>
      <c r="M15" s="7"/>
      <c r="N15" s="8"/>
      <c r="O15" s="8"/>
      <c r="P15" s="8"/>
      <c r="Q15" s="8"/>
      <c r="R15" s="7"/>
      <c r="S15" s="8"/>
      <c r="T15" s="4"/>
    </row>
    <row r="16" spans="1:20" ht="15.75">
      <c r="A16" s="2">
        <v>15</v>
      </c>
      <c r="B16" s="2" t="s">
        <v>42</v>
      </c>
      <c r="C16" s="2" t="s">
        <v>43</v>
      </c>
      <c r="D16" s="12" t="s">
        <v>44</v>
      </c>
      <c r="E16" s="8" t="s">
        <v>71</v>
      </c>
      <c r="F16" s="8" t="s">
        <v>71</v>
      </c>
      <c r="G16" s="8" t="s">
        <v>71</v>
      </c>
      <c r="H16" s="8" t="s">
        <v>71</v>
      </c>
      <c r="I16" s="8" t="s">
        <v>71</v>
      </c>
      <c r="J16" s="13">
        <v>97.11518</v>
      </c>
      <c r="K16" s="4"/>
      <c r="L16" s="6"/>
      <c r="M16" s="8"/>
      <c r="N16" s="8"/>
      <c r="O16" s="8"/>
      <c r="P16" s="8"/>
      <c r="Q16" s="8"/>
      <c r="R16" s="8"/>
      <c r="S16" s="8"/>
      <c r="T16" s="4"/>
    </row>
    <row r="17" spans="1:20" ht="15.75">
      <c r="A17" s="2">
        <v>16</v>
      </c>
      <c r="B17" s="2" t="s">
        <v>45</v>
      </c>
      <c r="C17" s="2" t="s">
        <v>46</v>
      </c>
      <c r="D17" s="12" t="s">
        <v>47</v>
      </c>
      <c r="E17" s="8" t="s">
        <v>71</v>
      </c>
      <c r="F17" s="7" t="s">
        <v>70</v>
      </c>
      <c r="G17" s="8" t="s">
        <v>71</v>
      </c>
      <c r="H17" s="8" t="s">
        <v>71</v>
      </c>
      <c r="I17" s="8" t="s">
        <v>71</v>
      </c>
      <c r="J17" s="13">
        <v>87.0773</v>
      </c>
      <c r="K17" s="4"/>
      <c r="L17" s="6"/>
      <c r="M17" s="8"/>
      <c r="N17" s="8"/>
      <c r="O17" s="8"/>
      <c r="P17" s="7"/>
      <c r="Q17" s="7"/>
      <c r="R17" s="8"/>
      <c r="S17" s="8"/>
      <c r="T17" s="4"/>
    </row>
    <row r="18" spans="1:20" ht="15.75">
      <c r="A18" s="2">
        <v>17</v>
      </c>
      <c r="B18" s="2" t="s">
        <v>48</v>
      </c>
      <c r="C18" s="2" t="s">
        <v>49</v>
      </c>
      <c r="D18" s="12" t="s">
        <v>50</v>
      </c>
      <c r="E18" s="8" t="s">
        <v>71</v>
      </c>
      <c r="F18" s="7" t="s">
        <v>70</v>
      </c>
      <c r="G18" s="8" t="s">
        <v>71</v>
      </c>
      <c r="H18" s="8" t="s">
        <v>71</v>
      </c>
      <c r="I18" s="8" t="s">
        <v>71</v>
      </c>
      <c r="J18" s="13">
        <v>101.10388</v>
      </c>
      <c r="K18" s="4"/>
      <c r="L18" s="6"/>
      <c r="M18" s="8"/>
      <c r="N18" s="8"/>
      <c r="O18" s="8"/>
      <c r="P18" s="7"/>
      <c r="Q18" s="8"/>
      <c r="R18" s="8"/>
      <c r="S18" s="8"/>
      <c r="T18" s="4"/>
    </row>
    <row r="19" spans="1:20" ht="15.75">
      <c r="A19" s="2">
        <v>18</v>
      </c>
      <c r="B19" s="2" t="s">
        <v>51</v>
      </c>
      <c r="C19" s="2" t="s">
        <v>52</v>
      </c>
      <c r="D19" s="12" t="s">
        <v>53</v>
      </c>
      <c r="E19" s="7" t="s">
        <v>70</v>
      </c>
      <c r="F19" s="7" t="s">
        <v>70</v>
      </c>
      <c r="G19" s="8" t="s">
        <v>71</v>
      </c>
      <c r="H19" s="8" t="s">
        <v>71</v>
      </c>
      <c r="I19" s="8" t="s">
        <v>71</v>
      </c>
      <c r="J19" s="13">
        <v>186.2099</v>
      </c>
      <c r="K19" s="4"/>
      <c r="L19" s="6"/>
      <c r="M19" s="7"/>
      <c r="N19" s="8"/>
      <c r="O19" s="8"/>
      <c r="P19" s="7"/>
      <c r="Q19" s="8"/>
      <c r="R19" s="7"/>
      <c r="S19" s="8"/>
      <c r="T19" s="4"/>
    </row>
    <row r="20" spans="1:20" ht="16.5" thickBot="1">
      <c r="A20" s="2">
        <v>19</v>
      </c>
      <c r="B20" s="2" t="s">
        <v>54</v>
      </c>
      <c r="C20" s="2" t="s">
        <v>55</v>
      </c>
      <c r="D20" s="12" t="s">
        <v>56</v>
      </c>
      <c r="E20" s="7" t="s">
        <v>70</v>
      </c>
      <c r="F20" s="7" t="s">
        <v>70</v>
      </c>
      <c r="G20" s="8" t="s">
        <v>71</v>
      </c>
      <c r="H20" s="8" t="s">
        <v>71</v>
      </c>
      <c r="I20" s="8" t="s">
        <v>71</v>
      </c>
      <c r="J20" s="13">
        <v>163.17326</v>
      </c>
      <c r="K20" s="4"/>
      <c r="L20" s="6"/>
      <c r="M20" s="7"/>
      <c r="N20" s="8"/>
      <c r="O20" s="8"/>
      <c r="P20" s="7"/>
      <c r="Q20" s="8"/>
      <c r="R20" s="7"/>
      <c r="S20" s="8"/>
      <c r="T20" s="4"/>
    </row>
    <row r="21" spans="1:20" ht="16.5" thickBot="1">
      <c r="A21" s="2">
        <v>20</v>
      </c>
      <c r="B21" s="2" t="s">
        <v>57</v>
      </c>
      <c r="C21" s="2" t="s">
        <v>58</v>
      </c>
      <c r="D21" s="12" t="s">
        <v>59</v>
      </c>
      <c r="E21" s="7" t="s">
        <v>70</v>
      </c>
      <c r="F21" s="8" t="s">
        <v>71</v>
      </c>
      <c r="G21" s="8" t="s">
        <v>71</v>
      </c>
      <c r="H21" s="8" t="s">
        <v>71</v>
      </c>
      <c r="I21" s="8" t="s">
        <v>71</v>
      </c>
      <c r="J21" s="3">
        <v>99.13105999999999</v>
      </c>
      <c r="K21" s="4"/>
      <c r="L21" s="6"/>
      <c r="M21" s="7"/>
      <c r="N21" s="8"/>
      <c r="O21" s="8"/>
      <c r="P21" s="8"/>
      <c r="Q21" s="8"/>
      <c r="R21" s="8"/>
      <c r="S21" s="7"/>
      <c r="T21" s="4"/>
    </row>
    <row r="22" spans="11:20" ht="15">
      <c r="K22" s="4"/>
      <c r="L22" s="4"/>
      <c r="M22" s="4"/>
      <c r="N22" s="4"/>
      <c r="O22" s="4"/>
      <c r="P22" s="4"/>
      <c r="Q22" s="4"/>
      <c r="R22" s="4"/>
      <c r="S22" s="4"/>
      <c r="T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2">
      <selection activeCell="I13" sqref="I13"/>
    </sheetView>
  </sheetViews>
  <sheetFormatPr defaultColWidth="9.140625" defaultRowHeight="15"/>
  <cols>
    <col min="1" max="1" width="11.00390625" style="14" bestFit="1" customWidth="1"/>
    <col min="2" max="2" width="16.28125" style="14" customWidth="1"/>
    <col min="3" max="3" width="21.8515625" style="14" customWidth="1"/>
    <col min="4" max="4" width="9.140625" style="15" customWidth="1"/>
    <col min="5" max="5" width="11.00390625" style="14" customWidth="1"/>
    <col min="6" max="6" width="10.7109375" style="14" customWidth="1"/>
    <col min="7" max="7" width="12.28125" style="14" customWidth="1"/>
    <col min="8" max="8" width="15.7109375" style="14" customWidth="1"/>
    <col min="9" max="16384" width="9.140625" style="14" customWidth="1"/>
  </cols>
  <sheetData>
    <row r="1" spans="1:8" ht="45.75" thickBot="1">
      <c r="A1" s="24" t="s">
        <v>78</v>
      </c>
      <c r="B1" s="23" t="s">
        <v>77</v>
      </c>
      <c r="C1" s="23" t="s">
        <v>76</v>
      </c>
      <c r="D1" s="22" t="s">
        <v>75</v>
      </c>
      <c r="E1" s="21"/>
      <c r="F1" s="21"/>
      <c r="G1" s="21"/>
      <c r="H1" s="20"/>
    </row>
    <row r="2" spans="1:8" ht="15.75" thickBot="1">
      <c r="A2" s="18">
        <v>0</v>
      </c>
      <c r="B2" s="19" t="s">
        <v>74</v>
      </c>
      <c r="C2" s="19" t="s">
        <v>74</v>
      </c>
      <c r="D2" s="19" t="s">
        <v>73</v>
      </c>
      <c r="E2" s="19" t="s">
        <v>24</v>
      </c>
      <c r="F2" s="19" t="s">
        <v>6</v>
      </c>
      <c r="G2" s="19" t="s">
        <v>72</v>
      </c>
      <c r="H2" s="19" t="s">
        <v>45</v>
      </c>
    </row>
    <row r="3" spans="1:9" ht="15.75" thickBot="1">
      <c r="A3" s="18">
        <v>20</v>
      </c>
      <c r="B3" s="17" t="s">
        <v>51</v>
      </c>
      <c r="C3" s="16">
        <v>204.22</v>
      </c>
      <c r="D3" s="16">
        <v>11</v>
      </c>
      <c r="E3" s="16">
        <v>10</v>
      </c>
      <c r="F3" s="16">
        <v>2</v>
      </c>
      <c r="G3" s="16">
        <v>1</v>
      </c>
      <c r="H3" s="16">
        <v>0</v>
      </c>
      <c r="I3" s="14">
        <f>D3*'[1]elements'!$G$7+E3*'[1]elements'!$G$2+aa_mass!F3*'[1]elements'!$G$8+aa_mass!G3*'[1]elements'!$G$9+aa_mass!H3*'[1]elements'!$G$17</f>
        <v>186.2099</v>
      </c>
    </row>
    <row r="4" spans="1:9" ht="15.75" thickBot="1">
      <c r="A4" s="18">
        <v>19</v>
      </c>
      <c r="B4" s="17" t="s">
        <v>54</v>
      </c>
      <c r="C4" s="16">
        <v>181.19</v>
      </c>
      <c r="D4" s="16">
        <v>9</v>
      </c>
      <c r="E4" s="16">
        <v>9</v>
      </c>
      <c r="F4" s="16">
        <v>1</v>
      </c>
      <c r="G4" s="16">
        <v>2</v>
      </c>
      <c r="H4" s="16">
        <v>0</v>
      </c>
      <c r="I4" s="14">
        <f>D4*'[1]elements'!$G$7+E4*'[1]elements'!$G$2+aa_mass!F4*'[1]elements'!$G$8+aa_mass!G4*'[1]elements'!$G$9+aa_mass!H4*'[1]elements'!$G$17</f>
        <v>163.17326</v>
      </c>
    </row>
    <row r="5" spans="1:9" ht="15.75" thickBot="1">
      <c r="A5" s="18">
        <v>18</v>
      </c>
      <c r="B5" s="17" t="s">
        <v>3</v>
      </c>
      <c r="C5" s="16">
        <v>174.2</v>
      </c>
      <c r="D5" s="16">
        <v>6</v>
      </c>
      <c r="E5" s="16">
        <v>12</v>
      </c>
      <c r="F5" s="16">
        <v>4</v>
      </c>
      <c r="G5" s="16">
        <v>1</v>
      </c>
      <c r="H5" s="16">
        <v>0</v>
      </c>
      <c r="I5" s="14">
        <f>D5*'[1]elements'!$G$7+E5*'[1]elements'!$G$2+aa_mass!F5*'[1]elements'!$G$8+aa_mass!G5*'[1]elements'!$G$9+aa_mass!H5*'[1]elements'!$G$17</f>
        <v>156.18568000000002</v>
      </c>
    </row>
    <row r="6" spans="1:9" ht="15.75" thickBot="1">
      <c r="A6" s="18">
        <v>17</v>
      </c>
      <c r="B6" s="17" t="s">
        <v>39</v>
      </c>
      <c r="C6" s="16">
        <v>165.19</v>
      </c>
      <c r="D6" s="16">
        <v>9</v>
      </c>
      <c r="E6" s="16">
        <v>9</v>
      </c>
      <c r="F6" s="16">
        <v>1</v>
      </c>
      <c r="G6" s="16">
        <v>1</v>
      </c>
      <c r="H6" s="16">
        <v>0</v>
      </c>
      <c r="I6" s="14">
        <f>D6*'[1]elements'!$G$7+E6*'[1]elements'!$G$2+aa_mass!F6*'[1]elements'!$G$8+aa_mass!G6*'[1]elements'!$G$9+aa_mass!H6*'[1]elements'!$G$17</f>
        <v>147.17386000000002</v>
      </c>
    </row>
    <row r="7" spans="1:9" ht="15.75" thickBot="1">
      <c r="A7" s="18">
        <v>16</v>
      </c>
      <c r="B7" s="17" t="s">
        <v>24</v>
      </c>
      <c r="C7" s="16">
        <v>155.1</v>
      </c>
      <c r="D7" s="16">
        <v>6</v>
      </c>
      <c r="E7" s="16">
        <v>7</v>
      </c>
      <c r="F7" s="16">
        <v>3</v>
      </c>
      <c r="G7" s="16">
        <v>1</v>
      </c>
      <c r="H7" s="16">
        <v>0</v>
      </c>
      <c r="I7" s="14">
        <f>D7*'[1]elements'!$G$7+E7*'[1]elements'!$G$2+aa_mass!F7*'[1]elements'!$G$8+aa_mass!G7*'[1]elements'!$G$9+aa_mass!H7*'[1]elements'!$G$17</f>
        <v>137.13928</v>
      </c>
    </row>
    <row r="8" spans="1:9" ht="15.75" thickBot="1">
      <c r="A8" s="18">
        <v>15</v>
      </c>
      <c r="B8" s="17" t="s">
        <v>36</v>
      </c>
      <c r="C8" s="16">
        <v>149.21</v>
      </c>
      <c r="D8" s="16">
        <v>5</v>
      </c>
      <c r="E8" s="16">
        <v>9</v>
      </c>
      <c r="F8" s="16">
        <v>1</v>
      </c>
      <c r="G8" s="16">
        <v>1</v>
      </c>
      <c r="H8" s="16">
        <v>1</v>
      </c>
      <c r="I8" s="14">
        <f>D8*'[1]elements'!$G$7+E8*'[1]elements'!$G$2+aa_mass!F8*'[1]elements'!$G$8+aa_mass!G8*'[1]elements'!$G$9+aa_mass!H8*'[1]elements'!$G$17</f>
        <v>131.19606</v>
      </c>
    </row>
    <row r="9" spans="1:9" ht="15.75" thickBot="1">
      <c r="A9" s="18">
        <v>14</v>
      </c>
      <c r="B9" s="17" t="s">
        <v>18</v>
      </c>
      <c r="C9" s="16">
        <v>147.13</v>
      </c>
      <c r="D9" s="16">
        <v>5</v>
      </c>
      <c r="E9" s="16">
        <v>7</v>
      </c>
      <c r="F9" s="16">
        <v>1</v>
      </c>
      <c r="G9" s="16">
        <v>3</v>
      </c>
      <c r="H9" s="16">
        <v>0</v>
      </c>
      <c r="I9" s="14">
        <f>D9*'[1]elements'!$G$7+E9*'[1]elements'!$G$2+aa_mass!F9*'[1]elements'!$G$8+aa_mass!G9*'[1]elements'!$G$9+aa_mass!H9*'[1]elements'!$G$17</f>
        <v>129.11398</v>
      </c>
    </row>
    <row r="10" spans="1:9" ht="15.75" thickBot="1">
      <c r="A10" s="18">
        <v>13</v>
      </c>
      <c r="B10" s="17" t="s">
        <v>33</v>
      </c>
      <c r="C10" s="16">
        <v>146.19</v>
      </c>
      <c r="D10" s="16">
        <v>6</v>
      </c>
      <c r="E10" s="16">
        <v>12</v>
      </c>
      <c r="F10" s="16">
        <v>2</v>
      </c>
      <c r="G10" s="16">
        <v>1</v>
      </c>
      <c r="H10" s="16">
        <v>0</v>
      </c>
      <c r="I10" s="14">
        <f>D10*'[1]elements'!$G$7+E10*'[1]elements'!$G$2+aa_mass!F10*'[1]elements'!$G$8+aa_mass!G10*'[1]elements'!$G$9+aa_mass!H10*'[1]elements'!$G$17</f>
        <v>128.17228</v>
      </c>
    </row>
    <row r="11" spans="1:9" ht="15.75" thickBot="1">
      <c r="A11" s="18">
        <v>12</v>
      </c>
      <c r="B11" s="17" t="s">
        <v>15</v>
      </c>
      <c r="C11" s="16">
        <v>146.15</v>
      </c>
      <c r="D11" s="16">
        <v>5</v>
      </c>
      <c r="E11" s="16">
        <v>8</v>
      </c>
      <c r="F11" s="16">
        <v>2</v>
      </c>
      <c r="G11" s="16">
        <v>2</v>
      </c>
      <c r="H11" s="16">
        <v>0</v>
      </c>
      <c r="I11" s="14">
        <f>D11*'[1]elements'!$G$7+E11*'[1]elements'!$G$2+aa_mass!F11*'[1]elements'!$G$8+aa_mass!G11*'[1]elements'!$G$9+aa_mass!H11*'[1]elements'!$G$17</f>
        <v>128.12922</v>
      </c>
    </row>
    <row r="12" spans="1:9" ht="15.75" thickBot="1">
      <c r="A12" s="18">
        <v>11</v>
      </c>
      <c r="B12" s="17" t="s">
        <v>9</v>
      </c>
      <c r="C12" s="16">
        <v>133.1</v>
      </c>
      <c r="D12" s="16">
        <v>4</v>
      </c>
      <c r="E12" s="16">
        <v>5</v>
      </c>
      <c r="F12" s="16">
        <v>1</v>
      </c>
      <c r="G12" s="16">
        <v>3</v>
      </c>
      <c r="H12" s="16">
        <v>0</v>
      </c>
      <c r="I12" s="14">
        <f>D12*'[1]elements'!$G$7+E12*'[1]elements'!$G$2+aa_mass!F12*'[1]elements'!$G$8+aa_mass!G12*'[1]elements'!$G$9+aa_mass!H12*'[1]elements'!$G$17</f>
        <v>115.08739999999999</v>
      </c>
    </row>
    <row r="13" spans="1:9" ht="15.75" thickBot="1">
      <c r="A13" s="18">
        <v>10</v>
      </c>
      <c r="B13" s="17" t="s">
        <v>6</v>
      </c>
      <c r="C13" s="16">
        <v>132.12</v>
      </c>
      <c r="D13" s="16">
        <v>4</v>
      </c>
      <c r="E13" s="16">
        <v>6</v>
      </c>
      <c r="F13" s="16">
        <v>2</v>
      </c>
      <c r="G13" s="16">
        <v>2</v>
      </c>
      <c r="H13" s="16">
        <v>0</v>
      </c>
      <c r="I13" s="14">
        <f>D13*'[1]elements'!$G$7+E13*'[1]elements'!$G$2+aa_mass!F13*'[1]elements'!$G$8+aa_mass!G13*'[1]elements'!$G$9+aa_mass!H13*'[1]elements'!$G$17</f>
        <v>114.10264000000001</v>
      </c>
    </row>
    <row r="14" spans="1:9" ht="15.75" thickBot="1">
      <c r="A14" s="18">
        <v>8</v>
      </c>
      <c r="B14" s="17" t="s">
        <v>27</v>
      </c>
      <c r="C14" s="16">
        <v>131.17</v>
      </c>
      <c r="D14" s="16">
        <v>6</v>
      </c>
      <c r="E14" s="16">
        <v>11</v>
      </c>
      <c r="F14" s="16">
        <v>1</v>
      </c>
      <c r="G14" s="16">
        <v>1</v>
      </c>
      <c r="H14" s="16">
        <v>0</v>
      </c>
      <c r="I14" s="14">
        <f>D14*'[1]elements'!$G$7+E14*'[1]elements'!$G$2+aa_mass!F14*'[1]elements'!$G$8+aa_mass!G14*'[1]elements'!$G$9+aa_mass!H14*'[1]elements'!$G$17</f>
        <v>113.15763999999999</v>
      </c>
    </row>
    <row r="15" spans="1:9" ht="15.75" thickBot="1">
      <c r="A15" s="18">
        <v>9</v>
      </c>
      <c r="B15" s="17" t="s">
        <v>30</v>
      </c>
      <c r="C15" s="16">
        <v>131.17</v>
      </c>
      <c r="D15" s="16">
        <v>6</v>
      </c>
      <c r="E15" s="16">
        <v>11</v>
      </c>
      <c r="F15" s="16">
        <v>1</v>
      </c>
      <c r="G15" s="16">
        <v>1</v>
      </c>
      <c r="H15" s="16">
        <v>0</v>
      </c>
      <c r="I15" s="14">
        <f>D15*'[1]elements'!$G$7+E15*'[1]elements'!$G$2+aa_mass!F15*'[1]elements'!$G$8+aa_mass!G15*'[1]elements'!$G$9+aa_mass!H15*'[1]elements'!$G$17</f>
        <v>113.15763999999999</v>
      </c>
    </row>
    <row r="16" spans="1:9" ht="15.75" thickBot="1">
      <c r="A16" s="18">
        <v>7</v>
      </c>
      <c r="B16" s="17" t="s">
        <v>12</v>
      </c>
      <c r="C16" s="16">
        <v>121.16</v>
      </c>
      <c r="D16" s="16">
        <v>3</v>
      </c>
      <c r="E16" s="16">
        <v>5</v>
      </c>
      <c r="F16" s="16">
        <v>1</v>
      </c>
      <c r="G16" s="16">
        <v>1</v>
      </c>
      <c r="H16" s="16">
        <v>1</v>
      </c>
      <c r="I16" s="14">
        <f>D16*'[1]elements'!$G$7+E16*'[1]elements'!$G$2+aa_mass!F16*'[1]elements'!$G$8+aa_mass!G16*'[1]elements'!$G$9+aa_mass!H16*'[1]elements'!$G$17</f>
        <v>103.1429</v>
      </c>
    </row>
    <row r="17" spans="1:9" ht="15.75" thickBot="1">
      <c r="A17" s="18">
        <v>6</v>
      </c>
      <c r="B17" s="17" t="s">
        <v>48</v>
      </c>
      <c r="C17" s="16">
        <v>119.12</v>
      </c>
      <c r="D17" s="16">
        <v>4</v>
      </c>
      <c r="E17" s="16">
        <v>7</v>
      </c>
      <c r="F17" s="16">
        <v>1</v>
      </c>
      <c r="G17" s="16">
        <v>2</v>
      </c>
      <c r="H17" s="16">
        <v>0</v>
      </c>
      <c r="I17" s="14">
        <f>D17*'[1]elements'!$G$7+E17*'[1]elements'!$G$2+aa_mass!F17*'[1]elements'!$G$8+aa_mass!G17*'[1]elements'!$G$9+aa_mass!H17*'[1]elements'!$G$17</f>
        <v>101.10388</v>
      </c>
    </row>
    <row r="18" spans="1:9" ht="15.75" thickBot="1">
      <c r="A18" s="18">
        <v>5</v>
      </c>
      <c r="B18" s="17" t="s">
        <v>57</v>
      </c>
      <c r="C18" s="16">
        <v>117.15</v>
      </c>
      <c r="D18" s="16">
        <v>5</v>
      </c>
      <c r="E18" s="16">
        <v>9</v>
      </c>
      <c r="F18" s="16">
        <v>1</v>
      </c>
      <c r="G18" s="16">
        <v>1</v>
      </c>
      <c r="H18" s="16">
        <v>0</v>
      </c>
      <c r="I18" s="14">
        <f>D18*'[1]elements'!$G$7+E18*'[1]elements'!$G$2+aa_mass!F18*'[1]elements'!$G$8+aa_mass!G18*'[1]elements'!$G$9+aa_mass!H18*'[1]elements'!$G$17</f>
        <v>99.13105999999999</v>
      </c>
    </row>
    <row r="19" spans="1:9" ht="15.75" thickBot="1">
      <c r="A19" s="18">
        <v>4</v>
      </c>
      <c r="B19" s="17" t="s">
        <v>42</v>
      </c>
      <c r="C19" s="16">
        <v>115.13</v>
      </c>
      <c r="D19" s="16">
        <v>5</v>
      </c>
      <c r="E19" s="16">
        <v>7</v>
      </c>
      <c r="F19" s="16">
        <v>1</v>
      </c>
      <c r="G19" s="16">
        <v>1</v>
      </c>
      <c r="H19" s="16">
        <v>0</v>
      </c>
      <c r="I19" s="14">
        <f>D19*'[1]elements'!$G$7+E19*'[1]elements'!$G$2+aa_mass!F19*'[1]elements'!$G$8+aa_mass!G19*'[1]elements'!$G$9+aa_mass!H19*'[1]elements'!$G$17</f>
        <v>97.11518</v>
      </c>
    </row>
    <row r="20" spans="1:9" ht="15.75" thickBot="1">
      <c r="A20" s="18">
        <v>3</v>
      </c>
      <c r="B20" s="17" t="s">
        <v>45</v>
      </c>
      <c r="C20" s="16">
        <v>105.09</v>
      </c>
      <c r="D20" s="16">
        <v>3</v>
      </c>
      <c r="E20" s="16">
        <v>5</v>
      </c>
      <c r="F20" s="16">
        <v>1</v>
      </c>
      <c r="G20" s="16">
        <v>2</v>
      </c>
      <c r="H20" s="16">
        <v>0</v>
      </c>
      <c r="I20" s="14">
        <f>D20*'[1]elements'!$G$7+E20*'[1]elements'!$G$2+aa_mass!F20*'[1]elements'!$G$8+aa_mass!G20*'[1]elements'!$G$9+aa_mass!H20*'[1]elements'!$G$17</f>
        <v>87.0773</v>
      </c>
    </row>
    <row r="21" spans="1:9" ht="15.75" thickBot="1">
      <c r="A21" s="18">
        <v>2</v>
      </c>
      <c r="B21" s="17" t="s">
        <v>0</v>
      </c>
      <c r="C21" s="16">
        <v>89.09</v>
      </c>
      <c r="D21" s="16">
        <v>3</v>
      </c>
      <c r="E21" s="16">
        <v>5</v>
      </c>
      <c r="F21" s="16">
        <v>1</v>
      </c>
      <c r="G21" s="16">
        <v>1</v>
      </c>
      <c r="H21" s="16">
        <v>0</v>
      </c>
      <c r="I21" s="14">
        <f>D21*'[1]elements'!$G$7+E21*'[1]elements'!$G$2+aa_mass!F21*'[1]elements'!$G$8+aa_mass!G21*'[1]elements'!$G$9+aa_mass!H21*'[1]elements'!$G$17</f>
        <v>71.0779</v>
      </c>
    </row>
    <row r="22" spans="1:9" ht="15.75" thickBot="1">
      <c r="A22" s="18">
        <v>1</v>
      </c>
      <c r="B22" s="17" t="s">
        <v>21</v>
      </c>
      <c r="C22" s="16">
        <v>75.07</v>
      </c>
      <c r="D22" s="16">
        <v>2</v>
      </c>
      <c r="E22" s="16">
        <v>3</v>
      </c>
      <c r="F22" s="16">
        <v>1</v>
      </c>
      <c r="G22" s="16">
        <v>1</v>
      </c>
      <c r="H22" s="16">
        <v>0</v>
      </c>
      <c r="I22" s="14">
        <f>D22*'[1]elements'!$G$7+E22*'[1]elements'!$G$2+aa_mass!F22*'[1]elements'!$G$8+aa_mass!G22*'[1]elements'!$G$9+aa_mass!H22*'[1]elements'!$G$17</f>
        <v>57.051320000000004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00390625" style="0" bestFit="1" customWidth="1"/>
    <col min="2" max="2" width="3.7109375" style="0" bestFit="1" customWidth="1"/>
    <col min="3" max="3" width="22.57421875" style="0" bestFit="1" customWidth="1"/>
    <col min="4" max="4" width="10.00390625" style="0" bestFit="1" customWidth="1"/>
    <col min="5" max="5" width="3.7109375" style="0" bestFit="1" customWidth="1"/>
    <col min="6" max="6" width="12.421875" style="0" customWidth="1"/>
    <col min="8" max="8" width="35.00390625" style="0" bestFit="1" customWidth="1"/>
    <col min="9" max="9" width="5.140625" style="0" customWidth="1"/>
    <col min="10" max="10" width="12.00390625" style="0" bestFit="1" customWidth="1"/>
  </cols>
  <sheetData>
    <row r="1" spans="1:10" ht="161.25">
      <c r="A1" s="25" t="s">
        <v>60</v>
      </c>
      <c r="B1" s="25" t="s">
        <v>61</v>
      </c>
      <c r="C1" s="25" t="s">
        <v>79</v>
      </c>
      <c r="D1" s="25" t="s">
        <v>80</v>
      </c>
      <c r="E1" s="25" t="s">
        <v>81</v>
      </c>
      <c r="F1" s="25" t="s">
        <v>82</v>
      </c>
      <c r="G1" s="26" t="s">
        <v>83</v>
      </c>
      <c r="H1" s="28" t="s">
        <v>87</v>
      </c>
      <c r="I1" s="31"/>
      <c r="J1" s="25" t="s">
        <v>88</v>
      </c>
    </row>
    <row r="2" spans="1:10" ht="15">
      <c r="A2">
        <v>1</v>
      </c>
      <c r="B2" t="s">
        <v>36</v>
      </c>
      <c r="C2" t="str">
        <f>VLOOKUP(B2,aa_residues!$B$2:$J$21,3,FALSE)</f>
        <v>Метионин</v>
      </c>
      <c r="D2">
        <f>VLOOKUP(B2,aa_residues!$B$2:$J$21,9,FALSE)</f>
        <v>131.19606</v>
      </c>
      <c r="E2" t="str">
        <f>VLOOKUP(B2,aa_residues!$B$2:$J$21,4,FALSE)</f>
        <v>X</v>
      </c>
      <c r="F2">
        <f>SUM(D2:D477)</f>
        <v>51673.21239999993</v>
      </c>
      <c r="G2">
        <f>AVERAGE(D2:D477)</f>
        <v>108.55716890756288</v>
      </c>
      <c r="H2" s="28" t="s">
        <v>81</v>
      </c>
      <c r="I2" s="31" t="s">
        <v>86</v>
      </c>
      <c r="J2">
        <f>GETPIVOTDATA("Гидрофобность",$H$1:$H$1,"Гидрофобность","X")/476</f>
        <v>0.41386554621848737</v>
      </c>
    </row>
    <row r="3" spans="1:9" ht="15">
      <c r="A3">
        <v>2</v>
      </c>
      <c r="B3" t="s">
        <v>30</v>
      </c>
      <c r="C3" t="str">
        <f>VLOOKUP(B3,aa_residues!$B$2:$J$21,3,FALSE)</f>
        <v>Лейцин</v>
      </c>
      <c r="D3">
        <f>VLOOKUP(B3,aa_residues!$B$2:$J$21,9,FALSE)</f>
        <v>113.15763999999999</v>
      </c>
      <c r="E3" t="str">
        <f>VLOOKUP(B3,aa_residues!$B$2:$J$21,4,FALSE)</f>
        <v>X</v>
      </c>
      <c r="H3" s="27" t="s">
        <v>70</v>
      </c>
      <c r="I3" s="32">
        <v>197</v>
      </c>
    </row>
    <row r="4" spans="1:9" ht="15">
      <c r="A4">
        <v>3</v>
      </c>
      <c r="B4" t="s">
        <v>0</v>
      </c>
      <c r="C4" t="str">
        <f>VLOOKUP(B4,aa_residues!$B$2:$J$21,3,FALSE)</f>
        <v>Аланин</v>
      </c>
      <c r="D4">
        <f>VLOOKUP(B4,aa_residues!$B$2:$J$21,9,FALSE)</f>
        <v>71.0779</v>
      </c>
      <c r="E4" t="str">
        <f>VLOOKUP(B4,aa_residues!$B$2:$J$21,4,FALSE)</f>
        <v>X</v>
      </c>
      <c r="H4" s="30" t="s">
        <v>84</v>
      </c>
      <c r="I4" s="34">
        <v>197</v>
      </c>
    </row>
    <row r="5" spans="1:5" ht="15">
      <c r="A5">
        <v>4</v>
      </c>
      <c r="B5" t="s">
        <v>18</v>
      </c>
      <c r="C5" t="str">
        <f>VLOOKUP(B5,aa_residues!$B$2:$J$21,3,FALSE)</f>
        <v>Глутаминовая кислота</v>
      </c>
      <c r="D5">
        <f>VLOOKUP(B5,aa_residues!$B$2:$J$21,9,FALSE)</f>
        <v>129.11398</v>
      </c>
      <c r="E5" t="str">
        <f>VLOOKUP(B5,aa_residues!$B$2:$J$21,4,FALSE)</f>
        <v>-</v>
      </c>
    </row>
    <row r="6" spans="1:5" ht="15">
      <c r="A6">
        <v>5</v>
      </c>
      <c r="B6" t="s">
        <v>27</v>
      </c>
      <c r="C6" t="str">
        <f>VLOOKUP(B6,aa_residues!$B$2:$J$21,3,FALSE)</f>
        <v>Изолейцин</v>
      </c>
      <c r="D6">
        <f>VLOOKUP(B6,aa_residues!$B$2:$J$21,9,FALSE)</f>
        <v>113.15763999999999</v>
      </c>
      <c r="E6" t="str">
        <f>VLOOKUP(B6,aa_residues!$B$2:$J$21,4,FALSE)</f>
        <v>X</v>
      </c>
    </row>
    <row r="7" spans="1:5" ht="15">
      <c r="A7">
        <v>6</v>
      </c>
      <c r="B7" t="s">
        <v>33</v>
      </c>
      <c r="C7" t="str">
        <f>VLOOKUP(B7,aa_residues!$B$2:$J$21,3,FALSE)</f>
        <v>Лизин</v>
      </c>
      <c r="D7">
        <f>VLOOKUP(B7,aa_residues!$B$2:$J$21,9,FALSE)</f>
        <v>128.17228</v>
      </c>
      <c r="E7" t="str">
        <f>VLOOKUP(B7,aa_residues!$B$2:$J$21,4,FALSE)</f>
        <v>-</v>
      </c>
    </row>
    <row r="8" spans="1:5" ht="15">
      <c r="A8">
        <v>7</v>
      </c>
      <c r="B8" t="s">
        <v>21</v>
      </c>
      <c r="C8" t="str">
        <f>VLOOKUP(B8,aa_residues!$B$2:$J$21,3,FALSE)</f>
        <v>Глицин</v>
      </c>
      <c r="D8">
        <f>VLOOKUP(B8,aa_residues!$B$2:$J$21,9,FALSE)</f>
        <v>57.051320000000004</v>
      </c>
      <c r="E8" t="str">
        <f>VLOOKUP(B8,aa_residues!$B$2:$J$21,4,FALSE)</f>
        <v>-</v>
      </c>
    </row>
    <row r="9" spans="1:5" ht="15">
      <c r="A9">
        <v>8</v>
      </c>
      <c r="B9" t="s">
        <v>30</v>
      </c>
      <c r="C9" t="str">
        <f>VLOOKUP(B9,aa_residues!$B$2:$J$21,3,FALSE)</f>
        <v>Лейцин</v>
      </c>
      <c r="D9">
        <f>VLOOKUP(B9,aa_residues!$B$2:$J$21,9,FALSE)</f>
        <v>113.15763999999999</v>
      </c>
      <c r="E9" t="str">
        <f>VLOOKUP(B9,aa_residues!$B$2:$J$21,4,FALSE)</f>
        <v>X</v>
      </c>
    </row>
    <row r="10" spans="1:5" ht="15">
      <c r="A10">
        <v>9</v>
      </c>
      <c r="B10" t="s">
        <v>6</v>
      </c>
      <c r="C10" t="str">
        <f>VLOOKUP(B10,aa_residues!$B$2:$J$21,3,FALSE)</f>
        <v>Аспарагин</v>
      </c>
      <c r="D10">
        <f>VLOOKUP(B10,aa_residues!$B$2:$J$21,9,FALSE)</f>
        <v>114.10264000000001</v>
      </c>
      <c r="E10" t="str">
        <f>VLOOKUP(B10,aa_residues!$B$2:$J$21,4,FALSE)</f>
        <v>-</v>
      </c>
    </row>
    <row r="11" spans="1:5" ht="15">
      <c r="A11">
        <v>10</v>
      </c>
      <c r="B11" t="s">
        <v>18</v>
      </c>
      <c r="C11" t="str">
        <f>VLOOKUP(B11,aa_residues!$B$2:$J$21,3,FALSE)</f>
        <v>Глутаминовая кислота</v>
      </c>
      <c r="D11">
        <f>VLOOKUP(B11,aa_residues!$B$2:$J$21,9,FALSE)</f>
        <v>129.11398</v>
      </c>
      <c r="E11" t="str">
        <f>VLOOKUP(B11,aa_residues!$B$2:$J$21,4,FALSE)</f>
        <v>-</v>
      </c>
    </row>
    <row r="12" spans="1:5" ht="15">
      <c r="A12">
        <v>11</v>
      </c>
      <c r="B12" t="s">
        <v>18</v>
      </c>
      <c r="C12" t="str">
        <f>VLOOKUP(B12,aa_residues!$B$2:$J$21,3,FALSE)</f>
        <v>Глутаминовая кислота</v>
      </c>
      <c r="D12">
        <f>VLOOKUP(B12,aa_residues!$B$2:$J$21,9,FALSE)</f>
        <v>129.11398</v>
      </c>
      <c r="E12" t="str">
        <f>VLOOKUP(B12,aa_residues!$B$2:$J$21,4,FALSE)</f>
        <v>-</v>
      </c>
    </row>
    <row r="13" spans="1:5" ht="15">
      <c r="A13">
        <v>12</v>
      </c>
      <c r="B13" t="s">
        <v>12</v>
      </c>
      <c r="C13" t="str">
        <f>VLOOKUP(B13,aa_residues!$B$2:$J$21,3,FALSE)</f>
        <v>Цистеин</v>
      </c>
      <c r="D13">
        <f>VLOOKUP(B13,aa_residues!$B$2:$J$21,9,FALSE)</f>
        <v>103.1429</v>
      </c>
      <c r="E13" t="str">
        <f>VLOOKUP(B13,aa_residues!$B$2:$J$21,4,FALSE)</f>
        <v>X</v>
      </c>
    </row>
    <row r="14" spans="1:5" ht="15">
      <c r="A14">
        <v>13</v>
      </c>
      <c r="B14" t="s">
        <v>21</v>
      </c>
      <c r="C14" t="str">
        <f>VLOOKUP(B14,aa_residues!$B$2:$J$21,3,FALSE)</f>
        <v>Глицин</v>
      </c>
      <c r="D14">
        <f>VLOOKUP(B14,aa_residues!$B$2:$J$21,9,FALSE)</f>
        <v>57.051320000000004</v>
      </c>
      <c r="E14" t="str">
        <f>VLOOKUP(B14,aa_residues!$B$2:$J$21,4,FALSE)</f>
        <v>-</v>
      </c>
    </row>
    <row r="15" spans="1:5" ht="15">
      <c r="A15">
        <v>14</v>
      </c>
      <c r="B15" t="s">
        <v>57</v>
      </c>
      <c r="C15" t="str">
        <f>VLOOKUP(B15,aa_residues!$B$2:$J$21,3,FALSE)</f>
        <v>Валин</v>
      </c>
      <c r="D15">
        <f>VLOOKUP(B15,aa_residues!$B$2:$J$21,9,FALSE)</f>
        <v>99.13105999999999</v>
      </c>
      <c r="E15" t="str">
        <f>VLOOKUP(B15,aa_residues!$B$2:$J$21,4,FALSE)</f>
        <v>X</v>
      </c>
    </row>
    <row r="16" spans="1:5" ht="15">
      <c r="A16">
        <v>15</v>
      </c>
      <c r="B16" t="s">
        <v>39</v>
      </c>
      <c r="C16" t="str">
        <f>VLOOKUP(B16,aa_residues!$B$2:$J$21,3,FALSE)</f>
        <v>Фенилаланин</v>
      </c>
      <c r="D16">
        <f>VLOOKUP(B16,aa_residues!$B$2:$J$21,9,FALSE)</f>
        <v>147.17386000000002</v>
      </c>
      <c r="E16" t="str">
        <f>VLOOKUP(B16,aa_residues!$B$2:$J$21,4,FALSE)</f>
        <v>X</v>
      </c>
    </row>
    <row r="17" spans="1:5" ht="15">
      <c r="A17">
        <v>16</v>
      </c>
      <c r="B17" t="s">
        <v>21</v>
      </c>
      <c r="C17" t="str">
        <f>VLOOKUP(B17,aa_residues!$B$2:$J$21,3,FALSE)</f>
        <v>Глицин</v>
      </c>
      <c r="D17">
        <f>VLOOKUP(B17,aa_residues!$B$2:$J$21,9,FALSE)</f>
        <v>57.051320000000004</v>
      </c>
      <c r="E17" t="str">
        <f>VLOOKUP(B17,aa_residues!$B$2:$J$21,4,FALSE)</f>
        <v>-</v>
      </c>
    </row>
    <row r="18" spans="1:5" ht="15">
      <c r="A18">
        <v>17</v>
      </c>
      <c r="B18" t="s">
        <v>27</v>
      </c>
      <c r="C18" t="str">
        <f>VLOOKUP(B18,aa_residues!$B$2:$J$21,3,FALSE)</f>
        <v>Изолейцин</v>
      </c>
      <c r="D18">
        <f>VLOOKUP(B18,aa_residues!$B$2:$J$21,9,FALSE)</f>
        <v>113.15763999999999</v>
      </c>
      <c r="E18" t="str">
        <f>VLOOKUP(B18,aa_residues!$B$2:$J$21,4,FALSE)</f>
        <v>X</v>
      </c>
    </row>
    <row r="19" spans="1:5" ht="15">
      <c r="A19">
        <v>18</v>
      </c>
      <c r="B19" t="s">
        <v>51</v>
      </c>
      <c r="C19" t="str">
        <f>VLOOKUP(B19,aa_residues!$B$2:$J$21,3,FALSE)</f>
        <v>Триптофан</v>
      </c>
      <c r="D19">
        <f>VLOOKUP(B19,aa_residues!$B$2:$J$21,9,FALSE)</f>
        <v>186.2099</v>
      </c>
      <c r="E19" t="str">
        <f>VLOOKUP(B19,aa_residues!$B$2:$J$21,4,FALSE)</f>
        <v>X</v>
      </c>
    </row>
    <row r="20" spans="1:5" ht="15">
      <c r="A20">
        <v>19</v>
      </c>
      <c r="B20" t="s">
        <v>21</v>
      </c>
      <c r="C20" t="str">
        <f>VLOOKUP(B20,aa_residues!$B$2:$J$21,3,FALSE)</f>
        <v>Глицин</v>
      </c>
      <c r="D20">
        <f>VLOOKUP(B20,aa_residues!$B$2:$J$21,9,FALSE)</f>
        <v>57.051320000000004</v>
      </c>
      <c r="E20" t="str">
        <f>VLOOKUP(B20,aa_residues!$B$2:$J$21,4,FALSE)</f>
        <v>-</v>
      </c>
    </row>
    <row r="21" spans="1:5" ht="15">
      <c r="A21">
        <v>20</v>
      </c>
      <c r="B21" t="s">
        <v>24</v>
      </c>
      <c r="C21" t="str">
        <f>VLOOKUP(B21,aa_residues!$B$2:$J$21,3,FALSE)</f>
        <v>Гистидин</v>
      </c>
      <c r="D21">
        <f>VLOOKUP(B21,aa_residues!$B$2:$J$21,9,FALSE)</f>
        <v>137.13928</v>
      </c>
      <c r="E21" t="str">
        <f>VLOOKUP(B21,aa_residues!$B$2:$J$21,4,FALSE)</f>
        <v>-</v>
      </c>
    </row>
    <row r="22" spans="1:5" ht="15">
      <c r="A22">
        <v>21</v>
      </c>
      <c r="B22" t="s">
        <v>18</v>
      </c>
      <c r="C22" t="str">
        <f>VLOOKUP(B22,aa_residues!$B$2:$J$21,3,FALSE)</f>
        <v>Глутаминовая кислота</v>
      </c>
      <c r="D22">
        <f>VLOOKUP(B22,aa_residues!$B$2:$J$21,9,FALSE)</f>
        <v>129.11398</v>
      </c>
      <c r="E22" t="str">
        <f>VLOOKUP(B22,aa_residues!$B$2:$J$21,4,FALSE)</f>
        <v>-</v>
      </c>
    </row>
    <row r="23" spans="1:5" ht="15">
      <c r="A23">
        <v>22</v>
      </c>
      <c r="B23" t="s">
        <v>18</v>
      </c>
      <c r="C23" t="str">
        <f>VLOOKUP(B23,aa_residues!$B$2:$J$21,3,FALSE)</f>
        <v>Глутаминовая кислота</v>
      </c>
      <c r="D23">
        <f>VLOOKUP(B23,aa_residues!$B$2:$J$21,9,FALSE)</f>
        <v>129.11398</v>
      </c>
      <c r="E23" t="str">
        <f>VLOOKUP(B23,aa_residues!$B$2:$J$21,4,FALSE)</f>
        <v>-</v>
      </c>
    </row>
    <row r="24" spans="1:5" ht="15">
      <c r="A24">
        <v>23</v>
      </c>
      <c r="B24" t="s">
        <v>0</v>
      </c>
      <c r="C24" t="str">
        <f>VLOOKUP(B24,aa_residues!$B$2:$J$21,3,FALSE)</f>
        <v>Аланин</v>
      </c>
      <c r="D24">
        <f>VLOOKUP(B24,aa_residues!$B$2:$J$21,9,FALSE)</f>
        <v>71.0779</v>
      </c>
      <c r="E24" t="str">
        <f>VLOOKUP(B24,aa_residues!$B$2:$J$21,4,FALSE)</f>
        <v>X</v>
      </c>
    </row>
    <row r="25" spans="1:5" ht="15">
      <c r="A25">
        <v>24</v>
      </c>
      <c r="B25" t="s">
        <v>42</v>
      </c>
      <c r="C25" t="str">
        <f>VLOOKUP(B25,aa_residues!$B$2:$J$21,3,FALSE)</f>
        <v>Пролин</v>
      </c>
      <c r="D25">
        <f>VLOOKUP(B25,aa_residues!$B$2:$J$21,9,FALSE)</f>
        <v>97.11518</v>
      </c>
      <c r="E25" t="str">
        <f>VLOOKUP(B25,aa_residues!$B$2:$J$21,4,FALSE)</f>
        <v>-</v>
      </c>
    </row>
    <row r="26" spans="1:5" ht="15">
      <c r="A26">
        <v>25</v>
      </c>
      <c r="B26" t="s">
        <v>15</v>
      </c>
      <c r="C26" t="str">
        <f>VLOOKUP(B26,aa_residues!$B$2:$J$21,3,FALSE)</f>
        <v>Глутамин</v>
      </c>
      <c r="D26">
        <f>VLOOKUP(B26,aa_residues!$B$2:$J$21,9,FALSE)</f>
        <v>128.12922</v>
      </c>
      <c r="E26" t="str">
        <f>VLOOKUP(B26,aa_residues!$B$2:$J$21,4,FALSE)</f>
        <v>-</v>
      </c>
    </row>
    <row r="27" spans="1:5" ht="15">
      <c r="A27">
        <v>26</v>
      </c>
      <c r="B27" t="s">
        <v>27</v>
      </c>
      <c r="C27" t="str">
        <f>VLOOKUP(B27,aa_residues!$B$2:$J$21,3,FALSE)</f>
        <v>Изолейцин</v>
      </c>
      <c r="D27">
        <f>VLOOKUP(B27,aa_residues!$B$2:$J$21,9,FALSE)</f>
        <v>113.15763999999999</v>
      </c>
      <c r="E27" t="str">
        <f>VLOOKUP(B27,aa_residues!$B$2:$J$21,4,FALSE)</f>
        <v>X</v>
      </c>
    </row>
    <row r="28" spans="1:5" ht="15">
      <c r="A28">
        <v>27</v>
      </c>
      <c r="B28" t="s">
        <v>48</v>
      </c>
      <c r="C28" t="str">
        <f>VLOOKUP(B28,aa_residues!$B$2:$J$21,3,FALSE)</f>
        <v>Треонин</v>
      </c>
      <c r="D28">
        <f>VLOOKUP(B28,aa_residues!$B$2:$J$21,9,FALSE)</f>
        <v>101.10388</v>
      </c>
      <c r="E28" t="str">
        <f>VLOOKUP(B28,aa_residues!$B$2:$J$21,4,FALSE)</f>
        <v>-</v>
      </c>
    </row>
    <row r="29" spans="1:5" ht="15">
      <c r="A29">
        <v>28</v>
      </c>
      <c r="B29" t="s">
        <v>54</v>
      </c>
      <c r="C29" t="str">
        <f>VLOOKUP(B29,aa_residues!$B$2:$J$21,3,FALSE)</f>
        <v>Тирозин</v>
      </c>
      <c r="D29">
        <f>VLOOKUP(B29,aa_residues!$B$2:$J$21,9,FALSE)</f>
        <v>163.17326</v>
      </c>
      <c r="E29" t="str">
        <f>VLOOKUP(B29,aa_residues!$B$2:$J$21,4,FALSE)</f>
        <v>X</v>
      </c>
    </row>
    <row r="30" spans="1:5" ht="15">
      <c r="A30">
        <v>29</v>
      </c>
      <c r="B30" t="s">
        <v>54</v>
      </c>
      <c r="C30" t="str">
        <f>VLOOKUP(B30,aa_residues!$B$2:$J$21,3,FALSE)</f>
        <v>Тирозин</v>
      </c>
      <c r="D30">
        <f>VLOOKUP(B30,aa_residues!$B$2:$J$21,9,FALSE)</f>
        <v>163.17326</v>
      </c>
      <c r="E30" t="str">
        <f>VLOOKUP(B30,aa_residues!$B$2:$J$21,4,FALSE)</f>
        <v>X</v>
      </c>
    </row>
    <row r="31" spans="1:5" ht="15">
      <c r="A31">
        <v>30</v>
      </c>
      <c r="B31" t="s">
        <v>21</v>
      </c>
      <c r="C31" t="str">
        <f>VLOOKUP(B31,aa_residues!$B$2:$J$21,3,FALSE)</f>
        <v>Глицин</v>
      </c>
      <c r="D31">
        <f>VLOOKUP(B31,aa_residues!$B$2:$J$21,9,FALSE)</f>
        <v>57.051320000000004</v>
      </c>
      <c r="E31" t="str">
        <f>VLOOKUP(B31,aa_residues!$B$2:$J$21,4,FALSE)</f>
        <v>-</v>
      </c>
    </row>
    <row r="32" spans="1:5" ht="15">
      <c r="A32">
        <v>31</v>
      </c>
      <c r="B32" t="s">
        <v>30</v>
      </c>
      <c r="C32" t="str">
        <f>VLOOKUP(B32,aa_residues!$B$2:$J$21,3,FALSE)</f>
        <v>Лейцин</v>
      </c>
      <c r="D32">
        <f>VLOOKUP(B32,aa_residues!$B$2:$J$21,9,FALSE)</f>
        <v>113.15763999999999</v>
      </c>
      <c r="E32" t="str">
        <f>VLOOKUP(B32,aa_residues!$B$2:$J$21,4,FALSE)</f>
        <v>X</v>
      </c>
    </row>
    <row r="33" spans="1:5" ht="15">
      <c r="A33">
        <v>32</v>
      </c>
      <c r="B33" t="s">
        <v>24</v>
      </c>
      <c r="C33" t="str">
        <f>VLOOKUP(B33,aa_residues!$B$2:$J$21,3,FALSE)</f>
        <v>Гистидин</v>
      </c>
      <c r="D33">
        <f>VLOOKUP(B33,aa_residues!$B$2:$J$21,9,FALSE)</f>
        <v>137.13928</v>
      </c>
      <c r="E33" t="str">
        <f>VLOOKUP(B33,aa_residues!$B$2:$J$21,4,FALSE)</f>
        <v>-</v>
      </c>
    </row>
    <row r="34" spans="1:5" ht="15">
      <c r="A34">
        <v>33</v>
      </c>
      <c r="B34" t="s">
        <v>45</v>
      </c>
      <c r="C34" t="str">
        <f>VLOOKUP(B34,aa_residues!$B$2:$J$21,3,FALSE)</f>
        <v>Серин</v>
      </c>
      <c r="D34">
        <f>VLOOKUP(B34,aa_residues!$B$2:$J$21,9,FALSE)</f>
        <v>87.0773</v>
      </c>
      <c r="E34" t="str">
        <f>VLOOKUP(B34,aa_residues!$B$2:$J$21,4,FALSE)</f>
        <v>-</v>
      </c>
    </row>
    <row r="35" spans="1:5" ht="15">
      <c r="A35">
        <v>34</v>
      </c>
      <c r="B35" t="s">
        <v>30</v>
      </c>
      <c r="C35" t="str">
        <f>VLOOKUP(B35,aa_residues!$B$2:$J$21,3,FALSE)</f>
        <v>Лейцин</v>
      </c>
      <c r="D35">
        <f>VLOOKUP(B35,aa_residues!$B$2:$J$21,9,FALSE)</f>
        <v>113.15763999999999</v>
      </c>
      <c r="E35" t="str">
        <f>VLOOKUP(B35,aa_residues!$B$2:$J$21,4,FALSE)</f>
        <v>X</v>
      </c>
    </row>
    <row r="36" spans="1:5" ht="15">
      <c r="A36">
        <v>35</v>
      </c>
      <c r="B36" t="s">
        <v>15</v>
      </c>
      <c r="C36" t="str">
        <f>VLOOKUP(B36,aa_residues!$B$2:$J$21,3,FALSE)</f>
        <v>Глутамин</v>
      </c>
      <c r="D36">
        <f>VLOOKUP(B36,aa_residues!$B$2:$J$21,9,FALSE)</f>
        <v>128.12922</v>
      </c>
      <c r="E36" t="str">
        <f>VLOOKUP(B36,aa_residues!$B$2:$J$21,4,FALSE)</f>
        <v>-</v>
      </c>
    </row>
    <row r="37" spans="1:5" ht="15">
      <c r="A37">
        <v>36</v>
      </c>
      <c r="B37" t="s">
        <v>24</v>
      </c>
      <c r="C37" t="str">
        <f>VLOOKUP(B37,aa_residues!$B$2:$J$21,3,FALSE)</f>
        <v>Гистидин</v>
      </c>
      <c r="D37">
        <f>VLOOKUP(B37,aa_residues!$B$2:$J$21,9,FALSE)</f>
        <v>137.13928</v>
      </c>
      <c r="E37" t="str">
        <f>VLOOKUP(B37,aa_residues!$B$2:$J$21,4,FALSE)</f>
        <v>-</v>
      </c>
    </row>
    <row r="38" spans="1:5" ht="15">
      <c r="A38">
        <v>37</v>
      </c>
      <c r="B38" t="s">
        <v>3</v>
      </c>
      <c r="C38" t="str">
        <f>VLOOKUP(B38,aa_residues!$B$2:$J$21,3,FALSE)</f>
        <v>Аргинин</v>
      </c>
      <c r="D38">
        <f>VLOOKUP(B38,aa_residues!$B$2:$J$21,9,FALSE)</f>
        <v>156.18568000000002</v>
      </c>
      <c r="E38" t="str">
        <f>VLOOKUP(B38,aa_residues!$B$2:$J$21,4,FALSE)</f>
        <v>-</v>
      </c>
    </row>
    <row r="39" spans="1:5" ht="15">
      <c r="A39">
        <v>38</v>
      </c>
      <c r="B39" t="s">
        <v>21</v>
      </c>
      <c r="C39" t="str">
        <f>VLOOKUP(B39,aa_residues!$B$2:$J$21,3,FALSE)</f>
        <v>Глицин</v>
      </c>
      <c r="D39">
        <f>VLOOKUP(B39,aa_residues!$B$2:$J$21,9,FALSE)</f>
        <v>57.051320000000004</v>
      </c>
      <c r="E39" t="str">
        <f>VLOOKUP(B39,aa_residues!$B$2:$J$21,4,FALSE)</f>
        <v>-</v>
      </c>
    </row>
    <row r="40" spans="1:5" ht="15">
      <c r="A40">
        <v>39</v>
      </c>
      <c r="B40" t="s">
        <v>15</v>
      </c>
      <c r="C40" t="str">
        <f>VLOOKUP(B40,aa_residues!$B$2:$J$21,3,FALSE)</f>
        <v>Глутамин</v>
      </c>
      <c r="D40">
        <f>VLOOKUP(B40,aa_residues!$B$2:$J$21,9,FALSE)</f>
        <v>128.12922</v>
      </c>
      <c r="E40" t="str">
        <f>VLOOKUP(B40,aa_residues!$B$2:$J$21,4,FALSE)</f>
        <v>-</v>
      </c>
    </row>
    <row r="41" spans="1:5" ht="15">
      <c r="A41">
        <v>40</v>
      </c>
      <c r="B41" t="s">
        <v>18</v>
      </c>
      <c r="C41" t="str">
        <f>VLOOKUP(B41,aa_residues!$B$2:$J$21,3,FALSE)</f>
        <v>Глутаминовая кислота</v>
      </c>
      <c r="D41">
        <f>VLOOKUP(B41,aa_residues!$B$2:$J$21,9,FALSE)</f>
        <v>129.11398</v>
      </c>
      <c r="E41" t="str">
        <f>VLOOKUP(B41,aa_residues!$B$2:$J$21,4,FALSE)</f>
        <v>-</v>
      </c>
    </row>
    <row r="42" spans="1:5" ht="15">
      <c r="A42">
        <v>41</v>
      </c>
      <c r="B42" t="s">
        <v>21</v>
      </c>
      <c r="C42" t="str">
        <f>VLOOKUP(B42,aa_residues!$B$2:$J$21,3,FALSE)</f>
        <v>Глицин</v>
      </c>
      <c r="D42">
        <f>VLOOKUP(B42,aa_residues!$B$2:$J$21,9,FALSE)</f>
        <v>57.051320000000004</v>
      </c>
      <c r="E42" t="str">
        <f>VLOOKUP(B42,aa_residues!$B$2:$J$21,4,FALSE)</f>
        <v>-</v>
      </c>
    </row>
    <row r="43" spans="1:5" ht="15">
      <c r="A43">
        <v>42</v>
      </c>
      <c r="B43" t="s">
        <v>0</v>
      </c>
      <c r="C43" t="str">
        <f>VLOOKUP(B43,aa_residues!$B$2:$J$21,3,FALSE)</f>
        <v>Аланин</v>
      </c>
      <c r="D43">
        <f>VLOOKUP(B43,aa_residues!$B$2:$J$21,9,FALSE)</f>
        <v>71.0779</v>
      </c>
      <c r="E43" t="str">
        <f>VLOOKUP(B43,aa_residues!$B$2:$J$21,4,FALSE)</f>
        <v>X</v>
      </c>
    </row>
    <row r="44" spans="1:5" ht="15">
      <c r="A44">
        <v>43</v>
      </c>
      <c r="B44" t="s">
        <v>21</v>
      </c>
      <c r="C44" t="str">
        <f>VLOOKUP(B44,aa_residues!$B$2:$J$21,3,FALSE)</f>
        <v>Глицин</v>
      </c>
      <c r="D44">
        <f>VLOOKUP(B44,aa_residues!$B$2:$J$21,9,FALSE)</f>
        <v>57.051320000000004</v>
      </c>
      <c r="E44" t="str">
        <f>VLOOKUP(B44,aa_residues!$B$2:$J$21,4,FALSE)</f>
        <v>-</v>
      </c>
    </row>
    <row r="45" spans="1:5" ht="15">
      <c r="A45">
        <v>44</v>
      </c>
      <c r="B45" t="s">
        <v>27</v>
      </c>
      <c r="C45" t="str">
        <f>VLOOKUP(B45,aa_residues!$B$2:$J$21,3,FALSE)</f>
        <v>Изолейцин</v>
      </c>
      <c r="D45">
        <f>VLOOKUP(B45,aa_residues!$B$2:$J$21,9,FALSE)</f>
        <v>113.15763999999999</v>
      </c>
      <c r="E45" t="str">
        <f>VLOOKUP(B45,aa_residues!$B$2:$J$21,4,FALSE)</f>
        <v>X</v>
      </c>
    </row>
    <row r="46" spans="1:5" ht="15">
      <c r="A46">
        <v>45</v>
      </c>
      <c r="B46" t="s">
        <v>57</v>
      </c>
      <c r="C46" t="str">
        <f>VLOOKUP(B46,aa_residues!$B$2:$J$21,3,FALSE)</f>
        <v>Валин</v>
      </c>
      <c r="D46">
        <f>VLOOKUP(B46,aa_residues!$B$2:$J$21,9,FALSE)</f>
        <v>99.13105999999999</v>
      </c>
      <c r="E46" t="str">
        <f>VLOOKUP(B46,aa_residues!$B$2:$J$21,4,FALSE)</f>
        <v>X</v>
      </c>
    </row>
    <row r="47" spans="1:5" ht="15">
      <c r="A47">
        <v>46</v>
      </c>
      <c r="B47" t="s">
        <v>0</v>
      </c>
      <c r="C47" t="str">
        <f>VLOOKUP(B47,aa_residues!$B$2:$J$21,3,FALSE)</f>
        <v>Аланин</v>
      </c>
      <c r="D47">
        <f>VLOOKUP(B47,aa_residues!$B$2:$J$21,9,FALSE)</f>
        <v>71.0779</v>
      </c>
      <c r="E47" t="str">
        <f>VLOOKUP(B47,aa_residues!$B$2:$J$21,4,FALSE)</f>
        <v>X</v>
      </c>
    </row>
    <row r="48" spans="1:5" ht="15">
      <c r="A48">
        <v>47</v>
      </c>
      <c r="B48" t="s">
        <v>48</v>
      </c>
      <c r="C48" t="str">
        <f>VLOOKUP(B48,aa_residues!$B$2:$J$21,3,FALSE)</f>
        <v>Треонин</v>
      </c>
      <c r="D48">
        <f>VLOOKUP(B48,aa_residues!$B$2:$J$21,9,FALSE)</f>
        <v>101.10388</v>
      </c>
      <c r="E48" t="str">
        <f>VLOOKUP(B48,aa_residues!$B$2:$J$21,4,FALSE)</f>
        <v>-</v>
      </c>
    </row>
    <row r="49" spans="1:5" ht="15">
      <c r="A49">
        <v>48</v>
      </c>
      <c r="B49" t="s">
        <v>9</v>
      </c>
      <c r="C49" t="str">
        <f>VLOOKUP(B49,aa_residues!$B$2:$J$21,3,FALSE)</f>
        <v>Аспарагиновая кислота</v>
      </c>
      <c r="D49">
        <f>VLOOKUP(B49,aa_residues!$B$2:$J$21,9,FALSE)</f>
        <v>115.08739999999999</v>
      </c>
      <c r="E49" t="str">
        <f>VLOOKUP(B49,aa_residues!$B$2:$J$21,4,FALSE)</f>
        <v>-</v>
      </c>
    </row>
    <row r="50" spans="1:5" ht="15">
      <c r="A50">
        <v>49</v>
      </c>
      <c r="B50" t="s">
        <v>21</v>
      </c>
      <c r="C50" t="str">
        <f>VLOOKUP(B50,aa_residues!$B$2:$J$21,3,FALSE)</f>
        <v>Глицин</v>
      </c>
      <c r="D50">
        <f>VLOOKUP(B50,aa_residues!$B$2:$J$21,9,FALSE)</f>
        <v>57.051320000000004</v>
      </c>
      <c r="E50" t="str">
        <f>VLOOKUP(B50,aa_residues!$B$2:$J$21,4,FALSE)</f>
        <v>-</v>
      </c>
    </row>
    <row r="51" spans="1:5" ht="15">
      <c r="A51">
        <v>50</v>
      </c>
      <c r="B51" t="s">
        <v>18</v>
      </c>
      <c r="C51" t="str">
        <f>VLOOKUP(B51,aa_residues!$B$2:$J$21,3,FALSE)</f>
        <v>Глутаминовая кислота</v>
      </c>
      <c r="D51">
        <f>VLOOKUP(B51,aa_residues!$B$2:$J$21,9,FALSE)</f>
        <v>129.11398</v>
      </c>
      <c r="E51" t="str">
        <f>VLOOKUP(B51,aa_residues!$B$2:$J$21,4,FALSE)</f>
        <v>-</v>
      </c>
    </row>
    <row r="52" spans="1:5" ht="15">
      <c r="A52">
        <v>51</v>
      </c>
      <c r="B52" t="s">
        <v>33</v>
      </c>
      <c r="C52" t="str">
        <f>VLOOKUP(B52,aa_residues!$B$2:$J$21,3,FALSE)</f>
        <v>Лизин</v>
      </c>
      <c r="D52">
        <f>VLOOKUP(B52,aa_residues!$B$2:$J$21,9,FALSE)</f>
        <v>128.17228</v>
      </c>
      <c r="E52" t="str">
        <f>VLOOKUP(B52,aa_residues!$B$2:$J$21,4,FALSE)</f>
        <v>-</v>
      </c>
    </row>
    <row r="53" spans="1:5" ht="15">
      <c r="A53">
        <v>52</v>
      </c>
      <c r="B53" t="s">
        <v>30</v>
      </c>
      <c r="C53" t="str">
        <f>VLOOKUP(B53,aa_residues!$B$2:$J$21,3,FALSE)</f>
        <v>Лейцин</v>
      </c>
      <c r="D53">
        <f>VLOOKUP(B53,aa_residues!$B$2:$J$21,9,FALSE)</f>
        <v>113.15763999999999</v>
      </c>
      <c r="E53" t="str">
        <f>VLOOKUP(B53,aa_residues!$B$2:$J$21,4,FALSE)</f>
        <v>X</v>
      </c>
    </row>
    <row r="54" spans="1:5" ht="15">
      <c r="A54">
        <v>53</v>
      </c>
      <c r="B54" t="s">
        <v>48</v>
      </c>
      <c r="C54" t="str">
        <f>VLOOKUP(B54,aa_residues!$B$2:$J$21,3,FALSE)</f>
        <v>Треонин</v>
      </c>
      <c r="D54">
        <f>VLOOKUP(B54,aa_residues!$B$2:$J$21,9,FALSE)</f>
        <v>101.10388</v>
      </c>
      <c r="E54" t="str">
        <f>VLOOKUP(B54,aa_residues!$B$2:$J$21,4,FALSE)</f>
        <v>-</v>
      </c>
    </row>
    <row r="55" spans="1:5" ht="15">
      <c r="A55">
        <v>54</v>
      </c>
      <c r="B55" t="s">
        <v>0</v>
      </c>
      <c r="C55" t="str">
        <f>VLOOKUP(B55,aa_residues!$B$2:$J$21,3,FALSE)</f>
        <v>Аланин</v>
      </c>
      <c r="D55">
        <f>VLOOKUP(B55,aa_residues!$B$2:$J$21,9,FALSE)</f>
        <v>71.0779</v>
      </c>
      <c r="E55" t="str">
        <f>VLOOKUP(B55,aa_residues!$B$2:$J$21,4,FALSE)</f>
        <v>X</v>
      </c>
    </row>
    <row r="56" spans="1:5" ht="15">
      <c r="A56">
        <v>55</v>
      </c>
      <c r="B56" t="s">
        <v>24</v>
      </c>
      <c r="C56" t="str">
        <f>VLOOKUP(B56,aa_residues!$B$2:$J$21,3,FALSE)</f>
        <v>Гистидин</v>
      </c>
      <c r="D56">
        <f>VLOOKUP(B56,aa_residues!$B$2:$J$21,9,FALSE)</f>
        <v>137.13928</v>
      </c>
      <c r="E56" t="str">
        <f>VLOOKUP(B56,aa_residues!$B$2:$J$21,4,FALSE)</f>
        <v>-</v>
      </c>
    </row>
    <row r="57" spans="1:5" ht="15">
      <c r="A57">
        <v>56</v>
      </c>
      <c r="B57" t="s">
        <v>33</v>
      </c>
      <c r="C57" t="str">
        <f>VLOOKUP(B57,aa_residues!$B$2:$J$21,3,FALSE)</f>
        <v>Лизин</v>
      </c>
      <c r="D57">
        <f>VLOOKUP(B57,aa_residues!$B$2:$J$21,9,FALSE)</f>
        <v>128.17228</v>
      </c>
      <c r="E57" t="str">
        <f>VLOOKUP(B57,aa_residues!$B$2:$J$21,4,FALSE)</f>
        <v>-</v>
      </c>
    </row>
    <row r="58" spans="1:5" ht="15">
      <c r="A58">
        <v>57</v>
      </c>
      <c r="B58" t="s">
        <v>21</v>
      </c>
      <c r="C58" t="str">
        <f>VLOOKUP(B58,aa_residues!$B$2:$J$21,3,FALSE)</f>
        <v>Глицин</v>
      </c>
      <c r="D58">
        <f>VLOOKUP(B58,aa_residues!$B$2:$J$21,9,FALSE)</f>
        <v>57.051320000000004</v>
      </c>
      <c r="E58" t="str">
        <f>VLOOKUP(B58,aa_residues!$B$2:$J$21,4,FALSE)</f>
        <v>-</v>
      </c>
    </row>
    <row r="59" spans="1:5" ht="15">
      <c r="A59">
        <v>58</v>
      </c>
      <c r="B59" t="s">
        <v>15</v>
      </c>
      <c r="C59" t="str">
        <f>VLOOKUP(B59,aa_residues!$B$2:$J$21,3,FALSE)</f>
        <v>Глутамин</v>
      </c>
      <c r="D59">
        <f>VLOOKUP(B59,aa_residues!$B$2:$J$21,9,FALSE)</f>
        <v>128.12922</v>
      </c>
      <c r="E59" t="str">
        <f>VLOOKUP(B59,aa_residues!$B$2:$J$21,4,FALSE)</f>
        <v>-</v>
      </c>
    </row>
    <row r="60" spans="1:5" ht="15">
      <c r="A60">
        <v>59</v>
      </c>
      <c r="B60" t="s">
        <v>21</v>
      </c>
      <c r="C60" t="str">
        <f>VLOOKUP(B60,aa_residues!$B$2:$J$21,3,FALSE)</f>
        <v>Глицин</v>
      </c>
      <c r="D60">
        <f>VLOOKUP(B60,aa_residues!$B$2:$J$21,9,FALSE)</f>
        <v>57.051320000000004</v>
      </c>
      <c r="E60" t="str">
        <f>VLOOKUP(B60,aa_residues!$B$2:$J$21,4,FALSE)</f>
        <v>-</v>
      </c>
    </row>
    <row r="61" spans="1:5" ht="15">
      <c r="A61">
        <v>60</v>
      </c>
      <c r="B61" t="s">
        <v>30</v>
      </c>
      <c r="C61" t="str">
        <f>VLOOKUP(B61,aa_residues!$B$2:$J$21,3,FALSE)</f>
        <v>Лейцин</v>
      </c>
      <c r="D61">
        <f>VLOOKUP(B61,aa_residues!$B$2:$J$21,9,FALSE)</f>
        <v>113.15763999999999</v>
      </c>
      <c r="E61" t="str">
        <f>VLOOKUP(B61,aa_residues!$B$2:$J$21,4,FALSE)</f>
        <v>X</v>
      </c>
    </row>
    <row r="62" spans="1:5" ht="15">
      <c r="A62">
        <v>61</v>
      </c>
      <c r="B62" t="s">
        <v>27</v>
      </c>
      <c r="C62" t="str">
        <f>VLOOKUP(B62,aa_residues!$B$2:$J$21,3,FALSE)</f>
        <v>Изолейцин</v>
      </c>
      <c r="D62">
        <f>VLOOKUP(B62,aa_residues!$B$2:$J$21,9,FALSE)</f>
        <v>113.15763999999999</v>
      </c>
      <c r="E62" t="str">
        <f>VLOOKUP(B62,aa_residues!$B$2:$J$21,4,FALSE)</f>
        <v>X</v>
      </c>
    </row>
    <row r="63" spans="1:5" ht="15">
      <c r="A63">
        <v>62</v>
      </c>
      <c r="B63" t="s">
        <v>48</v>
      </c>
      <c r="C63" t="str">
        <f>VLOOKUP(B63,aa_residues!$B$2:$J$21,3,FALSE)</f>
        <v>Треонин</v>
      </c>
      <c r="D63">
        <f>VLOOKUP(B63,aa_residues!$B$2:$J$21,9,FALSE)</f>
        <v>101.10388</v>
      </c>
      <c r="E63" t="str">
        <f>VLOOKUP(B63,aa_residues!$B$2:$J$21,4,FALSE)</f>
        <v>-</v>
      </c>
    </row>
    <row r="64" spans="1:5" ht="15">
      <c r="A64">
        <v>63</v>
      </c>
      <c r="B64" t="s">
        <v>18</v>
      </c>
      <c r="C64" t="str">
        <f>VLOOKUP(B64,aa_residues!$B$2:$J$21,3,FALSE)</f>
        <v>Глутаминовая кислота</v>
      </c>
      <c r="D64">
        <f>VLOOKUP(B64,aa_residues!$B$2:$J$21,9,FALSE)</f>
        <v>129.11398</v>
      </c>
      <c r="E64" t="str">
        <f>VLOOKUP(B64,aa_residues!$B$2:$J$21,4,FALSE)</f>
        <v>-</v>
      </c>
    </row>
    <row r="65" spans="1:5" ht="15">
      <c r="A65">
        <v>64</v>
      </c>
      <c r="B65" t="s">
        <v>57</v>
      </c>
      <c r="C65" t="str">
        <f>VLOOKUP(B65,aa_residues!$B$2:$J$21,3,FALSE)</f>
        <v>Валин</v>
      </c>
      <c r="D65">
        <f>VLOOKUP(B65,aa_residues!$B$2:$J$21,9,FALSE)</f>
        <v>99.13105999999999</v>
      </c>
      <c r="E65" t="str">
        <f>VLOOKUP(B65,aa_residues!$B$2:$J$21,4,FALSE)</f>
        <v>X</v>
      </c>
    </row>
    <row r="66" spans="1:5" ht="15">
      <c r="A66">
        <v>65</v>
      </c>
      <c r="B66" t="s">
        <v>39</v>
      </c>
      <c r="C66" t="str">
        <f>VLOOKUP(B66,aa_residues!$B$2:$J$21,3,FALSE)</f>
        <v>Фенилаланин</v>
      </c>
      <c r="D66">
        <f>VLOOKUP(B66,aa_residues!$B$2:$J$21,9,FALSE)</f>
        <v>147.17386000000002</v>
      </c>
      <c r="E66" t="str">
        <f>VLOOKUP(B66,aa_residues!$B$2:$J$21,4,FALSE)</f>
        <v>X</v>
      </c>
    </row>
    <row r="67" spans="1:5" ht="15">
      <c r="A67">
        <v>66</v>
      </c>
      <c r="B67" t="s">
        <v>15</v>
      </c>
      <c r="C67" t="str">
        <f>VLOOKUP(B67,aa_residues!$B$2:$J$21,3,FALSE)</f>
        <v>Глутамин</v>
      </c>
      <c r="D67">
        <f>VLOOKUP(B67,aa_residues!$B$2:$J$21,9,FALSE)</f>
        <v>128.12922</v>
      </c>
      <c r="E67" t="str">
        <f>VLOOKUP(B67,aa_residues!$B$2:$J$21,4,FALSE)</f>
        <v>-</v>
      </c>
    </row>
    <row r="68" spans="1:5" ht="15">
      <c r="A68">
        <v>67</v>
      </c>
      <c r="B68" t="s">
        <v>6</v>
      </c>
      <c r="C68" t="str">
        <f>VLOOKUP(B68,aa_residues!$B$2:$J$21,3,FALSE)</f>
        <v>Аспарагин</v>
      </c>
      <c r="D68">
        <f>VLOOKUP(B68,aa_residues!$B$2:$J$21,9,FALSE)</f>
        <v>114.10264000000001</v>
      </c>
      <c r="E68" t="str">
        <f>VLOOKUP(B68,aa_residues!$B$2:$J$21,4,FALSE)</f>
        <v>-</v>
      </c>
    </row>
    <row r="69" spans="1:5" ht="15">
      <c r="A69">
        <v>68</v>
      </c>
      <c r="B69" t="s">
        <v>21</v>
      </c>
      <c r="C69" t="str">
        <f>VLOOKUP(B69,aa_residues!$B$2:$J$21,3,FALSE)</f>
        <v>Глицин</v>
      </c>
      <c r="D69">
        <f>VLOOKUP(B69,aa_residues!$B$2:$J$21,9,FALSE)</f>
        <v>57.051320000000004</v>
      </c>
      <c r="E69" t="str">
        <f>VLOOKUP(B69,aa_residues!$B$2:$J$21,4,FALSE)</f>
        <v>-</v>
      </c>
    </row>
    <row r="70" spans="1:5" ht="15">
      <c r="A70">
        <v>69</v>
      </c>
      <c r="B70" t="s">
        <v>18</v>
      </c>
      <c r="C70" t="str">
        <f>VLOOKUP(B70,aa_residues!$B$2:$J$21,3,FALSE)</f>
        <v>Глутаминовая кислота</v>
      </c>
      <c r="D70">
        <f>VLOOKUP(B70,aa_residues!$B$2:$J$21,9,FALSE)</f>
        <v>129.11398</v>
      </c>
      <c r="E70" t="str">
        <f>VLOOKUP(B70,aa_residues!$B$2:$J$21,4,FALSE)</f>
        <v>-</v>
      </c>
    </row>
    <row r="71" spans="1:5" ht="15">
      <c r="A71">
        <v>70</v>
      </c>
      <c r="B71" t="s">
        <v>30</v>
      </c>
      <c r="C71" t="str">
        <f>VLOOKUP(B71,aa_residues!$B$2:$J$21,3,FALSE)</f>
        <v>Лейцин</v>
      </c>
      <c r="D71">
        <f>VLOOKUP(B71,aa_residues!$B$2:$J$21,9,FALSE)</f>
        <v>113.15763999999999</v>
      </c>
      <c r="E71" t="str">
        <f>VLOOKUP(B71,aa_residues!$B$2:$J$21,4,FALSE)</f>
        <v>X</v>
      </c>
    </row>
    <row r="72" spans="1:5" ht="15">
      <c r="A72">
        <v>71</v>
      </c>
      <c r="B72" t="s">
        <v>45</v>
      </c>
      <c r="C72" t="str">
        <f>VLOOKUP(B72,aa_residues!$B$2:$J$21,3,FALSE)</f>
        <v>Серин</v>
      </c>
      <c r="D72">
        <f>VLOOKUP(B72,aa_residues!$B$2:$J$21,9,FALSE)</f>
        <v>87.0773</v>
      </c>
      <c r="E72" t="str">
        <f>VLOOKUP(B72,aa_residues!$B$2:$J$21,4,FALSE)</f>
        <v>-</v>
      </c>
    </row>
    <row r="73" spans="1:5" ht="15">
      <c r="A73">
        <v>72</v>
      </c>
      <c r="B73" t="s">
        <v>33</v>
      </c>
      <c r="C73" t="str">
        <f>VLOOKUP(B73,aa_residues!$B$2:$J$21,3,FALSE)</f>
        <v>Лизин</v>
      </c>
      <c r="D73">
        <f>VLOOKUP(B73,aa_residues!$B$2:$J$21,9,FALSE)</f>
        <v>128.17228</v>
      </c>
      <c r="E73" t="str">
        <f>VLOOKUP(B73,aa_residues!$B$2:$J$21,4,FALSE)</f>
        <v>-</v>
      </c>
    </row>
    <row r="74" spans="1:5" ht="15">
      <c r="A74">
        <v>73</v>
      </c>
      <c r="B74" t="s">
        <v>57</v>
      </c>
      <c r="C74" t="str">
        <f>VLOOKUP(B74,aa_residues!$B$2:$J$21,3,FALSE)</f>
        <v>Валин</v>
      </c>
      <c r="D74">
        <f>VLOOKUP(B74,aa_residues!$B$2:$J$21,9,FALSE)</f>
        <v>99.13105999999999</v>
      </c>
      <c r="E74" t="str">
        <f>VLOOKUP(B74,aa_residues!$B$2:$J$21,4,FALSE)</f>
        <v>X</v>
      </c>
    </row>
    <row r="75" spans="1:5" ht="15">
      <c r="A75">
        <v>74</v>
      </c>
      <c r="B75" t="s">
        <v>33</v>
      </c>
      <c r="C75" t="str">
        <f>VLOOKUP(B75,aa_residues!$B$2:$J$21,3,FALSE)</f>
        <v>Лизин</v>
      </c>
      <c r="D75">
        <f>VLOOKUP(B75,aa_residues!$B$2:$J$21,9,FALSE)</f>
        <v>128.17228</v>
      </c>
      <c r="E75" t="str">
        <f>VLOOKUP(B75,aa_residues!$B$2:$J$21,4,FALSE)</f>
        <v>-</v>
      </c>
    </row>
    <row r="76" spans="1:5" ht="15">
      <c r="A76">
        <v>75</v>
      </c>
      <c r="B76" t="s">
        <v>21</v>
      </c>
      <c r="C76" t="str">
        <f>VLOOKUP(B76,aa_residues!$B$2:$J$21,3,FALSE)</f>
        <v>Глицин</v>
      </c>
      <c r="D76">
        <f>VLOOKUP(B76,aa_residues!$B$2:$J$21,9,FALSE)</f>
        <v>57.051320000000004</v>
      </c>
      <c r="E76" t="str">
        <f>VLOOKUP(B76,aa_residues!$B$2:$J$21,4,FALSE)</f>
        <v>-</v>
      </c>
    </row>
    <row r="77" spans="1:5" ht="15">
      <c r="A77">
        <v>76</v>
      </c>
      <c r="B77" t="s">
        <v>33</v>
      </c>
      <c r="C77" t="str">
        <f>VLOOKUP(B77,aa_residues!$B$2:$J$21,3,FALSE)</f>
        <v>Лизин</v>
      </c>
      <c r="D77">
        <f>VLOOKUP(B77,aa_residues!$B$2:$J$21,9,FALSE)</f>
        <v>128.17228</v>
      </c>
      <c r="E77" t="str">
        <f>VLOOKUP(B77,aa_residues!$B$2:$J$21,4,FALSE)</f>
        <v>-</v>
      </c>
    </row>
    <row r="78" spans="1:5" ht="15">
      <c r="A78">
        <v>77</v>
      </c>
      <c r="B78" t="s">
        <v>21</v>
      </c>
      <c r="C78" t="str">
        <f>VLOOKUP(B78,aa_residues!$B$2:$J$21,3,FALSE)</f>
        <v>Глицин</v>
      </c>
      <c r="D78">
        <f>VLOOKUP(B78,aa_residues!$B$2:$J$21,9,FALSE)</f>
        <v>57.051320000000004</v>
      </c>
      <c r="E78" t="str">
        <f>VLOOKUP(B78,aa_residues!$B$2:$J$21,4,FALSE)</f>
        <v>-</v>
      </c>
    </row>
    <row r="79" spans="1:5" ht="15">
      <c r="A79">
        <v>78</v>
      </c>
      <c r="B79" t="s">
        <v>0</v>
      </c>
      <c r="C79" t="str">
        <f>VLOOKUP(B79,aa_residues!$B$2:$J$21,3,FALSE)</f>
        <v>Аланин</v>
      </c>
      <c r="D79">
        <f>VLOOKUP(B79,aa_residues!$B$2:$J$21,9,FALSE)</f>
        <v>71.0779</v>
      </c>
      <c r="E79" t="str">
        <f>VLOOKUP(B79,aa_residues!$B$2:$J$21,4,FALSE)</f>
        <v>X</v>
      </c>
    </row>
    <row r="80" spans="1:5" ht="15">
      <c r="A80">
        <v>79</v>
      </c>
      <c r="B80" t="s">
        <v>27</v>
      </c>
      <c r="C80" t="str">
        <f>VLOOKUP(B80,aa_residues!$B$2:$J$21,3,FALSE)</f>
        <v>Изолейцин</v>
      </c>
      <c r="D80">
        <f>VLOOKUP(B80,aa_residues!$B$2:$J$21,9,FALSE)</f>
        <v>113.15763999999999</v>
      </c>
      <c r="E80" t="str">
        <f>VLOOKUP(B80,aa_residues!$B$2:$J$21,4,FALSE)</f>
        <v>X</v>
      </c>
    </row>
    <row r="81" spans="1:5" ht="15">
      <c r="A81">
        <v>80</v>
      </c>
      <c r="B81" t="s">
        <v>21</v>
      </c>
      <c r="C81" t="str">
        <f>VLOOKUP(B81,aa_residues!$B$2:$J$21,3,FALSE)</f>
        <v>Глицин</v>
      </c>
      <c r="D81">
        <f>VLOOKUP(B81,aa_residues!$B$2:$J$21,9,FALSE)</f>
        <v>57.051320000000004</v>
      </c>
      <c r="E81" t="str">
        <f>VLOOKUP(B81,aa_residues!$B$2:$J$21,4,FALSE)</f>
        <v>-</v>
      </c>
    </row>
    <row r="82" spans="1:5" ht="15">
      <c r="A82">
        <v>81</v>
      </c>
      <c r="B82" t="s">
        <v>24</v>
      </c>
      <c r="C82" t="str">
        <f>VLOOKUP(B82,aa_residues!$B$2:$J$21,3,FALSE)</f>
        <v>Гистидин</v>
      </c>
      <c r="D82">
        <f>VLOOKUP(B82,aa_residues!$B$2:$J$21,9,FALSE)</f>
        <v>137.13928</v>
      </c>
      <c r="E82" t="str">
        <f>VLOOKUP(B82,aa_residues!$B$2:$J$21,4,FALSE)</f>
        <v>-</v>
      </c>
    </row>
    <row r="83" spans="1:5" ht="15">
      <c r="A83">
        <v>82</v>
      </c>
      <c r="B83" t="s">
        <v>57</v>
      </c>
      <c r="C83" t="str">
        <f>VLOOKUP(B83,aa_residues!$B$2:$J$21,3,FALSE)</f>
        <v>Валин</v>
      </c>
      <c r="D83">
        <f>VLOOKUP(B83,aa_residues!$B$2:$J$21,9,FALSE)</f>
        <v>99.13105999999999</v>
      </c>
      <c r="E83" t="str">
        <f>VLOOKUP(B83,aa_residues!$B$2:$J$21,4,FALSE)</f>
        <v>X</v>
      </c>
    </row>
    <row r="84" spans="1:5" ht="15">
      <c r="A84">
        <v>83</v>
      </c>
      <c r="B84" t="s">
        <v>3</v>
      </c>
      <c r="C84" t="str">
        <f>VLOOKUP(B84,aa_residues!$B$2:$J$21,3,FALSE)</f>
        <v>Аргинин</v>
      </c>
      <c r="D84">
        <f>VLOOKUP(B84,aa_residues!$B$2:$J$21,9,FALSE)</f>
        <v>156.18568000000002</v>
      </c>
      <c r="E84" t="str">
        <f>VLOOKUP(B84,aa_residues!$B$2:$J$21,4,FALSE)</f>
        <v>-</v>
      </c>
    </row>
    <row r="85" spans="1:5" ht="15">
      <c r="A85">
        <v>84</v>
      </c>
      <c r="B85" t="s">
        <v>54</v>
      </c>
      <c r="C85" t="str">
        <f>VLOOKUP(B85,aa_residues!$B$2:$J$21,3,FALSE)</f>
        <v>Тирозин</v>
      </c>
      <c r="D85">
        <f>VLOOKUP(B85,aa_residues!$B$2:$J$21,9,FALSE)</f>
        <v>163.17326</v>
      </c>
      <c r="E85" t="str">
        <f>VLOOKUP(B85,aa_residues!$B$2:$J$21,4,FALSE)</f>
        <v>X</v>
      </c>
    </row>
    <row r="86" spans="1:5" ht="15">
      <c r="A86">
        <v>85</v>
      </c>
      <c r="B86" t="s">
        <v>0</v>
      </c>
      <c r="C86" t="str">
        <f>VLOOKUP(B86,aa_residues!$B$2:$J$21,3,FALSE)</f>
        <v>Аланин</v>
      </c>
      <c r="D86">
        <f>VLOOKUP(B86,aa_residues!$B$2:$J$21,9,FALSE)</f>
        <v>71.0779</v>
      </c>
      <c r="E86" t="str">
        <f>VLOOKUP(B86,aa_residues!$B$2:$J$21,4,FALSE)</f>
        <v>X</v>
      </c>
    </row>
    <row r="87" spans="1:5" ht="15">
      <c r="A87">
        <v>86</v>
      </c>
      <c r="B87" t="s">
        <v>48</v>
      </c>
      <c r="C87" t="str">
        <f>VLOOKUP(B87,aa_residues!$B$2:$J$21,3,FALSE)</f>
        <v>Треонин</v>
      </c>
      <c r="D87">
        <f>VLOOKUP(B87,aa_residues!$B$2:$J$21,9,FALSE)</f>
        <v>101.10388</v>
      </c>
      <c r="E87" t="str">
        <f>VLOOKUP(B87,aa_residues!$B$2:$J$21,4,FALSE)</f>
        <v>-</v>
      </c>
    </row>
    <row r="88" spans="1:5" ht="15">
      <c r="A88">
        <v>87</v>
      </c>
      <c r="B88" t="s">
        <v>0</v>
      </c>
      <c r="C88" t="str">
        <f>VLOOKUP(B88,aa_residues!$B$2:$J$21,3,FALSE)</f>
        <v>Аланин</v>
      </c>
      <c r="D88">
        <f>VLOOKUP(B88,aa_residues!$B$2:$J$21,9,FALSE)</f>
        <v>71.0779</v>
      </c>
      <c r="E88" t="str">
        <f>VLOOKUP(B88,aa_residues!$B$2:$J$21,4,FALSE)</f>
        <v>X</v>
      </c>
    </row>
    <row r="89" spans="1:5" ht="15">
      <c r="A89">
        <v>88</v>
      </c>
      <c r="B89" t="s">
        <v>21</v>
      </c>
      <c r="C89" t="str">
        <f>VLOOKUP(B89,aa_residues!$B$2:$J$21,3,FALSE)</f>
        <v>Глицин</v>
      </c>
      <c r="D89">
        <f>VLOOKUP(B89,aa_residues!$B$2:$J$21,9,FALSE)</f>
        <v>57.051320000000004</v>
      </c>
      <c r="E89" t="str">
        <f>VLOOKUP(B89,aa_residues!$B$2:$J$21,4,FALSE)</f>
        <v>-</v>
      </c>
    </row>
    <row r="90" spans="1:5" ht="15">
      <c r="A90">
        <v>89</v>
      </c>
      <c r="B90" t="s">
        <v>21</v>
      </c>
      <c r="C90" t="str">
        <f>VLOOKUP(B90,aa_residues!$B$2:$J$21,3,FALSE)</f>
        <v>Глицин</v>
      </c>
      <c r="D90">
        <f>VLOOKUP(B90,aa_residues!$B$2:$J$21,9,FALSE)</f>
        <v>57.051320000000004</v>
      </c>
      <c r="E90" t="str">
        <f>VLOOKUP(B90,aa_residues!$B$2:$J$21,4,FALSE)</f>
        <v>-</v>
      </c>
    </row>
    <row r="91" spans="1:5" ht="15">
      <c r="A91">
        <v>90</v>
      </c>
      <c r="B91" t="s">
        <v>21</v>
      </c>
      <c r="C91" t="str">
        <f>VLOOKUP(B91,aa_residues!$B$2:$J$21,3,FALSE)</f>
        <v>Глицин</v>
      </c>
      <c r="D91">
        <f>VLOOKUP(B91,aa_residues!$B$2:$J$21,9,FALSE)</f>
        <v>57.051320000000004</v>
      </c>
      <c r="E91" t="str">
        <f>VLOOKUP(B91,aa_residues!$B$2:$J$21,4,FALSE)</f>
        <v>-</v>
      </c>
    </row>
    <row r="92" spans="1:5" ht="15">
      <c r="A92">
        <v>91</v>
      </c>
      <c r="B92" t="s">
        <v>21</v>
      </c>
      <c r="C92" t="str">
        <f>VLOOKUP(B92,aa_residues!$B$2:$J$21,3,FALSE)</f>
        <v>Глицин</v>
      </c>
      <c r="D92">
        <f>VLOOKUP(B92,aa_residues!$B$2:$J$21,9,FALSE)</f>
        <v>57.051320000000004</v>
      </c>
      <c r="E92" t="str">
        <f>VLOOKUP(B92,aa_residues!$B$2:$J$21,4,FALSE)</f>
        <v>-</v>
      </c>
    </row>
    <row r="93" spans="1:5" ht="15">
      <c r="A93">
        <v>92</v>
      </c>
      <c r="B93" t="s">
        <v>54</v>
      </c>
      <c r="C93" t="str">
        <f>VLOOKUP(B93,aa_residues!$B$2:$J$21,3,FALSE)</f>
        <v>Тирозин</v>
      </c>
      <c r="D93">
        <f>VLOOKUP(B93,aa_residues!$B$2:$J$21,9,FALSE)</f>
        <v>163.17326</v>
      </c>
      <c r="E93" t="str">
        <f>VLOOKUP(B93,aa_residues!$B$2:$J$21,4,FALSE)</f>
        <v>X</v>
      </c>
    </row>
    <row r="94" spans="1:5" ht="15">
      <c r="A94">
        <v>93</v>
      </c>
      <c r="B94" t="s">
        <v>18</v>
      </c>
      <c r="C94" t="str">
        <f>VLOOKUP(B94,aa_residues!$B$2:$J$21,3,FALSE)</f>
        <v>Глутаминовая кислота</v>
      </c>
      <c r="D94">
        <f>VLOOKUP(B94,aa_residues!$B$2:$J$21,9,FALSE)</f>
        <v>129.11398</v>
      </c>
      <c r="E94" t="str">
        <f>VLOOKUP(B94,aa_residues!$B$2:$J$21,4,FALSE)</f>
        <v>-</v>
      </c>
    </row>
    <row r="95" spans="1:5" ht="15">
      <c r="A95">
        <v>94</v>
      </c>
      <c r="B95" t="s">
        <v>6</v>
      </c>
      <c r="C95" t="str">
        <f>VLOOKUP(B95,aa_residues!$B$2:$J$21,3,FALSE)</f>
        <v>Аспарагин</v>
      </c>
      <c r="D95">
        <f>VLOOKUP(B95,aa_residues!$B$2:$J$21,9,FALSE)</f>
        <v>114.10264000000001</v>
      </c>
      <c r="E95" t="str">
        <f>VLOOKUP(B95,aa_residues!$B$2:$J$21,4,FALSE)</f>
        <v>-</v>
      </c>
    </row>
    <row r="96" spans="1:5" ht="15">
      <c r="A96">
        <v>95</v>
      </c>
      <c r="B96" t="s">
        <v>57</v>
      </c>
      <c r="C96" t="str">
        <f>VLOOKUP(B96,aa_residues!$B$2:$J$21,3,FALSE)</f>
        <v>Валин</v>
      </c>
      <c r="D96">
        <f>VLOOKUP(B96,aa_residues!$B$2:$J$21,9,FALSE)</f>
        <v>99.13105999999999</v>
      </c>
      <c r="E96" t="str">
        <f>VLOOKUP(B96,aa_residues!$B$2:$J$21,4,FALSE)</f>
        <v>X</v>
      </c>
    </row>
    <row r="97" spans="1:5" ht="15">
      <c r="A97">
        <v>96</v>
      </c>
      <c r="B97" t="s">
        <v>15</v>
      </c>
      <c r="C97" t="str">
        <f>VLOOKUP(B97,aa_residues!$B$2:$J$21,3,FALSE)</f>
        <v>Глутамин</v>
      </c>
      <c r="D97">
        <f>VLOOKUP(B97,aa_residues!$B$2:$J$21,9,FALSE)</f>
        <v>128.12922</v>
      </c>
      <c r="E97" t="str">
        <f>VLOOKUP(B97,aa_residues!$B$2:$J$21,4,FALSE)</f>
        <v>-</v>
      </c>
    </row>
    <row r="98" spans="1:5" ht="15">
      <c r="A98">
        <v>97</v>
      </c>
      <c r="B98" t="s">
        <v>42</v>
      </c>
      <c r="C98" t="str">
        <f>VLOOKUP(B98,aa_residues!$B$2:$J$21,3,FALSE)</f>
        <v>Пролин</v>
      </c>
      <c r="D98">
        <f>VLOOKUP(B98,aa_residues!$B$2:$J$21,9,FALSE)</f>
        <v>97.11518</v>
      </c>
      <c r="E98" t="str">
        <f>VLOOKUP(B98,aa_residues!$B$2:$J$21,4,FALSE)</f>
        <v>-</v>
      </c>
    </row>
    <row r="99" spans="1:5" ht="15">
      <c r="A99">
        <v>98</v>
      </c>
      <c r="B99" t="s">
        <v>30</v>
      </c>
      <c r="C99" t="str">
        <f>VLOOKUP(B99,aa_residues!$B$2:$J$21,3,FALSE)</f>
        <v>Лейцин</v>
      </c>
      <c r="D99">
        <f>VLOOKUP(B99,aa_residues!$B$2:$J$21,9,FALSE)</f>
        <v>113.15763999999999</v>
      </c>
      <c r="E99" t="str">
        <f>VLOOKUP(B99,aa_residues!$B$2:$J$21,4,FALSE)</f>
        <v>X</v>
      </c>
    </row>
    <row r="100" spans="1:5" ht="15">
      <c r="A100">
        <v>99</v>
      </c>
      <c r="B100" t="s">
        <v>30</v>
      </c>
      <c r="C100" t="str">
        <f>VLOOKUP(B100,aa_residues!$B$2:$J$21,3,FALSE)</f>
        <v>Лейцин</v>
      </c>
      <c r="D100">
        <f>VLOOKUP(B100,aa_residues!$B$2:$J$21,9,FALSE)</f>
        <v>113.15763999999999</v>
      </c>
      <c r="E100" t="str">
        <f>VLOOKUP(B100,aa_residues!$B$2:$J$21,4,FALSE)</f>
        <v>X</v>
      </c>
    </row>
    <row r="101" spans="1:5" ht="15">
      <c r="A101">
        <v>100</v>
      </c>
      <c r="B101" t="s">
        <v>39</v>
      </c>
      <c r="C101" t="str">
        <f>VLOOKUP(B101,aa_residues!$B$2:$J$21,3,FALSE)</f>
        <v>Фенилаланин</v>
      </c>
      <c r="D101">
        <f>VLOOKUP(B101,aa_residues!$B$2:$J$21,9,FALSE)</f>
        <v>147.17386000000002</v>
      </c>
      <c r="E101" t="str">
        <f>VLOOKUP(B101,aa_residues!$B$2:$J$21,4,FALSE)</f>
        <v>X</v>
      </c>
    </row>
    <row r="102" spans="1:5" ht="15">
      <c r="A102">
        <v>101</v>
      </c>
      <c r="B102" t="s">
        <v>3</v>
      </c>
      <c r="C102" t="str">
        <f>VLOOKUP(B102,aa_residues!$B$2:$J$21,3,FALSE)</f>
        <v>Аргинин</v>
      </c>
      <c r="D102">
        <f>VLOOKUP(B102,aa_residues!$B$2:$J$21,9,FALSE)</f>
        <v>156.18568000000002</v>
      </c>
      <c r="E102" t="str">
        <f>VLOOKUP(B102,aa_residues!$B$2:$J$21,4,FALSE)</f>
        <v>-</v>
      </c>
    </row>
    <row r="103" spans="1:5" ht="15">
      <c r="A103">
        <v>102</v>
      </c>
      <c r="B103" t="s">
        <v>45</v>
      </c>
      <c r="C103" t="str">
        <f>VLOOKUP(B103,aa_residues!$B$2:$J$21,3,FALSE)</f>
        <v>Серин</v>
      </c>
      <c r="D103">
        <f>VLOOKUP(B103,aa_residues!$B$2:$J$21,9,FALSE)</f>
        <v>87.0773</v>
      </c>
      <c r="E103" t="str">
        <f>VLOOKUP(B103,aa_residues!$B$2:$J$21,4,FALSE)</f>
        <v>-</v>
      </c>
    </row>
    <row r="104" spans="1:5" ht="15">
      <c r="A104">
        <v>103</v>
      </c>
      <c r="B104" t="s">
        <v>15</v>
      </c>
      <c r="C104" t="str">
        <f>VLOOKUP(B104,aa_residues!$B$2:$J$21,3,FALSE)</f>
        <v>Глутамин</v>
      </c>
      <c r="D104">
        <f>VLOOKUP(B104,aa_residues!$B$2:$J$21,9,FALSE)</f>
        <v>128.12922</v>
      </c>
      <c r="E104" t="str">
        <f>VLOOKUP(B104,aa_residues!$B$2:$J$21,4,FALSE)</f>
        <v>-</v>
      </c>
    </row>
    <row r="105" spans="1:5" ht="15">
      <c r="A105">
        <v>104</v>
      </c>
      <c r="B105" t="s">
        <v>6</v>
      </c>
      <c r="C105" t="str">
        <f>VLOOKUP(B105,aa_residues!$B$2:$J$21,3,FALSE)</f>
        <v>Аспарагин</v>
      </c>
      <c r="D105">
        <f>VLOOKUP(B105,aa_residues!$B$2:$J$21,9,FALSE)</f>
        <v>114.10264000000001</v>
      </c>
      <c r="E105" t="str">
        <f>VLOOKUP(B105,aa_residues!$B$2:$J$21,4,FALSE)</f>
        <v>-</v>
      </c>
    </row>
    <row r="106" spans="1:5" ht="15">
      <c r="A106">
        <v>105</v>
      </c>
      <c r="B106" t="s">
        <v>6</v>
      </c>
      <c r="C106" t="str">
        <f>VLOOKUP(B106,aa_residues!$B$2:$J$21,3,FALSE)</f>
        <v>Аспарагин</v>
      </c>
      <c r="D106">
        <f>VLOOKUP(B106,aa_residues!$B$2:$J$21,9,FALSE)</f>
        <v>114.10264000000001</v>
      </c>
      <c r="E106" t="str">
        <f>VLOOKUP(B106,aa_residues!$B$2:$J$21,4,FALSE)</f>
        <v>-</v>
      </c>
    </row>
    <row r="107" spans="1:5" ht="15">
      <c r="A107">
        <v>106</v>
      </c>
      <c r="B107" t="s">
        <v>21</v>
      </c>
      <c r="C107" t="str">
        <f>VLOOKUP(B107,aa_residues!$B$2:$J$21,3,FALSE)</f>
        <v>Глицин</v>
      </c>
      <c r="D107">
        <f>VLOOKUP(B107,aa_residues!$B$2:$J$21,9,FALSE)</f>
        <v>57.051320000000004</v>
      </c>
      <c r="E107" t="str">
        <f>VLOOKUP(B107,aa_residues!$B$2:$J$21,4,FALSE)</f>
        <v>-</v>
      </c>
    </row>
    <row r="108" spans="1:5" ht="15">
      <c r="A108">
        <v>107</v>
      </c>
      <c r="B108" t="s">
        <v>45</v>
      </c>
      <c r="C108" t="str">
        <f>VLOOKUP(B108,aa_residues!$B$2:$J$21,3,FALSE)</f>
        <v>Серин</v>
      </c>
      <c r="D108">
        <f>VLOOKUP(B108,aa_residues!$B$2:$J$21,9,FALSE)</f>
        <v>87.0773</v>
      </c>
      <c r="E108" t="str">
        <f>VLOOKUP(B108,aa_residues!$B$2:$J$21,4,FALSE)</f>
        <v>-</v>
      </c>
    </row>
    <row r="109" spans="1:5" ht="15">
      <c r="A109">
        <v>108</v>
      </c>
      <c r="B109" t="s">
        <v>30</v>
      </c>
      <c r="C109" t="str">
        <f>VLOOKUP(B109,aa_residues!$B$2:$J$21,3,FALSE)</f>
        <v>Лейцин</v>
      </c>
      <c r="D109">
        <f>VLOOKUP(B109,aa_residues!$B$2:$J$21,9,FALSE)</f>
        <v>113.15763999999999</v>
      </c>
      <c r="E109" t="str">
        <f>VLOOKUP(B109,aa_residues!$B$2:$J$21,4,FALSE)</f>
        <v>X</v>
      </c>
    </row>
    <row r="110" spans="1:5" ht="15">
      <c r="A110">
        <v>109</v>
      </c>
      <c r="B110" t="s">
        <v>0</v>
      </c>
      <c r="C110" t="str">
        <f>VLOOKUP(B110,aa_residues!$B$2:$J$21,3,FALSE)</f>
        <v>Аланин</v>
      </c>
      <c r="D110">
        <f>VLOOKUP(B110,aa_residues!$B$2:$J$21,9,FALSE)</f>
        <v>71.0779</v>
      </c>
      <c r="E110" t="str">
        <f>VLOOKUP(B110,aa_residues!$B$2:$J$21,4,FALSE)</f>
        <v>X</v>
      </c>
    </row>
    <row r="111" spans="1:5" ht="15">
      <c r="A111">
        <v>110</v>
      </c>
      <c r="B111" t="s">
        <v>30</v>
      </c>
      <c r="C111" t="str">
        <f>VLOOKUP(B111,aa_residues!$B$2:$J$21,3,FALSE)</f>
        <v>Лейцин</v>
      </c>
      <c r="D111">
        <f>VLOOKUP(B111,aa_residues!$B$2:$J$21,9,FALSE)</f>
        <v>113.15763999999999</v>
      </c>
      <c r="E111" t="str">
        <f>VLOOKUP(B111,aa_residues!$B$2:$J$21,4,FALSE)</f>
        <v>X</v>
      </c>
    </row>
    <row r="112" spans="1:5" ht="15">
      <c r="A112">
        <v>111</v>
      </c>
      <c r="B112" t="s">
        <v>0</v>
      </c>
      <c r="C112" t="str">
        <f>VLOOKUP(B112,aa_residues!$B$2:$J$21,3,FALSE)</f>
        <v>Аланин</v>
      </c>
      <c r="D112">
        <f>VLOOKUP(B112,aa_residues!$B$2:$J$21,9,FALSE)</f>
        <v>71.0779</v>
      </c>
      <c r="E112" t="str">
        <f>VLOOKUP(B112,aa_residues!$B$2:$J$21,4,FALSE)</f>
        <v>X</v>
      </c>
    </row>
    <row r="113" spans="1:5" ht="15">
      <c r="A113">
        <v>112</v>
      </c>
      <c r="B113" t="s">
        <v>24</v>
      </c>
      <c r="C113" t="str">
        <f>VLOOKUP(B113,aa_residues!$B$2:$J$21,3,FALSE)</f>
        <v>Гистидин</v>
      </c>
      <c r="D113">
        <f>VLOOKUP(B113,aa_residues!$B$2:$J$21,9,FALSE)</f>
        <v>137.13928</v>
      </c>
      <c r="E113" t="str">
        <f>VLOOKUP(B113,aa_residues!$B$2:$J$21,4,FALSE)</f>
        <v>-</v>
      </c>
    </row>
    <row r="114" spans="1:5" ht="15">
      <c r="A114">
        <v>113</v>
      </c>
      <c r="B114" t="s">
        <v>6</v>
      </c>
      <c r="C114" t="str">
        <f>VLOOKUP(B114,aa_residues!$B$2:$J$21,3,FALSE)</f>
        <v>Аспарагин</v>
      </c>
      <c r="D114">
        <f>VLOOKUP(B114,aa_residues!$B$2:$J$21,9,FALSE)</f>
        <v>114.10264000000001</v>
      </c>
      <c r="E114" t="str">
        <f>VLOOKUP(B114,aa_residues!$B$2:$J$21,4,FALSE)</f>
        <v>-</v>
      </c>
    </row>
    <row r="115" spans="1:5" ht="15">
      <c r="A115">
        <v>114</v>
      </c>
      <c r="B115" t="s">
        <v>21</v>
      </c>
      <c r="C115" t="str">
        <f>VLOOKUP(B115,aa_residues!$B$2:$J$21,3,FALSE)</f>
        <v>Глицин</v>
      </c>
      <c r="D115">
        <f>VLOOKUP(B115,aa_residues!$B$2:$J$21,9,FALSE)</f>
        <v>57.051320000000004</v>
      </c>
      <c r="E115" t="str">
        <f>VLOOKUP(B115,aa_residues!$B$2:$J$21,4,FALSE)</f>
        <v>-</v>
      </c>
    </row>
    <row r="116" spans="1:5" ht="15">
      <c r="A116">
        <v>115</v>
      </c>
      <c r="B116" t="s">
        <v>6</v>
      </c>
      <c r="C116" t="str">
        <f>VLOOKUP(B116,aa_residues!$B$2:$J$21,3,FALSE)</f>
        <v>Аспарагин</v>
      </c>
      <c r="D116">
        <f>VLOOKUP(B116,aa_residues!$B$2:$J$21,9,FALSE)</f>
        <v>114.10264000000001</v>
      </c>
      <c r="E116" t="str">
        <f>VLOOKUP(B116,aa_residues!$B$2:$J$21,4,FALSE)</f>
        <v>-</v>
      </c>
    </row>
    <row r="117" spans="1:5" ht="15">
      <c r="A117">
        <v>116</v>
      </c>
      <c r="B117" t="s">
        <v>30</v>
      </c>
      <c r="C117" t="str">
        <f>VLOOKUP(B117,aa_residues!$B$2:$J$21,3,FALSE)</f>
        <v>Лейцин</v>
      </c>
      <c r="D117">
        <f>VLOOKUP(B117,aa_residues!$B$2:$J$21,9,FALSE)</f>
        <v>113.15763999999999</v>
      </c>
      <c r="E117" t="str">
        <f>VLOOKUP(B117,aa_residues!$B$2:$J$21,4,FALSE)</f>
        <v>X</v>
      </c>
    </row>
    <row r="118" spans="1:5" ht="15">
      <c r="A118">
        <v>117</v>
      </c>
      <c r="B118" t="s">
        <v>57</v>
      </c>
      <c r="C118" t="str">
        <f>VLOOKUP(B118,aa_residues!$B$2:$J$21,3,FALSE)</f>
        <v>Валин</v>
      </c>
      <c r="D118">
        <f>VLOOKUP(B118,aa_residues!$B$2:$J$21,9,FALSE)</f>
        <v>99.13105999999999</v>
      </c>
      <c r="E118" t="str">
        <f>VLOOKUP(B118,aa_residues!$B$2:$J$21,4,FALSE)</f>
        <v>X</v>
      </c>
    </row>
    <row r="119" spans="1:5" ht="15">
      <c r="A119">
        <v>118</v>
      </c>
      <c r="B119" t="s">
        <v>6</v>
      </c>
      <c r="C119" t="str">
        <f>VLOOKUP(B119,aa_residues!$B$2:$J$21,3,FALSE)</f>
        <v>Аспарагин</v>
      </c>
      <c r="D119">
        <f>VLOOKUP(B119,aa_residues!$B$2:$J$21,9,FALSE)</f>
        <v>114.10264000000001</v>
      </c>
      <c r="E119" t="str">
        <f>VLOOKUP(B119,aa_residues!$B$2:$J$21,4,FALSE)</f>
        <v>-</v>
      </c>
    </row>
    <row r="120" spans="1:5" ht="15">
      <c r="A120">
        <v>119</v>
      </c>
      <c r="B120" t="s">
        <v>0</v>
      </c>
      <c r="C120" t="str">
        <f>VLOOKUP(B120,aa_residues!$B$2:$J$21,3,FALSE)</f>
        <v>Аланин</v>
      </c>
      <c r="D120">
        <f>VLOOKUP(B120,aa_residues!$B$2:$J$21,9,FALSE)</f>
        <v>71.0779</v>
      </c>
      <c r="E120" t="str">
        <f>VLOOKUP(B120,aa_residues!$B$2:$J$21,4,FALSE)</f>
        <v>X</v>
      </c>
    </row>
    <row r="121" spans="1:5" ht="15">
      <c r="A121">
        <v>120</v>
      </c>
      <c r="B121" t="s">
        <v>48</v>
      </c>
      <c r="C121" t="str">
        <f>VLOOKUP(B121,aa_residues!$B$2:$J$21,3,FALSE)</f>
        <v>Треонин</v>
      </c>
      <c r="D121">
        <f>VLOOKUP(B121,aa_residues!$B$2:$J$21,9,FALSE)</f>
        <v>101.10388</v>
      </c>
      <c r="E121" t="str">
        <f>VLOOKUP(B121,aa_residues!$B$2:$J$21,4,FALSE)</f>
        <v>-</v>
      </c>
    </row>
    <row r="122" spans="1:5" ht="15">
      <c r="A122">
        <v>121</v>
      </c>
      <c r="B122" t="s">
        <v>15</v>
      </c>
      <c r="C122" t="str">
        <f>VLOOKUP(B122,aa_residues!$B$2:$J$21,3,FALSE)</f>
        <v>Глутамин</v>
      </c>
      <c r="D122">
        <f>VLOOKUP(B122,aa_residues!$B$2:$J$21,9,FALSE)</f>
        <v>128.12922</v>
      </c>
      <c r="E122" t="str">
        <f>VLOOKUP(B122,aa_residues!$B$2:$J$21,4,FALSE)</f>
        <v>-</v>
      </c>
    </row>
    <row r="123" spans="1:5" ht="15">
      <c r="A123">
        <v>122</v>
      </c>
      <c r="B123" t="s">
        <v>30</v>
      </c>
      <c r="C123" t="str">
        <f>VLOOKUP(B123,aa_residues!$B$2:$J$21,3,FALSE)</f>
        <v>Лейцин</v>
      </c>
      <c r="D123">
        <f>VLOOKUP(B123,aa_residues!$B$2:$J$21,9,FALSE)</f>
        <v>113.15763999999999</v>
      </c>
      <c r="E123" t="str">
        <f>VLOOKUP(B123,aa_residues!$B$2:$J$21,4,FALSE)</f>
        <v>X</v>
      </c>
    </row>
    <row r="124" spans="1:5" ht="15">
      <c r="A124">
        <v>123</v>
      </c>
      <c r="B124" t="s">
        <v>33</v>
      </c>
      <c r="C124" t="str">
        <f>VLOOKUP(B124,aa_residues!$B$2:$J$21,3,FALSE)</f>
        <v>Лизин</v>
      </c>
      <c r="D124">
        <f>VLOOKUP(B124,aa_residues!$B$2:$J$21,9,FALSE)</f>
        <v>128.17228</v>
      </c>
      <c r="E124" t="str">
        <f>VLOOKUP(B124,aa_residues!$B$2:$J$21,4,FALSE)</f>
        <v>-</v>
      </c>
    </row>
    <row r="125" spans="1:5" ht="15">
      <c r="A125">
        <v>124</v>
      </c>
      <c r="B125" t="s">
        <v>15</v>
      </c>
      <c r="C125" t="str">
        <f>VLOOKUP(B125,aa_residues!$B$2:$J$21,3,FALSE)</f>
        <v>Глутамин</v>
      </c>
      <c r="D125">
        <f>VLOOKUP(B125,aa_residues!$B$2:$J$21,9,FALSE)</f>
        <v>128.12922</v>
      </c>
      <c r="E125" t="str">
        <f>VLOOKUP(B125,aa_residues!$B$2:$J$21,4,FALSE)</f>
        <v>-</v>
      </c>
    </row>
    <row r="126" spans="1:5" ht="15">
      <c r="A126">
        <v>125</v>
      </c>
      <c r="B126" t="s">
        <v>15</v>
      </c>
      <c r="C126" t="str">
        <f>VLOOKUP(B126,aa_residues!$B$2:$J$21,3,FALSE)</f>
        <v>Глутамин</v>
      </c>
      <c r="D126">
        <f>VLOOKUP(B126,aa_residues!$B$2:$J$21,9,FALSE)</f>
        <v>128.12922</v>
      </c>
      <c r="E126" t="str">
        <f>VLOOKUP(B126,aa_residues!$B$2:$J$21,4,FALSE)</f>
        <v>-</v>
      </c>
    </row>
    <row r="127" spans="1:5" ht="15">
      <c r="A127">
        <v>126</v>
      </c>
      <c r="B127" t="s">
        <v>30</v>
      </c>
      <c r="C127" t="str">
        <f>VLOOKUP(B127,aa_residues!$B$2:$J$21,3,FALSE)</f>
        <v>Лейцин</v>
      </c>
      <c r="D127">
        <f>VLOOKUP(B127,aa_residues!$B$2:$J$21,9,FALSE)</f>
        <v>113.15763999999999</v>
      </c>
      <c r="E127" t="str">
        <f>VLOOKUP(B127,aa_residues!$B$2:$J$21,4,FALSE)</f>
        <v>X</v>
      </c>
    </row>
    <row r="128" spans="1:5" ht="15">
      <c r="A128">
        <v>127</v>
      </c>
      <c r="B128" t="s">
        <v>18</v>
      </c>
      <c r="C128" t="str">
        <f>VLOOKUP(B128,aa_residues!$B$2:$J$21,3,FALSE)</f>
        <v>Глутаминовая кислота</v>
      </c>
      <c r="D128">
        <f>VLOOKUP(B128,aa_residues!$B$2:$J$21,9,FALSE)</f>
        <v>129.11398</v>
      </c>
      <c r="E128" t="str">
        <f>VLOOKUP(B128,aa_residues!$B$2:$J$21,4,FALSE)</f>
        <v>-</v>
      </c>
    </row>
    <row r="129" spans="1:5" ht="15">
      <c r="A129">
        <v>128</v>
      </c>
      <c r="B129" t="s">
        <v>6</v>
      </c>
      <c r="C129" t="str">
        <f>VLOOKUP(B129,aa_residues!$B$2:$J$21,3,FALSE)</f>
        <v>Аспарагин</v>
      </c>
      <c r="D129">
        <f>VLOOKUP(B129,aa_residues!$B$2:$J$21,9,FALSE)</f>
        <v>114.10264000000001</v>
      </c>
      <c r="E129" t="str">
        <f>VLOOKUP(B129,aa_residues!$B$2:$J$21,4,FALSE)</f>
        <v>-</v>
      </c>
    </row>
    <row r="130" spans="1:5" ht="15">
      <c r="A130">
        <v>129</v>
      </c>
      <c r="B130" t="s">
        <v>15</v>
      </c>
      <c r="C130" t="str">
        <f>VLOOKUP(B130,aa_residues!$B$2:$J$21,3,FALSE)</f>
        <v>Глутамин</v>
      </c>
      <c r="D130">
        <f>VLOOKUP(B130,aa_residues!$B$2:$J$21,9,FALSE)</f>
        <v>128.12922</v>
      </c>
      <c r="E130" t="str">
        <f>VLOOKUP(B130,aa_residues!$B$2:$J$21,4,FALSE)</f>
        <v>-</v>
      </c>
    </row>
    <row r="131" spans="1:5" ht="15">
      <c r="A131">
        <v>130</v>
      </c>
      <c r="B131" t="s">
        <v>21</v>
      </c>
      <c r="C131" t="str">
        <f>VLOOKUP(B131,aa_residues!$B$2:$J$21,3,FALSE)</f>
        <v>Глицин</v>
      </c>
      <c r="D131">
        <f>VLOOKUP(B131,aa_residues!$B$2:$J$21,9,FALSE)</f>
        <v>57.051320000000004</v>
      </c>
      <c r="E131" t="str">
        <f>VLOOKUP(B131,aa_residues!$B$2:$J$21,4,FALSE)</f>
        <v>-</v>
      </c>
    </row>
    <row r="132" spans="1:5" ht="15">
      <c r="A132">
        <v>131</v>
      </c>
      <c r="B132" t="s">
        <v>45</v>
      </c>
      <c r="C132" t="str">
        <f>VLOOKUP(B132,aa_residues!$B$2:$J$21,3,FALSE)</f>
        <v>Серин</v>
      </c>
      <c r="D132">
        <f>VLOOKUP(B132,aa_residues!$B$2:$J$21,9,FALSE)</f>
        <v>87.0773</v>
      </c>
      <c r="E132" t="str">
        <f>VLOOKUP(B132,aa_residues!$B$2:$J$21,4,FALSE)</f>
        <v>-</v>
      </c>
    </row>
    <row r="133" spans="1:5" ht="15">
      <c r="A133">
        <v>132</v>
      </c>
      <c r="B133" t="s">
        <v>27</v>
      </c>
      <c r="C133" t="str">
        <f>VLOOKUP(B133,aa_residues!$B$2:$J$21,3,FALSE)</f>
        <v>Изолейцин</v>
      </c>
      <c r="D133">
        <f>VLOOKUP(B133,aa_residues!$B$2:$J$21,9,FALSE)</f>
        <v>113.15763999999999</v>
      </c>
      <c r="E133" t="str">
        <f>VLOOKUP(B133,aa_residues!$B$2:$J$21,4,FALSE)</f>
        <v>X</v>
      </c>
    </row>
    <row r="134" spans="1:5" ht="15">
      <c r="A134">
        <v>133</v>
      </c>
      <c r="B134" t="s">
        <v>39</v>
      </c>
      <c r="C134" t="str">
        <f>VLOOKUP(B134,aa_residues!$B$2:$J$21,3,FALSE)</f>
        <v>Фенилаланин</v>
      </c>
      <c r="D134">
        <f>VLOOKUP(B134,aa_residues!$B$2:$J$21,9,FALSE)</f>
        <v>147.17386000000002</v>
      </c>
      <c r="E134" t="str">
        <f>VLOOKUP(B134,aa_residues!$B$2:$J$21,4,FALSE)</f>
        <v>X</v>
      </c>
    </row>
    <row r="135" spans="1:5" ht="15">
      <c r="A135">
        <v>134</v>
      </c>
      <c r="B135" t="s">
        <v>15</v>
      </c>
      <c r="C135" t="str">
        <f>VLOOKUP(B135,aa_residues!$B$2:$J$21,3,FALSE)</f>
        <v>Глутамин</v>
      </c>
      <c r="D135">
        <f>VLOOKUP(B135,aa_residues!$B$2:$J$21,9,FALSE)</f>
        <v>128.12922</v>
      </c>
      <c r="E135" t="str">
        <f>VLOOKUP(B135,aa_residues!$B$2:$J$21,4,FALSE)</f>
        <v>-</v>
      </c>
    </row>
    <row r="136" spans="1:5" ht="15">
      <c r="A136">
        <v>135</v>
      </c>
      <c r="B136" t="s">
        <v>48</v>
      </c>
      <c r="C136" t="str">
        <f>VLOOKUP(B136,aa_residues!$B$2:$J$21,3,FALSE)</f>
        <v>Треонин</v>
      </c>
      <c r="D136">
        <f>VLOOKUP(B136,aa_residues!$B$2:$J$21,9,FALSE)</f>
        <v>101.10388</v>
      </c>
      <c r="E136" t="str">
        <f>VLOOKUP(B136,aa_residues!$B$2:$J$21,4,FALSE)</f>
        <v>-</v>
      </c>
    </row>
    <row r="137" spans="1:5" ht="15">
      <c r="A137">
        <v>136</v>
      </c>
      <c r="B137" t="s">
        <v>45</v>
      </c>
      <c r="C137" t="str">
        <f>VLOOKUP(B137,aa_residues!$B$2:$J$21,3,FALSE)</f>
        <v>Серин</v>
      </c>
      <c r="D137">
        <f>VLOOKUP(B137,aa_residues!$B$2:$J$21,9,FALSE)</f>
        <v>87.0773</v>
      </c>
      <c r="E137" t="str">
        <f>VLOOKUP(B137,aa_residues!$B$2:$J$21,4,FALSE)</f>
        <v>-</v>
      </c>
    </row>
    <row r="138" spans="1:5" ht="15">
      <c r="A138">
        <v>137</v>
      </c>
      <c r="B138" t="s">
        <v>45</v>
      </c>
      <c r="C138" t="str">
        <f>VLOOKUP(B138,aa_residues!$B$2:$J$21,3,FALSE)</f>
        <v>Серин</v>
      </c>
      <c r="D138">
        <f>VLOOKUP(B138,aa_residues!$B$2:$J$21,9,FALSE)</f>
        <v>87.0773</v>
      </c>
      <c r="E138" t="str">
        <f>VLOOKUP(B138,aa_residues!$B$2:$J$21,4,FALSE)</f>
        <v>-</v>
      </c>
    </row>
    <row r="139" spans="1:5" ht="15">
      <c r="A139">
        <v>138</v>
      </c>
      <c r="B139" t="s">
        <v>9</v>
      </c>
      <c r="C139" t="str">
        <f>VLOOKUP(B139,aa_residues!$B$2:$J$21,3,FALSE)</f>
        <v>Аспарагиновая кислота</v>
      </c>
      <c r="D139">
        <f>VLOOKUP(B139,aa_residues!$B$2:$J$21,9,FALSE)</f>
        <v>115.08739999999999</v>
      </c>
      <c r="E139" t="str">
        <f>VLOOKUP(B139,aa_residues!$B$2:$J$21,4,FALSE)</f>
        <v>-</v>
      </c>
    </row>
    <row r="140" spans="1:5" ht="15">
      <c r="A140">
        <v>139</v>
      </c>
      <c r="B140" t="s">
        <v>48</v>
      </c>
      <c r="C140" t="str">
        <f>VLOOKUP(B140,aa_residues!$B$2:$J$21,3,FALSE)</f>
        <v>Треонин</v>
      </c>
      <c r="D140">
        <f>VLOOKUP(B140,aa_residues!$B$2:$J$21,9,FALSE)</f>
        <v>101.10388</v>
      </c>
      <c r="E140" t="str">
        <f>VLOOKUP(B140,aa_residues!$B$2:$J$21,4,FALSE)</f>
        <v>-</v>
      </c>
    </row>
    <row r="141" spans="1:5" ht="15">
      <c r="A141">
        <v>140</v>
      </c>
      <c r="B141" t="s">
        <v>18</v>
      </c>
      <c r="C141" t="str">
        <f>VLOOKUP(B141,aa_residues!$B$2:$J$21,3,FALSE)</f>
        <v>Глутаминовая кислота</v>
      </c>
      <c r="D141">
        <f>VLOOKUP(B141,aa_residues!$B$2:$J$21,9,FALSE)</f>
        <v>129.11398</v>
      </c>
      <c r="E141" t="str">
        <f>VLOOKUP(B141,aa_residues!$B$2:$J$21,4,FALSE)</f>
        <v>-</v>
      </c>
    </row>
    <row r="142" spans="1:5" ht="15">
      <c r="A142">
        <v>141</v>
      </c>
      <c r="B142" t="s">
        <v>57</v>
      </c>
      <c r="C142" t="str">
        <f>VLOOKUP(B142,aa_residues!$B$2:$J$21,3,FALSE)</f>
        <v>Валин</v>
      </c>
      <c r="D142">
        <f>VLOOKUP(B142,aa_residues!$B$2:$J$21,9,FALSE)</f>
        <v>99.13105999999999</v>
      </c>
      <c r="E142" t="str">
        <f>VLOOKUP(B142,aa_residues!$B$2:$J$21,4,FALSE)</f>
        <v>X</v>
      </c>
    </row>
    <row r="143" spans="1:5" ht="15">
      <c r="A143">
        <v>142</v>
      </c>
      <c r="B143" t="s">
        <v>30</v>
      </c>
      <c r="C143" t="str">
        <f>VLOOKUP(B143,aa_residues!$B$2:$J$21,3,FALSE)</f>
        <v>Лейцин</v>
      </c>
      <c r="D143">
        <f>VLOOKUP(B143,aa_residues!$B$2:$J$21,9,FALSE)</f>
        <v>113.15763999999999</v>
      </c>
      <c r="E143" t="str">
        <f>VLOOKUP(B143,aa_residues!$B$2:$J$21,4,FALSE)</f>
        <v>X</v>
      </c>
    </row>
    <row r="144" spans="1:5" ht="15">
      <c r="A144">
        <v>143</v>
      </c>
      <c r="B144" t="s">
        <v>0</v>
      </c>
      <c r="C144" t="str">
        <f>VLOOKUP(B144,aa_residues!$B$2:$J$21,3,FALSE)</f>
        <v>Аланин</v>
      </c>
      <c r="D144">
        <f>VLOOKUP(B144,aa_residues!$B$2:$J$21,9,FALSE)</f>
        <v>71.0779</v>
      </c>
      <c r="E144" t="str">
        <f>VLOOKUP(B144,aa_residues!$B$2:$J$21,4,FALSE)</f>
        <v>X</v>
      </c>
    </row>
    <row r="145" spans="1:5" ht="15">
      <c r="A145">
        <v>144</v>
      </c>
      <c r="B145" t="s">
        <v>24</v>
      </c>
      <c r="C145" t="str">
        <f>VLOOKUP(B145,aa_residues!$B$2:$J$21,3,FALSE)</f>
        <v>Гистидин</v>
      </c>
      <c r="D145">
        <f>VLOOKUP(B145,aa_residues!$B$2:$J$21,9,FALSE)</f>
        <v>137.13928</v>
      </c>
      <c r="E145" t="str">
        <f>VLOOKUP(B145,aa_residues!$B$2:$J$21,4,FALSE)</f>
        <v>-</v>
      </c>
    </row>
    <row r="146" spans="1:5" ht="15">
      <c r="A146">
        <v>145</v>
      </c>
      <c r="B146" t="s">
        <v>30</v>
      </c>
      <c r="C146" t="str">
        <f>VLOOKUP(B146,aa_residues!$B$2:$J$21,3,FALSE)</f>
        <v>Лейцин</v>
      </c>
      <c r="D146">
        <f>VLOOKUP(B146,aa_residues!$B$2:$J$21,9,FALSE)</f>
        <v>113.15763999999999</v>
      </c>
      <c r="E146" t="str">
        <f>VLOOKUP(B146,aa_residues!$B$2:$J$21,4,FALSE)</f>
        <v>X</v>
      </c>
    </row>
    <row r="147" spans="1:5" ht="15">
      <c r="A147">
        <v>146</v>
      </c>
      <c r="B147" t="s">
        <v>27</v>
      </c>
      <c r="C147" t="str">
        <f>VLOOKUP(B147,aa_residues!$B$2:$J$21,3,FALSE)</f>
        <v>Изолейцин</v>
      </c>
      <c r="D147">
        <f>VLOOKUP(B147,aa_residues!$B$2:$J$21,9,FALSE)</f>
        <v>113.15763999999999</v>
      </c>
      <c r="E147" t="str">
        <f>VLOOKUP(B147,aa_residues!$B$2:$J$21,4,FALSE)</f>
        <v>X</v>
      </c>
    </row>
    <row r="148" spans="1:5" ht="15">
      <c r="A148">
        <v>147</v>
      </c>
      <c r="B148" t="s">
        <v>33</v>
      </c>
      <c r="C148" t="str">
        <f>VLOOKUP(B148,aa_residues!$B$2:$J$21,3,FALSE)</f>
        <v>Лизин</v>
      </c>
      <c r="D148">
        <f>VLOOKUP(B148,aa_residues!$B$2:$J$21,9,FALSE)</f>
        <v>128.17228</v>
      </c>
      <c r="E148" t="str">
        <f>VLOOKUP(B148,aa_residues!$B$2:$J$21,4,FALSE)</f>
        <v>-</v>
      </c>
    </row>
    <row r="149" spans="1:5" ht="15">
      <c r="A149">
        <v>148</v>
      </c>
      <c r="B149" t="s">
        <v>3</v>
      </c>
      <c r="C149" t="str">
        <f>VLOOKUP(B149,aa_residues!$B$2:$J$21,3,FALSE)</f>
        <v>Аргинин</v>
      </c>
      <c r="D149">
        <f>VLOOKUP(B149,aa_residues!$B$2:$J$21,9,FALSE)</f>
        <v>156.18568000000002</v>
      </c>
      <c r="E149" t="str">
        <f>VLOOKUP(B149,aa_residues!$B$2:$J$21,4,FALSE)</f>
        <v>-</v>
      </c>
    </row>
    <row r="150" spans="1:5" ht="15">
      <c r="A150">
        <v>149</v>
      </c>
      <c r="B150" t="s">
        <v>45</v>
      </c>
      <c r="C150" t="str">
        <f>VLOOKUP(B150,aa_residues!$B$2:$J$21,3,FALSE)</f>
        <v>Серин</v>
      </c>
      <c r="D150">
        <f>VLOOKUP(B150,aa_residues!$B$2:$J$21,9,FALSE)</f>
        <v>87.0773</v>
      </c>
      <c r="E150" t="str">
        <f>VLOOKUP(B150,aa_residues!$B$2:$J$21,4,FALSE)</f>
        <v>-</v>
      </c>
    </row>
    <row r="151" spans="1:5" ht="15">
      <c r="A151">
        <v>150</v>
      </c>
      <c r="B151" t="s">
        <v>21</v>
      </c>
      <c r="C151" t="str">
        <f>VLOOKUP(B151,aa_residues!$B$2:$J$21,3,FALSE)</f>
        <v>Глицин</v>
      </c>
      <c r="D151">
        <f>VLOOKUP(B151,aa_residues!$B$2:$J$21,9,FALSE)</f>
        <v>57.051320000000004</v>
      </c>
      <c r="E151" t="str">
        <f>VLOOKUP(B151,aa_residues!$B$2:$J$21,4,FALSE)</f>
        <v>-</v>
      </c>
    </row>
    <row r="152" spans="1:5" ht="15">
      <c r="A152">
        <v>151</v>
      </c>
      <c r="B152" t="s">
        <v>24</v>
      </c>
      <c r="C152" t="str">
        <f>VLOOKUP(B152,aa_residues!$B$2:$J$21,3,FALSE)</f>
        <v>Гистидин</v>
      </c>
      <c r="D152">
        <f>VLOOKUP(B152,aa_residues!$B$2:$J$21,9,FALSE)</f>
        <v>137.13928</v>
      </c>
      <c r="E152" t="str">
        <f>VLOOKUP(B152,aa_residues!$B$2:$J$21,4,FALSE)</f>
        <v>-</v>
      </c>
    </row>
    <row r="153" spans="1:5" ht="15">
      <c r="A153">
        <v>152</v>
      </c>
      <c r="B153" t="s">
        <v>39</v>
      </c>
      <c r="C153" t="str">
        <f>VLOOKUP(B153,aa_residues!$B$2:$J$21,3,FALSE)</f>
        <v>Фенилаланин</v>
      </c>
      <c r="D153">
        <f>VLOOKUP(B153,aa_residues!$B$2:$J$21,9,FALSE)</f>
        <v>147.17386000000002</v>
      </c>
      <c r="E153" t="str">
        <f>VLOOKUP(B153,aa_residues!$B$2:$J$21,4,FALSE)</f>
        <v>X</v>
      </c>
    </row>
    <row r="154" spans="1:5" ht="15">
      <c r="A154">
        <v>153</v>
      </c>
      <c r="B154" t="s">
        <v>48</v>
      </c>
      <c r="C154" t="str">
        <f>VLOOKUP(B154,aa_residues!$B$2:$J$21,3,FALSE)</f>
        <v>Треонин</v>
      </c>
      <c r="D154">
        <f>VLOOKUP(B154,aa_residues!$B$2:$J$21,9,FALSE)</f>
        <v>101.10388</v>
      </c>
      <c r="E154" t="str">
        <f>VLOOKUP(B154,aa_residues!$B$2:$J$21,4,FALSE)</f>
        <v>-</v>
      </c>
    </row>
    <row r="155" spans="1:5" ht="15">
      <c r="A155">
        <v>154</v>
      </c>
      <c r="B155" t="s">
        <v>30</v>
      </c>
      <c r="C155" t="str">
        <f>VLOOKUP(B155,aa_residues!$B$2:$J$21,3,FALSE)</f>
        <v>Лейцин</v>
      </c>
      <c r="D155">
        <f>VLOOKUP(B155,aa_residues!$B$2:$J$21,9,FALSE)</f>
        <v>113.15763999999999</v>
      </c>
      <c r="E155" t="str">
        <f>VLOOKUP(B155,aa_residues!$B$2:$J$21,4,FALSE)</f>
        <v>X</v>
      </c>
    </row>
    <row r="156" spans="1:5" ht="15">
      <c r="A156">
        <v>155</v>
      </c>
      <c r="B156" t="s">
        <v>33</v>
      </c>
      <c r="C156" t="str">
        <f>VLOOKUP(B156,aa_residues!$B$2:$J$21,3,FALSE)</f>
        <v>Лизин</v>
      </c>
      <c r="D156">
        <f>VLOOKUP(B156,aa_residues!$B$2:$J$21,9,FALSE)</f>
        <v>128.17228</v>
      </c>
      <c r="E156" t="str">
        <f>VLOOKUP(B156,aa_residues!$B$2:$J$21,4,FALSE)</f>
        <v>-</v>
      </c>
    </row>
    <row r="157" spans="1:5" ht="15">
      <c r="A157">
        <v>156</v>
      </c>
      <c r="B157" t="s">
        <v>9</v>
      </c>
      <c r="C157" t="str">
        <f>VLOOKUP(B157,aa_residues!$B$2:$J$21,3,FALSE)</f>
        <v>Аспарагиновая кислота</v>
      </c>
      <c r="D157">
        <f>VLOOKUP(B157,aa_residues!$B$2:$J$21,9,FALSE)</f>
        <v>115.08739999999999</v>
      </c>
      <c r="E157" t="str">
        <f>VLOOKUP(B157,aa_residues!$B$2:$J$21,4,FALSE)</f>
        <v>-</v>
      </c>
    </row>
    <row r="158" spans="1:5" ht="15">
      <c r="A158">
        <v>157</v>
      </c>
      <c r="B158" t="s">
        <v>15</v>
      </c>
      <c r="C158" t="str">
        <f>VLOOKUP(B158,aa_residues!$B$2:$J$21,3,FALSE)</f>
        <v>Глутамин</v>
      </c>
      <c r="D158">
        <f>VLOOKUP(B158,aa_residues!$B$2:$J$21,9,FALSE)</f>
        <v>128.12922</v>
      </c>
      <c r="E158" t="str">
        <f>VLOOKUP(B158,aa_residues!$B$2:$J$21,4,FALSE)</f>
        <v>-</v>
      </c>
    </row>
    <row r="159" spans="1:5" ht="15">
      <c r="A159">
        <v>158</v>
      </c>
      <c r="B159" t="s">
        <v>27</v>
      </c>
      <c r="C159" t="str">
        <f>VLOOKUP(B159,aa_residues!$B$2:$J$21,3,FALSE)</f>
        <v>Изолейцин</v>
      </c>
      <c r="D159">
        <f>VLOOKUP(B159,aa_residues!$B$2:$J$21,9,FALSE)</f>
        <v>113.15763999999999</v>
      </c>
      <c r="E159" t="str">
        <f>VLOOKUP(B159,aa_residues!$B$2:$J$21,4,FALSE)</f>
        <v>X</v>
      </c>
    </row>
    <row r="160" spans="1:5" ht="15">
      <c r="A160">
        <v>159</v>
      </c>
      <c r="B160" t="s">
        <v>33</v>
      </c>
      <c r="C160" t="str">
        <f>VLOOKUP(B160,aa_residues!$B$2:$J$21,3,FALSE)</f>
        <v>Лизин</v>
      </c>
      <c r="D160">
        <f>VLOOKUP(B160,aa_residues!$B$2:$J$21,9,FALSE)</f>
        <v>128.17228</v>
      </c>
      <c r="E160" t="str">
        <f>VLOOKUP(B160,aa_residues!$B$2:$J$21,4,FALSE)</f>
        <v>-</v>
      </c>
    </row>
    <row r="161" spans="1:5" ht="15">
      <c r="A161">
        <v>160</v>
      </c>
      <c r="B161" t="s">
        <v>6</v>
      </c>
      <c r="C161" t="str">
        <f>VLOOKUP(B161,aa_residues!$B$2:$J$21,3,FALSE)</f>
        <v>Аспарагин</v>
      </c>
      <c r="D161">
        <f>VLOOKUP(B161,aa_residues!$B$2:$J$21,9,FALSE)</f>
        <v>114.10264000000001</v>
      </c>
      <c r="E161" t="str">
        <f>VLOOKUP(B161,aa_residues!$B$2:$J$21,4,FALSE)</f>
        <v>-</v>
      </c>
    </row>
    <row r="162" spans="1:5" ht="15">
      <c r="A162">
        <v>161</v>
      </c>
      <c r="B162" t="s">
        <v>45</v>
      </c>
      <c r="C162" t="str">
        <f>VLOOKUP(B162,aa_residues!$B$2:$J$21,3,FALSE)</f>
        <v>Серин</v>
      </c>
      <c r="D162">
        <f>VLOOKUP(B162,aa_residues!$B$2:$J$21,9,FALSE)</f>
        <v>87.0773</v>
      </c>
      <c r="E162" t="str">
        <f>VLOOKUP(B162,aa_residues!$B$2:$J$21,4,FALSE)</f>
        <v>-</v>
      </c>
    </row>
    <row r="163" spans="1:5" ht="15">
      <c r="A163">
        <v>162</v>
      </c>
      <c r="B163" t="s">
        <v>30</v>
      </c>
      <c r="C163" t="str">
        <f>VLOOKUP(B163,aa_residues!$B$2:$J$21,3,FALSE)</f>
        <v>Лейцин</v>
      </c>
      <c r="D163">
        <f>VLOOKUP(B163,aa_residues!$B$2:$J$21,9,FALSE)</f>
        <v>113.15763999999999</v>
      </c>
      <c r="E163" t="str">
        <f>VLOOKUP(B163,aa_residues!$B$2:$J$21,4,FALSE)</f>
        <v>X</v>
      </c>
    </row>
    <row r="164" spans="1:5" ht="15">
      <c r="A164">
        <v>163</v>
      </c>
      <c r="B164" t="s">
        <v>45</v>
      </c>
      <c r="C164" t="str">
        <f>VLOOKUP(B164,aa_residues!$B$2:$J$21,3,FALSE)</f>
        <v>Серин</v>
      </c>
      <c r="D164">
        <f>VLOOKUP(B164,aa_residues!$B$2:$J$21,9,FALSE)</f>
        <v>87.0773</v>
      </c>
      <c r="E164" t="str">
        <f>VLOOKUP(B164,aa_residues!$B$2:$J$21,4,FALSE)</f>
        <v>-</v>
      </c>
    </row>
    <row r="165" spans="1:5" ht="15">
      <c r="A165">
        <v>164</v>
      </c>
      <c r="B165" t="s">
        <v>36</v>
      </c>
      <c r="C165" t="str">
        <f>VLOOKUP(B165,aa_residues!$B$2:$J$21,3,FALSE)</f>
        <v>Метионин</v>
      </c>
      <c r="D165">
        <f>VLOOKUP(B165,aa_residues!$B$2:$J$21,9,FALSE)</f>
        <v>131.19606</v>
      </c>
      <c r="E165" t="str">
        <f>VLOOKUP(B165,aa_residues!$B$2:$J$21,4,FALSE)</f>
        <v>X</v>
      </c>
    </row>
    <row r="166" spans="1:5" ht="15">
      <c r="A166">
        <v>165</v>
      </c>
      <c r="B166" t="s">
        <v>30</v>
      </c>
      <c r="C166" t="str">
        <f>VLOOKUP(B166,aa_residues!$B$2:$J$21,3,FALSE)</f>
        <v>Лейцин</v>
      </c>
      <c r="D166">
        <f>VLOOKUP(B166,aa_residues!$B$2:$J$21,9,FALSE)</f>
        <v>113.15763999999999</v>
      </c>
      <c r="E166" t="str">
        <f>VLOOKUP(B166,aa_residues!$B$2:$J$21,4,FALSE)</f>
        <v>X</v>
      </c>
    </row>
    <row r="167" spans="1:5" ht="15">
      <c r="A167">
        <v>166</v>
      </c>
      <c r="B167" t="s">
        <v>33</v>
      </c>
      <c r="C167" t="str">
        <f>VLOOKUP(B167,aa_residues!$B$2:$J$21,3,FALSE)</f>
        <v>Лизин</v>
      </c>
      <c r="D167">
        <f>VLOOKUP(B167,aa_residues!$B$2:$J$21,9,FALSE)</f>
        <v>128.17228</v>
      </c>
      <c r="E167" t="str">
        <f>VLOOKUP(B167,aa_residues!$B$2:$J$21,4,FALSE)</f>
        <v>-</v>
      </c>
    </row>
    <row r="168" spans="1:5" ht="15">
      <c r="A168">
        <v>167</v>
      </c>
      <c r="B168" t="s">
        <v>21</v>
      </c>
      <c r="C168" t="str">
        <f>VLOOKUP(B168,aa_residues!$B$2:$J$21,3,FALSE)</f>
        <v>Глицин</v>
      </c>
      <c r="D168">
        <f>VLOOKUP(B168,aa_residues!$B$2:$J$21,9,FALSE)</f>
        <v>57.051320000000004</v>
      </c>
      <c r="E168" t="str">
        <f>VLOOKUP(B168,aa_residues!$B$2:$J$21,4,FALSE)</f>
        <v>-</v>
      </c>
    </row>
    <row r="169" spans="1:5" ht="15">
      <c r="A169">
        <v>168</v>
      </c>
      <c r="B169" t="s">
        <v>0</v>
      </c>
      <c r="C169" t="str">
        <f>VLOOKUP(B169,aa_residues!$B$2:$J$21,3,FALSE)</f>
        <v>Аланин</v>
      </c>
      <c r="D169">
        <f>VLOOKUP(B169,aa_residues!$B$2:$J$21,9,FALSE)</f>
        <v>71.0779</v>
      </c>
      <c r="E169" t="str">
        <f>VLOOKUP(B169,aa_residues!$B$2:$J$21,4,FALSE)</f>
        <v>X</v>
      </c>
    </row>
    <row r="170" spans="1:5" ht="15">
      <c r="A170">
        <v>169</v>
      </c>
      <c r="B170" t="s">
        <v>54</v>
      </c>
      <c r="C170" t="str">
        <f>VLOOKUP(B170,aa_residues!$B$2:$J$21,3,FALSE)</f>
        <v>Тирозин</v>
      </c>
      <c r="D170">
        <f>VLOOKUP(B170,aa_residues!$B$2:$J$21,9,FALSE)</f>
        <v>163.17326</v>
      </c>
      <c r="E170" t="str">
        <f>VLOOKUP(B170,aa_residues!$B$2:$J$21,4,FALSE)</f>
        <v>X</v>
      </c>
    </row>
    <row r="171" spans="1:5" ht="15">
      <c r="A171">
        <v>170</v>
      </c>
      <c r="B171" t="s">
        <v>0</v>
      </c>
      <c r="C171" t="str">
        <f>VLOOKUP(B171,aa_residues!$B$2:$J$21,3,FALSE)</f>
        <v>Аланин</v>
      </c>
      <c r="D171">
        <f>VLOOKUP(B171,aa_residues!$B$2:$J$21,9,FALSE)</f>
        <v>71.0779</v>
      </c>
      <c r="E171" t="str">
        <f>VLOOKUP(B171,aa_residues!$B$2:$J$21,4,FALSE)</f>
        <v>X</v>
      </c>
    </row>
    <row r="172" spans="1:5" ht="15">
      <c r="A172">
        <v>171</v>
      </c>
      <c r="B172" t="s">
        <v>39</v>
      </c>
      <c r="C172" t="str">
        <f>VLOOKUP(B172,aa_residues!$B$2:$J$21,3,FALSE)</f>
        <v>Фенилаланин</v>
      </c>
      <c r="D172">
        <f>VLOOKUP(B172,aa_residues!$B$2:$J$21,9,FALSE)</f>
        <v>147.17386000000002</v>
      </c>
      <c r="E172" t="str">
        <f>VLOOKUP(B172,aa_residues!$B$2:$J$21,4,FALSE)</f>
        <v>X</v>
      </c>
    </row>
    <row r="173" spans="1:5" ht="15">
      <c r="A173">
        <v>172</v>
      </c>
      <c r="B173" t="s">
        <v>30</v>
      </c>
      <c r="C173" t="str">
        <f>VLOOKUP(B173,aa_residues!$B$2:$J$21,3,FALSE)</f>
        <v>Лейцин</v>
      </c>
      <c r="D173">
        <f>VLOOKUP(B173,aa_residues!$B$2:$J$21,9,FALSE)</f>
        <v>113.15763999999999</v>
      </c>
      <c r="E173" t="str">
        <f>VLOOKUP(B173,aa_residues!$B$2:$J$21,4,FALSE)</f>
        <v>X</v>
      </c>
    </row>
    <row r="174" spans="1:5" ht="15">
      <c r="A174">
        <v>173</v>
      </c>
      <c r="B174" t="s">
        <v>27</v>
      </c>
      <c r="C174" t="str">
        <f>VLOOKUP(B174,aa_residues!$B$2:$J$21,3,FALSE)</f>
        <v>Изолейцин</v>
      </c>
      <c r="D174">
        <f>VLOOKUP(B174,aa_residues!$B$2:$J$21,9,FALSE)</f>
        <v>113.15763999999999</v>
      </c>
      <c r="E174" t="str">
        <f>VLOOKUP(B174,aa_residues!$B$2:$J$21,4,FALSE)</f>
        <v>X</v>
      </c>
    </row>
    <row r="175" spans="1:5" ht="15">
      <c r="A175">
        <v>174</v>
      </c>
      <c r="B175" t="s">
        <v>36</v>
      </c>
      <c r="C175" t="str">
        <f>VLOOKUP(B175,aa_residues!$B$2:$J$21,3,FALSE)</f>
        <v>Метионин</v>
      </c>
      <c r="D175">
        <f>VLOOKUP(B175,aa_residues!$B$2:$J$21,9,FALSE)</f>
        <v>131.19606</v>
      </c>
      <c r="E175" t="str">
        <f>VLOOKUP(B175,aa_residues!$B$2:$J$21,4,FALSE)</f>
        <v>X</v>
      </c>
    </row>
    <row r="176" spans="1:5" ht="15">
      <c r="A176">
        <v>175</v>
      </c>
      <c r="B176" t="s">
        <v>48</v>
      </c>
      <c r="C176" t="str">
        <f>VLOOKUP(B176,aa_residues!$B$2:$J$21,3,FALSE)</f>
        <v>Треонин</v>
      </c>
      <c r="D176">
        <f>VLOOKUP(B176,aa_residues!$B$2:$J$21,9,FALSE)</f>
        <v>101.10388</v>
      </c>
      <c r="E176" t="str">
        <f>VLOOKUP(B176,aa_residues!$B$2:$J$21,4,FALSE)</f>
        <v>-</v>
      </c>
    </row>
    <row r="177" spans="1:5" ht="15">
      <c r="A177">
        <v>176</v>
      </c>
      <c r="B177" t="s">
        <v>18</v>
      </c>
      <c r="C177" t="str">
        <f>VLOOKUP(B177,aa_residues!$B$2:$J$21,3,FALSE)</f>
        <v>Глутаминовая кислота</v>
      </c>
      <c r="D177">
        <f>VLOOKUP(B177,aa_residues!$B$2:$J$21,9,FALSE)</f>
        <v>129.11398</v>
      </c>
      <c r="E177" t="str">
        <f>VLOOKUP(B177,aa_residues!$B$2:$J$21,4,FALSE)</f>
        <v>-</v>
      </c>
    </row>
    <row r="178" spans="1:5" ht="15">
      <c r="A178">
        <v>177</v>
      </c>
      <c r="B178" t="s">
        <v>48</v>
      </c>
      <c r="C178" t="str">
        <f>VLOOKUP(B178,aa_residues!$B$2:$J$21,3,FALSE)</f>
        <v>Треонин</v>
      </c>
      <c r="D178">
        <f>VLOOKUP(B178,aa_residues!$B$2:$J$21,9,FALSE)</f>
        <v>101.10388</v>
      </c>
      <c r="E178" t="str">
        <f>VLOOKUP(B178,aa_residues!$B$2:$J$21,4,FALSE)</f>
        <v>-</v>
      </c>
    </row>
    <row r="179" spans="1:5" ht="15">
      <c r="A179">
        <v>178</v>
      </c>
      <c r="B179" t="s">
        <v>18</v>
      </c>
      <c r="C179" t="str">
        <f>VLOOKUP(B179,aa_residues!$B$2:$J$21,3,FALSE)</f>
        <v>Глутаминовая кислота</v>
      </c>
      <c r="D179">
        <f>VLOOKUP(B179,aa_residues!$B$2:$J$21,9,FALSE)</f>
        <v>129.11398</v>
      </c>
      <c r="E179" t="str">
        <f>VLOOKUP(B179,aa_residues!$B$2:$J$21,4,FALSE)</f>
        <v>-</v>
      </c>
    </row>
    <row r="180" spans="1:5" ht="15">
      <c r="A180">
        <v>179</v>
      </c>
      <c r="B180" t="s">
        <v>36</v>
      </c>
      <c r="C180" t="str">
        <f>VLOOKUP(B180,aa_residues!$B$2:$J$21,3,FALSE)</f>
        <v>Метионин</v>
      </c>
      <c r="D180">
        <f>VLOOKUP(B180,aa_residues!$B$2:$J$21,9,FALSE)</f>
        <v>131.19606</v>
      </c>
      <c r="E180" t="str">
        <f>VLOOKUP(B180,aa_residues!$B$2:$J$21,4,FALSE)</f>
        <v>X</v>
      </c>
    </row>
    <row r="181" spans="1:5" ht="15">
      <c r="A181">
        <v>180</v>
      </c>
      <c r="B181" t="s">
        <v>27</v>
      </c>
      <c r="C181" t="str">
        <f>VLOOKUP(B181,aa_residues!$B$2:$J$21,3,FALSE)</f>
        <v>Изолейцин</v>
      </c>
      <c r="D181">
        <f>VLOOKUP(B181,aa_residues!$B$2:$J$21,9,FALSE)</f>
        <v>113.15763999999999</v>
      </c>
      <c r="E181" t="str">
        <f>VLOOKUP(B181,aa_residues!$B$2:$J$21,4,FALSE)</f>
        <v>X</v>
      </c>
    </row>
    <row r="182" spans="1:5" ht="15">
      <c r="A182">
        <v>181</v>
      </c>
      <c r="B182" t="s">
        <v>57</v>
      </c>
      <c r="C182" t="str">
        <f>VLOOKUP(B182,aa_residues!$B$2:$J$21,3,FALSE)</f>
        <v>Валин</v>
      </c>
      <c r="D182">
        <f>VLOOKUP(B182,aa_residues!$B$2:$J$21,9,FALSE)</f>
        <v>99.13105999999999</v>
      </c>
      <c r="E182" t="str">
        <f>VLOOKUP(B182,aa_residues!$B$2:$J$21,4,FALSE)</f>
        <v>X</v>
      </c>
    </row>
    <row r="183" spans="1:5" ht="15">
      <c r="A183">
        <v>182</v>
      </c>
      <c r="B183" t="s">
        <v>0</v>
      </c>
      <c r="C183" t="str">
        <f>VLOOKUP(B183,aa_residues!$B$2:$J$21,3,FALSE)</f>
        <v>Аланин</v>
      </c>
      <c r="D183">
        <f>VLOOKUP(B183,aa_residues!$B$2:$J$21,9,FALSE)</f>
        <v>71.0779</v>
      </c>
      <c r="E183" t="str">
        <f>VLOOKUP(B183,aa_residues!$B$2:$J$21,4,FALSE)</f>
        <v>X</v>
      </c>
    </row>
    <row r="184" spans="1:5" ht="15">
      <c r="A184">
        <v>183</v>
      </c>
      <c r="B184" t="s">
        <v>30</v>
      </c>
      <c r="C184" t="str">
        <f>VLOOKUP(B184,aa_residues!$B$2:$J$21,3,FALSE)</f>
        <v>Лейцин</v>
      </c>
      <c r="D184">
        <f>VLOOKUP(B184,aa_residues!$B$2:$J$21,9,FALSE)</f>
        <v>113.15763999999999</v>
      </c>
      <c r="E184" t="str">
        <f>VLOOKUP(B184,aa_residues!$B$2:$J$21,4,FALSE)</f>
        <v>X</v>
      </c>
    </row>
    <row r="185" spans="1:5" ht="15">
      <c r="A185">
        <v>184</v>
      </c>
      <c r="B185" t="s">
        <v>9</v>
      </c>
      <c r="C185" t="str">
        <f>VLOOKUP(B185,aa_residues!$B$2:$J$21,3,FALSE)</f>
        <v>Аспарагиновая кислота</v>
      </c>
      <c r="D185">
        <f>VLOOKUP(B185,aa_residues!$B$2:$J$21,9,FALSE)</f>
        <v>115.08739999999999</v>
      </c>
      <c r="E185" t="str">
        <f>VLOOKUP(B185,aa_residues!$B$2:$J$21,4,FALSE)</f>
        <v>-</v>
      </c>
    </row>
    <row r="186" spans="1:5" ht="15">
      <c r="A186">
        <v>185</v>
      </c>
      <c r="B186" t="s">
        <v>42</v>
      </c>
      <c r="C186" t="str">
        <f>VLOOKUP(B186,aa_residues!$B$2:$J$21,3,FALSE)</f>
        <v>Пролин</v>
      </c>
      <c r="D186">
        <f>VLOOKUP(B186,aa_residues!$B$2:$J$21,9,FALSE)</f>
        <v>97.11518</v>
      </c>
      <c r="E186" t="str">
        <f>VLOOKUP(B186,aa_residues!$B$2:$J$21,4,FALSE)</f>
        <v>-</v>
      </c>
    </row>
    <row r="187" spans="1:5" ht="15">
      <c r="A187">
        <v>186</v>
      </c>
      <c r="B187" t="s">
        <v>6</v>
      </c>
      <c r="C187" t="str">
        <f>VLOOKUP(B187,aa_residues!$B$2:$J$21,3,FALSE)</f>
        <v>Аспарагин</v>
      </c>
      <c r="D187">
        <f>VLOOKUP(B187,aa_residues!$B$2:$J$21,9,FALSE)</f>
        <v>114.10264000000001</v>
      </c>
      <c r="E187" t="str">
        <f>VLOOKUP(B187,aa_residues!$B$2:$J$21,4,FALSE)</f>
        <v>-</v>
      </c>
    </row>
    <row r="188" spans="1:5" ht="15">
      <c r="A188">
        <v>187</v>
      </c>
      <c r="B188" t="s">
        <v>21</v>
      </c>
      <c r="C188" t="str">
        <f>VLOOKUP(B188,aa_residues!$B$2:$J$21,3,FALSE)</f>
        <v>Глицин</v>
      </c>
      <c r="D188">
        <f>VLOOKUP(B188,aa_residues!$B$2:$J$21,9,FALSE)</f>
        <v>57.051320000000004</v>
      </c>
      <c r="E188" t="str">
        <f>VLOOKUP(B188,aa_residues!$B$2:$J$21,4,FALSE)</f>
        <v>-</v>
      </c>
    </row>
    <row r="189" spans="1:5" ht="15">
      <c r="A189">
        <v>188</v>
      </c>
      <c r="B189" t="s">
        <v>30</v>
      </c>
      <c r="C189" t="str">
        <f>VLOOKUP(B189,aa_residues!$B$2:$J$21,3,FALSE)</f>
        <v>Лейцин</v>
      </c>
      <c r="D189">
        <f>VLOOKUP(B189,aa_residues!$B$2:$J$21,9,FALSE)</f>
        <v>113.15763999999999</v>
      </c>
      <c r="E189" t="str">
        <f>VLOOKUP(B189,aa_residues!$B$2:$J$21,4,FALSE)</f>
        <v>X</v>
      </c>
    </row>
    <row r="190" spans="1:5" ht="15">
      <c r="A190">
        <v>189</v>
      </c>
      <c r="B190" t="s">
        <v>3</v>
      </c>
      <c r="C190" t="str">
        <f>VLOOKUP(B190,aa_residues!$B$2:$J$21,3,FALSE)</f>
        <v>Аргинин</v>
      </c>
      <c r="D190">
        <f>VLOOKUP(B190,aa_residues!$B$2:$J$21,9,FALSE)</f>
        <v>156.18568000000002</v>
      </c>
      <c r="E190" t="str">
        <f>VLOOKUP(B190,aa_residues!$B$2:$J$21,4,FALSE)</f>
        <v>-</v>
      </c>
    </row>
    <row r="191" spans="1:5" ht="15">
      <c r="A191">
        <v>190</v>
      </c>
      <c r="B191" t="s">
        <v>42</v>
      </c>
      <c r="C191" t="str">
        <f>VLOOKUP(B191,aa_residues!$B$2:$J$21,3,FALSE)</f>
        <v>Пролин</v>
      </c>
      <c r="D191">
        <f>VLOOKUP(B191,aa_residues!$B$2:$J$21,9,FALSE)</f>
        <v>97.11518</v>
      </c>
      <c r="E191" t="str">
        <f>VLOOKUP(B191,aa_residues!$B$2:$J$21,4,FALSE)</f>
        <v>-</v>
      </c>
    </row>
    <row r="192" spans="1:5" ht="15">
      <c r="A192">
        <v>191</v>
      </c>
      <c r="B192" t="s">
        <v>30</v>
      </c>
      <c r="C192" t="str">
        <f>VLOOKUP(B192,aa_residues!$B$2:$J$21,3,FALSE)</f>
        <v>Лейцин</v>
      </c>
      <c r="D192">
        <f>VLOOKUP(B192,aa_residues!$B$2:$J$21,9,FALSE)</f>
        <v>113.15763999999999</v>
      </c>
      <c r="E192" t="str">
        <f>VLOOKUP(B192,aa_residues!$B$2:$J$21,4,FALSE)</f>
        <v>X</v>
      </c>
    </row>
    <row r="193" spans="1:5" ht="15">
      <c r="A193">
        <v>192</v>
      </c>
      <c r="B193" t="s">
        <v>45</v>
      </c>
      <c r="C193" t="str">
        <f>VLOOKUP(B193,aa_residues!$B$2:$J$21,3,FALSE)</f>
        <v>Серин</v>
      </c>
      <c r="D193">
        <f>VLOOKUP(B193,aa_residues!$B$2:$J$21,9,FALSE)</f>
        <v>87.0773</v>
      </c>
      <c r="E193" t="str">
        <f>VLOOKUP(B193,aa_residues!$B$2:$J$21,4,FALSE)</f>
        <v>-</v>
      </c>
    </row>
    <row r="194" spans="1:5" ht="15">
      <c r="A194">
        <v>193</v>
      </c>
      <c r="B194" t="s">
        <v>27</v>
      </c>
      <c r="C194" t="str">
        <f>VLOOKUP(B194,aa_residues!$B$2:$J$21,3,FALSE)</f>
        <v>Изолейцин</v>
      </c>
      <c r="D194">
        <f>VLOOKUP(B194,aa_residues!$B$2:$J$21,9,FALSE)</f>
        <v>113.15763999999999</v>
      </c>
      <c r="E194" t="str">
        <f>VLOOKUP(B194,aa_residues!$B$2:$J$21,4,FALSE)</f>
        <v>X</v>
      </c>
    </row>
    <row r="195" spans="1:5" ht="15">
      <c r="A195">
        <v>194</v>
      </c>
      <c r="B195" t="s">
        <v>21</v>
      </c>
      <c r="C195" t="str">
        <f>VLOOKUP(B195,aa_residues!$B$2:$J$21,3,FALSE)</f>
        <v>Глицин</v>
      </c>
      <c r="D195">
        <f>VLOOKUP(B195,aa_residues!$B$2:$J$21,9,FALSE)</f>
        <v>57.051320000000004</v>
      </c>
      <c r="E195" t="str">
        <f>VLOOKUP(B195,aa_residues!$B$2:$J$21,4,FALSE)</f>
        <v>-</v>
      </c>
    </row>
    <row r="196" spans="1:5" ht="15">
      <c r="A196">
        <v>195</v>
      </c>
      <c r="B196" t="s">
        <v>36</v>
      </c>
      <c r="C196" t="str">
        <f>VLOOKUP(B196,aa_residues!$B$2:$J$21,3,FALSE)</f>
        <v>Метионин</v>
      </c>
      <c r="D196">
        <f>VLOOKUP(B196,aa_residues!$B$2:$J$21,9,FALSE)</f>
        <v>131.19606</v>
      </c>
      <c r="E196" t="str">
        <f>VLOOKUP(B196,aa_residues!$B$2:$J$21,4,FALSE)</f>
        <v>X</v>
      </c>
    </row>
    <row r="197" spans="1:5" ht="15">
      <c r="A197">
        <v>196</v>
      </c>
      <c r="B197" t="s">
        <v>36</v>
      </c>
      <c r="C197" t="str">
        <f>VLOOKUP(B197,aa_residues!$B$2:$J$21,3,FALSE)</f>
        <v>Метионин</v>
      </c>
      <c r="D197">
        <f>VLOOKUP(B197,aa_residues!$B$2:$J$21,9,FALSE)</f>
        <v>131.19606</v>
      </c>
      <c r="E197" t="str">
        <f>VLOOKUP(B197,aa_residues!$B$2:$J$21,4,FALSE)</f>
        <v>X</v>
      </c>
    </row>
    <row r="198" spans="1:5" ht="15">
      <c r="A198">
        <v>197</v>
      </c>
      <c r="B198" t="s">
        <v>21</v>
      </c>
      <c r="C198" t="str">
        <f>VLOOKUP(B198,aa_residues!$B$2:$J$21,3,FALSE)</f>
        <v>Глицин</v>
      </c>
      <c r="D198">
        <f>VLOOKUP(B198,aa_residues!$B$2:$J$21,9,FALSE)</f>
        <v>57.051320000000004</v>
      </c>
      <c r="E198" t="str">
        <f>VLOOKUP(B198,aa_residues!$B$2:$J$21,4,FALSE)</f>
        <v>-</v>
      </c>
    </row>
    <row r="199" spans="1:5" ht="15">
      <c r="A199">
        <v>198</v>
      </c>
      <c r="B199" t="s">
        <v>9</v>
      </c>
      <c r="C199" t="str">
        <f>VLOOKUP(B199,aa_residues!$B$2:$J$21,3,FALSE)</f>
        <v>Аспарагиновая кислота</v>
      </c>
      <c r="D199">
        <f>VLOOKUP(B199,aa_residues!$B$2:$J$21,9,FALSE)</f>
        <v>115.08739999999999</v>
      </c>
      <c r="E199" t="str">
        <f>VLOOKUP(B199,aa_residues!$B$2:$J$21,4,FALSE)</f>
        <v>-</v>
      </c>
    </row>
    <row r="200" spans="1:5" ht="15">
      <c r="A200">
        <v>199</v>
      </c>
      <c r="B200" t="s">
        <v>0</v>
      </c>
      <c r="C200" t="str">
        <f>VLOOKUP(B200,aa_residues!$B$2:$J$21,3,FALSE)</f>
        <v>Аланин</v>
      </c>
      <c r="D200">
        <f>VLOOKUP(B200,aa_residues!$B$2:$J$21,9,FALSE)</f>
        <v>71.0779</v>
      </c>
      <c r="E200" t="str">
        <f>VLOOKUP(B200,aa_residues!$B$2:$J$21,4,FALSE)</f>
        <v>X</v>
      </c>
    </row>
    <row r="201" spans="1:5" ht="15">
      <c r="A201">
        <v>200</v>
      </c>
      <c r="B201" t="s">
        <v>54</v>
      </c>
      <c r="C201" t="str">
        <f>VLOOKUP(B201,aa_residues!$B$2:$J$21,3,FALSE)</f>
        <v>Тирозин</v>
      </c>
      <c r="D201">
        <f>VLOOKUP(B201,aa_residues!$B$2:$J$21,9,FALSE)</f>
        <v>163.17326</v>
      </c>
      <c r="E201" t="str">
        <f>VLOOKUP(B201,aa_residues!$B$2:$J$21,4,FALSE)</f>
        <v>X</v>
      </c>
    </row>
    <row r="202" spans="1:5" ht="15">
      <c r="A202">
        <v>201</v>
      </c>
      <c r="B202" t="s">
        <v>57</v>
      </c>
      <c r="C202" t="str">
        <f>VLOOKUP(B202,aa_residues!$B$2:$J$21,3,FALSE)</f>
        <v>Валин</v>
      </c>
      <c r="D202">
        <f>VLOOKUP(B202,aa_residues!$B$2:$J$21,9,FALSE)</f>
        <v>99.13105999999999</v>
      </c>
      <c r="E202" t="str">
        <f>VLOOKUP(B202,aa_residues!$B$2:$J$21,4,FALSE)</f>
        <v>X</v>
      </c>
    </row>
    <row r="203" spans="1:5" ht="15">
      <c r="A203">
        <v>202</v>
      </c>
      <c r="B203" t="s">
        <v>57</v>
      </c>
      <c r="C203" t="str">
        <f>VLOOKUP(B203,aa_residues!$B$2:$J$21,3,FALSE)</f>
        <v>Валин</v>
      </c>
      <c r="D203">
        <f>VLOOKUP(B203,aa_residues!$B$2:$J$21,9,FALSE)</f>
        <v>99.13105999999999</v>
      </c>
      <c r="E203" t="str">
        <f>VLOOKUP(B203,aa_residues!$B$2:$J$21,4,FALSE)</f>
        <v>X</v>
      </c>
    </row>
    <row r="204" spans="1:5" ht="15">
      <c r="A204">
        <v>203</v>
      </c>
      <c r="B204" t="s">
        <v>0</v>
      </c>
      <c r="C204" t="str">
        <f>VLOOKUP(B204,aa_residues!$B$2:$J$21,3,FALSE)</f>
        <v>Аланин</v>
      </c>
      <c r="D204">
        <f>VLOOKUP(B204,aa_residues!$B$2:$J$21,9,FALSE)</f>
        <v>71.0779</v>
      </c>
      <c r="E204" t="str">
        <f>VLOOKUP(B204,aa_residues!$B$2:$J$21,4,FALSE)</f>
        <v>X</v>
      </c>
    </row>
    <row r="205" spans="1:5" ht="15">
      <c r="A205">
        <v>204</v>
      </c>
      <c r="B205" t="s">
        <v>45</v>
      </c>
      <c r="C205" t="str">
        <f>VLOOKUP(B205,aa_residues!$B$2:$J$21,3,FALSE)</f>
        <v>Серин</v>
      </c>
      <c r="D205">
        <f>VLOOKUP(B205,aa_residues!$B$2:$J$21,9,FALSE)</f>
        <v>87.0773</v>
      </c>
      <c r="E205" t="str">
        <f>VLOOKUP(B205,aa_residues!$B$2:$J$21,4,FALSE)</f>
        <v>-</v>
      </c>
    </row>
    <row r="206" spans="1:5" ht="15">
      <c r="A206">
        <v>205</v>
      </c>
      <c r="B206" t="s">
        <v>18</v>
      </c>
      <c r="C206" t="str">
        <f>VLOOKUP(B206,aa_residues!$B$2:$J$21,3,FALSE)</f>
        <v>Глутаминовая кислота</v>
      </c>
      <c r="D206">
        <f>VLOOKUP(B206,aa_residues!$B$2:$J$21,9,FALSE)</f>
        <v>129.11398</v>
      </c>
      <c r="E206" t="str">
        <f>VLOOKUP(B206,aa_residues!$B$2:$J$21,4,FALSE)</f>
        <v>-</v>
      </c>
    </row>
    <row r="207" spans="1:5" ht="15">
      <c r="A207">
        <v>206</v>
      </c>
      <c r="B207" t="s">
        <v>48</v>
      </c>
      <c r="C207" t="str">
        <f>VLOOKUP(B207,aa_residues!$B$2:$J$21,3,FALSE)</f>
        <v>Треонин</v>
      </c>
      <c r="D207">
        <f>VLOOKUP(B207,aa_residues!$B$2:$J$21,9,FALSE)</f>
        <v>101.10388</v>
      </c>
      <c r="E207" t="str">
        <f>VLOOKUP(B207,aa_residues!$B$2:$J$21,4,FALSE)</f>
        <v>-</v>
      </c>
    </row>
    <row r="208" spans="1:5" ht="15">
      <c r="A208">
        <v>207</v>
      </c>
      <c r="B208" t="s">
        <v>12</v>
      </c>
      <c r="C208" t="str">
        <f>VLOOKUP(B208,aa_residues!$B$2:$J$21,3,FALSE)</f>
        <v>Цистеин</v>
      </c>
      <c r="D208">
        <f>VLOOKUP(B208,aa_residues!$B$2:$J$21,9,FALSE)</f>
        <v>103.1429</v>
      </c>
      <c r="E208" t="str">
        <f>VLOOKUP(B208,aa_residues!$B$2:$J$21,4,FALSE)</f>
        <v>X</v>
      </c>
    </row>
    <row r="209" spans="1:5" ht="15">
      <c r="A209">
        <v>208</v>
      </c>
      <c r="B209" t="s">
        <v>0</v>
      </c>
      <c r="C209" t="str">
        <f>VLOOKUP(B209,aa_residues!$B$2:$J$21,3,FALSE)</f>
        <v>Аланин</v>
      </c>
      <c r="D209">
        <f>VLOOKUP(B209,aa_residues!$B$2:$J$21,9,FALSE)</f>
        <v>71.0779</v>
      </c>
      <c r="E209" t="str">
        <f>VLOOKUP(B209,aa_residues!$B$2:$J$21,4,FALSE)</f>
        <v>X</v>
      </c>
    </row>
    <row r="210" spans="1:5" ht="15">
      <c r="A210">
        <v>209</v>
      </c>
      <c r="B210" t="s">
        <v>39</v>
      </c>
      <c r="C210" t="str">
        <f>VLOOKUP(B210,aa_residues!$B$2:$J$21,3,FALSE)</f>
        <v>Фенилаланин</v>
      </c>
      <c r="D210">
        <f>VLOOKUP(B210,aa_residues!$B$2:$J$21,9,FALSE)</f>
        <v>147.17386000000002</v>
      </c>
      <c r="E210" t="str">
        <f>VLOOKUP(B210,aa_residues!$B$2:$J$21,4,FALSE)</f>
        <v>X</v>
      </c>
    </row>
    <row r="211" spans="1:5" ht="15">
      <c r="A211">
        <v>210</v>
      </c>
      <c r="B211" t="s">
        <v>9</v>
      </c>
      <c r="C211" t="str">
        <f>VLOOKUP(B211,aa_residues!$B$2:$J$21,3,FALSE)</f>
        <v>Аспарагиновая кислота</v>
      </c>
      <c r="D211">
        <f>VLOOKUP(B211,aa_residues!$B$2:$J$21,9,FALSE)</f>
        <v>115.08739999999999</v>
      </c>
      <c r="E211" t="str">
        <f>VLOOKUP(B211,aa_residues!$B$2:$J$21,4,FALSE)</f>
        <v>-</v>
      </c>
    </row>
    <row r="212" spans="1:5" ht="15">
      <c r="A212">
        <v>211</v>
      </c>
      <c r="B212" t="s">
        <v>57</v>
      </c>
      <c r="C212" t="str">
        <f>VLOOKUP(B212,aa_residues!$B$2:$J$21,3,FALSE)</f>
        <v>Валин</v>
      </c>
      <c r="D212">
        <f>VLOOKUP(B212,aa_residues!$B$2:$J$21,9,FALSE)</f>
        <v>99.13105999999999</v>
      </c>
      <c r="E212" t="str">
        <f>VLOOKUP(B212,aa_residues!$B$2:$J$21,4,FALSE)</f>
        <v>X</v>
      </c>
    </row>
    <row r="213" spans="1:5" ht="15">
      <c r="A213">
        <v>212</v>
      </c>
      <c r="B213" t="s">
        <v>57</v>
      </c>
      <c r="C213" t="str">
        <f>VLOOKUP(B213,aa_residues!$B$2:$J$21,3,FALSE)</f>
        <v>Валин</v>
      </c>
      <c r="D213">
        <f>VLOOKUP(B213,aa_residues!$B$2:$J$21,9,FALSE)</f>
        <v>99.13105999999999</v>
      </c>
      <c r="E213" t="str">
        <f>VLOOKUP(B213,aa_residues!$B$2:$J$21,4,FALSE)</f>
        <v>X</v>
      </c>
    </row>
    <row r="214" spans="1:5" ht="15">
      <c r="A214">
        <v>213</v>
      </c>
      <c r="B214" t="s">
        <v>21</v>
      </c>
      <c r="C214" t="str">
        <f>VLOOKUP(B214,aa_residues!$B$2:$J$21,3,FALSE)</f>
        <v>Глицин</v>
      </c>
      <c r="D214">
        <f>VLOOKUP(B214,aa_residues!$B$2:$J$21,9,FALSE)</f>
        <v>57.051320000000004</v>
      </c>
      <c r="E214" t="str">
        <f>VLOOKUP(B214,aa_residues!$B$2:$J$21,4,FALSE)</f>
        <v>-</v>
      </c>
    </row>
    <row r="215" spans="1:5" ht="15">
      <c r="A215">
        <v>214</v>
      </c>
      <c r="B215" t="s">
        <v>0</v>
      </c>
      <c r="C215" t="str">
        <f>VLOOKUP(B215,aa_residues!$B$2:$J$21,3,FALSE)</f>
        <v>Аланин</v>
      </c>
      <c r="D215">
        <f>VLOOKUP(B215,aa_residues!$B$2:$J$21,9,FALSE)</f>
        <v>71.0779</v>
      </c>
      <c r="E215" t="str">
        <f>VLOOKUP(B215,aa_residues!$B$2:$J$21,4,FALSE)</f>
        <v>X</v>
      </c>
    </row>
    <row r="216" spans="1:5" ht="15">
      <c r="A216">
        <v>215</v>
      </c>
      <c r="B216" t="s">
        <v>48</v>
      </c>
      <c r="C216" t="str">
        <f>VLOOKUP(B216,aa_residues!$B$2:$J$21,3,FALSE)</f>
        <v>Треонин</v>
      </c>
      <c r="D216">
        <f>VLOOKUP(B216,aa_residues!$B$2:$J$21,9,FALSE)</f>
        <v>101.10388</v>
      </c>
      <c r="E216" t="str">
        <f>VLOOKUP(B216,aa_residues!$B$2:$J$21,4,FALSE)</f>
        <v>-</v>
      </c>
    </row>
    <row r="217" spans="1:5" ht="15">
      <c r="A217">
        <v>216</v>
      </c>
      <c r="B217" t="s">
        <v>54</v>
      </c>
      <c r="C217" t="str">
        <f>VLOOKUP(B217,aa_residues!$B$2:$J$21,3,FALSE)</f>
        <v>Тирозин</v>
      </c>
      <c r="D217">
        <f>VLOOKUP(B217,aa_residues!$B$2:$J$21,9,FALSE)</f>
        <v>163.17326</v>
      </c>
      <c r="E217" t="str">
        <f>VLOOKUP(B217,aa_residues!$B$2:$J$21,4,FALSE)</f>
        <v>X</v>
      </c>
    </row>
    <row r="218" spans="1:5" ht="15">
      <c r="A218">
        <v>217</v>
      </c>
      <c r="B218" t="s">
        <v>30</v>
      </c>
      <c r="C218" t="str">
        <f>VLOOKUP(B218,aa_residues!$B$2:$J$21,3,FALSE)</f>
        <v>Лейцин</v>
      </c>
      <c r="D218">
        <f>VLOOKUP(B218,aa_residues!$B$2:$J$21,9,FALSE)</f>
        <v>113.15763999999999</v>
      </c>
      <c r="E218" t="str">
        <f>VLOOKUP(B218,aa_residues!$B$2:$J$21,4,FALSE)</f>
        <v>X</v>
      </c>
    </row>
    <row r="219" spans="1:5" ht="15">
      <c r="A219">
        <v>218</v>
      </c>
      <c r="B219" t="s">
        <v>3</v>
      </c>
      <c r="C219" t="str">
        <f>VLOOKUP(B219,aa_residues!$B$2:$J$21,3,FALSE)</f>
        <v>Аргинин</v>
      </c>
      <c r="D219">
        <f>VLOOKUP(B219,aa_residues!$B$2:$J$21,9,FALSE)</f>
        <v>156.18568000000002</v>
      </c>
      <c r="E219" t="str">
        <f>VLOOKUP(B219,aa_residues!$B$2:$J$21,4,FALSE)</f>
        <v>-</v>
      </c>
    </row>
    <row r="220" spans="1:5" ht="15">
      <c r="A220">
        <v>219</v>
      </c>
      <c r="B220" t="s">
        <v>18</v>
      </c>
      <c r="C220" t="str">
        <f>VLOOKUP(B220,aa_residues!$B$2:$J$21,3,FALSE)</f>
        <v>Глутаминовая кислота</v>
      </c>
      <c r="D220">
        <f>VLOOKUP(B220,aa_residues!$B$2:$J$21,9,FALSE)</f>
        <v>129.11398</v>
      </c>
      <c r="E220" t="str">
        <f>VLOOKUP(B220,aa_residues!$B$2:$J$21,4,FALSE)</f>
        <v>-</v>
      </c>
    </row>
    <row r="221" spans="1:5" ht="15">
      <c r="A221">
        <v>220</v>
      </c>
      <c r="B221" t="s">
        <v>57</v>
      </c>
      <c r="C221" t="str">
        <f>VLOOKUP(B221,aa_residues!$B$2:$J$21,3,FALSE)</f>
        <v>Валин</v>
      </c>
      <c r="D221">
        <f>VLOOKUP(B221,aa_residues!$B$2:$J$21,9,FALSE)</f>
        <v>99.13105999999999</v>
      </c>
      <c r="E221" t="str">
        <f>VLOOKUP(B221,aa_residues!$B$2:$J$21,4,FALSE)</f>
        <v>X</v>
      </c>
    </row>
    <row r="222" spans="1:5" ht="15">
      <c r="A222">
        <v>221</v>
      </c>
      <c r="B222" t="s">
        <v>18</v>
      </c>
      <c r="C222" t="str">
        <f>VLOOKUP(B222,aa_residues!$B$2:$J$21,3,FALSE)</f>
        <v>Глутаминовая кислота</v>
      </c>
      <c r="D222">
        <f>VLOOKUP(B222,aa_residues!$B$2:$J$21,9,FALSE)</f>
        <v>129.11398</v>
      </c>
      <c r="E222" t="str">
        <f>VLOOKUP(B222,aa_residues!$B$2:$J$21,4,FALSE)</f>
        <v>-</v>
      </c>
    </row>
    <row r="223" spans="1:5" ht="15">
      <c r="A223">
        <v>222</v>
      </c>
      <c r="B223" t="s">
        <v>42</v>
      </c>
      <c r="C223" t="str">
        <f>VLOOKUP(B223,aa_residues!$B$2:$J$21,3,FALSE)</f>
        <v>Пролин</v>
      </c>
      <c r="D223">
        <f>VLOOKUP(B223,aa_residues!$B$2:$J$21,9,FALSE)</f>
        <v>97.11518</v>
      </c>
      <c r="E223" t="str">
        <f>VLOOKUP(B223,aa_residues!$B$2:$J$21,4,FALSE)</f>
        <v>-</v>
      </c>
    </row>
    <row r="224" spans="1:5" ht="15">
      <c r="A224">
        <v>223</v>
      </c>
      <c r="B224" t="s">
        <v>21</v>
      </c>
      <c r="C224" t="str">
        <f>VLOOKUP(B224,aa_residues!$B$2:$J$21,3,FALSE)</f>
        <v>Глицин</v>
      </c>
      <c r="D224">
        <f>VLOOKUP(B224,aa_residues!$B$2:$J$21,9,FALSE)</f>
        <v>57.051320000000004</v>
      </c>
      <c r="E224" t="str">
        <f>VLOOKUP(B224,aa_residues!$B$2:$J$21,4,FALSE)</f>
        <v>-</v>
      </c>
    </row>
    <row r="225" spans="1:5" ht="15">
      <c r="A225">
        <v>224</v>
      </c>
      <c r="B225" t="s">
        <v>18</v>
      </c>
      <c r="C225" t="str">
        <f>VLOOKUP(B225,aa_residues!$B$2:$J$21,3,FALSE)</f>
        <v>Глутаминовая кислота</v>
      </c>
      <c r="D225">
        <f>VLOOKUP(B225,aa_residues!$B$2:$J$21,9,FALSE)</f>
        <v>129.11398</v>
      </c>
      <c r="E225" t="str">
        <f>VLOOKUP(B225,aa_residues!$B$2:$J$21,4,FALSE)</f>
        <v>-</v>
      </c>
    </row>
    <row r="226" spans="1:5" ht="15">
      <c r="A226">
        <v>225</v>
      </c>
      <c r="B226" t="s">
        <v>36</v>
      </c>
      <c r="C226" t="str">
        <f>VLOOKUP(B226,aa_residues!$B$2:$J$21,3,FALSE)</f>
        <v>Метионин</v>
      </c>
      <c r="D226">
        <f>VLOOKUP(B226,aa_residues!$B$2:$J$21,9,FALSE)</f>
        <v>131.19606</v>
      </c>
      <c r="E226" t="str">
        <f>VLOOKUP(B226,aa_residues!$B$2:$J$21,4,FALSE)</f>
        <v>X</v>
      </c>
    </row>
    <row r="227" spans="1:5" ht="15">
      <c r="A227">
        <v>226</v>
      </c>
      <c r="B227" t="s">
        <v>30</v>
      </c>
      <c r="C227" t="str">
        <f>VLOOKUP(B227,aa_residues!$B$2:$J$21,3,FALSE)</f>
        <v>Лейцин</v>
      </c>
      <c r="D227">
        <f>VLOOKUP(B227,aa_residues!$B$2:$J$21,9,FALSE)</f>
        <v>113.15763999999999</v>
      </c>
      <c r="E227" t="str">
        <f>VLOOKUP(B227,aa_residues!$B$2:$J$21,4,FALSE)</f>
        <v>X</v>
      </c>
    </row>
    <row r="228" spans="1:5" ht="15">
      <c r="A228">
        <v>227</v>
      </c>
      <c r="B228" t="s">
        <v>27</v>
      </c>
      <c r="C228" t="str">
        <f>VLOOKUP(B228,aa_residues!$B$2:$J$21,3,FALSE)</f>
        <v>Изолейцин</v>
      </c>
      <c r="D228">
        <f>VLOOKUP(B228,aa_residues!$B$2:$J$21,9,FALSE)</f>
        <v>113.15763999999999</v>
      </c>
      <c r="E228" t="str">
        <f>VLOOKUP(B228,aa_residues!$B$2:$J$21,4,FALSE)</f>
        <v>X</v>
      </c>
    </row>
    <row r="229" spans="1:5" ht="15">
      <c r="A229">
        <v>228</v>
      </c>
      <c r="B229" t="s">
        <v>27</v>
      </c>
      <c r="C229" t="str">
        <f>VLOOKUP(B229,aa_residues!$B$2:$J$21,3,FALSE)</f>
        <v>Изолейцин</v>
      </c>
      <c r="D229">
        <f>VLOOKUP(B229,aa_residues!$B$2:$J$21,9,FALSE)</f>
        <v>113.15763999999999</v>
      </c>
      <c r="E229" t="str">
        <f>VLOOKUP(B229,aa_residues!$B$2:$J$21,4,FALSE)</f>
        <v>X</v>
      </c>
    </row>
    <row r="230" spans="1:5" ht="15">
      <c r="A230">
        <v>229</v>
      </c>
      <c r="B230" t="s">
        <v>6</v>
      </c>
      <c r="C230" t="str">
        <f>VLOOKUP(B230,aa_residues!$B$2:$J$21,3,FALSE)</f>
        <v>Аспарагин</v>
      </c>
      <c r="D230">
        <f>VLOOKUP(B230,aa_residues!$B$2:$J$21,9,FALSE)</f>
        <v>114.10264000000001</v>
      </c>
      <c r="E230" t="str">
        <f>VLOOKUP(B230,aa_residues!$B$2:$J$21,4,FALSE)</f>
        <v>-</v>
      </c>
    </row>
    <row r="231" spans="1:5" ht="15">
      <c r="A231">
        <v>230</v>
      </c>
      <c r="B231" t="s">
        <v>9</v>
      </c>
      <c r="C231" t="str">
        <f>VLOOKUP(B231,aa_residues!$B$2:$J$21,3,FALSE)</f>
        <v>Аспарагиновая кислота</v>
      </c>
      <c r="D231">
        <f>VLOOKUP(B231,aa_residues!$B$2:$J$21,9,FALSE)</f>
        <v>115.08739999999999</v>
      </c>
      <c r="E231" t="str">
        <f>VLOOKUP(B231,aa_residues!$B$2:$J$21,4,FALSE)</f>
        <v>-</v>
      </c>
    </row>
    <row r="232" spans="1:5" ht="15">
      <c r="A232">
        <v>231</v>
      </c>
      <c r="B232" t="s">
        <v>18</v>
      </c>
      <c r="C232" t="str">
        <f>VLOOKUP(B232,aa_residues!$B$2:$J$21,3,FALSE)</f>
        <v>Глутаминовая кислота</v>
      </c>
      <c r="D232">
        <f>VLOOKUP(B232,aa_residues!$B$2:$J$21,9,FALSE)</f>
        <v>129.11398</v>
      </c>
      <c r="E232" t="str">
        <f>VLOOKUP(B232,aa_residues!$B$2:$J$21,4,FALSE)</f>
        <v>-</v>
      </c>
    </row>
    <row r="233" spans="1:5" ht="15">
      <c r="A233">
        <v>232</v>
      </c>
      <c r="B233" t="s">
        <v>21</v>
      </c>
      <c r="C233" t="str">
        <f>VLOOKUP(B233,aa_residues!$B$2:$J$21,3,FALSE)</f>
        <v>Глицин</v>
      </c>
      <c r="D233">
        <f>VLOOKUP(B233,aa_residues!$B$2:$J$21,9,FALSE)</f>
        <v>57.051320000000004</v>
      </c>
      <c r="E233" t="str">
        <f>VLOOKUP(B233,aa_residues!$B$2:$J$21,4,FALSE)</f>
        <v>-</v>
      </c>
    </row>
    <row r="234" spans="1:5" ht="15">
      <c r="A234">
        <v>233</v>
      </c>
      <c r="B234" t="s">
        <v>36</v>
      </c>
      <c r="C234" t="str">
        <f>VLOOKUP(B234,aa_residues!$B$2:$J$21,3,FALSE)</f>
        <v>Метионин</v>
      </c>
      <c r="D234">
        <f>VLOOKUP(B234,aa_residues!$B$2:$J$21,9,FALSE)</f>
        <v>131.19606</v>
      </c>
      <c r="E234" t="str">
        <f>VLOOKUP(B234,aa_residues!$B$2:$J$21,4,FALSE)</f>
        <v>X</v>
      </c>
    </row>
    <row r="235" spans="1:5" ht="15">
      <c r="A235">
        <v>234</v>
      </c>
      <c r="B235" t="s">
        <v>33</v>
      </c>
      <c r="C235" t="str">
        <f>VLOOKUP(B235,aa_residues!$B$2:$J$21,3,FALSE)</f>
        <v>Лизин</v>
      </c>
      <c r="D235">
        <f>VLOOKUP(B235,aa_residues!$B$2:$J$21,9,FALSE)</f>
        <v>128.17228</v>
      </c>
      <c r="E235" t="str">
        <f>VLOOKUP(B235,aa_residues!$B$2:$J$21,4,FALSE)</f>
        <v>-</v>
      </c>
    </row>
    <row r="236" spans="1:5" ht="15">
      <c r="A236">
        <v>235</v>
      </c>
      <c r="B236" t="s">
        <v>45</v>
      </c>
      <c r="C236" t="str">
        <f>VLOOKUP(B236,aa_residues!$B$2:$J$21,3,FALSE)</f>
        <v>Серин</v>
      </c>
      <c r="D236">
        <f>VLOOKUP(B236,aa_residues!$B$2:$J$21,9,FALSE)</f>
        <v>87.0773</v>
      </c>
      <c r="E236" t="str">
        <f>VLOOKUP(B236,aa_residues!$B$2:$J$21,4,FALSE)</f>
        <v>-</v>
      </c>
    </row>
    <row r="237" spans="1:5" ht="15">
      <c r="A237">
        <v>236</v>
      </c>
      <c r="B237" t="s">
        <v>18</v>
      </c>
      <c r="C237" t="str">
        <f>VLOOKUP(B237,aa_residues!$B$2:$J$21,3,FALSE)</f>
        <v>Глутаминовая кислота</v>
      </c>
      <c r="D237">
        <f>VLOOKUP(B237,aa_residues!$B$2:$J$21,9,FALSE)</f>
        <v>129.11398</v>
      </c>
      <c r="E237" t="str">
        <f>VLOOKUP(B237,aa_residues!$B$2:$J$21,4,FALSE)</f>
        <v>-</v>
      </c>
    </row>
    <row r="238" spans="1:5" ht="15">
      <c r="A238">
        <v>237</v>
      </c>
      <c r="B238" t="s">
        <v>3</v>
      </c>
      <c r="C238" t="str">
        <f>VLOOKUP(B238,aa_residues!$B$2:$J$21,3,FALSE)</f>
        <v>Аргинин</v>
      </c>
      <c r="D238">
        <f>VLOOKUP(B238,aa_residues!$B$2:$J$21,9,FALSE)</f>
        <v>156.18568000000002</v>
      </c>
      <c r="E238" t="str">
        <f>VLOOKUP(B238,aa_residues!$B$2:$J$21,4,FALSE)</f>
        <v>-</v>
      </c>
    </row>
    <row r="239" spans="1:5" ht="15">
      <c r="A239">
        <v>238</v>
      </c>
      <c r="B239" t="s">
        <v>39</v>
      </c>
      <c r="C239" t="str">
        <f>VLOOKUP(B239,aa_residues!$B$2:$J$21,3,FALSE)</f>
        <v>Фенилаланин</v>
      </c>
      <c r="D239">
        <f>VLOOKUP(B239,aa_residues!$B$2:$J$21,9,FALSE)</f>
        <v>147.17386000000002</v>
      </c>
      <c r="E239" t="str">
        <f>VLOOKUP(B239,aa_residues!$B$2:$J$21,4,FALSE)</f>
        <v>X</v>
      </c>
    </row>
    <row r="240" spans="1:5" ht="15">
      <c r="A240">
        <v>239</v>
      </c>
      <c r="B240" t="s">
        <v>45</v>
      </c>
      <c r="C240" t="str">
        <f>VLOOKUP(B240,aa_residues!$B$2:$J$21,3,FALSE)</f>
        <v>Серин</v>
      </c>
      <c r="D240">
        <f>VLOOKUP(B240,aa_residues!$B$2:$J$21,9,FALSE)</f>
        <v>87.0773</v>
      </c>
      <c r="E240" t="str">
        <f>VLOOKUP(B240,aa_residues!$B$2:$J$21,4,FALSE)</f>
        <v>-</v>
      </c>
    </row>
    <row r="241" spans="1:5" ht="15">
      <c r="A241">
        <v>240</v>
      </c>
      <c r="B241" t="s">
        <v>36</v>
      </c>
      <c r="C241" t="str">
        <f>VLOOKUP(B241,aa_residues!$B$2:$J$21,3,FALSE)</f>
        <v>Метионин</v>
      </c>
      <c r="D241">
        <f>VLOOKUP(B241,aa_residues!$B$2:$J$21,9,FALSE)</f>
        <v>131.19606</v>
      </c>
      <c r="E241" t="str">
        <f>VLOOKUP(B241,aa_residues!$B$2:$J$21,4,FALSE)</f>
        <v>X</v>
      </c>
    </row>
    <row r="242" spans="1:5" ht="15">
      <c r="A242">
        <v>241</v>
      </c>
      <c r="B242" t="s">
        <v>6</v>
      </c>
      <c r="C242" t="str">
        <f>VLOOKUP(B242,aa_residues!$B$2:$J$21,3,FALSE)</f>
        <v>Аспарагин</v>
      </c>
      <c r="D242">
        <f>VLOOKUP(B242,aa_residues!$B$2:$J$21,9,FALSE)</f>
        <v>114.10264000000001</v>
      </c>
      <c r="E242" t="str">
        <f>VLOOKUP(B242,aa_residues!$B$2:$J$21,4,FALSE)</f>
        <v>-</v>
      </c>
    </row>
    <row r="243" spans="1:5" ht="15">
      <c r="A243">
        <v>242</v>
      </c>
      <c r="B243" t="s">
        <v>27</v>
      </c>
      <c r="C243" t="str">
        <f>VLOOKUP(B243,aa_residues!$B$2:$J$21,3,FALSE)</f>
        <v>Изолейцин</v>
      </c>
      <c r="D243">
        <f>VLOOKUP(B243,aa_residues!$B$2:$J$21,9,FALSE)</f>
        <v>113.15763999999999</v>
      </c>
      <c r="E243" t="str">
        <f>VLOOKUP(B243,aa_residues!$B$2:$J$21,4,FALSE)</f>
        <v>X</v>
      </c>
    </row>
    <row r="244" spans="1:5" ht="15">
      <c r="A244">
        <v>243</v>
      </c>
      <c r="B244" t="s">
        <v>6</v>
      </c>
      <c r="C244" t="str">
        <f>VLOOKUP(B244,aa_residues!$B$2:$J$21,3,FALSE)</f>
        <v>Аспарагин</v>
      </c>
      <c r="D244">
        <f>VLOOKUP(B244,aa_residues!$B$2:$J$21,9,FALSE)</f>
        <v>114.10264000000001</v>
      </c>
      <c r="E244" t="str">
        <f>VLOOKUP(B244,aa_residues!$B$2:$J$21,4,FALSE)</f>
        <v>-</v>
      </c>
    </row>
    <row r="245" spans="1:5" ht="15">
      <c r="A245">
        <v>244</v>
      </c>
      <c r="B245" t="s">
        <v>3</v>
      </c>
      <c r="C245" t="str">
        <f>VLOOKUP(B245,aa_residues!$B$2:$J$21,3,FALSE)</f>
        <v>Аргинин</v>
      </c>
      <c r="D245">
        <f>VLOOKUP(B245,aa_residues!$B$2:$J$21,9,FALSE)</f>
        <v>156.18568000000002</v>
      </c>
      <c r="E245" t="str">
        <f>VLOOKUP(B245,aa_residues!$B$2:$J$21,4,FALSE)</f>
        <v>-</v>
      </c>
    </row>
    <row r="246" spans="1:5" ht="15">
      <c r="A246">
        <v>245</v>
      </c>
      <c r="B246" t="s">
        <v>45</v>
      </c>
      <c r="C246" t="str">
        <f>VLOOKUP(B246,aa_residues!$B$2:$J$21,3,FALSE)</f>
        <v>Серин</v>
      </c>
      <c r="D246">
        <f>VLOOKUP(B246,aa_residues!$B$2:$J$21,9,FALSE)</f>
        <v>87.0773</v>
      </c>
      <c r="E246" t="str">
        <f>VLOOKUP(B246,aa_residues!$B$2:$J$21,4,FALSE)</f>
        <v>-</v>
      </c>
    </row>
    <row r="247" spans="1:5" ht="15">
      <c r="A247">
        <v>246</v>
      </c>
      <c r="B247" t="s">
        <v>27</v>
      </c>
      <c r="C247" t="str">
        <f>VLOOKUP(B247,aa_residues!$B$2:$J$21,3,FALSE)</f>
        <v>Изолейцин</v>
      </c>
      <c r="D247">
        <f>VLOOKUP(B247,aa_residues!$B$2:$J$21,9,FALSE)</f>
        <v>113.15763999999999</v>
      </c>
      <c r="E247" t="str">
        <f>VLOOKUP(B247,aa_residues!$B$2:$J$21,4,FALSE)</f>
        <v>X</v>
      </c>
    </row>
    <row r="248" spans="1:5" ht="15">
      <c r="A248">
        <v>247</v>
      </c>
      <c r="B248" t="s">
        <v>12</v>
      </c>
      <c r="C248" t="str">
        <f>VLOOKUP(B248,aa_residues!$B$2:$J$21,3,FALSE)</f>
        <v>Цистеин</v>
      </c>
      <c r="D248">
        <f>VLOOKUP(B248,aa_residues!$B$2:$J$21,9,FALSE)</f>
        <v>103.1429</v>
      </c>
      <c r="E248" t="str">
        <f>VLOOKUP(B248,aa_residues!$B$2:$J$21,4,FALSE)</f>
        <v>X</v>
      </c>
    </row>
    <row r="249" spans="1:5" ht="15">
      <c r="A249">
        <v>248</v>
      </c>
      <c r="B249" t="s">
        <v>45</v>
      </c>
      <c r="C249" t="str">
        <f>VLOOKUP(B249,aa_residues!$B$2:$J$21,3,FALSE)</f>
        <v>Серин</v>
      </c>
      <c r="D249">
        <f>VLOOKUP(B249,aa_residues!$B$2:$J$21,9,FALSE)</f>
        <v>87.0773</v>
      </c>
      <c r="E249" t="str">
        <f>VLOOKUP(B249,aa_residues!$B$2:$J$21,4,FALSE)</f>
        <v>-</v>
      </c>
    </row>
    <row r="250" spans="1:5" ht="15">
      <c r="A250">
        <v>249</v>
      </c>
      <c r="B250" t="s">
        <v>36</v>
      </c>
      <c r="C250" t="str">
        <f>VLOOKUP(B250,aa_residues!$B$2:$J$21,3,FALSE)</f>
        <v>Метионин</v>
      </c>
      <c r="D250">
        <f>VLOOKUP(B250,aa_residues!$B$2:$J$21,9,FALSE)</f>
        <v>131.19606</v>
      </c>
      <c r="E250" t="str">
        <f>VLOOKUP(B250,aa_residues!$B$2:$J$21,4,FALSE)</f>
        <v>X</v>
      </c>
    </row>
    <row r="251" spans="1:5" ht="15">
      <c r="A251">
        <v>250</v>
      </c>
      <c r="B251" t="s">
        <v>18</v>
      </c>
      <c r="C251" t="str">
        <f>VLOOKUP(B251,aa_residues!$B$2:$J$21,3,FALSE)</f>
        <v>Глутаминовая кислота</v>
      </c>
      <c r="D251">
        <f>VLOOKUP(B251,aa_residues!$B$2:$J$21,9,FALSE)</f>
        <v>129.11398</v>
      </c>
      <c r="E251" t="str">
        <f>VLOOKUP(B251,aa_residues!$B$2:$J$21,4,FALSE)</f>
        <v>-</v>
      </c>
    </row>
    <row r="252" spans="1:5" ht="15">
      <c r="A252">
        <v>251</v>
      </c>
      <c r="B252" t="s">
        <v>54</v>
      </c>
      <c r="C252" t="str">
        <f>VLOOKUP(B252,aa_residues!$B$2:$J$21,3,FALSE)</f>
        <v>Тирозин</v>
      </c>
      <c r="D252">
        <f>VLOOKUP(B252,aa_residues!$B$2:$J$21,9,FALSE)</f>
        <v>163.17326</v>
      </c>
      <c r="E252" t="str">
        <f>VLOOKUP(B252,aa_residues!$B$2:$J$21,4,FALSE)</f>
        <v>X</v>
      </c>
    </row>
    <row r="253" spans="1:5" ht="15">
      <c r="A253">
        <v>252</v>
      </c>
      <c r="B253" t="s">
        <v>27</v>
      </c>
      <c r="C253" t="str">
        <f>VLOOKUP(B253,aa_residues!$B$2:$J$21,3,FALSE)</f>
        <v>Изолейцин</v>
      </c>
      <c r="D253">
        <f>VLOOKUP(B253,aa_residues!$B$2:$J$21,9,FALSE)</f>
        <v>113.15763999999999</v>
      </c>
      <c r="E253" t="str">
        <f>VLOOKUP(B253,aa_residues!$B$2:$J$21,4,FALSE)</f>
        <v>X</v>
      </c>
    </row>
    <row r="254" spans="1:5" ht="15">
      <c r="A254">
        <v>253</v>
      </c>
      <c r="B254" t="s">
        <v>54</v>
      </c>
      <c r="C254" t="str">
        <f>VLOOKUP(B254,aa_residues!$B$2:$J$21,3,FALSE)</f>
        <v>Тирозин</v>
      </c>
      <c r="D254">
        <f>VLOOKUP(B254,aa_residues!$B$2:$J$21,9,FALSE)</f>
        <v>163.17326</v>
      </c>
      <c r="E254" t="str">
        <f>VLOOKUP(B254,aa_residues!$B$2:$J$21,4,FALSE)</f>
        <v>X</v>
      </c>
    </row>
    <row r="255" spans="1:5" ht="15">
      <c r="A255">
        <v>254</v>
      </c>
      <c r="B255" t="s">
        <v>39</v>
      </c>
      <c r="C255" t="str">
        <f>VLOOKUP(B255,aa_residues!$B$2:$J$21,3,FALSE)</f>
        <v>Фенилаланин</v>
      </c>
      <c r="D255">
        <f>VLOOKUP(B255,aa_residues!$B$2:$J$21,9,FALSE)</f>
        <v>147.17386000000002</v>
      </c>
      <c r="E255" t="str">
        <f>VLOOKUP(B255,aa_residues!$B$2:$J$21,4,FALSE)</f>
        <v>X</v>
      </c>
    </row>
    <row r="256" spans="1:5" ht="15">
      <c r="A256">
        <v>255</v>
      </c>
      <c r="B256" t="s">
        <v>45</v>
      </c>
      <c r="C256" t="str">
        <f>VLOOKUP(B256,aa_residues!$B$2:$J$21,3,FALSE)</f>
        <v>Серин</v>
      </c>
      <c r="D256">
        <f>VLOOKUP(B256,aa_residues!$B$2:$J$21,9,FALSE)</f>
        <v>87.0773</v>
      </c>
      <c r="E256" t="str">
        <f>VLOOKUP(B256,aa_residues!$B$2:$J$21,4,FALSE)</f>
        <v>-</v>
      </c>
    </row>
    <row r="257" spans="1:5" ht="15">
      <c r="A257">
        <v>256</v>
      </c>
      <c r="B257" t="s">
        <v>3</v>
      </c>
      <c r="C257" t="str">
        <f>VLOOKUP(B257,aa_residues!$B$2:$J$21,3,FALSE)</f>
        <v>Аргинин</v>
      </c>
      <c r="D257">
        <f>VLOOKUP(B257,aa_residues!$B$2:$J$21,9,FALSE)</f>
        <v>156.18568000000002</v>
      </c>
      <c r="E257" t="str">
        <f>VLOOKUP(B257,aa_residues!$B$2:$J$21,4,FALSE)</f>
        <v>-</v>
      </c>
    </row>
    <row r="258" spans="1:5" ht="15">
      <c r="A258">
        <v>257</v>
      </c>
      <c r="B258" t="s">
        <v>42</v>
      </c>
      <c r="C258" t="str">
        <f>VLOOKUP(B258,aa_residues!$B$2:$J$21,3,FALSE)</f>
        <v>Пролин</v>
      </c>
      <c r="D258">
        <f>VLOOKUP(B258,aa_residues!$B$2:$J$21,9,FALSE)</f>
        <v>97.11518</v>
      </c>
      <c r="E258" t="str">
        <f>VLOOKUP(B258,aa_residues!$B$2:$J$21,4,FALSE)</f>
        <v>-</v>
      </c>
    </row>
    <row r="259" spans="1:5" ht="15">
      <c r="A259">
        <v>258</v>
      </c>
      <c r="B259" t="s">
        <v>9</v>
      </c>
      <c r="C259" t="str">
        <f>VLOOKUP(B259,aa_residues!$B$2:$J$21,3,FALSE)</f>
        <v>Аспарагиновая кислота</v>
      </c>
      <c r="D259">
        <f>VLOOKUP(B259,aa_residues!$B$2:$J$21,9,FALSE)</f>
        <v>115.08739999999999</v>
      </c>
      <c r="E259" t="str">
        <f>VLOOKUP(B259,aa_residues!$B$2:$J$21,4,FALSE)</f>
        <v>-</v>
      </c>
    </row>
    <row r="260" spans="1:5" ht="15">
      <c r="A260">
        <v>259</v>
      </c>
      <c r="B260" t="s">
        <v>45</v>
      </c>
      <c r="C260" t="str">
        <f>VLOOKUP(B260,aa_residues!$B$2:$J$21,3,FALSE)</f>
        <v>Серин</v>
      </c>
      <c r="D260">
        <f>VLOOKUP(B260,aa_residues!$B$2:$J$21,9,FALSE)</f>
        <v>87.0773</v>
      </c>
      <c r="E260" t="str">
        <f>VLOOKUP(B260,aa_residues!$B$2:$J$21,4,FALSE)</f>
        <v>-</v>
      </c>
    </row>
    <row r="261" spans="1:5" ht="15">
      <c r="A261">
        <v>260</v>
      </c>
      <c r="B261" t="s">
        <v>6</v>
      </c>
      <c r="C261" t="str">
        <f>VLOOKUP(B261,aa_residues!$B$2:$J$21,3,FALSE)</f>
        <v>Аспарагин</v>
      </c>
      <c r="D261">
        <f>VLOOKUP(B261,aa_residues!$B$2:$J$21,9,FALSE)</f>
        <v>114.10264000000001</v>
      </c>
      <c r="E261" t="str">
        <f>VLOOKUP(B261,aa_residues!$B$2:$J$21,4,FALSE)</f>
        <v>-</v>
      </c>
    </row>
    <row r="262" spans="1:5" ht="15">
      <c r="A262">
        <v>261</v>
      </c>
      <c r="B262" t="s">
        <v>27</v>
      </c>
      <c r="C262" t="str">
        <f>VLOOKUP(B262,aa_residues!$B$2:$J$21,3,FALSE)</f>
        <v>Изолейцин</v>
      </c>
      <c r="D262">
        <f>VLOOKUP(B262,aa_residues!$B$2:$J$21,9,FALSE)</f>
        <v>113.15763999999999</v>
      </c>
      <c r="E262" t="str">
        <f>VLOOKUP(B262,aa_residues!$B$2:$J$21,4,FALSE)</f>
        <v>X</v>
      </c>
    </row>
    <row r="263" spans="1:5" ht="15">
      <c r="A263">
        <v>262</v>
      </c>
      <c r="B263" t="s">
        <v>9</v>
      </c>
      <c r="C263" t="str">
        <f>VLOOKUP(B263,aa_residues!$B$2:$J$21,3,FALSE)</f>
        <v>Аспарагиновая кислота</v>
      </c>
      <c r="D263">
        <f>VLOOKUP(B263,aa_residues!$B$2:$J$21,9,FALSE)</f>
        <v>115.08739999999999</v>
      </c>
      <c r="E263" t="str">
        <f>VLOOKUP(B263,aa_residues!$B$2:$J$21,4,FALSE)</f>
        <v>-</v>
      </c>
    </row>
    <row r="264" spans="1:5" ht="15">
      <c r="A264">
        <v>263</v>
      </c>
      <c r="B264" t="s">
        <v>21</v>
      </c>
      <c r="C264" t="str">
        <f>VLOOKUP(B264,aa_residues!$B$2:$J$21,3,FALSE)</f>
        <v>Глицин</v>
      </c>
      <c r="D264">
        <f>VLOOKUP(B264,aa_residues!$B$2:$J$21,9,FALSE)</f>
        <v>57.051320000000004</v>
      </c>
      <c r="E264" t="str">
        <f>VLOOKUP(B264,aa_residues!$B$2:$J$21,4,FALSE)</f>
        <v>-</v>
      </c>
    </row>
    <row r="265" spans="1:5" ht="15">
      <c r="A265">
        <v>264</v>
      </c>
      <c r="B265" t="s">
        <v>27</v>
      </c>
      <c r="C265" t="str">
        <f>VLOOKUP(B265,aa_residues!$B$2:$J$21,3,FALSE)</f>
        <v>Изолейцин</v>
      </c>
      <c r="D265">
        <f>VLOOKUP(B265,aa_residues!$B$2:$J$21,9,FALSE)</f>
        <v>113.15763999999999</v>
      </c>
      <c r="E265" t="str">
        <f>VLOOKUP(B265,aa_residues!$B$2:$J$21,4,FALSE)</f>
        <v>X</v>
      </c>
    </row>
    <row r="266" spans="1:5" ht="15">
      <c r="A266">
        <v>265</v>
      </c>
      <c r="B266" t="s">
        <v>6</v>
      </c>
      <c r="C266" t="str">
        <f>VLOOKUP(B266,aa_residues!$B$2:$J$21,3,FALSE)</f>
        <v>Аспарагин</v>
      </c>
      <c r="D266">
        <f>VLOOKUP(B266,aa_residues!$B$2:$J$21,9,FALSE)</f>
        <v>114.10264000000001</v>
      </c>
      <c r="E266" t="str">
        <f>VLOOKUP(B266,aa_residues!$B$2:$J$21,4,FALSE)</f>
        <v>-</v>
      </c>
    </row>
    <row r="267" spans="1:5" ht="15">
      <c r="A267">
        <v>266</v>
      </c>
      <c r="B267" t="s">
        <v>57</v>
      </c>
      <c r="C267" t="str">
        <f>VLOOKUP(B267,aa_residues!$B$2:$J$21,3,FALSE)</f>
        <v>Валин</v>
      </c>
      <c r="D267">
        <f>VLOOKUP(B267,aa_residues!$B$2:$J$21,9,FALSE)</f>
        <v>99.13105999999999</v>
      </c>
      <c r="E267" t="str">
        <f>VLOOKUP(B267,aa_residues!$B$2:$J$21,4,FALSE)</f>
        <v>X</v>
      </c>
    </row>
    <row r="268" spans="1:5" ht="15">
      <c r="A268">
        <v>267</v>
      </c>
      <c r="B268" t="s">
        <v>24</v>
      </c>
      <c r="C268" t="str">
        <f>VLOOKUP(B268,aa_residues!$B$2:$J$21,3,FALSE)</f>
        <v>Гистидин</v>
      </c>
      <c r="D268">
        <f>VLOOKUP(B268,aa_residues!$B$2:$J$21,9,FALSE)</f>
        <v>137.13928</v>
      </c>
      <c r="E268" t="str">
        <f>VLOOKUP(B268,aa_residues!$B$2:$J$21,4,FALSE)</f>
        <v>-</v>
      </c>
    </row>
    <row r="269" spans="1:5" ht="15">
      <c r="A269">
        <v>268</v>
      </c>
      <c r="B269" t="s">
        <v>45</v>
      </c>
      <c r="C269" t="str">
        <f>VLOOKUP(B269,aa_residues!$B$2:$J$21,3,FALSE)</f>
        <v>Серин</v>
      </c>
      <c r="D269">
        <f>VLOOKUP(B269,aa_residues!$B$2:$J$21,9,FALSE)</f>
        <v>87.0773</v>
      </c>
      <c r="E269" t="str">
        <f>VLOOKUP(B269,aa_residues!$B$2:$J$21,4,FALSE)</f>
        <v>-</v>
      </c>
    </row>
    <row r="270" spans="1:5" ht="15">
      <c r="A270">
        <v>269</v>
      </c>
      <c r="B270" t="s">
        <v>0</v>
      </c>
      <c r="C270" t="str">
        <f>VLOOKUP(B270,aa_residues!$B$2:$J$21,3,FALSE)</f>
        <v>Аланин</v>
      </c>
      <c r="D270">
        <f>VLOOKUP(B270,aa_residues!$B$2:$J$21,9,FALSE)</f>
        <v>71.0779</v>
      </c>
      <c r="E270" t="str">
        <f>VLOOKUP(B270,aa_residues!$B$2:$J$21,4,FALSE)</f>
        <v>X</v>
      </c>
    </row>
    <row r="271" spans="1:5" ht="15">
      <c r="A271">
        <v>270</v>
      </c>
      <c r="B271" t="s">
        <v>3</v>
      </c>
      <c r="C271" t="str">
        <f>VLOOKUP(B271,aa_residues!$B$2:$J$21,3,FALSE)</f>
        <v>Аргинин</v>
      </c>
      <c r="D271">
        <f>VLOOKUP(B271,aa_residues!$B$2:$J$21,9,FALSE)</f>
        <v>156.18568000000002</v>
      </c>
      <c r="E271" t="str">
        <f>VLOOKUP(B271,aa_residues!$B$2:$J$21,4,FALSE)</f>
        <v>-</v>
      </c>
    </row>
    <row r="272" spans="1:5" ht="15">
      <c r="A272">
        <v>271</v>
      </c>
      <c r="B272" t="s">
        <v>33</v>
      </c>
      <c r="C272" t="str">
        <f>VLOOKUP(B272,aa_residues!$B$2:$J$21,3,FALSE)</f>
        <v>Лизин</v>
      </c>
      <c r="D272">
        <f>VLOOKUP(B272,aa_residues!$B$2:$J$21,9,FALSE)</f>
        <v>128.17228</v>
      </c>
      <c r="E272" t="str">
        <f>VLOOKUP(B272,aa_residues!$B$2:$J$21,4,FALSE)</f>
        <v>-</v>
      </c>
    </row>
    <row r="273" spans="1:5" ht="15">
      <c r="A273">
        <v>272</v>
      </c>
      <c r="B273" t="s">
        <v>6</v>
      </c>
      <c r="C273" t="str">
        <f>VLOOKUP(B273,aa_residues!$B$2:$J$21,3,FALSE)</f>
        <v>Аспарагин</v>
      </c>
      <c r="D273">
        <f>VLOOKUP(B273,aa_residues!$B$2:$J$21,9,FALSE)</f>
        <v>114.10264000000001</v>
      </c>
      <c r="E273" t="str">
        <f>VLOOKUP(B273,aa_residues!$B$2:$J$21,4,FALSE)</f>
        <v>-</v>
      </c>
    </row>
    <row r="274" spans="1:5" ht="15">
      <c r="A274">
        <v>273</v>
      </c>
      <c r="B274" t="s">
        <v>30</v>
      </c>
      <c r="C274" t="str">
        <f>VLOOKUP(B274,aa_residues!$B$2:$J$21,3,FALSE)</f>
        <v>Лейцин</v>
      </c>
      <c r="D274">
        <f>VLOOKUP(B274,aa_residues!$B$2:$J$21,9,FALSE)</f>
        <v>113.15763999999999</v>
      </c>
      <c r="E274" t="str">
        <f>VLOOKUP(B274,aa_residues!$B$2:$J$21,4,FALSE)</f>
        <v>X</v>
      </c>
    </row>
    <row r="275" spans="1:5" ht="15">
      <c r="A275">
        <v>274</v>
      </c>
      <c r="B275" t="s">
        <v>21</v>
      </c>
      <c r="C275" t="str">
        <f>VLOOKUP(B275,aa_residues!$B$2:$J$21,3,FALSE)</f>
        <v>Глицин</v>
      </c>
      <c r="D275">
        <f>VLOOKUP(B275,aa_residues!$B$2:$J$21,9,FALSE)</f>
        <v>57.051320000000004</v>
      </c>
      <c r="E275" t="str">
        <f>VLOOKUP(B275,aa_residues!$B$2:$J$21,4,FALSE)</f>
        <v>-</v>
      </c>
    </row>
    <row r="276" spans="1:5" ht="15">
      <c r="A276">
        <v>275</v>
      </c>
      <c r="B276" t="s">
        <v>33</v>
      </c>
      <c r="C276" t="str">
        <f>VLOOKUP(B276,aa_residues!$B$2:$J$21,3,FALSE)</f>
        <v>Лизин</v>
      </c>
      <c r="D276">
        <f>VLOOKUP(B276,aa_residues!$B$2:$J$21,9,FALSE)</f>
        <v>128.17228</v>
      </c>
      <c r="E276" t="str">
        <f>VLOOKUP(B276,aa_residues!$B$2:$J$21,4,FALSE)</f>
        <v>-</v>
      </c>
    </row>
    <row r="277" spans="1:5" ht="15">
      <c r="A277">
        <v>276</v>
      </c>
      <c r="B277" t="s">
        <v>36</v>
      </c>
      <c r="C277" t="str">
        <f>VLOOKUP(B277,aa_residues!$B$2:$J$21,3,FALSE)</f>
        <v>Метионин</v>
      </c>
      <c r="D277">
        <f>VLOOKUP(B277,aa_residues!$B$2:$J$21,9,FALSE)</f>
        <v>131.19606</v>
      </c>
      <c r="E277" t="str">
        <f>VLOOKUP(B277,aa_residues!$B$2:$J$21,4,FALSE)</f>
        <v>X</v>
      </c>
    </row>
    <row r="278" spans="1:5" ht="15">
      <c r="A278">
        <v>277</v>
      </c>
      <c r="B278" t="s">
        <v>30</v>
      </c>
      <c r="C278" t="str">
        <f>VLOOKUP(B278,aa_residues!$B$2:$J$21,3,FALSE)</f>
        <v>Лейцин</v>
      </c>
      <c r="D278">
        <f>VLOOKUP(B278,aa_residues!$B$2:$J$21,9,FALSE)</f>
        <v>113.15763999999999</v>
      </c>
      <c r="E278" t="str">
        <f>VLOOKUP(B278,aa_residues!$B$2:$J$21,4,FALSE)</f>
        <v>X</v>
      </c>
    </row>
    <row r="279" spans="1:5" ht="15">
      <c r="A279">
        <v>278</v>
      </c>
      <c r="B279" t="s">
        <v>0</v>
      </c>
      <c r="C279" t="str">
        <f>VLOOKUP(B279,aa_residues!$B$2:$J$21,3,FALSE)</f>
        <v>Аланин</v>
      </c>
      <c r="D279">
        <f>VLOOKUP(B279,aa_residues!$B$2:$J$21,9,FALSE)</f>
        <v>71.0779</v>
      </c>
      <c r="E279" t="str">
        <f>VLOOKUP(B279,aa_residues!$B$2:$J$21,4,FALSE)</f>
        <v>X</v>
      </c>
    </row>
    <row r="280" spans="1:5" ht="15">
      <c r="A280">
        <v>279</v>
      </c>
      <c r="B280" t="s">
        <v>15</v>
      </c>
      <c r="C280" t="str">
        <f>VLOOKUP(B280,aa_residues!$B$2:$J$21,3,FALSE)</f>
        <v>Глутамин</v>
      </c>
      <c r="D280">
        <f>VLOOKUP(B280,aa_residues!$B$2:$J$21,9,FALSE)</f>
        <v>128.12922</v>
      </c>
      <c r="E280" t="str">
        <f>VLOOKUP(B280,aa_residues!$B$2:$J$21,4,FALSE)</f>
        <v>-</v>
      </c>
    </row>
    <row r="281" spans="1:5" ht="15">
      <c r="A281">
        <v>280</v>
      </c>
      <c r="B281" t="s">
        <v>18</v>
      </c>
      <c r="C281" t="str">
        <f>VLOOKUP(B281,aa_residues!$B$2:$J$21,3,FALSE)</f>
        <v>Глутаминовая кислота</v>
      </c>
      <c r="D281">
        <f>VLOOKUP(B281,aa_residues!$B$2:$J$21,9,FALSE)</f>
        <v>129.11398</v>
      </c>
      <c r="E281" t="str">
        <f>VLOOKUP(B281,aa_residues!$B$2:$J$21,4,FALSE)</f>
        <v>-</v>
      </c>
    </row>
    <row r="282" spans="1:5" ht="15">
      <c r="A282">
        <v>281</v>
      </c>
      <c r="B282" t="s">
        <v>45</v>
      </c>
      <c r="C282" t="str">
        <f>VLOOKUP(B282,aa_residues!$B$2:$J$21,3,FALSE)</f>
        <v>Серин</v>
      </c>
      <c r="D282">
        <f>VLOOKUP(B282,aa_residues!$B$2:$J$21,9,FALSE)</f>
        <v>87.0773</v>
      </c>
      <c r="E282" t="str">
        <f>VLOOKUP(B282,aa_residues!$B$2:$J$21,4,FALSE)</f>
        <v>-</v>
      </c>
    </row>
    <row r="283" spans="1:5" ht="15">
      <c r="A283">
        <v>282</v>
      </c>
      <c r="B283" t="s">
        <v>0</v>
      </c>
      <c r="C283" t="str">
        <f>VLOOKUP(B283,aa_residues!$B$2:$J$21,3,FALSE)</f>
        <v>Аланин</v>
      </c>
      <c r="D283">
        <f>VLOOKUP(B283,aa_residues!$B$2:$J$21,9,FALSE)</f>
        <v>71.0779</v>
      </c>
      <c r="E283" t="str">
        <f>VLOOKUP(B283,aa_residues!$B$2:$J$21,4,FALSE)</f>
        <v>X</v>
      </c>
    </row>
    <row r="284" spans="1:5" ht="15">
      <c r="A284">
        <v>283</v>
      </c>
      <c r="B284" t="s">
        <v>57</v>
      </c>
      <c r="C284" t="str">
        <f>VLOOKUP(B284,aa_residues!$B$2:$J$21,3,FALSE)</f>
        <v>Валин</v>
      </c>
      <c r="D284">
        <f>VLOOKUP(B284,aa_residues!$B$2:$J$21,9,FALSE)</f>
        <v>99.13105999999999</v>
      </c>
      <c r="E284" t="str">
        <f>VLOOKUP(B284,aa_residues!$B$2:$J$21,4,FALSE)</f>
        <v>X</v>
      </c>
    </row>
    <row r="285" spans="1:5" ht="15">
      <c r="A285">
        <v>284</v>
      </c>
      <c r="B285" t="s">
        <v>18</v>
      </c>
      <c r="C285" t="str">
        <f>VLOOKUP(B285,aa_residues!$B$2:$J$21,3,FALSE)</f>
        <v>Глутаминовая кислота</v>
      </c>
      <c r="D285">
        <f>VLOOKUP(B285,aa_residues!$B$2:$J$21,9,FALSE)</f>
        <v>129.11398</v>
      </c>
      <c r="E285" t="str">
        <f>VLOOKUP(B285,aa_residues!$B$2:$J$21,4,FALSE)</f>
        <v>-</v>
      </c>
    </row>
    <row r="286" spans="1:5" ht="15">
      <c r="A286">
        <v>285</v>
      </c>
      <c r="B286" t="s">
        <v>0</v>
      </c>
      <c r="C286" t="str">
        <f>VLOOKUP(B286,aa_residues!$B$2:$J$21,3,FALSE)</f>
        <v>Аланин</v>
      </c>
      <c r="D286">
        <f>VLOOKUP(B286,aa_residues!$B$2:$J$21,9,FALSE)</f>
        <v>71.0779</v>
      </c>
      <c r="E286" t="str">
        <f>VLOOKUP(B286,aa_residues!$B$2:$J$21,4,FALSE)</f>
        <v>X</v>
      </c>
    </row>
    <row r="287" spans="1:5" ht="15">
      <c r="A287">
        <v>286</v>
      </c>
      <c r="B287" t="s">
        <v>9</v>
      </c>
      <c r="C287" t="str">
        <f>VLOOKUP(B287,aa_residues!$B$2:$J$21,3,FALSE)</f>
        <v>Аспарагиновая кислота</v>
      </c>
      <c r="D287">
        <f>VLOOKUP(B287,aa_residues!$B$2:$J$21,9,FALSE)</f>
        <v>115.08739999999999</v>
      </c>
      <c r="E287" t="str">
        <f>VLOOKUP(B287,aa_residues!$B$2:$J$21,4,FALSE)</f>
        <v>-</v>
      </c>
    </row>
    <row r="288" spans="1:5" ht="15">
      <c r="A288">
        <v>287</v>
      </c>
      <c r="B288" t="s">
        <v>57</v>
      </c>
      <c r="C288" t="str">
        <f>VLOOKUP(B288,aa_residues!$B$2:$J$21,3,FALSE)</f>
        <v>Валин</v>
      </c>
      <c r="D288">
        <f>VLOOKUP(B288,aa_residues!$B$2:$J$21,9,FALSE)</f>
        <v>99.13105999999999</v>
      </c>
      <c r="E288" t="str">
        <f>VLOOKUP(B288,aa_residues!$B$2:$J$21,4,FALSE)</f>
        <v>X</v>
      </c>
    </row>
    <row r="289" spans="1:5" ht="15">
      <c r="A289">
        <v>288</v>
      </c>
      <c r="B289" t="s">
        <v>57</v>
      </c>
      <c r="C289" t="str">
        <f>VLOOKUP(B289,aa_residues!$B$2:$J$21,3,FALSE)</f>
        <v>Валин</v>
      </c>
      <c r="D289">
        <f>VLOOKUP(B289,aa_residues!$B$2:$J$21,9,FALSE)</f>
        <v>99.13105999999999</v>
      </c>
      <c r="E289" t="str">
        <f>VLOOKUP(B289,aa_residues!$B$2:$J$21,4,FALSE)</f>
        <v>X</v>
      </c>
    </row>
    <row r="290" spans="1:5" ht="15">
      <c r="A290">
        <v>289</v>
      </c>
      <c r="B290" t="s">
        <v>48</v>
      </c>
      <c r="C290" t="str">
        <f>VLOOKUP(B290,aa_residues!$B$2:$J$21,3,FALSE)</f>
        <v>Треонин</v>
      </c>
      <c r="D290">
        <f>VLOOKUP(B290,aa_residues!$B$2:$J$21,9,FALSE)</f>
        <v>101.10388</v>
      </c>
      <c r="E290" t="str">
        <f>VLOOKUP(B290,aa_residues!$B$2:$J$21,4,FALSE)</f>
        <v>-</v>
      </c>
    </row>
    <row r="291" spans="1:5" ht="15">
      <c r="A291">
        <v>290</v>
      </c>
      <c r="B291" t="s">
        <v>21</v>
      </c>
      <c r="C291" t="str">
        <f>VLOOKUP(B291,aa_residues!$B$2:$J$21,3,FALSE)</f>
        <v>Глицин</v>
      </c>
      <c r="D291">
        <f>VLOOKUP(B291,aa_residues!$B$2:$J$21,9,FALSE)</f>
        <v>57.051320000000004</v>
      </c>
      <c r="E291" t="str">
        <f>VLOOKUP(B291,aa_residues!$B$2:$J$21,4,FALSE)</f>
        <v>-</v>
      </c>
    </row>
    <row r="292" spans="1:5" ht="15">
      <c r="A292">
        <v>291</v>
      </c>
      <c r="B292" t="s">
        <v>57</v>
      </c>
      <c r="C292" t="str">
        <f>VLOOKUP(B292,aa_residues!$B$2:$J$21,3,FALSE)</f>
        <v>Валин</v>
      </c>
      <c r="D292">
        <f>VLOOKUP(B292,aa_residues!$B$2:$J$21,9,FALSE)</f>
        <v>99.13105999999999</v>
      </c>
      <c r="E292" t="str">
        <f>VLOOKUP(B292,aa_residues!$B$2:$J$21,4,FALSE)</f>
        <v>X</v>
      </c>
    </row>
    <row r="293" spans="1:5" ht="15">
      <c r="A293">
        <v>292</v>
      </c>
      <c r="B293" t="s">
        <v>42</v>
      </c>
      <c r="C293" t="str">
        <f>VLOOKUP(B293,aa_residues!$B$2:$J$21,3,FALSE)</f>
        <v>Пролин</v>
      </c>
      <c r="D293">
        <f>VLOOKUP(B293,aa_residues!$B$2:$J$21,9,FALSE)</f>
        <v>97.11518</v>
      </c>
      <c r="E293" t="str">
        <f>VLOOKUP(B293,aa_residues!$B$2:$J$21,4,FALSE)</f>
        <v>-</v>
      </c>
    </row>
    <row r="294" spans="1:5" ht="15">
      <c r="A294">
        <v>293</v>
      </c>
      <c r="B294" t="s">
        <v>9</v>
      </c>
      <c r="C294" t="str">
        <f>VLOOKUP(B294,aa_residues!$B$2:$J$21,3,FALSE)</f>
        <v>Аспарагиновая кислота</v>
      </c>
      <c r="D294">
        <f>VLOOKUP(B294,aa_residues!$B$2:$J$21,9,FALSE)</f>
        <v>115.08739999999999</v>
      </c>
      <c r="E294" t="str">
        <f>VLOOKUP(B294,aa_residues!$B$2:$J$21,4,FALSE)</f>
        <v>-</v>
      </c>
    </row>
    <row r="295" spans="1:5" ht="15">
      <c r="A295">
        <v>294</v>
      </c>
      <c r="B295" t="s">
        <v>45</v>
      </c>
      <c r="C295" t="str">
        <f>VLOOKUP(B295,aa_residues!$B$2:$J$21,3,FALSE)</f>
        <v>Серин</v>
      </c>
      <c r="D295">
        <f>VLOOKUP(B295,aa_residues!$B$2:$J$21,9,FALSE)</f>
        <v>87.0773</v>
      </c>
      <c r="E295" t="str">
        <f>VLOOKUP(B295,aa_residues!$B$2:$J$21,4,FALSE)</f>
        <v>-</v>
      </c>
    </row>
    <row r="296" spans="1:5" ht="15">
      <c r="A296">
        <v>295</v>
      </c>
      <c r="B296" t="s">
        <v>45</v>
      </c>
      <c r="C296" t="str">
        <f>VLOOKUP(B296,aa_residues!$B$2:$J$21,3,FALSE)</f>
        <v>Серин</v>
      </c>
      <c r="D296">
        <f>VLOOKUP(B296,aa_residues!$B$2:$J$21,9,FALSE)</f>
        <v>87.0773</v>
      </c>
      <c r="E296" t="str">
        <f>VLOOKUP(B296,aa_residues!$B$2:$J$21,4,FALSE)</f>
        <v>-</v>
      </c>
    </row>
    <row r="297" spans="1:5" ht="15">
      <c r="A297">
        <v>296</v>
      </c>
      <c r="B297" t="s">
        <v>27</v>
      </c>
      <c r="C297" t="str">
        <f>VLOOKUP(B297,aa_residues!$B$2:$J$21,3,FALSE)</f>
        <v>Изолейцин</v>
      </c>
      <c r="D297">
        <f>VLOOKUP(B297,aa_residues!$B$2:$J$21,9,FALSE)</f>
        <v>113.15763999999999</v>
      </c>
      <c r="E297" t="str">
        <f>VLOOKUP(B297,aa_residues!$B$2:$J$21,4,FALSE)</f>
        <v>X</v>
      </c>
    </row>
    <row r="298" spans="1:5" ht="15">
      <c r="A298">
        <v>297</v>
      </c>
      <c r="B298" t="s">
        <v>45</v>
      </c>
      <c r="C298" t="str">
        <f>VLOOKUP(B298,aa_residues!$B$2:$J$21,3,FALSE)</f>
        <v>Серин</v>
      </c>
      <c r="D298">
        <f>VLOOKUP(B298,aa_residues!$B$2:$J$21,9,FALSE)</f>
        <v>87.0773</v>
      </c>
      <c r="E298" t="str">
        <f>VLOOKUP(B298,aa_residues!$B$2:$J$21,4,FALSE)</f>
        <v>-</v>
      </c>
    </row>
    <row r="299" spans="1:5" ht="15">
      <c r="A299">
        <v>298</v>
      </c>
      <c r="B299" t="s">
        <v>0</v>
      </c>
      <c r="C299" t="str">
        <f>VLOOKUP(B299,aa_residues!$B$2:$J$21,3,FALSE)</f>
        <v>Аланин</v>
      </c>
      <c r="D299">
        <f>VLOOKUP(B299,aa_residues!$B$2:$J$21,9,FALSE)</f>
        <v>71.0779</v>
      </c>
      <c r="E299" t="str">
        <f>VLOOKUP(B299,aa_residues!$B$2:$J$21,4,FALSE)</f>
        <v>X</v>
      </c>
    </row>
    <row r="300" spans="1:5" ht="15">
      <c r="A300">
        <v>299</v>
      </c>
      <c r="B300" t="s">
        <v>0</v>
      </c>
      <c r="C300" t="str">
        <f>VLOOKUP(B300,aa_residues!$B$2:$J$21,3,FALSE)</f>
        <v>Аланин</v>
      </c>
      <c r="D300">
        <f>VLOOKUP(B300,aa_residues!$B$2:$J$21,9,FALSE)</f>
        <v>71.0779</v>
      </c>
      <c r="E300" t="str">
        <f>VLOOKUP(B300,aa_residues!$B$2:$J$21,4,FALSE)</f>
        <v>X</v>
      </c>
    </row>
    <row r="301" spans="1:5" ht="15">
      <c r="A301">
        <v>300</v>
      </c>
      <c r="B301" t="s">
        <v>27</v>
      </c>
      <c r="C301" t="str">
        <f>VLOOKUP(B301,aa_residues!$B$2:$J$21,3,FALSE)</f>
        <v>Изолейцин</v>
      </c>
      <c r="D301">
        <f>VLOOKUP(B301,aa_residues!$B$2:$J$21,9,FALSE)</f>
        <v>113.15763999999999</v>
      </c>
      <c r="E301" t="str">
        <f>VLOOKUP(B301,aa_residues!$B$2:$J$21,4,FALSE)</f>
        <v>X</v>
      </c>
    </row>
    <row r="302" spans="1:5" ht="15">
      <c r="A302">
        <v>301</v>
      </c>
      <c r="B302" t="s">
        <v>21</v>
      </c>
      <c r="C302" t="str">
        <f>VLOOKUP(B302,aa_residues!$B$2:$J$21,3,FALSE)</f>
        <v>Глицин</v>
      </c>
      <c r="D302">
        <f>VLOOKUP(B302,aa_residues!$B$2:$J$21,9,FALSE)</f>
        <v>57.051320000000004</v>
      </c>
      <c r="E302" t="str">
        <f>VLOOKUP(B302,aa_residues!$B$2:$J$21,4,FALSE)</f>
        <v>-</v>
      </c>
    </row>
    <row r="303" spans="1:5" ht="15">
      <c r="A303">
        <v>302</v>
      </c>
      <c r="B303" t="s">
        <v>54</v>
      </c>
      <c r="C303" t="str">
        <f>VLOOKUP(B303,aa_residues!$B$2:$J$21,3,FALSE)</f>
        <v>Тирозин</v>
      </c>
      <c r="D303">
        <f>VLOOKUP(B303,aa_residues!$B$2:$J$21,9,FALSE)</f>
        <v>163.17326</v>
      </c>
      <c r="E303" t="str">
        <f>VLOOKUP(B303,aa_residues!$B$2:$J$21,4,FALSE)</f>
        <v>X</v>
      </c>
    </row>
    <row r="304" spans="1:5" ht="15">
      <c r="A304">
        <v>303</v>
      </c>
      <c r="B304" t="s">
        <v>0</v>
      </c>
      <c r="C304" t="str">
        <f>VLOOKUP(B304,aa_residues!$B$2:$J$21,3,FALSE)</f>
        <v>Аланин</v>
      </c>
      <c r="D304">
        <f>VLOOKUP(B304,aa_residues!$B$2:$J$21,9,FALSE)</f>
        <v>71.0779</v>
      </c>
      <c r="E304" t="str">
        <f>VLOOKUP(B304,aa_residues!$B$2:$J$21,4,FALSE)</f>
        <v>X</v>
      </c>
    </row>
    <row r="305" spans="1:5" ht="15">
      <c r="A305">
        <v>304</v>
      </c>
      <c r="B305" t="s">
        <v>18</v>
      </c>
      <c r="C305" t="str">
        <f>VLOOKUP(B305,aa_residues!$B$2:$J$21,3,FALSE)</f>
        <v>Глутаминовая кислота</v>
      </c>
      <c r="D305">
        <f>VLOOKUP(B305,aa_residues!$B$2:$J$21,9,FALSE)</f>
        <v>129.11398</v>
      </c>
      <c r="E305" t="str">
        <f>VLOOKUP(B305,aa_residues!$B$2:$J$21,4,FALSE)</f>
        <v>-</v>
      </c>
    </row>
    <row r="306" spans="1:5" ht="15">
      <c r="A306">
        <v>305</v>
      </c>
      <c r="B306" t="s">
        <v>0</v>
      </c>
      <c r="C306" t="str">
        <f>VLOOKUP(B306,aa_residues!$B$2:$J$21,3,FALSE)</f>
        <v>Аланин</v>
      </c>
      <c r="D306">
        <f>VLOOKUP(B306,aa_residues!$B$2:$J$21,9,FALSE)</f>
        <v>71.0779</v>
      </c>
      <c r="E306" t="str">
        <f>VLOOKUP(B306,aa_residues!$B$2:$J$21,4,FALSE)</f>
        <v>X</v>
      </c>
    </row>
    <row r="307" spans="1:5" ht="15">
      <c r="A307">
        <v>306</v>
      </c>
      <c r="B307" t="s">
        <v>48</v>
      </c>
      <c r="C307" t="str">
        <f>VLOOKUP(B307,aa_residues!$B$2:$J$21,3,FALSE)</f>
        <v>Треонин</v>
      </c>
      <c r="D307">
        <f>VLOOKUP(B307,aa_residues!$B$2:$J$21,9,FALSE)</f>
        <v>101.10388</v>
      </c>
      <c r="E307" t="str">
        <f>VLOOKUP(B307,aa_residues!$B$2:$J$21,4,FALSE)</f>
        <v>-</v>
      </c>
    </row>
    <row r="308" spans="1:5" ht="15">
      <c r="A308">
        <v>307</v>
      </c>
      <c r="B308" t="s">
        <v>21</v>
      </c>
      <c r="C308" t="str">
        <f>VLOOKUP(B308,aa_residues!$B$2:$J$21,3,FALSE)</f>
        <v>Глицин</v>
      </c>
      <c r="D308">
        <f>VLOOKUP(B308,aa_residues!$B$2:$J$21,9,FALSE)</f>
        <v>57.051320000000004</v>
      </c>
      <c r="E308" t="str">
        <f>VLOOKUP(B308,aa_residues!$B$2:$J$21,4,FALSE)</f>
        <v>-</v>
      </c>
    </row>
    <row r="309" spans="1:5" ht="15">
      <c r="A309">
        <v>308</v>
      </c>
      <c r="B309" t="s">
        <v>27</v>
      </c>
      <c r="C309" t="str">
        <f>VLOOKUP(B309,aa_residues!$B$2:$J$21,3,FALSE)</f>
        <v>Изолейцин</v>
      </c>
      <c r="D309">
        <f>VLOOKUP(B309,aa_residues!$B$2:$J$21,9,FALSE)</f>
        <v>113.15763999999999</v>
      </c>
      <c r="E309" t="str">
        <f>VLOOKUP(B309,aa_residues!$B$2:$J$21,4,FALSE)</f>
        <v>X</v>
      </c>
    </row>
    <row r="310" spans="1:5" ht="15">
      <c r="A310">
        <v>309</v>
      </c>
      <c r="B310" t="s">
        <v>42</v>
      </c>
      <c r="C310" t="str">
        <f>VLOOKUP(B310,aa_residues!$B$2:$J$21,3,FALSE)</f>
        <v>Пролин</v>
      </c>
      <c r="D310">
        <f>VLOOKUP(B310,aa_residues!$B$2:$J$21,9,FALSE)</f>
        <v>97.11518</v>
      </c>
      <c r="E310" t="str">
        <f>VLOOKUP(B310,aa_residues!$B$2:$J$21,4,FALSE)</f>
        <v>-</v>
      </c>
    </row>
    <row r="311" spans="1:5" ht="15">
      <c r="A311">
        <v>310</v>
      </c>
      <c r="B311" t="s">
        <v>54</v>
      </c>
      <c r="C311" t="str">
        <f>VLOOKUP(B311,aa_residues!$B$2:$J$21,3,FALSE)</f>
        <v>Тирозин</v>
      </c>
      <c r="D311">
        <f>VLOOKUP(B311,aa_residues!$B$2:$J$21,9,FALSE)</f>
        <v>163.17326</v>
      </c>
      <c r="E311" t="str">
        <f>VLOOKUP(B311,aa_residues!$B$2:$J$21,4,FALSE)</f>
        <v>X</v>
      </c>
    </row>
    <row r="312" spans="1:5" ht="15">
      <c r="A312">
        <v>311</v>
      </c>
      <c r="B312" t="s">
        <v>18</v>
      </c>
      <c r="C312" t="str">
        <f>VLOOKUP(B312,aa_residues!$B$2:$J$21,3,FALSE)</f>
        <v>Глутаминовая кислота</v>
      </c>
      <c r="D312">
        <f>VLOOKUP(B312,aa_residues!$B$2:$J$21,9,FALSE)</f>
        <v>129.11398</v>
      </c>
      <c r="E312" t="str">
        <f>VLOOKUP(B312,aa_residues!$B$2:$J$21,4,FALSE)</f>
        <v>-</v>
      </c>
    </row>
    <row r="313" spans="1:5" ht="15">
      <c r="A313">
        <v>312</v>
      </c>
      <c r="B313" t="s">
        <v>30</v>
      </c>
      <c r="C313" t="str">
        <f>VLOOKUP(B313,aa_residues!$B$2:$J$21,3,FALSE)</f>
        <v>Лейцин</v>
      </c>
      <c r="D313">
        <f>VLOOKUP(B313,aa_residues!$B$2:$J$21,9,FALSE)</f>
        <v>113.15763999999999</v>
      </c>
      <c r="E313" t="str">
        <f>VLOOKUP(B313,aa_residues!$B$2:$J$21,4,FALSE)</f>
        <v>X</v>
      </c>
    </row>
    <row r="314" spans="1:5" ht="15">
      <c r="A314">
        <v>313</v>
      </c>
      <c r="B314" t="s">
        <v>21</v>
      </c>
      <c r="C314" t="str">
        <f>VLOOKUP(B314,aa_residues!$B$2:$J$21,3,FALSE)</f>
        <v>Глицин</v>
      </c>
      <c r="D314">
        <f>VLOOKUP(B314,aa_residues!$B$2:$J$21,9,FALSE)</f>
        <v>57.051320000000004</v>
      </c>
      <c r="E314" t="str">
        <f>VLOOKUP(B314,aa_residues!$B$2:$J$21,4,FALSE)</f>
        <v>-</v>
      </c>
    </row>
    <row r="315" spans="1:5" ht="15">
      <c r="A315">
        <v>314</v>
      </c>
      <c r="B315" t="s">
        <v>30</v>
      </c>
      <c r="C315" t="str">
        <f>VLOOKUP(B315,aa_residues!$B$2:$J$21,3,FALSE)</f>
        <v>Лейцин</v>
      </c>
      <c r="D315">
        <f>VLOOKUP(B315,aa_residues!$B$2:$J$21,9,FALSE)</f>
        <v>113.15763999999999</v>
      </c>
      <c r="E315" t="str">
        <f>VLOOKUP(B315,aa_residues!$B$2:$J$21,4,FALSE)</f>
        <v>X</v>
      </c>
    </row>
    <row r="316" spans="1:5" ht="15">
      <c r="A316">
        <v>315</v>
      </c>
      <c r="B316" t="s">
        <v>27</v>
      </c>
      <c r="C316" t="str">
        <f>VLOOKUP(B316,aa_residues!$B$2:$J$21,3,FALSE)</f>
        <v>Изолейцин</v>
      </c>
      <c r="D316">
        <f>VLOOKUP(B316,aa_residues!$B$2:$J$21,9,FALSE)</f>
        <v>113.15763999999999</v>
      </c>
      <c r="E316" t="str">
        <f>VLOOKUP(B316,aa_residues!$B$2:$J$21,4,FALSE)</f>
        <v>X</v>
      </c>
    </row>
    <row r="317" spans="1:5" ht="15">
      <c r="A317">
        <v>316</v>
      </c>
      <c r="B317" t="s">
        <v>33</v>
      </c>
      <c r="C317" t="str">
        <f>VLOOKUP(B317,aa_residues!$B$2:$J$21,3,FALSE)</f>
        <v>Лизин</v>
      </c>
      <c r="D317">
        <f>VLOOKUP(B317,aa_residues!$B$2:$J$21,9,FALSE)</f>
        <v>128.17228</v>
      </c>
      <c r="E317" t="str">
        <f>VLOOKUP(B317,aa_residues!$B$2:$J$21,4,FALSE)</f>
        <v>-</v>
      </c>
    </row>
    <row r="318" spans="1:5" ht="15">
      <c r="A318">
        <v>317</v>
      </c>
      <c r="B318" t="s">
        <v>6</v>
      </c>
      <c r="C318" t="str">
        <f>VLOOKUP(B318,aa_residues!$B$2:$J$21,3,FALSE)</f>
        <v>Аспарагин</v>
      </c>
      <c r="D318">
        <f>VLOOKUP(B318,aa_residues!$B$2:$J$21,9,FALSE)</f>
        <v>114.10264000000001</v>
      </c>
      <c r="E318" t="str">
        <f>VLOOKUP(B318,aa_residues!$B$2:$J$21,4,FALSE)</f>
        <v>-</v>
      </c>
    </row>
    <row r="319" spans="1:5" ht="15">
      <c r="A319">
        <v>318</v>
      </c>
      <c r="B319" t="s">
        <v>3</v>
      </c>
      <c r="C319" t="str">
        <f>VLOOKUP(B319,aa_residues!$B$2:$J$21,3,FALSE)</f>
        <v>Аргинин</v>
      </c>
      <c r="D319">
        <f>VLOOKUP(B319,aa_residues!$B$2:$J$21,9,FALSE)</f>
        <v>156.18568000000002</v>
      </c>
      <c r="E319" t="str">
        <f>VLOOKUP(B319,aa_residues!$B$2:$J$21,4,FALSE)</f>
        <v>-</v>
      </c>
    </row>
    <row r="320" spans="1:5" ht="15">
      <c r="A320">
        <v>319</v>
      </c>
      <c r="B320" t="s">
        <v>54</v>
      </c>
      <c r="C320" t="str">
        <f>VLOOKUP(B320,aa_residues!$B$2:$J$21,3,FALSE)</f>
        <v>Тирозин</v>
      </c>
      <c r="D320">
        <f>VLOOKUP(B320,aa_residues!$B$2:$J$21,9,FALSE)</f>
        <v>163.17326</v>
      </c>
      <c r="E320" t="str">
        <f>VLOOKUP(B320,aa_residues!$B$2:$J$21,4,FALSE)</f>
        <v>X</v>
      </c>
    </row>
    <row r="321" spans="1:5" ht="15">
      <c r="A321">
        <v>320</v>
      </c>
      <c r="B321" t="s">
        <v>57</v>
      </c>
      <c r="C321" t="str">
        <f>VLOOKUP(B321,aa_residues!$B$2:$J$21,3,FALSE)</f>
        <v>Валин</v>
      </c>
      <c r="D321">
        <f>VLOOKUP(B321,aa_residues!$B$2:$J$21,9,FALSE)</f>
        <v>99.13105999999999</v>
      </c>
      <c r="E321" t="str">
        <f>VLOOKUP(B321,aa_residues!$B$2:$J$21,4,FALSE)</f>
        <v>X</v>
      </c>
    </row>
    <row r="322" spans="1:5" ht="15">
      <c r="A322">
        <v>321</v>
      </c>
      <c r="B322" t="s">
        <v>21</v>
      </c>
      <c r="C322" t="str">
        <f>VLOOKUP(B322,aa_residues!$B$2:$J$21,3,FALSE)</f>
        <v>Глицин</v>
      </c>
      <c r="D322">
        <f>VLOOKUP(B322,aa_residues!$B$2:$J$21,9,FALSE)</f>
        <v>57.051320000000004</v>
      </c>
      <c r="E322" t="str">
        <f>VLOOKUP(B322,aa_residues!$B$2:$J$21,4,FALSE)</f>
        <v>-</v>
      </c>
    </row>
    <row r="323" spans="1:5" ht="15">
      <c r="A323">
        <v>322</v>
      </c>
      <c r="B323" t="s">
        <v>3</v>
      </c>
      <c r="C323" t="str">
        <f>VLOOKUP(B323,aa_residues!$B$2:$J$21,3,FALSE)</f>
        <v>Аргинин</v>
      </c>
      <c r="D323">
        <f>VLOOKUP(B323,aa_residues!$B$2:$J$21,9,FALSE)</f>
        <v>156.18568000000002</v>
      </c>
      <c r="E323" t="str">
        <f>VLOOKUP(B323,aa_residues!$B$2:$J$21,4,FALSE)</f>
        <v>-</v>
      </c>
    </row>
    <row r="324" spans="1:5" ht="15">
      <c r="A324">
        <v>323</v>
      </c>
      <c r="B324" t="s">
        <v>48</v>
      </c>
      <c r="C324" t="str">
        <f>VLOOKUP(B324,aa_residues!$B$2:$J$21,3,FALSE)</f>
        <v>Треонин</v>
      </c>
      <c r="D324">
        <f>VLOOKUP(B324,aa_residues!$B$2:$J$21,9,FALSE)</f>
        <v>101.10388</v>
      </c>
      <c r="E324" t="str">
        <f>VLOOKUP(B324,aa_residues!$B$2:$J$21,4,FALSE)</f>
        <v>-</v>
      </c>
    </row>
    <row r="325" spans="1:5" ht="15">
      <c r="A325">
        <v>324</v>
      </c>
      <c r="B325" t="s">
        <v>39</v>
      </c>
      <c r="C325" t="str">
        <f>VLOOKUP(B325,aa_residues!$B$2:$J$21,3,FALSE)</f>
        <v>Фенилаланин</v>
      </c>
      <c r="D325">
        <f>VLOOKUP(B325,aa_residues!$B$2:$J$21,9,FALSE)</f>
        <v>147.17386000000002</v>
      </c>
      <c r="E325" t="str">
        <f>VLOOKUP(B325,aa_residues!$B$2:$J$21,4,FALSE)</f>
        <v>X</v>
      </c>
    </row>
    <row r="326" spans="1:5" ht="15">
      <c r="A326">
        <v>325</v>
      </c>
      <c r="B326" t="s">
        <v>27</v>
      </c>
      <c r="C326" t="str">
        <f>VLOOKUP(B326,aa_residues!$B$2:$J$21,3,FALSE)</f>
        <v>Изолейцин</v>
      </c>
      <c r="D326">
        <f>VLOOKUP(B326,aa_residues!$B$2:$J$21,9,FALSE)</f>
        <v>113.15763999999999</v>
      </c>
      <c r="E326" t="str">
        <f>VLOOKUP(B326,aa_residues!$B$2:$J$21,4,FALSE)</f>
        <v>X</v>
      </c>
    </row>
    <row r="327" spans="1:5" ht="15">
      <c r="A327">
        <v>326</v>
      </c>
      <c r="B327" t="s">
        <v>15</v>
      </c>
      <c r="C327" t="str">
        <f>VLOOKUP(B327,aa_residues!$B$2:$J$21,3,FALSE)</f>
        <v>Глутамин</v>
      </c>
      <c r="D327">
        <f>VLOOKUP(B327,aa_residues!$B$2:$J$21,9,FALSE)</f>
        <v>128.12922</v>
      </c>
      <c r="E327" t="str">
        <f>VLOOKUP(B327,aa_residues!$B$2:$J$21,4,FALSE)</f>
        <v>-</v>
      </c>
    </row>
    <row r="328" spans="1:5" ht="15">
      <c r="A328">
        <v>327</v>
      </c>
      <c r="B328" t="s">
        <v>42</v>
      </c>
      <c r="C328" t="str">
        <f>VLOOKUP(B328,aa_residues!$B$2:$J$21,3,FALSE)</f>
        <v>Пролин</v>
      </c>
      <c r="D328">
        <f>VLOOKUP(B328,aa_residues!$B$2:$J$21,9,FALSE)</f>
        <v>97.11518</v>
      </c>
      <c r="E328" t="str">
        <f>VLOOKUP(B328,aa_residues!$B$2:$J$21,4,FALSE)</f>
        <v>-</v>
      </c>
    </row>
    <row r="329" spans="1:5" ht="15">
      <c r="A329">
        <v>328</v>
      </c>
      <c r="B329" t="s">
        <v>45</v>
      </c>
      <c r="C329" t="str">
        <f>VLOOKUP(B329,aa_residues!$B$2:$J$21,3,FALSE)</f>
        <v>Серин</v>
      </c>
      <c r="D329">
        <f>VLOOKUP(B329,aa_residues!$B$2:$J$21,9,FALSE)</f>
        <v>87.0773</v>
      </c>
      <c r="E329" t="str">
        <f>VLOOKUP(B329,aa_residues!$B$2:$J$21,4,FALSE)</f>
        <v>-</v>
      </c>
    </row>
    <row r="330" spans="1:5" ht="15">
      <c r="A330">
        <v>329</v>
      </c>
      <c r="B330" t="s">
        <v>15</v>
      </c>
      <c r="C330" t="str">
        <f>VLOOKUP(B330,aa_residues!$B$2:$J$21,3,FALSE)</f>
        <v>Глутамин</v>
      </c>
      <c r="D330">
        <f>VLOOKUP(B330,aa_residues!$B$2:$J$21,9,FALSE)</f>
        <v>128.12922</v>
      </c>
      <c r="E330" t="str">
        <f>VLOOKUP(B330,aa_residues!$B$2:$J$21,4,FALSE)</f>
        <v>-</v>
      </c>
    </row>
    <row r="331" spans="1:5" ht="15">
      <c r="A331">
        <v>330</v>
      </c>
      <c r="B331" t="s">
        <v>0</v>
      </c>
      <c r="C331" t="str">
        <f>VLOOKUP(B331,aa_residues!$B$2:$J$21,3,FALSE)</f>
        <v>Аланин</v>
      </c>
      <c r="D331">
        <f>VLOOKUP(B331,aa_residues!$B$2:$J$21,9,FALSE)</f>
        <v>71.0779</v>
      </c>
      <c r="E331" t="str">
        <f>VLOOKUP(B331,aa_residues!$B$2:$J$21,4,FALSE)</f>
        <v>X</v>
      </c>
    </row>
    <row r="332" spans="1:5" ht="15">
      <c r="A332">
        <v>331</v>
      </c>
      <c r="B332" t="s">
        <v>30</v>
      </c>
      <c r="C332" t="str">
        <f>VLOOKUP(B332,aa_residues!$B$2:$J$21,3,FALSE)</f>
        <v>Лейцин</v>
      </c>
      <c r="D332">
        <f>VLOOKUP(B332,aa_residues!$B$2:$J$21,9,FALSE)</f>
        <v>113.15763999999999</v>
      </c>
      <c r="E332" t="str">
        <f>VLOOKUP(B332,aa_residues!$B$2:$J$21,4,FALSE)</f>
        <v>X</v>
      </c>
    </row>
    <row r="333" spans="1:5" ht="15">
      <c r="A333">
        <v>332</v>
      </c>
      <c r="B333" t="s">
        <v>3</v>
      </c>
      <c r="C333" t="str">
        <f>VLOOKUP(B333,aa_residues!$B$2:$J$21,3,FALSE)</f>
        <v>Аргинин</v>
      </c>
      <c r="D333">
        <f>VLOOKUP(B333,aa_residues!$B$2:$J$21,9,FALSE)</f>
        <v>156.18568000000002</v>
      </c>
      <c r="E333" t="str">
        <f>VLOOKUP(B333,aa_residues!$B$2:$J$21,4,FALSE)</f>
        <v>-</v>
      </c>
    </row>
    <row r="334" spans="1:5" ht="15">
      <c r="A334">
        <v>333</v>
      </c>
      <c r="B334" t="s">
        <v>18</v>
      </c>
      <c r="C334" t="str">
        <f>VLOOKUP(B334,aa_residues!$B$2:$J$21,3,FALSE)</f>
        <v>Глутаминовая кислота</v>
      </c>
      <c r="D334">
        <f>VLOOKUP(B334,aa_residues!$B$2:$J$21,9,FALSE)</f>
        <v>129.11398</v>
      </c>
      <c r="E334" t="str">
        <f>VLOOKUP(B334,aa_residues!$B$2:$J$21,4,FALSE)</f>
        <v>-</v>
      </c>
    </row>
    <row r="335" spans="1:5" ht="15">
      <c r="A335">
        <v>334</v>
      </c>
      <c r="B335" t="s">
        <v>15</v>
      </c>
      <c r="C335" t="str">
        <f>VLOOKUP(B335,aa_residues!$B$2:$J$21,3,FALSE)</f>
        <v>Глутамин</v>
      </c>
      <c r="D335">
        <f>VLOOKUP(B335,aa_residues!$B$2:$J$21,9,FALSE)</f>
        <v>128.12922</v>
      </c>
      <c r="E335" t="str">
        <f>VLOOKUP(B335,aa_residues!$B$2:$J$21,4,FALSE)</f>
        <v>-</v>
      </c>
    </row>
    <row r="336" spans="1:5" ht="15">
      <c r="A336">
        <v>335</v>
      </c>
      <c r="B336" t="s">
        <v>21</v>
      </c>
      <c r="C336" t="str">
        <f>VLOOKUP(B336,aa_residues!$B$2:$J$21,3,FALSE)</f>
        <v>Глицин</v>
      </c>
      <c r="D336">
        <f>VLOOKUP(B336,aa_residues!$B$2:$J$21,9,FALSE)</f>
        <v>57.051320000000004</v>
      </c>
      <c r="E336" t="str">
        <f>VLOOKUP(B336,aa_residues!$B$2:$J$21,4,FALSE)</f>
        <v>-</v>
      </c>
    </row>
    <row r="337" spans="1:5" ht="15">
      <c r="A337">
        <v>336</v>
      </c>
      <c r="B337" t="s">
        <v>57</v>
      </c>
      <c r="C337" t="str">
        <f>VLOOKUP(B337,aa_residues!$B$2:$J$21,3,FALSE)</f>
        <v>Валин</v>
      </c>
      <c r="D337">
        <f>VLOOKUP(B337,aa_residues!$B$2:$J$21,9,FALSE)</f>
        <v>99.13105999999999</v>
      </c>
      <c r="E337" t="str">
        <f>VLOOKUP(B337,aa_residues!$B$2:$J$21,4,FALSE)</f>
        <v>X</v>
      </c>
    </row>
    <row r="338" spans="1:5" ht="15">
      <c r="A338">
        <v>337</v>
      </c>
      <c r="B338" t="s">
        <v>3</v>
      </c>
      <c r="C338" t="str">
        <f>VLOOKUP(B338,aa_residues!$B$2:$J$21,3,FALSE)</f>
        <v>Аргинин</v>
      </c>
      <c r="D338">
        <f>VLOOKUP(B338,aa_residues!$B$2:$J$21,9,FALSE)</f>
        <v>156.18568000000002</v>
      </c>
      <c r="E338" t="str">
        <f>VLOOKUP(B338,aa_residues!$B$2:$J$21,4,FALSE)</f>
        <v>-</v>
      </c>
    </row>
    <row r="339" spans="1:5" ht="15">
      <c r="A339">
        <v>338</v>
      </c>
      <c r="B339" t="s">
        <v>36</v>
      </c>
      <c r="C339" t="str">
        <f>VLOOKUP(B339,aa_residues!$B$2:$J$21,3,FALSE)</f>
        <v>Метионин</v>
      </c>
      <c r="D339">
        <f>VLOOKUP(B339,aa_residues!$B$2:$J$21,9,FALSE)</f>
        <v>131.19606</v>
      </c>
      <c r="E339" t="str">
        <f>VLOOKUP(B339,aa_residues!$B$2:$J$21,4,FALSE)</f>
        <v>X</v>
      </c>
    </row>
    <row r="340" spans="1:5" ht="15">
      <c r="A340">
        <v>339</v>
      </c>
      <c r="B340" t="s">
        <v>33</v>
      </c>
      <c r="C340" t="str">
        <f>VLOOKUP(B340,aa_residues!$B$2:$J$21,3,FALSE)</f>
        <v>Лизин</v>
      </c>
      <c r="D340">
        <f>VLOOKUP(B340,aa_residues!$B$2:$J$21,9,FALSE)</f>
        <v>128.17228</v>
      </c>
      <c r="E340" t="str">
        <f>VLOOKUP(B340,aa_residues!$B$2:$J$21,4,FALSE)</f>
        <v>-</v>
      </c>
    </row>
    <row r="341" spans="1:5" ht="15">
      <c r="A341">
        <v>340</v>
      </c>
      <c r="B341" t="s">
        <v>30</v>
      </c>
      <c r="C341" t="str">
        <f>VLOOKUP(B341,aa_residues!$B$2:$J$21,3,FALSE)</f>
        <v>Лейцин</v>
      </c>
      <c r="D341">
        <f>VLOOKUP(B341,aa_residues!$B$2:$J$21,9,FALSE)</f>
        <v>113.15763999999999</v>
      </c>
      <c r="E341" t="str">
        <f>VLOOKUP(B341,aa_residues!$B$2:$J$21,4,FALSE)</f>
        <v>X</v>
      </c>
    </row>
    <row r="342" spans="1:5" ht="15">
      <c r="A342">
        <v>341</v>
      </c>
      <c r="B342" t="s">
        <v>45</v>
      </c>
      <c r="C342" t="str">
        <f>VLOOKUP(B342,aa_residues!$B$2:$J$21,3,FALSE)</f>
        <v>Серин</v>
      </c>
      <c r="D342">
        <f>VLOOKUP(B342,aa_residues!$B$2:$J$21,9,FALSE)</f>
        <v>87.0773</v>
      </c>
      <c r="E342" t="str">
        <f>VLOOKUP(B342,aa_residues!$B$2:$J$21,4,FALSE)</f>
        <v>-</v>
      </c>
    </row>
    <row r="343" spans="1:5" ht="15">
      <c r="A343">
        <v>342</v>
      </c>
      <c r="B343" t="s">
        <v>0</v>
      </c>
      <c r="C343" t="str">
        <f>VLOOKUP(B343,aa_residues!$B$2:$J$21,3,FALSE)</f>
        <v>Аланин</v>
      </c>
      <c r="D343">
        <f>VLOOKUP(B343,aa_residues!$B$2:$J$21,9,FALSE)</f>
        <v>71.0779</v>
      </c>
      <c r="E343" t="str">
        <f>VLOOKUP(B343,aa_residues!$B$2:$J$21,4,FALSE)</f>
        <v>X</v>
      </c>
    </row>
    <row r="344" spans="1:5" ht="15">
      <c r="A344">
        <v>343</v>
      </c>
      <c r="B344" t="s">
        <v>57</v>
      </c>
      <c r="C344" t="str">
        <f>VLOOKUP(B344,aa_residues!$B$2:$J$21,3,FALSE)</f>
        <v>Валин</v>
      </c>
      <c r="D344">
        <f>VLOOKUP(B344,aa_residues!$B$2:$J$21,9,FALSE)</f>
        <v>99.13105999999999</v>
      </c>
      <c r="E344" t="str">
        <f>VLOOKUP(B344,aa_residues!$B$2:$J$21,4,FALSE)</f>
        <v>X</v>
      </c>
    </row>
    <row r="345" spans="1:5" ht="15">
      <c r="A345">
        <v>344</v>
      </c>
      <c r="B345" t="s">
        <v>3</v>
      </c>
      <c r="C345" t="str">
        <f>VLOOKUP(B345,aa_residues!$B$2:$J$21,3,FALSE)</f>
        <v>Аргинин</v>
      </c>
      <c r="D345">
        <f>VLOOKUP(B345,aa_residues!$B$2:$J$21,9,FALSE)</f>
        <v>156.18568000000002</v>
      </c>
      <c r="E345" t="str">
        <f>VLOOKUP(B345,aa_residues!$B$2:$J$21,4,FALSE)</f>
        <v>-</v>
      </c>
    </row>
    <row r="346" spans="1:5" ht="15">
      <c r="A346">
        <v>345</v>
      </c>
      <c r="B346" t="s">
        <v>21</v>
      </c>
      <c r="C346" t="str">
        <f>VLOOKUP(B346,aa_residues!$B$2:$J$21,3,FALSE)</f>
        <v>Глицин</v>
      </c>
      <c r="D346">
        <f>VLOOKUP(B346,aa_residues!$B$2:$J$21,9,FALSE)</f>
        <v>57.051320000000004</v>
      </c>
      <c r="E346" t="str">
        <f>VLOOKUP(B346,aa_residues!$B$2:$J$21,4,FALSE)</f>
        <v>-</v>
      </c>
    </row>
    <row r="347" spans="1:5" ht="15">
      <c r="A347">
        <v>346</v>
      </c>
      <c r="B347" t="s">
        <v>57</v>
      </c>
      <c r="C347" t="str">
        <f>VLOOKUP(B347,aa_residues!$B$2:$J$21,3,FALSE)</f>
        <v>Валин</v>
      </c>
      <c r="D347">
        <f>VLOOKUP(B347,aa_residues!$B$2:$J$21,9,FALSE)</f>
        <v>99.13105999999999</v>
      </c>
      <c r="E347" t="str">
        <f>VLOOKUP(B347,aa_residues!$B$2:$J$21,4,FALSE)</f>
        <v>X</v>
      </c>
    </row>
    <row r="348" spans="1:5" ht="15">
      <c r="A348">
        <v>347</v>
      </c>
      <c r="B348" t="s">
        <v>57</v>
      </c>
      <c r="C348" t="str">
        <f>VLOOKUP(B348,aa_residues!$B$2:$J$21,3,FALSE)</f>
        <v>Валин</v>
      </c>
      <c r="D348">
        <f>VLOOKUP(B348,aa_residues!$B$2:$J$21,9,FALSE)</f>
        <v>99.13105999999999</v>
      </c>
      <c r="E348" t="str">
        <f>VLOOKUP(B348,aa_residues!$B$2:$J$21,4,FALSE)</f>
        <v>X</v>
      </c>
    </row>
    <row r="349" spans="1:5" ht="15">
      <c r="A349">
        <v>348</v>
      </c>
      <c r="B349" t="s">
        <v>18</v>
      </c>
      <c r="C349" t="str">
        <f>VLOOKUP(B349,aa_residues!$B$2:$J$21,3,FALSE)</f>
        <v>Глутаминовая кислота</v>
      </c>
      <c r="D349">
        <f>VLOOKUP(B349,aa_residues!$B$2:$J$21,9,FALSE)</f>
        <v>129.11398</v>
      </c>
      <c r="E349" t="str">
        <f>VLOOKUP(B349,aa_residues!$B$2:$J$21,4,FALSE)</f>
        <v>-</v>
      </c>
    </row>
    <row r="350" spans="1:5" ht="15">
      <c r="A350">
        <v>349</v>
      </c>
      <c r="B350" t="s">
        <v>21</v>
      </c>
      <c r="C350" t="str">
        <f>VLOOKUP(B350,aa_residues!$B$2:$J$21,3,FALSE)</f>
        <v>Глицин</v>
      </c>
      <c r="D350">
        <f>VLOOKUP(B350,aa_residues!$B$2:$J$21,9,FALSE)</f>
        <v>57.051320000000004</v>
      </c>
      <c r="E350" t="str">
        <f>VLOOKUP(B350,aa_residues!$B$2:$J$21,4,FALSE)</f>
        <v>-</v>
      </c>
    </row>
    <row r="351" spans="1:5" ht="15">
      <c r="A351">
        <v>350</v>
      </c>
      <c r="B351" t="s">
        <v>33</v>
      </c>
      <c r="C351" t="str">
        <f>VLOOKUP(B351,aa_residues!$B$2:$J$21,3,FALSE)</f>
        <v>Лизин</v>
      </c>
      <c r="D351">
        <f>VLOOKUP(B351,aa_residues!$B$2:$J$21,9,FALSE)</f>
        <v>128.17228</v>
      </c>
      <c r="E351" t="str">
        <f>VLOOKUP(B351,aa_residues!$B$2:$J$21,4,FALSE)</f>
        <v>-</v>
      </c>
    </row>
    <row r="352" spans="1:5" ht="15">
      <c r="A352">
        <v>351</v>
      </c>
      <c r="B352" t="s">
        <v>3</v>
      </c>
      <c r="C352" t="str">
        <f>VLOOKUP(B352,aa_residues!$B$2:$J$21,3,FALSE)</f>
        <v>Аргинин</v>
      </c>
      <c r="D352">
        <f>VLOOKUP(B352,aa_residues!$B$2:$J$21,9,FALSE)</f>
        <v>156.18568000000002</v>
      </c>
      <c r="E352" t="str">
        <f>VLOOKUP(B352,aa_residues!$B$2:$J$21,4,FALSE)</f>
        <v>-</v>
      </c>
    </row>
    <row r="353" spans="1:5" ht="15">
      <c r="A353">
        <v>352</v>
      </c>
      <c r="B353" t="s">
        <v>57</v>
      </c>
      <c r="C353" t="str">
        <f>VLOOKUP(B353,aa_residues!$B$2:$J$21,3,FALSE)</f>
        <v>Валин</v>
      </c>
      <c r="D353">
        <f>VLOOKUP(B353,aa_residues!$B$2:$J$21,9,FALSE)</f>
        <v>99.13105999999999</v>
      </c>
      <c r="E353" t="str">
        <f>VLOOKUP(B353,aa_residues!$B$2:$J$21,4,FALSE)</f>
        <v>X</v>
      </c>
    </row>
    <row r="354" spans="1:5" ht="15">
      <c r="A354">
        <v>353</v>
      </c>
      <c r="B354" t="s">
        <v>57</v>
      </c>
      <c r="C354" t="str">
        <f>VLOOKUP(B354,aa_residues!$B$2:$J$21,3,FALSE)</f>
        <v>Валин</v>
      </c>
      <c r="D354">
        <f>VLOOKUP(B354,aa_residues!$B$2:$J$21,9,FALSE)</f>
        <v>99.13105999999999</v>
      </c>
      <c r="E354" t="str">
        <f>VLOOKUP(B354,aa_residues!$B$2:$J$21,4,FALSE)</f>
        <v>X</v>
      </c>
    </row>
    <row r="355" spans="1:5" ht="15">
      <c r="A355">
        <v>354</v>
      </c>
      <c r="B355" t="s">
        <v>36</v>
      </c>
      <c r="C355" t="str">
        <f>VLOOKUP(B355,aa_residues!$B$2:$J$21,3,FALSE)</f>
        <v>Метионин</v>
      </c>
      <c r="D355">
        <f>VLOOKUP(B355,aa_residues!$B$2:$J$21,9,FALSE)</f>
        <v>131.19606</v>
      </c>
      <c r="E355" t="str">
        <f>VLOOKUP(B355,aa_residues!$B$2:$J$21,4,FALSE)</f>
        <v>X</v>
      </c>
    </row>
    <row r="356" spans="1:5" ht="15">
      <c r="A356">
        <v>355</v>
      </c>
      <c r="B356" t="s">
        <v>57</v>
      </c>
      <c r="C356" t="str">
        <f>VLOOKUP(B356,aa_residues!$B$2:$J$21,3,FALSE)</f>
        <v>Валин</v>
      </c>
      <c r="D356">
        <f>VLOOKUP(B356,aa_residues!$B$2:$J$21,9,FALSE)</f>
        <v>99.13105999999999</v>
      </c>
      <c r="E356" t="str">
        <f>VLOOKUP(B356,aa_residues!$B$2:$J$21,4,FALSE)</f>
        <v>X</v>
      </c>
    </row>
    <row r="357" spans="1:5" ht="15">
      <c r="A357">
        <v>356</v>
      </c>
      <c r="B357" t="s">
        <v>9</v>
      </c>
      <c r="C357" t="str">
        <f>VLOOKUP(B357,aa_residues!$B$2:$J$21,3,FALSE)</f>
        <v>Аспарагиновая кислота</v>
      </c>
      <c r="D357">
        <f>VLOOKUP(B357,aa_residues!$B$2:$J$21,9,FALSE)</f>
        <v>115.08739999999999</v>
      </c>
      <c r="E357" t="str">
        <f>VLOOKUP(B357,aa_residues!$B$2:$J$21,4,FALSE)</f>
        <v>-</v>
      </c>
    </row>
    <row r="358" spans="1:5" ht="15">
      <c r="A358">
        <v>357</v>
      </c>
      <c r="B358" t="s">
        <v>9</v>
      </c>
      <c r="C358" t="str">
        <f>VLOOKUP(B358,aa_residues!$B$2:$J$21,3,FALSE)</f>
        <v>Аспарагиновая кислота</v>
      </c>
      <c r="D358">
        <f>VLOOKUP(B358,aa_residues!$B$2:$J$21,9,FALSE)</f>
        <v>115.08739999999999</v>
      </c>
      <c r="E358" t="str">
        <f>VLOOKUP(B358,aa_residues!$B$2:$J$21,4,FALSE)</f>
        <v>-</v>
      </c>
    </row>
    <row r="359" spans="1:5" ht="15">
      <c r="A359">
        <v>358</v>
      </c>
      <c r="B359" t="s">
        <v>45</v>
      </c>
      <c r="C359" t="str">
        <f>VLOOKUP(B359,aa_residues!$B$2:$J$21,3,FALSE)</f>
        <v>Серин</v>
      </c>
      <c r="D359">
        <f>VLOOKUP(B359,aa_residues!$B$2:$J$21,9,FALSE)</f>
        <v>87.0773</v>
      </c>
      <c r="E359" t="str">
        <f>VLOOKUP(B359,aa_residues!$B$2:$J$21,4,FALSE)</f>
        <v>-</v>
      </c>
    </row>
    <row r="360" spans="1:5" ht="15">
      <c r="A360">
        <v>359</v>
      </c>
      <c r="B360" t="s">
        <v>27</v>
      </c>
      <c r="C360" t="str">
        <f>VLOOKUP(B360,aa_residues!$B$2:$J$21,3,FALSE)</f>
        <v>Изолейцин</v>
      </c>
      <c r="D360">
        <f>VLOOKUP(B360,aa_residues!$B$2:$J$21,9,FALSE)</f>
        <v>113.15763999999999</v>
      </c>
      <c r="E360" t="str">
        <f>VLOOKUP(B360,aa_residues!$B$2:$J$21,4,FALSE)</f>
        <v>X</v>
      </c>
    </row>
    <row r="361" spans="1:5" ht="15">
      <c r="A361">
        <v>360</v>
      </c>
      <c r="B361" t="s">
        <v>57</v>
      </c>
      <c r="C361" t="str">
        <f>VLOOKUP(B361,aa_residues!$B$2:$J$21,3,FALSE)</f>
        <v>Валин</v>
      </c>
      <c r="D361">
        <f>VLOOKUP(B361,aa_residues!$B$2:$J$21,9,FALSE)</f>
        <v>99.13105999999999</v>
      </c>
      <c r="E361" t="str">
        <f>VLOOKUP(B361,aa_residues!$B$2:$J$21,4,FALSE)</f>
        <v>X</v>
      </c>
    </row>
    <row r="362" spans="1:5" ht="15">
      <c r="A362">
        <v>361</v>
      </c>
      <c r="B362" t="s">
        <v>3</v>
      </c>
      <c r="C362" t="str">
        <f>VLOOKUP(B362,aa_residues!$B$2:$J$21,3,FALSE)</f>
        <v>Аргинин</v>
      </c>
      <c r="D362">
        <f>VLOOKUP(B362,aa_residues!$B$2:$J$21,9,FALSE)</f>
        <v>156.18568000000002</v>
      </c>
      <c r="E362" t="str">
        <f>VLOOKUP(B362,aa_residues!$B$2:$J$21,4,FALSE)</f>
        <v>-</v>
      </c>
    </row>
    <row r="363" spans="1:5" ht="15">
      <c r="A363">
        <v>362</v>
      </c>
      <c r="B363" t="s">
        <v>21</v>
      </c>
      <c r="C363" t="str">
        <f>VLOOKUP(B363,aa_residues!$B$2:$J$21,3,FALSE)</f>
        <v>Глицин</v>
      </c>
      <c r="D363">
        <f>VLOOKUP(B363,aa_residues!$B$2:$J$21,9,FALSE)</f>
        <v>57.051320000000004</v>
      </c>
      <c r="E363" t="str">
        <f>VLOOKUP(B363,aa_residues!$B$2:$J$21,4,FALSE)</f>
        <v>-</v>
      </c>
    </row>
    <row r="364" spans="1:5" ht="15">
      <c r="A364">
        <v>363</v>
      </c>
      <c r="B364" t="s">
        <v>48</v>
      </c>
      <c r="C364" t="str">
        <f>VLOOKUP(B364,aa_residues!$B$2:$J$21,3,FALSE)</f>
        <v>Треонин</v>
      </c>
      <c r="D364">
        <f>VLOOKUP(B364,aa_residues!$B$2:$J$21,9,FALSE)</f>
        <v>101.10388</v>
      </c>
      <c r="E364" t="str">
        <f>VLOOKUP(B364,aa_residues!$B$2:$J$21,4,FALSE)</f>
        <v>-</v>
      </c>
    </row>
    <row r="365" spans="1:5" ht="15">
      <c r="A365">
        <v>364</v>
      </c>
      <c r="B365" t="s">
        <v>48</v>
      </c>
      <c r="C365" t="str">
        <f>VLOOKUP(B365,aa_residues!$B$2:$J$21,3,FALSE)</f>
        <v>Треонин</v>
      </c>
      <c r="D365">
        <f>VLOOKUP(B365,aa_residues!$B$2:$J$21,9,FALSE)</f>
        <v>101.10388</v>
      </c>
      <c r="E365" t="str">
        <f>VLOOKUP(B365,aa_residues!$B$2:$J$21,4,FALSE)</f>
        <v>-</v>
      </c>
    </row>
    <row r="366" spans="1:5" ht="15">
      <c r="A366">
        <v>365</v>
      </c>
      <c r="B366" t="s">
        <v>45</v>
      </c>
      <c r="C366" t="str">
        <f>VLOOKUP(B366,aa_residues!$B$2:$J$21,3,FALSE)</f>
        <v>Серин</v>
      </c>
      <c r="D366">
        <f>VLOOKUP(B366,aa_residues!$B$2:$J$21,9,FALSE)</f>
        <v>87.0773</v>
      </c>
      <c r="E366" t="str">
        <f>VLOOKUP(B366,aa_residues!$B$2:$J$21,4,FALSE)</f>
        <v>-</v>
      </c>
    </row>
    <row r="367" spans="1:5" ht="15">
      <c r="A367">
        <v>366</v>
      </c>
      <c r="B367" t="s">
        <v>3</v>
      </c>
      <c r="C367" t="str">
        <f>VLOOKUP(B367,aa_residues!$B$2:$J$21,3,FALSE)</f>
        <v>Аргинин</v>
      </c>
      <c r="D367">
        <f>VLOOKUP(B367,aa_residues!$B$2:$J$21,9,FALSE)</f>
        <v>156.18568000000002</v>
      </c>
      <c r="E367" t="str">
        <f>VLOOKUP(B367,aa_residues!$B$2:$J$21,4,FALSE)</f>
        <v>-</v>
      </c>
    </row>
    <row r="368" spans="1:5" ht="15">
      <c r="A368">
        <v>367</v>
      </c>
      <c r="B368" t="s">
        <v>3</v>
      </c>
      <c r="C368" t="str">
        <f>VLOOKUP(B368,aa_residues!$B$2:$J$21,3,FALSE)</f>
        <v>Аргинин</v>
      </c>
      <c r="D368">
        <f>VLOOKUP(B368,aa_residues!$B$2:$J$21,9,FALSE)</f>
        <v>156.18568000000002</v>
      </c>
      <c r="E368" t="str">
        <f>VLOOKUP(B368,aa_residues!$B$2:$J$21,4,FALSE)</f>
        <v>-</v>
      </c>
    </row>
    <row r="369" spans="1:5" ht="15">
      <c r="A369">
        <v>368</v>
      </c>
      <c r="B369" t="s">
        <v>27</v>
      </c>
      <c r="C369" t="str">
        <f>VLOOKUP(B369,aa_residues!$B$2:$J$21,3,FALSE)</f>
        <v>Изолейцин</v>
      </c>
      <c r="D369">
        <f>VLOOKUP(B369,aa_residues!$B$2:$J$21,9,FALSE)</f>
        <v>113.15763999999999</v>
      </c>
      <c r="E369" t="str">
        <f>VLOOKUP(B369,aa_residues!$B$2:$J$21,4,FALSE)</f>
        <v>X</v>
      </c>
    </row>
    <row r="370" spans="1:5" ht="15">
      <c r="A370">
        <v>369</v>
      </c>
      <c r="B370" t="s">
        <v>57</v>
      </c>
      <c r="C370" t="str">
        <f>VLOOKUP(B370,aa_residues!$B$2:$J$21,3,FALSE)</f>
        <v>Валин</v>
      </c>
      <c r="D370">
        <f>VLOOKUP(B370,aa_residues!$B$2:$J$21,9,FALSE)</f>
        <v>99.13105999999999</v>
      </c>
      <c r="E370" t="str">
        <f>VLOOKUP(B370,aa_residues!$B$2:$J$21,4,FALSE)</f>
        <v>X</v>
      </c>
    </row>
    <row r="371" spans="1:5" ht="15">
      <c r="A371">
        <v>370</v>
      </c>
      <c r="B371" t="s">
        <v>48</v>
      </c>
      <c r="C371" t="str">
        <f>VLOOKUP(B371,aa_residues!$B$2:$J$21,3,FALSE)</f>
        <v>Треонин</v>
      </c>
      <c r="D371">
        <f>VLOOKUP(B371,aa_residues!$B$2:$J$21,9,FALSE)</f>
        <v>101.10388</v>
      </c>
      <c r="E371" t="str">
        <f>VLOOKUP(B371,aa_residues!$B$2:$J$21,4,FALSE)</f>
        <v>-</v>
      </c>
    </row>
    <row r="372" spans="1:5" ht="15">
      <c r="A372">
        <v>371</v>
      </c>
      <c r="B372" t="s">
        <v>36</v>
      </c>
      <c r="C372" t="str">
        <f>VLOOKUP(B372,aa_residues!$B$2:$J$21,3,FALSE)</f>
        <v>Метионин</v>
      </c>
      <c r="D372">
        <f>VLOOKUP(B372,aa_residues!$B$2:$J$21,9,FALSE)</f>
        <v>131.19606</v>
      </c>
      <c r="E372" t="str">
        <f>VLOOKUP(B372,aa_residues!$B$2:$J$21,4,FALSE)</f>
        <v>X</v>
      </c>
    </row>
    <row r="373" spans="1:5" ht="15">
      <c r="A373">
        <v>372</v>
      </c>
      <c r="B373" t="s">
        <v>30</v>
      </c>
      <c r="C373" t="str">
        <f>VLOOKUP(B373,aa_residues!$B$2:$J$21,3,FALSE)</f>
        <v>Лейцин</v>
      </c>
      <c r="D373">
        <f>VLOOKUP(B373,aa_residues!$B$2:$J$21,9,FALSE)</f>
        <v>113.15763999999999</v>
      </c>
      <c r="E373" t="str">
        <f>VLOOKUP(B373,aa_residues!$B$2:$J$21,4,FALSE)</f>
        <v>X</v>
      </c>
    </row>
    <row r="374" spans="1:5" ht="15">
      <c r="A374">
        <v>373</v>
      </c>
      <c r="B374" t="s">
        <v>3</v>
      </c>
      <c r="C374" t="str">
        <f>VLOOKUP(B374,aa_residues!$B$2:$J$21,3,FALSE)</f>
        <v>Аргинин</v>
      </c>
      <c r="D374">
        <f>VLOOKUP(B374,aa_residues!$B$2:$J$21,9,FALSE)</f>
        <v>156.18568000000002</v>
      </c>
      <c r="E374" t="str">
        <f>VLOOKUP(B374,aa_residues!$B$2:$J$21,4,FALSE)</f>
        <v>-</v>
      </c>
    </row>
    <row r="375" spans="1:5" ht="15">
      <c r="A375">
        <v>374</v>
      </c>
      <c r="B375" t="s">
        <v>18</v>
      </c>
      <c r="C375" t="str">
        <f>VLOOKUP(B375,aa_residues!$B$2:$J$21,3,FALSE)</f>
        <v>Глутаминовая кислота</v>
      </c>
      <c r="D375">
        <f>VLOOKUP(B375,aa_residues!$B$2:$J$21,9,FALSE)</f>
        <v>129.11398</v>
      </c>
      <c r="E375" t="str">
        <f>VLOOKUP(B375,aa_residues!$B$2:$J$21,4,FALSE)</f>
        <v>-</v>
      </c>
    </row>
    <row r="376" spans="1:5" ht="15">
      <c r="A376">
        <v>375</v>
      </c>
      <c r="B376" t="s">
        <v>0</v>
      </c>
      <c r="C376" t="str">
        <f>VLOOKUP(B376,aa_residues!$B$2:$J$21,3,FALSE)</f>
        <v>Аланин</v>
      </c>
      <c r="D376">
        <f>VLOOKUP(B376,aa_residues!$B$2:$J$21,9,FALSE)</f>
        <v>71.0779</v>
      </c>
      <c r="E376" t="str">
        <f>VLOOKUP(B376,aa_residues!$B$2:$J$21,4,FALSE)</f>
        <v>X</v>
      </c>
    </row>
    <row r="377" spans="1:5" ht="15">
      <c r="A377">
        <v>376</v>
      </c>
      <c r="B377" t="s">
        <v>21</v>
      </c>
      <c r="C377" t="str">
        <f>VLOOKUP(B377,aa_residues!$B$2:$J$21,3,FALSE)</f>
        <v>Глицин</v>
      </c>
      <c r="D377">
        <f>VLOOKUP(B377,aa_residues!$B$2:$J$21,9,FALSE)</f>
        <v>57.051320000000004</v>
      </c>
      <c r="E377" t="str">
        <f>VLOOKUP(B377,aa_residues!$B$2:$J$21,4,FALSE)</f>
        <v>-</v>
      </c>
    </row>
    <row r="378" spans="1:5" ht="15">
      <c r="A378">
        <v>377</v>
      </c>
      <c r="B378" t="s">
        <v>0</v>
      </c>
      <c r="C378" t="str">
        <f>VLOOKUP(B378,aa_residues!$B$2:$J$21,3,FALSE)</f>
        <v>Аланин</v>
      </c>
      <c r="D378">
        <f>VLOOKUP(B378,aa_residues!$B$2:$J$21,9,FALSE)</f>
        <v>71.0779</v>
      </c>
      <c r="E378" t="str">
        <f>VLOOKUP(B378,aa_residues!$B$2:$J$21,4,FALSE)</f>
        <v>X</v>
      </c>
    </row>
    <row r="379" spans="1:5" ht="15">
      <c r="A379">
        <v>378</v>
      </c>
      <c r="B379" t="s">
        <v>48</v>
      </c>
      <c r="C379" t="str">
        <f>VLOOKUP(B379,aa_residues!$B$2:$J$21,3,FALSE)</f>
        <v>Треонин</v>
      </c>
      <c r="D379">
        <f>VLOOKUP(B379,aa_residues!$B$2:$J$21,9,FALSE)</f>
        <v>101.10388</v>
      </c>
      <c r="E379" t="str">
        <f>VLOOKUP(B379,aa_residues!$B$2:$J$21,4,FALSE)</f>
        <v>-</v>
      </c>
    </row>
    <row r="380" spans="1:5" ht="15">
      <c r="A380">
        <v>379</v>
      </c>
      <c r="B380" t="s">
        <v>18</v>
      </c>
      <c r="C380" t="str">
        <f>VLOOKUP(B380,aa_residues!$B$2:$J$21,3,FALSE)</f>
        <v>Глутаминовая кислота</v>
      </c>
      <c r="D380">
        <f>VLOOKUP(B380,aa_residues!$B$2:$J$21,9,FALSE)</f>
        <v>129.11398</v>
      </c>
      <c r="E380" t="str">
        <f>VLOOKUP(B380,aa_residues!$B$2:$J$21,4,FALSE)</f>
        <v>-</v>
      </c>
    </row>
    <row r="381" spans="1:5" ht="15">
      <c r="A381">
        <v>380</v>
      </c>
      <c r="B381" t="s">
        <v>57</v>
      </c>
      <c r="C381" t="str">
        <f>VLOOKUP(B381,aa_residues!$B$2:$J$21,3,FALSE)</f>
        <v>Валин</v>
      </c>
      <c r="D381">
        <f>VLOOKUP(B381,aa_residues!$B$2:$J$21,9,FALSE)</f>
        <v>99.13105999999999</v>
      </c>
      <c r="E381" t="str">
        <f>VLOOKUP(B381,aa_residues!$B$2:$J$21,4,FALSE)</f>
        <v>X</v>
      </c>
    </row>
    <row r="382" spans="1:5" ht="15">
      <c r="A382">
        <v>381</v>
      </c>
      <c r="B382" t="s">
        <v>24</v>
      </c>
      <c r="C382" t="str">
        <f>VLOOKUP(B382,aa_residues!$B$2:$J$21,3,FALSE)</f>
        <v>Гистидин</v>
      </c>
      <c r="D382">
        <f>VLOOKUP(B382,aa_residues!$B$2:$J$21,9,FALSE)</f>
        <v>137.13928</v>
      </c>
      <c r="E382" t="str">
        <f>VLOOKUP(B382,aa_residues!$B$2:$J$21,4,FALSE)</f>
        <v>-</v>
      </c>
    </row>
    <row r="383" spans="1:5" ht="15">
      <c r="A383">
        <v>382</v>
      </c>
      <c r="B383" t="s">
        <v>57</v>
      </c>
      <c r="C383" t="str">
        <f>VLOOKUP(B383,aa_residues!$B$2:$J$21,3,FALSE)</f>
        <v>Валин</v>
      </c>
      <c r="D383">
        <f>VLOOKUP(B383,aa_residues!$B$2:$J$21,9,FALSE)</f>
        <v>99.13105999999999</v>
      </c>
      <c r="E383" t="str">
        <f>VLOOKUP(B383,aa_residues!$B$2:$J$21,4,FALSE)</f>
        <v>X</v>
      </c>
    </row>
    <row r="384" spans="1:5" ht="15">
      <c r="A384">
        <v>383</v>
      </c>
      <c r="B384" t="s">
        <v>33</v>
      </c>
      <c r="C384" t="str">
        <f>VLOOKUP(B384,aa_residues!$B$2:$J$21,3,FALSE)</f>
        <v>Лизин</v>
      </c>
      <c r="D384">
        <f>VLOOKUP(B384,aa_residues!$B$2:$J$21,9,FALSE)</f>
        <v>128.17228</v>
      </c>
      <c r="E384" t="str">
        <f>VLOOKUP(B384,aa_residues!$B$2:$J$21,4,FALSE)</f>
        <v>-</v>
      </c>
    </row>
    <row r="385" spans="1:5" ht="15">
      <c r="A385">
        <v>384</v>
      </c>
      <c r="B385" t="s">
        <v>27</v>
      </c>
      <c r="C385" t="str">
        <f>VLOOKUP(B385,aa_residues!$B$2:$J$21,3,FALSE)</f>
        <v>Изолейцин</v>
      </c>
      <c r="D385">
        <f>VLOOKUP(B385,aa_residues!$B$2:$J$21,9,FALSE)</f>
        <v>113.15763999999999</v>
      </c>
      <c r="E385" t="str">
        <f>VLOOKUP(B385,aa_residues!$B$2:$J$21,4,FALSE)</f>
        <v>X</v>
      </c>
    </row>
    <row r="386" spans="1:5" ht="15">
      <c r="A386">
        <v>385</v>
      </c>
      <c r="B386" t="s">
        <v>45</v>
      </c>
      <c r="C386" t="str">
        <f>VLOOKUP(B386,aa_residues!$B$2:$J$21,3,FALSE)</f>
        <v>Серин</v>
      </c>
      <c r="D386">
        <f>VLOOKUP(B386,aa_residues!$B$2:$J$21,9,FALSE)</f>
        <v>87.0773</v>
      </c>
      <c r="E386" t="str">
        <f>VLOOKUP(B386,aa_residues!$B$2:$J$21,4,FALSE)</f>
        <v>-</v>
      </c>
    </row>
    <row r="387" spans="1:5" ht="15">
      <c r="A387">
        <v>386</v>
      </c>
      <c r="B387" t="s">
        <v>45</v>
      </c>
      <c r="C387" t="str">
        <f>VLOOKUP(B387,aa_residues!$B$2:$J$21,3,FALSE)</f>
        <v>Серин</v>
      </c>
      <c r="D387">
        <f>VLOOKUP(B387,aa_residues!$B$2:$J$21,9,FALSE)</f>
        <v>87.0773</v>
      </c>
      <c r="E387" t="str">
        <f>VLOOKUP(B387,aa_residues!$B$2:$J$21,4,FALSE)</f>
        <v>-</v>
      </c>
    </row>
    <row r="388" spans="1:5" ht="15">
      <c r="A388">
        <v>387</v>
      </c>
      <c r="B388" t="s">
        <v>42</v>
      </c>
      <c r="C388" t="str">
        <f>VLOOKUP(B388,aa_residues!$B$2:$J$21,3,FALSE)</f>
        <v>Пролин</v>
      </c>
      <c r="D388">
        <f>VLOOKUP(B388,aa_residues!$B$2:$J$21,9,FALSE)</f>
        <v>97.11518</v>
      </c>
      <c r="E388" t="str">
        <f>VLOOKUP(B388,aa_residues!$B$2:$J$21,4,FALSE)</f>
        <v>-</v>
      </c>
    </row>
    <row r="389" spans="1:5" ht="15">
      <c r="A389">
        <v>388</v>
      </c>
      <c r="B389" t="s">
        <v>42</v>
      </c>
      <c r="C389" t="str">
        <f>VLOOKUP(B389,aa_residues!$B$2:$J$21,3,FALSE)</f>
        <v>Пролин</v>
      </c>
      <c r="D389">
        <f>VLOOKUP(B389,aa_residues!$B$2:$J$21,9,FALSE)</f>
        <v>97.11518</v>
      </c>
      <c r="E389" t="str">
        <f>VLOOKUP(B389,aa_residues!$B$2:$J$21,4,FALSE)</f>
        <v>-</v>
      </c>
    </row>
    <row r="390" spans="1:5" ht="15">
      <c r="A390">
        <v>389</v>
      </c>
      <c r="B390" t="s">
        <v>27</v>
      </c>
      <c r="C390" t="str">
        <f>VLOOKUP(B390,aa_residues!$B$2:$J$21,3,FALSE)</f>
        <v>Изолейцин</v>
      </c>
      <c r="D390">
        <f>VLOOKUP(B390,aa_residues!$B$2:$J$21,9,FALSE)</f>
        <v>113.15763999999999</v>
      </c>
      <c r="E390" t="str">
        <f>VLOOKUP(B390,aa_residues!$B$2:$J$21,4,FALSE)</f>
        <v>X</v>
      </c>
    </row>
    <row r="391" spans="1:5" ht="15">
      <c r="A391">
        <v>390</v>
      </c>
      <c r="B391" t="s">
        <v>0</v>
      </c>
      <c r="C391" t="str">
        <f>VLOOKUP(B391,aa_residues!$B$2:$J$21,3,FALSE)</f>
        <v>Аланин</v>
      </c>
      <c r="D391">
        <f>VLOOKUP(B391,aa_residues!$B$2:$J$21,9,FALSE)</f>
        <v>71.0779</v>
      </c>
      <c r="E391" t="str">
        <f>VLOOKUP(B391,aa_residues!$B$2:$J$21,4,FALSE)</f>
        <v>X</v>
      </c>
    </row>
    <row r="392" spans="1:5" ht="15">
      <c r="A392">
        <v>391</v>
      </c>
      <c r="B392" t="s">
        <v>24</v>
      </c>
      <c r="C392" t="str">
        <f>VLOOKUP(B392,aa_residues!$B$2:$J$21,3,FALSE)</f>
        <v>Гистидин</v>
      </c>
      <c r="D392">
        <f>VLOOKUP(B392,aa_residues!$B$2:$J$21,9,FALSE)</f>
        <v>137.13928</v>
      </c>
      <c r="E392" t="str">
        <f>VLOOKUP(B392,aa_residues!$B$2:$J$21,4,FALSE)</f>
        <v>-</v>
      </c>
    </row>
    <row r="393" spans="1:5" ht="15">
      <c r="A393">
        <v>392</v>
      </c>
      <c r="B393" t="s">
        <v>42</v>
      </c>
      <c r="C393" t="str">
        <f>VLOOKUP(B393,aa_residues!$B$2:$J$21,3,FALSE)</f>
        <v>Пролин</v>
      </c>
      <c r="D393">
        <f>VLOOKUP(B393,aa_residues!$B$2:$J$21,9,FALSE)</f>
        <v>97.11518</v>
      </c>
      <c r="E393" t="str">
        <f>VLOOKUP(B393,aa_residues!$B$2:$J$21,4,FALSE)</f>
        <v>-</v>
      </c>
    </row>
    <row r="394" spans="1:5" ht="15">
      <c r="A394">
        <v>393</v>
      </c>
      <c r="B394" t="s">
        <v>12</v>
      </c>
      <c r="C394" t="str">
        <f>VLOOKUP(B394,aa_residues!$B$2:$J$21,3,FALSE)</f>
        <v>Цистеин</v>
      </c>
      <c r="D394">
        <f>VLOOKUP(B394,aa_residues!$B$2:$J$21,9,FALSE)</f>
        <v>103.1429</v>
      </c>
      <c r="E394" t="str">
        <f>VLOOKUP(B394,aa_residues!$B$2:$J$21,4,FALSE)</f>
        <v>X</v>
      </c>
    </row>
    <row r="395" spans="1:5" ht="15">
      <c r="A395">
        <v>394</v>
      </c>
      <c r="B395" t="s">
        <v>39</v>
      </c>
      <c r="C395" t="str">
        <f>VLOOKUP(B395,aa_residues!$B$2:$J$21,3,FALSE)</f>
        <v>Фенилаланин</v>
      </c>
      <c r="D395">
        <f>VLOOKUP(B395,aa_residues!$B$2:$J$21,9,FALSE)</f>
        <v>147.17386000000002</v>
      </c>
      <c r="E395" t="str">
        <f>VLOOKUP(B395,aa_residues!$B$2:$J$21,4,FALSE)</f>
        <v>X</v>
      </c>
    </row>
    <row r="396" spans="1:5" ht="15">
      <c r="A396">
        <v>395</v>
      </c>
      <c r="B396" t="s">
        <v>54</v>
      </c>
      <c r="C396" t="str">
        <f>VLOOKUP(B396,aa_residues!$B$2:$J$21,3,FALSE)</f>
        <v>Тирозин</v>
      </c>
      <c r="D396">
        <f>VLOOKUP(B396,aa_residues!$B$2:$J$21,9,FALSE)</f>
        <v>163.17326</v>
      </c>
      <c r="E396" t="str">
        <f>VLOOKUP(B396,aa_residues!$B$2:$J$21,4,FALSE)</f>
        <v>X</v>
      </c>
    </row>
    <row r="397" spans="1:5" ht="15">
      <c r="A397">
        <v>396</v>
      </c>
      <c r="B397" t="s">
        <v>21</v>
      </c>
      <c r="C397" t="str">
        <f>VLOOKUP(B397,aa_residues!$B$2:$J$21,3,FALSE)</f>
        <v>Глицин</v>
      </c>
      <c r="D397">
        <f>VLOOKUP(B397,aa_residues!$B$2:$J$21,9,FALSE)</f>
        <v>57.051320000000004</v>
      </c>
      <c r="E397" t="str">
        <f>VLOOKUP(B397,aa_residues!$B$2:$J$21,4,FALSE)</f>
        <v>-</v>
      </c>
    </row>
    <row r="398" spans="1:5" ht="15">
      <c r="A398">
        <v>397</v>
      </c>
      <c r="B398" t="s">
        <v>27</v>
      </c>
      <c r="C398" t="str">
        <f>VLOOKUP(B398,aa_residues!$B$2:$J$21,3,FALSE)</f>
        <v>Изолейцин</v>
      </c>
      <c r="D398">
        <f>VLOOKUP(B398,aa_residues!$B$2:$J$21,9,FALSE)</f>
        <v>113.15763999999999</v>
      </c>
      <c r="E398" t="str">
        <f>VLOOKUP(B398,aa_residues!$B$2:$J$21,4,FALSE)</f>
        <v>X</v>
      </c>
    </row>
    <row r="399" spans="1:5" ht="15">
      <c r="A399">
        <v>398</v>
      </c>
      <c r="B399" t="s">
        <v>9</v>
      </c>
      <c r="C399" t="str">
        <f>VLOOKUP(B399,aa_residues!$B$2:$J$21,3,FALSE)</f>
        <v>Аспарагиновая кислота</v>
      </c>
      <c r="D399">
        <f>VLOOKUP(B399,aa_residues!$B$2:$J$21,9,FALSE)</f>
        <v>115.08739999999999</v>
      </c>
      <c r="E399" t="str">
        <f>VLOOKUP(B399,aa_residues!$B$2:$J$21,4,FALSE)</f>
        <v>-</v>
      </c>
    </row>
    <row r="400" spans="1:5" ht="15">
      <c r="A400">
        <v>399</v>
      </c>
      <c r="B400" t="s">
        <v>48</v>
      </c>
      <c r="C400" t="str">
        <f>VLOOKUP(B400,aa_residues!$B$2:$J$21,3,FALSE)</f>
        <v>Треонин</v>
      </c>
      <c r="D400">
        <f>VLOOKUP(B400,aa_residues!$B$2:$J$21,9,FALSE)</f>
        <v>101.10388</v>
      </c>
      <c r="E400" t="str">
        <f>VLOOKUP(B400,aa_residues!$B$2:$J$21,4,FALSE)</f>
        <v>-</v>
      </c>
    </row>
    <row r="401" spans="1:5" ht="15">
      <c r="A401">
        <v>400</v>
      </c>
      <c r="B401" t="s">
        <v>45</v>
      </c>
      <c r="C401" t="str">
        <f>VLOOKUP(B401,aa_residues!$B$2:$J$21,3,FALSE)</f>
        <v>Серин</v>
      </c>
      <c r="D401">
        <f>VLOOKUP(B401,aa_residues!$B$2:$J$21,9,FALSE)</f>
        <v>87.0773</v>
      </c>
      <c r="E401" t="str">
        <f>VLOOKUP(B401,aa_residues!$B$2:$J$21,4,FALSE)</f>
        <v>-</v>
      </c>
    </row>
    <row r="402" spans="1:5" ht="15">
      <c r="A402">
        <v>401</v>
      </c>
      <c r="B402" t="s">
        <v>48</v>
      </c>
      <c r="C402" t="str">
        <f>VLOOKUP(B402,aa_residues!$B$2:$J$21,3,FALSE)</f>
        <v>Треонин</v>
      </c>
      <c r="D402">
        <f>VLOOKUP(B402,aa_residues!$B$2:$J$21,9,FALSE)</f>
        <v>101.10388</v>
      </c>
      <c r="E402" t="str">
        <f>VLOOKUP(B402,aa_residues!$B$2:$J$21,4,FALSE)</f>
        <v>-</v>
      </c>
    </row>
    <row r="403" spans="1:5" ht="15">
      <c r="A403">
        <v>402</v>
      </c>
      <c r="B403" t="s">
        <v>24</v>
      </c>
      <c r="C403" t="str">
        <f>VLOOKUP(B403,aa_residues!$B$2:$J$21,3,FALSE)</f>
        <v>Гистидин</v>
      </c>
      <c r="D403">
        <f>VLOOKUP(B403,aa_residues!$B$2:$J$21,9,FALSE)</f>
        <v>137.13928</v>
      </c>
      <c r="E403" t="str">
        <f>VLOOKUP(B403,aa_residues!$B$2:$J$21,4,FALSE)</f>
        <v>-</v>
      </c>
    </row>
    <row r="404" spans="1:5" ht="15">
      <c r="A404">
        <v>403</v>
      </c>
      <c r="B404" t="s">
        <v>18</v>
      </c>
      <c r="C404" t="str">
        <f>VLOOKUP(B404,aa_residues!$B$2:$J$21,3,FALSE)</f>
        <v>Глутаминовая кислота</v>
      </c>
      <c r="D404">
        <f>VLOOKUP(B404,aa_residues!$B$2:$J$21,9,FALSE)</f>
        <v>129.11398</v>
      </c>
      <c r="E404" t="str">
        <f>VLOOKUP(B404,aa_residues!$B$2:$J$21,4,FALSE)</f>
        <v>-</v>
      </c>
    </row>
    <row r="405" spans="1:5" ht="15">
      <c r="A405">
        <v>404</v>
      </c>
      <c r="B405" t="s">
        <v>18</v>
      </c>
      <c r="C405" t="str">
        <f>VLOOKUP(B405,aa_residues!$B$2:$J$21,3,FALSE)</f>
        <v>Глутаминовая кислота</v>
      </c>
      <c r="D405">
        <f>VLOOKUP(B405,aa_residues!$B$2:$J$21,9,FALSE)</f>
        <v>129.11398</v>
      </c>
      <c r="E405" t="str">
        <f>VLOOKUP(B405,aa_residues!$B$2:$J$21,4,FALSE)</f>
        <v>-</v>
      </c>
    </row>
    <row r="406" spans="1:5" ht="15">
      <c r="A406">
        <v>405</v>
      </c>
      <c r="B406" t="s">
        <v>30</v>
      </c>
      <c r="C406" t="str">
        <f>VLOOKUP(B406,aa_residues!$B$2:$J$21,3,FALSE)</f>
        <v>Лейцин</v>
      </c>
      <c r="D406">
        <f>VLOOKUP(B406,aa_residues!$B$2:$J$21,9,FALSE)</f>
        <v>113.15763999999999</v>
      </c>
      <c r="E406" t="str">
        <f>VLOOKUP(B406,aa_residues!$B$2:$J$21,4,FALSE)</f>
        <v>X</v>
      </c>
    </row>
    <row r="407" spans="1:5" ht="15">
      <c r="A407">
        <v>406</v>
      </c>
      <c r="B407" t="s">
        <v>27</v>
      </c>
      <c r="C407" t="str">
        <f>VLOOKUP(B407,aa_residues!$B$2:$J$21,3,FALSE)</f>
        <v>Изолейцин</v>
      </c>
      <c r="D407">
        <f>VLOOKUP(B407,aa_residues!$B$2:$J$21,9,FALSE)</f>
        <v>113.15763999999999</v>
      </c>
      <c r="E407" t="str">
        <f>VLOOKUP(B407,aa_residues!$B$2:$J$21,4,FALSE)</f>
        <v>X</v>
      </c>
    </row>
    <row r="408" spans="1:5" ht="15">
      <c r="A408">
        <v>407</v>
      </c>
      <c r="B408" t="s">
        <v>0</v>
      </c>
      <c r="C408" t="str">
        <f>VLOOKUP(B408,aa_residues!$B$2:$J$21,3,FALSE)</f>
        <v>Аланин</v>
      </c>
      <c r="D408">
        <f>VLOOKUP(B408,aa_residues!$B$2:$J$21,9,FALSE)</f>
        <v>71.0779</v>
      </c>
      <c r="E408" t="str">
        <f>VLOOKUP(B408,aa_residues!$B$2:$J$21,4,FALSE)</f>
        <v>X</v>
      </c>
    </row>
    <row r="409" spans="1:5" ht="15">
      <c r="A409">
        <v>408</v>
      </c>
      <c r="B409" t="s">
        <v>45</v>
      </c>
      <c r="C409" t="str">
        <f>VLOOKUP(B409,aa_residues!$B$2:$J$21,3,FALSE)</f>
        <v>Серин</v>
      </c>
      <c r="D409">
        <f>VLOOKUP(B409,aa_residues!$B$2:$J$21,9,FALSE)</f>
        <v>87.0773</v>
      </c>
      <c r="E409" t="str">
        <f>VLOOKUP(B409,aa_residues!$B$2:$J$21,4,FALSE)</f>
        <v>-</v>
      </c>
    </row>
    <row r="410" spans="1:5" ht="15">
      <c r="A410">
        <v>409</v>
      </c>
      <c r="B410" t="s">
        <v>45</v>
      </c>
      <c r="C410" t="str">
        <f>VLOOKUP(B410,aa_residues!$B$2:$J$21,3,FALSE)</f>
        <v>Серин</v>
      </c>
      <c r="D410">
        <f>VLOOKUP(B410,aa_residues!$B$2:$J$21,9,FALSE)</f>
        <v>87.0773</v>
      </c>
      <c r="E410" t="str">
        <f>VLOOKUP(B410,aa_residues!$B$2:$J$21,4,FALSE)</f>
        <v>-</v>
      </c>
    </row>
    <row r="411" spans="1:5" ht="15">
      <c r="A411">
        <v>410</v>
      </c>
      <c r="B411" t="s">
        <v>24</v>
      </c>
      <c r="C411" t="str">
        <f>VLOOKUP(B411,aa_residues!$B$2:$J$21,3,FALSE)</f>
        <v>Гистидин</v>
      </c>
      <c r="D411">
        <f>VLOOKUP(B411,aa_residues!$B$2:$J$21,9,FALSE)</f>
        <v>137.13928</v>
      </c>
      <c r="E411" t="str">
        <f>VLOOKUP(B411,aa_residues!$B$2:$J$21,4,FALSE)</f>
        <v>-</v>
      </c>
    </row>
    <row r="412" spans="1:5" ht="15">
      <c r="A412">
        <v>411</v>
      </c>
      <c r="B412" t="s">
        <v>45</v>
      </c>
      <c r="C412" t="str">
        <f>VLOOKUP(B412,aa_residues!$B$2:$J$21,3,FALSE)</f>
        <v>Серин</v>
      </c>
      <c r="D412">
        <f>VLOOKUP(B412,aa_residues!$B$2:$J$21,9,FALSE)</f>
        <v>87.0773</v>
      </c>
      <c r="E412" t="str">
        <f>VLOOKUP(B412,aa_residues!$B$2:$J$21,4,FALSE)</f>
        <v>-</v>
      </c>
    </row>
    <row r="413" spans="1:5" ht="15">
      <c r="A413">
        <v>412</v>
      </c>
      <c r="B413" t="s">
        <v>57</v>
      </c>
      <c r="C413" t="str">
        <f>VLOOKUP(B413,aa_residues!$B$2:$J$21,3,FALSE)</f>
        <v>Валин</v>
      </c>
      <c r="D413">
        <f>VLOOKUP(B413,aa_residues!$B$2:$J$21,9,FALSE)</f>
        <v>99.13105999999999</v>
      </c>
      <c r="E413" t="str">
        <f>VLOOKUP(B413,aa_residues!$B$2:$J$21,4,FALSE)</f>
        <v>X</v>
      </c>
    </row>
    <row r="414" spans="1:5" ht="15">
      <c r="A414">
        <v>413</v>
      </c>
      <c r="B414" t="s">
        <v>18</v>
      </c>
      <c r="C414" t="str">
        <f>VLOOKUP(B414,aa_residues!$B$2:$J$21,3,FALSE)</f>
        <v>Глутаминовая кислота</v>
      </c>
      <c r="D414">
        <f>VLOOKUP(B414,aa_residues!$B$2:$J$21,9,FALSE)</f>
        <v>129.11398</v>
      </c>
      <c r="E414" t="str">
        <f>VLOOKUP(B414,aa_residues!$B$2:$J$21,4,FALSE)</f>
        <v>-</v>
      </c>
    </row>
    <row r="415" spans="1:5" ht="15">
      <c r="A415">
        <v>414</v>
      </c>
      <c r="B415" t="s">
        <v>18</v>
      </c>
      <c r="C415" t="str">
        <f>VLOOKUP(B415,aa_residues!$B$2:$J$21,3,FALSE)</f>
        <v>Глутаминовая кислота</v>
      </c>
      <c r="D415">
        <f>VLOOKUP(B415,aa_residues!$B$2:$J$21,9,FALSE)</f>
        <v>129.11398</v>
      </c>
      <c r="E415" t="str">
        <f>VLOOKUP(B415,aa_residues!$B$2:$J$21,4,FALSE)</f>
        <v>-</v>
      </c>
    </row>
    <row r="416" spans="1:5" ht="15">
      <c r="A416">
        <v>415</v>
      </c>
      <c r="B416" t="s">
        <v>27</v>
      </c>
      <c r="C416" t="str">
        <f>VLOOKUP(B416,aa_residues!$B$2:$J$21,3,FALSE)</f>
        <v>Изолейцин</v>
      </c>
      <c r="D416">
        <f>VLOOKUP(B416,aa_residues!$B$2:$J$21,9,FALSE)</f>
        <v>113.15763999999999</v>
      </c>
      <c r="E416" t="str">
        <f>VLOOKUP(B416,aa_residues!$B$2:$J$21,4,FALSE)</f>
        <v>X</v>
      </c>
    </row>
    <row r="417" spans="1:5" ht="15">
      <c r="A417">
        <v>416</v>
      </c>
      <c r="B417" t="s">
        <v>3</v>
      </c>
      <c r="C417" t="str">
        <f>VLOOKUP(B417,aa_residues!$B$2:$J$21,3,FALSE)</f>
        <v>Аргинин</v>
      </c>
      <c r="D417">
        <f>VLOOKUP(B417,aa_residues!$B$2:$J$21,9,FALSE)</f>
        <v>156.18568000000002</v>
      </c>
      <c r="E417" t="str">
        <f>VLOOKUP(B417,aa_residues!$B$2:$J$21,4,FALSE)</f>
        <v>-</v>
      </c>
    </row>
    <row r="418" spans="1:5" ht="15">
      <c r="A418">
        <v>417</v>
      </c>
      <c r="B418" t="s">
        <v>15</v>
      </c>
      <c r="C418" t="str">
        <f>VLOOKUP(B418,aa_residues!$B$2:$J$21,3,FALSE)</f>
        <v>Глутамин</v>
      </c>
      <c r="D418">
        <f>VLOOKUP(B418,aa_residues!$B$2:$J$21,9,FALSE)</f>
        <v>128.12922</v>
      </c>
      <c r="E418" t="str">
        <f>VLOOKUP(B418,aa_residues!$B$2:$J$21,4,FALSE)</f>
        <v>-</v>
      </c>
    </row>
    <row r="419" spans="1:5" ht="15">
      <c r="A419">
        <v>418</v>
      </c>
      <c r="B419" t="s">
        <v>18</v>
      </c>
      <c r="C419" t="str">
        <f>VLOOKUP(B419,aa_residues!$B$2:$J$21,3,FALSE)</f>
        <v>Глутаминовая кислота</v>
      </c>
      <c r="D419">
        <f>VLOOKUP(B419,aa_residues!$B$2:$J$21,9,FALSE)</f>
        <v>129.11398</v>
      </c>
      <c r="E419" t="str">
        <f>VLOOKUP(B419,aa_residues!$B$2:$J$21,4,FALSE)</f>
        <v>-</v>
      </c>
    </row>
    <row r="420" spans="1:5" ht="15">
      <c r="A420">
        <v>419</v>
      </c>
      <c r="B420" t="s">
        <v>27</v>
      </c>
      <c r="C420" t="str">
        <f>VLOOKUP(B420,aa_residues!$B$2:$J$21,3,FALSE)</f>
        <v>Изолейцин</v>
      </c>
      <c r="D420">
        <f>VLOOKUP(B420,aa_residues!$B$2:$J$21,9,FALSE)</f>
        <v>113.15763999999999</v>
      </c>
      <c r="E420" t="str">
        <f>VLOOKUP(B420,aa_residues!$B$2:$J$21,4,FALSE)</f>
        <v>X</v>
      </c>
    </row>
    <row r="421" spans="1:5" ht="15">
      <c r="A421">
        <v>420</v>
      </c>
      <c r="B421" t="s">
        <v>21</v>
      </c>
      <c r="C421" t="str">
        <f>VLOOKUP(B421,aa_residues!$B$2:$J$21,3,FALSE)</f>
        <v>Глицин</v>
      </c>
      <c r="D421">
        <f>VLOOKUP(B421,aa_residues!$B$2:$J$21,9,FALSE)</f>
        <v>57.051320000000004</v>
      </c>
      <c r="E421" t="str">
        <f>VLOOKUP(B421,aa_residues!$B$2:$J$21,4,FALSE)</f>
        <v>-</v>
      </c>
    </row>
    <row r="422" spans="1:5" ht="15">
      <c r="A422">
        <v>421</v>
      </c>
      <c r="B422" t="s">
        <v>0</v>
      </c>
      <c r="C422" t="str">
        <f>VLOOKUP(B422,aa_residues!$B$2:$J$21,3,FALSE)</f>
        <v>Аланин</v>
      </c>
      <c r="D422">
        <f>VLOOKUP(B422,aa_residues!$B$2:$J$21,9,FALSE)</f>
        <v>71.0779</v>
      </c>
      <c r="E422" t="str">
        <f>VLOOKUP(B422,aa_residues!$B$2:$J$21,4,FALSE)</f>
        <v>X</v>
      </c>
    </row>
    <row r="423" spans="1:5" ht="15">
      <c r="A423">
        <v>422</v>
      </c>
      <c r="B423" t="s">
        <v>9</v>
      </c>
      <c r="C423" t="str">
        <f>VLOOKUP(B423,aa_residues!$B$2:$J$21,3,FALSE)</f>
        <v>Аспарагиновая кислота</v>
      </c>
      <c r="D423">
        <f>VLOOKUP(B423,aa_residues!$B$2:$J$21,9,FALSE)</f>
        <v>115.08739999999999</v>
      </c>
      <c r="E423" t="str">
        <f>VLOOKUP(B423,aa_residues!$B$2:$J$21,4,FALSE)</f>
        <v>-</v>
      </c>
    </row>
    <row r="424" spans="1:5" ht="15">
      <c r="A424">
        <v>423</v>
      </c>
      <c r="B424" t="s">
        <v>48</v>
      </c>
      <c r="C424" t="str">
        <f>VLOOKUP(B424,aa_residues!$B$2:$J$21,3,FALSE)</f>
        <v>Треонин</v>
      </c>
      <c r="D424">
        <f>VLOOKUP(B424,aa_residues!$B$2:$J$21,9,FALSE)</f>
        <v>101.10388</v>
      </c>
      <c r="E424" t="str">
        <f>VLOOKUP(B424,aa_residues!$B$2:$J$21,4,FALSE)</f>
        <v>-</v>
      </c>
    </row>
    <row r="425" spans="1:5" ht="15">
      <c r="A425">
        <v>424</v>
      </c>
      <c r="B425" t="s">
        <v>30</v>
      </c>
      <c r="C425" t="str">
        <f>VLOOKUP(B425,aa_residues!$B$2:$J$21,3,FALSE)</f>
        <v>Лейцин</v>
      </c>
      <c r="D425">
        <f>VLOOKUP(B425,aa_residues!$B$2:$J$21,9,FALSE)</f>
        <v>113.15763999999999</v>
      </c>
      <c r="E425" t="str">
        <f>VLOOKUP(B425,aa_residues!$B$2:$J$21,4,FALSE)</f>
        <v>X</v>
      </c>
    </row>
    <row r="426" spans="1:5" ht="15">
      <c r="A426">
        <v>425</v>
      </c>
      <c r="B426" t="s">
        <v>45</v>
      </c>
      <c r="C426" t="str">
        <f>VLOOKUP(B426,aa_residues!$B$2:$J$21,3,FALSE)</f>
        <v>Серин</v>
      </c>
      <c r="D426">
        <f>VLOOKUP(B426,aa_residues!$B$2:$J$21,9,FALSE)</f>
        <v>87.0773</v>
      </c>
      <c r="E426" t="str">
        <f>VLOOKUP(B426,aa_residues!$B$2:$J$21,4,FALSE)</f>
        <v>-</v>
      </c>
    </row>
    <row r="427" spans="1:5" ht="15">
      <c r="A427">
        <v>426</v>
      </c>
      <c r="B427" t="s">
        <v>39</v>
      </c>
      <c r="C427" t="str">
        <f>VLOOKUP(B427,aa_residues!$B$2:$J$21,3,FALSE)</f>
        <v>Фенилаланин</v>
      </c>
      <c r="D427">
        <f>VLOOKUP(B427,aa_residues!$B$2:$J$21,9,FALSE)</f>
        <v>147.17386000000002</v>
      </c>
      <c r="E427" t="str">
        <f>VLOOKUP(B427,aa_residues!$B$2:$J$21,4,FALSE)</f>
        <v>X</v>
      </c>
    </row>
    <row r="428" spans="1:5" ht="15">
      <c r="A428">
        <v>427</v>
      </c>
      <c r="B428" t="s">
        <v>30</v>
      </c>
      <c r="C428" t="str">
        <f>VLOOKUP(B428,aa_residues!$B$2:$J$21,3,FALSE)</f>
        <v>Лейцин</v>
      </c>
      <c r="D428">
        <f>VLOOKUP(B428,aa_residues!$B$2:$J$21,9,FALSE)</f>
        <v>113.15763999999999</v>
      </c>
      <c r="E428" t="str">
        <f>VLOOKUP(B428,aa_residues!$B$2:$J$21,4,FALSE)</f>
        <v>X</v>
      </c>
    </row>
    <row r="429" spans="1:5" ht="15">
      <c r="A429">
        <v>428</v>
      </c>
      <c r="B429" t="s">
        <v>45</v>
      </c>
      <c r="C429" t="str">
        <f>VLOOKUP(B429,aa_residues!$B$2:$J$21,3,FALSE)</f>
        <v>Серин</v>
      </c>
      <c r="D429">
        <f>VLOOKUP(B429,aa_residues!$B$2:$J$21,9,FALSE)</f>
        <v>87.0773</v>
      </c>
      <c r="E429" t="str">
        <f>VLOOKUP(B429,aa_residues!$B$2:$J$21,4,FALSE)</f>
        <v>-</v>
      </c>
    </row>
    <row r="430" spans="1:5" ht="15">
      <c r="A430">
        <v>429</v>
      </c>
      <c r="B430" t="s">
        <v>57</v>
      </c>
      <c r="C430" t="str">
        <f>VLOOKUP(B430,aa_residues!$B$2:$J$21,3,FALSE)</f>
        <v>Валин</v>
      </c>
      <c r="D430">
        <f>VLOOKUP(B430,aa_residues!$B$2:$J$21,9,FALSE)</f>
        <v>99.13105999999999</v>
      </c>
      <c r="E430" t="str">
        <f>VLOOKUP(B430,aa_residues!$B$2:$J$21,4,FALSE)</f>
        <v>X</v>
      </c>
    </row>
    <row r="431" spans="1:5" ht="15">
      <c r="A431">
        <v>430</v>
      </c>
      <c r="B431" t="s">
        <v>18</v>
      </c>
      <c r="C431" t="str">
        <f>VLOOKUP(B431,aa_residues!$B$2:$J$21,3,FALSE)</f>
        <v>Глутаминовая кислота</v>
      </c>
      <c r="D431">
        <f>VLOOKUP(B431,aa_residues!$B$2:$J$21,9,FALSE)</f>
        <v>129.11398</v>
      </c>
      <c r="E431" t="str">
        <f>VLOOKUP(B431,aa_residues!$B$2:$J$21,4,FALSE)</f>
        <v>-</v>
      </c>
    </row>
    <row r="432" spans="1:5" ht="15">
      <c r="A432">
        <v>431</v>
      </c>
      <c r="B432" t="s">
        <v>21</v>
      </c>
      <c r="C432" t="str">
        <f>VLOOKUP(B432,aa_residues!$B$2:$J$21,3,FALSE)</f>
        <v>Глицин</v>
      </c>
      <c r="D432">
        <f>VLOOKUP(B432,aa_residues!$B$2:$J$21,9,FALSE)</f>
        <v>57.051320000000004</v>
      </c>
      <c r="E432" t="str">
        <f>VLOOKUP(B432,aa_residues!$B$2:$J$21,4,FALSE)</f>
        <v>-</v>
      </c>
    </row>
    <row r="433" spans="1:5" ht="15">
      <c r="A433">
        <v>432</v>
      </c>
      <c r="B433" t="s">
        <v>30</v>
      </c>
      <c r="C433" t="str">
        <f>VLOOKUP(B433,aa_residues!$B$2:$J$21,3,FALSE)</f>
        <v>Лейцин</v>
      </c>
      <c r="D433">
        <f>VLOOKUP(B433,aa_residues!$B$2:$J$21,9,FALSE)</f>
        <v>113.15763999999999</v>
      </c>
      <c r="E433" t="str">
        <f>VLOOKUP(B433,aa_residues!$B$2:$J$21,4,FALSE)</f>
        <v>X</v>
      </c>
    </row>
    <row r="434" spans="1:5" ht="15">
      <c r="A434">
        <v>433</v>
      </c>
      <c r="B434" t="s">
        <v>30</v>
      </c>
      <c r="C434" t="str">
        <f>VLOOKUP(B434,aa_residues!$B$2:$J$21,3,FALSE)</f>
        <v>Лейцин</v>
      </c>
      <c r="D434">
        <f>VLOOKUP(B434,aa_residues!$B$2:$J$21,9,FALSE)</f>
        <v>113.15763999999999</v>
      </c>
      <c r="E434" t="str">
        <f>VLOOKUP(B434,aa_residues!$B$2:$J$21,4,FALSE)</f>
        <v>X</v>
      </c>
    </row>
    <row r="435" spans="1:5" ht="15">
      <c r="A435">
        <v>434</v>
      </c>
      <c r="B435" t="s">
        <v>33</v>
      </c>
      <c r="C435" t="str">
        <f>VLOOKUP(B435,aa_residues!$B$2:$J$21,3,FALSE)</f>
        <v>Лизин</v>
      </c>
      <c r="D435">
        <f>VLOOKUP(B435,aa_residues!$B$2:$J$21,9,FALSE)</f>
        <v>128.17228</v>
      </c>
      <c r="E435" t="str">
        <f>VLOOKUP(B435,aa_residues!$B$2:$J$21,4,FALSE)</f>
        <v>-</v>
      </c>
    </row>
    <row r="436" spans="1:5" ht="15">
      <c r="A436">
        <v>435</v>
      </c>
      <c r="B436" t="s">
        <v>21</v>
      </c>
      <c r="C436" t="str">
        <f>VLOOKUP(B436,aa_residues!$B$2:$J$21,3,FALSE)</f>
        <v>Глицин</v>
      </c>
      <c r="D436">
        <f>VLOOKUP(B436,aa_residues!$B$2:$J$21,9,FALSE)</f>
        <v>57.051320000000004</v>
      </c>
      <c r="E436" t="str">
        <f>VLOOKUP(B436,aa_residues!$B$2:$J$21,4,FALSE)</f>
        <v>-</v>
      </c>
    </row>
    <row r="437" spans="1:5" ht="15">
      <c r="A437">
        <v>436</v>
      </c>
      <c r="B437" t="s">
        <v>27</v>
      </c>
      <c r="C437" t="str">
        <f>VLOOKUP(B437,aa_residues!$B$2:$J$21,3,FALSE)</f>
        <v>Изолейцин</v>
      </c>
      <c r="D437">
        <f>VLOOKUP(B437,aa_residues!$B$2:$J$21,9,FALSE)</f>
        <v>113.15763999999999</v>
      </c>
      <c r="E437" t="str">
        <f>VLOOKUP(B437,aa_residues!$B$2:$J$21,4,FALSE)</f>
        <v>X</v>
      </c>
    </row>
    <row r="438" spans="1:5" ht="15">
      <c r="A438">
        <v>437</v>
      </c>
      <c r="B438" t="s">
        <v>21</v>
      </c>
      <c r="C438" t="str">
        <f>VLOOKUP(B438,aa_residues!$B$2:$J$21,3,FALSE)</f>
        <v>Глицин</v>
      </c>
      <c r="D438">
        <f>VLOOKUP(B438,aa_residues!$B$2:$J$21,9,FALSE)</f>
        <v>57.051320000000004</v>
      </c>
      <c r="E438" t="str">
        <f>VLOOKUP(B438,aa_residues!$B$2:$J$21,4,FALSE)</f>
        <v>-</v>
      </c>
    </row>
    <row r="439" spans="1:5" ht="15">
      <c r="A439">
        <v>438</v>
      </c>
      <c r="B439" t="s">
        <v>3</v>
      </c>
      <c r="C439" t="str">
        <f>VLOOKUP(B439,aa_residues!$B$2:$J$21,3,FALSE)</f>
        <v>Аргинин</v>
      </c>
      <c r="D439">
        <f>VLOOKUP(B439,aa_residues!$B$2:$J$21,9,FALSE)</f>
        <v>156.18568000000002</v>
      </c>
      <c r="E439" t="str">
        <f>VLOOKUP(B439,aa_residues!$B$2:$J$21,4,FALSE)</f>
        <v>-</v>
      </c>
    </row>
    <row r="440" spans="1:5" ht="15">
      <c r="A440">
        <v>439</v>
      </c>
      <c r="B440" t="s">
        <v>33</v>
      </c>
      <c r="C440" t="str">
        <f>VLOOKUP(B440,aa_residues!$B$2:$J$21,3,FALSE)</f>
        <v>Лизин</v>
      </c>
      <c r="D440">
        <f>VLOOKUP(B440,aa_residues!$B$2:$J$21,9,FALSE)</f>
        <v>128.17228</v>
      </c>
      <c r="E440" t="str">
        <f>VLOOKUP(B440,aa_residues!$B$2:$J$21,4,FALSE)</f>
        <v>-</v>
      </c>
    </row>
    <row r="441" spans="1:5" ht="15">
      <c r="A441">
        <v>440</v>
      </c>
      <c r="B441" t="s">
        <v>54</v>
      </c>
      <c r="C441" t="str">
        <f>VLOOKUP(B441,aa_residues!$B$2:$J$21,3,FALSE)</f>
        <v>Тирозин</v>
      </c>
      <c r="D441">
        <f>VLOOKUP(B441,aa_residues!$B$2:$J$21,9,FALSE)</f>
        <v>163.17326</v>
      </c>
      <c r="E441" t="str">
        <f>VLOOKUP(B441,aa_residues!$B$2:$J$21,4,FALSE)</f>
        <v>X</v>
      </c>
    </row>
    <row r="442" spans="1:5" ht="15">
      <c r="A442">
        <v>441</v>
      </c>
      <c r="B442" t="s">
        <v>9</v>
      </c>
      <c r="C442" t="str">
        <f>VLOOKUP(B442,aa_residues!$B$2:$J$21,3,FALSE)</f>
        <v>Аспарагиновая кислота</v>
      </c>
      <c r="D442">
        <f>VLOOKUP(B442,aa_residues!$B$2:$J$21,9,FALSE)</f>
        <v>115.08739999999999</v>
      </c>
      <c r="E442" t="str">
        <f>VLOOKUP(B442,aa_residues!$B$2:$J$21,4,FALSE)</f>
        <v>-</v>
      </c>
    </row>
    <row r="443" spans="1:5" ht="15">
      <c r="A443">
        <v>442</v>
      </c>
      <c r="B443" t="s">
        <v>9</v>
      </c>
      <c r="C443" t="str">
        <f>VLOOKUP(B443,aa_residues!$B$2:$J$21,3,FALSE)</f>
        <v>Аспарагиновая кислота</v>
      </c>
      <c r="D443">
        <f>VLOOKUP(B443,aa_residues!$B$2:$J$21,9,FALSE)</f>
        <v>115.08739999999999</v>
      </c>
      <c r="E443" t="str">
        <f>VLOOKUP(B443,aa_residues!$B$2:$J$21,4,FALSE)</f>
        <v>-</v>
      </c>
    </row>
    <row r="444" spans="1:5" ht="15">
      <c r="A444">
        <v>443</v>
      </c>
      <c r="B444" t="s">
        <v>45</v>
      </c>
      <c r="C444" t="str">
        <f>VLOOKUP(B444,aa_residues!$B$2:$J$21,3,FALSE)</f>
        <v>Серин</v>
      </c>
      <c r="D444">
        <f>VLOOKUP(B444,aa_residues!$B$2:$J$21,9,FALSE)</f>
        <v>87.0773</v>
      </c>
      <c r="E444" t="str">
        <f>VLOOKUP(B444,aa_residues!$B$2:$J$21,4,FALSE)</f>
        <v>-</v>
      </c>
    </row>
    <row r="445" spans="1:5" ht="15">
      <c r="A445">
        <v>444</v>
      </c>
      <c r="B445" t="s">
        <v>6</v>
      </c>
      <c r="C445" t="str">
        <f>VLOOKUP(B445,aa_residues!$B$2:$J$21,3,FALSE)</f>
        <v>Аспарагин</v>
      </c>
      <c r="D445">
        <f>VLOOKUP(B445,aa_residues!$B$2:$J$21,9,FALSE)</f>
        <v>114.10264000000001</v>
      </c>
      <c r="E445" t="str">
        <f>VLOOKUP(B445,aa_residues!$B$2:$J$21,4,FALSE)</f>
        <v>-</v>
      </c>
    </row>
    <row r="446" spans="1:5" ht="15">
      <c r="A446">
        <v>445</v>
      </c>
      <c r="B446" t="s">
        <v>12</v>
      </c>
      <c r="C446" t="str">
        <f>VLOOKUP(B446,aa_residues!$B$2:$J$21,3,FALSE)</f>
        <v>Цистеин</v>
      </c>
      <c r="D446">
        <f>VLOOKUP(B446,aa_residues!$B$2:$J$21,9,FALSE)</f>
        <v>103.1429</v>
      </c>
      <c r="E446" t="str">
        <f>VLOOKUP(B446,aa_residues!$B$2:$J$21,4,FALSE)</f>
        <v>X</v>
      </c>
    </row>
    <row r="447" spans="1:5" ht="15">
      <c r="A447">
        <v>446</v>
      </c>
      <c r="B447" t="s">
        <v>21</v>
      </c>
      <c r="C447" t="str">
        <f>VLOOKUP(B447,aa_residues!$B$2:$J$21,3,FALSE)</f>
        <v>Глицин</v>
      </c>
      <c r="D447">
        <f>VLOOKUP(B447,aa_residues!$B$2:$J$21,9,FALSE)</f>
        <v>57.051320000000004</v>
      </c>
      <c r="E447" t="str">
        <f>VLOOKUP(B447,aa_residues!$B$2:$J$21,4,FALSE)</f>
        <v>-</v>
      </c>
    </row>
    <row r="448" spans="1:5" ht="15">
      <c r="A448">
        <v>447</v>
      </c>
      <c r="B448" t="s">
        <v>15</v>
      </c>
      <c r="C448" t="str">
        <f>VLOOKUP(B448,aa_residues!$B$2:$J$21,3,FALSE)</f>
        <v>Глутамин</v>
      </c>
      <c r="D448">
        <f>VLOOKUP(B448,aa_residues!$B$2:$J$21,9,FALSE)</f>
        <v>128.12922</v>
      </c>
      <c r="E448" t="str">
        <f>VLOOKUP(B448,aa_residues!$B$2:$J$21,4,FALSE)</f>
        <v>-</v>
      </c>
    </row>
    <row r="449" spans="1:5" ht="15">
      <c r="A449">
        <v>448</v>
      </c>
      <c r="B449" t="s">
        <v>12</v>
      </c>
      <c r="C449" t="str">
        <f>VLOOKUP(B449,aa_residues!$B$2:$J$21,3,FALSE)</f>
        <v>Цистеин</v>
      </c>
      <c r="D449">
        <f>VLOOKUP(B449,aa_residues!$B$2:$J$21,9,FALSE)</f>
        <v>103.1429</v>
      </c>
      <c r="E449" t="str">
        <f>VLOOKUP(B449,aa_residues!$B$2:$J$21,4,FALSE)</f>
        <v>X</v>
      </c>
    </row>
    <row r="450" spans="1:5" ht="15">
      <c r="A450">
        <v>449</v>
      </c>
      <c r="B450" t="s">
        <v>30</v>
      </c>
      <c r="C450" t="str">
        <f>VLOOKUP(B450,aa_residues!$B$2:$J$21,3,FALSE)</f>
        <v>Лейцин</v>
      </c>
      <c r="D450">
        <f>VLOOKUP(B450,aa_residues!$B$2:$J$21,9,FALSE)</f>
        <v>113.15763999999999</v>
      </c>
      <c r="E450" t="str">
        <f>VLOOKUP(B450,aa_residues!$B$2:$J$21,4,FALSE)</f>
        <v>X</v>
      </c>
    </row>
    <row r="451" spans="1:5" ht="15">
      <c r="A451">
        <v>450</v>
      </c>
      <c r="B451" t="s">
        <v>0</v>
      </c>
      <c r="C451" t="str">
        <f>VLOOKUP(B451,aa_residues!$B$2:$J$21,3,FALSE)</f>
        <v>Аланин</v>
      </c>
      <c r="D451">
        <f>VLOOKUP(B451,aa_residues!$B$2:$J$21,9,FALSE)</f>
        <v>71.0779</v>
      </c>
      <c r="E451" t="str">
        <f>VLOOKUP(B451,aa_residues!$B$2:$J$21,4,FALSE)</f>
        <v>X</v>
      </c>
    </row>
    <row r="452" spans="1:5" ht="15">
      <c r="A452">
        <v>451</v>
      </c>
      <c r="B452" t="s">
        <v>12</v>
      </c>
      <c r="C452" t="str">
        <f>VLOOKUP(B452,aa_residues!$B$2:$J$21,3,FALSE)</f>
        <v>Цистеин</v>
      </c>
      <c r="D452">
        <f>VLOOKUP(B452,aa_residues!$B$2:$J$21,9,FALSE)</f>
        <v>103.1429</v>
      </c>
      <c r="E452" t="str">
        <f>VLOOKUP(B452,aa_residues!$B$2:$J$21,4,FALSE)</f>
        <v>X</v>
      </c>
    </row>
    <row r="453" spans="1:5" ht="15">
      <c r="A453">
        <v>452</v>
      </c>
      <c r="B453" t="s">
        <v>39</v>
      </c>
      <c r="C453" t="str">
        <f>VLOOKUP(B453,aa_residues!$B$2:$J$21,3,FALSE)</f>
        <v>Фенилаланин</v>
      </c>
      <c r="D453">
        <f>VLOOKUP(B453,aa_residues!$B$2:$J$21,9,FALSE)</f>
        <v>147.17386000000002</v>
      </c>
      <c r="E453" t="str">
        <f>VLOOKUP(B453,aa_residues!$B$2:$J$21,4,FALSE)</f>
        <v>X</v>
      </c>
    </row>
    <row r="454" spans="1:5" ht="15">
      <c r="A454">
        <v>453</v>
      </c>
      <c r="B454" t="s">
        <v>48</v>
      </c>
      <c r="C454" t="str">
        <f>VLOOKUP(B454,aa_residues!$B$2:$J$21,3,FALSE)</f>
        <v>Треонин</v>
      </c>
      <c r="D454">
        <f>VLOOKUP(B454,aa_residues!$B$2:$J$21,9,FALSE)</f>
        <v>101.10388</v>
      </c>
      <c r="E454" t="str">
        <f>VLOOKUP(B454,aa_residues!$B$2:$J$21,4,FALSE)</f>
        <v>-</v>
      </c>
    </row>
    <row r="455" spans="1:5" ht="15">
      <c r="A455">
        <v>454</v>
      </c>
      <c r="B455" t="s">
        <v>21</v>
      </c>
      <c r="C455" t="str">
        <f>VLOOKUP(B455,aa_residues!$B$2:$J$21,3,FALSE)</f>
        <v>Глицин</v>
      </c>
      <c r="D455">
        <f>VLOOKUP(B455,aa_residues!$B$2:$J$21,9,FALSE)</f>
        <v>57.051320000000004</v>
      </c>
      <c r="E455" t="str">
        <f>VLOOKUP(B455,aa_residues!$B$2:$J$21,4,FALSE)</f>
        <v>-</v>
      </c>
    </row>
    <row r="456" spans="1:5" ht="15">
      <c r="A456">
        <v>455</v>
      </c>
      <c r="B456" t="s">
        <v>33</v>
      </c>
      <c r="C456" t="str">
        <f>VLOOKUP(B456,aa_residues!$B$2:$J$21,3,FALSE)</f>
        <v>Лизин</v>
      </c>
      <c r="D456">
        <f>VLOOKUP(B456,aa_residues!$B$2:$J$21,9,FALSE)</f>
        <v>128.17228</v>
      </c>
      <c r="E456" t="str">
        <f>VLOOKUP(B456,aa_residues!$B$2:$J$21,4,FALSE)</f>
        <v>-</v>
      </c>
    </row>
    <row r="457" spans="1:5" ht="15">
      <c r="A457">
        <v>456</v>
      </c>
      <c r="B457" t="s">
        <v>54</v>
      </c>
      <c r="C457" t="str">
        <f>VLOOKUP(B457,aa_residues!$B$2:$J$21,3,FALSE)</f>
        <v>Тирозин</v>
      </c>
      <c r="D457">
        <f>VLOOKUP(B457,aa_residues!$B$2:$J$21,9,FALSE)</f>
        <v>163.17326</v>
      </c>
      <c r="E457" t="str">
        <f>VLOOKUP(B457,aa_residues!$B$2:$J$21,4,FALSE)</f>
        <v>X</v>
      </c>
    </row>
    <row r="458" spans="1:5" ht="15">
      <c r="A458">
        <v>457</v>
      </c>
      <c r="B458" t="s">
        <v>42</v>
      </c>
      <c r="C458" t="str">
        <f>VLOOKUP(B458,aa_residues!$B$2:$J$21,3,FALSE)</f>
        <v>Пролин</v>
      </c>
      <c r="D458">
        <f>VLOOKUP(B458,aa_residues!$B$2:$J$21,9,FALSE)</f>
        <v>97.11518</v>
      </c>
      <c r="E458" t="str">
        <f>VLOOKUP(B458,aa_residues!$B$2:$J$21,4,FALSE)</f>
        <v>-</v>
      </c>
    </row>
    <row r="459" spans="1:5" ht="15">
      <c r="A459">
        <v>458</v>
      </c>
      <c r="B459" t="s">
        <v>48</v>
      </c>
      <c r="C459" t="str">
        <f>VLOOKUP(B459,aa_residues!$B$2:$J$21,3,FALSE)</f>
        <v>Треонин</v>
      </c>
      <c r="D459">
        <f>VLOOKUP(B459,aa_residues!$B$2:$J$21,9,FALSE)</f>
        <v>101.10388</v>
      </c>
      <c r="E459" t="str">
        <f>VLOOKUP(B459,aa_residues!$B$2:$J$21,4,FALSE)</f>
        <v>-</v>
      </c>
    </row>
    <row r="460" spans="1:5" ht="15">
      <c r="A460">
        <v>459</v>
      </c>
      <c r="B460" t="s">
        <v>18</v>
      </c>
      <c r="C460" t="str">
        <f>VLOOKUP(B460,aa_residues!$B$2:$J$21,3,FALSE)</f>
        <v>Глутаминовая кислота</v>
      </c>
      <c r="D460">
        <f>VLOOKUP(B460,aa_residues!$B$2:$J$21,9,FALSE)</f>
        <v>129.11398</v>
      </c>
      <c r="E460" t="str">
        <f>VLOOKUP(B460,aa_residues!$B$2:$J$21,4,FALSE)</f>
        <v>-</v>
      </c>
    </row>
    <row r="461" spans="1:5" ht="15">
      <c r="A461">
        <v>460</v>
      </c>
      <c r="B461" t="s">
        <v>27</v>
      </c>
      <c r="C461" t="str">
        <f>VLOOKUP(B461,aa_residues!$B$2:$J$21,3,FALSE)</f>
        <v>Изолейцин</v>
      </c>
      <c r="D461">
        <f>VLOOKUP(B461,aa_residues!$B$2:$J$21,9,FALSE)</f>
        <v>113.15763999999999</v>
      </c>
      <c r="E461" t="str">
        <f>VLOOKUP(B461,aa_residues!$B$2:$J$21,4,FALSE)</f>
        <v>X</v>
      </c>
    </row>
    <row r="462" spans="1:5" ht="15">
      <c r="A462">
        <v>461</v>
      </c>
      <c r="B462" t="s">
        <v>54</v>
      </c>
      <c r="C462" t="str">
        <f>VLOOKUP(B462,aa_residues!$B$2:$J$21,3,FALSE)</f>
        <v>Тирозин</v>
      </c>
      <c r="D462">
        <f>VLOOKUP(B462,aa_residues!$B$2:$J$21,9,FALSE)</f>
        <v>163.17326</v>
      </c>
      <c r="E462" t="str">
        <f>VLOOKUP(B462,aa_residues!$B$2:$J$21,4,FALSE)</f>
        <v>X</v>
      </c>
    </row>
    <row r="463" spans="1:5" ht="15">
      <c r="A463">
        <v>462</v>
      </c>
      <c r="B463" t="s">
        <v>15</v>
      </c>
      <c r="C463" t="str">
        <f>VLOOKUP(B463,aa_residues!$B$2:$J$21,3,FALSE)</f>
        <v>Глутамин</v>
      </c>
      <c r="D463">
        <f>VLOOKUP(B463,aa_residues!$B$2:$J$21,9,FALSE)</f>
        <v>128.12922</v>
      </c>
      <c r="E463" t="str">
        <f>VLOOKUP(B463,aa_residues!$B$2:$J$21,4,FALSE)</f>
        <v>-</v>
      </c>
    </row>
    <row r="464" spans="1:5" ht="15">
      <c r="A464">
        <v>463</v>
      </c>
      <c r="B464" t="s">
        <v>9</v>
      </c>
      <c r="C464" t="str">
        <f>VLOOKUP(B464,aa_residues!$B$2:$J$21,3,FALSE)</f>
        <v>Аспарагиновая кислота</v>
      </c>
      <c r="D464">
        <f>VLOOKUP(B464,aa_residues!$B$2:$J$21,9,FALSE)</f>
        <v>115.08739999999999</v>
      </c>
      <c r="E464" t="str">
        <f>VLOOKUP(B464,aa_residues!$B$2:$J$21,4,FALSE)</f>
        <v>-</v>
      </c>
    </row>
    <row r="465" spans="1:5" ht="15">
      <c r="A465">
        <v>464</v>
      </c>
      <c r="B465" t="s">
        <v>48</v>
      </c>
      <c r="C465" t="str">
        <f>VLOOKUP(B465,aa_residues!$B$2:$J$21,3,FALSE)</f>
        <v>Треонин</v>
      </c>
      <c r="D465">
        <f>VLOOKUP(B465,aa_residues!$B$2:$J$21,9,FALSE)</f>
        <v>101.10388</v>
      </c>
      <c r="E465" t="str">
        <f>VLOOKUP(B465,aa_residues!$B$2:$J$21,4,FALSE)</f>
        <v>-</v>
      </c>
    </row>
    <row r="466" spans="1:5" ht="15">
      <c r="A466">
        <v>465</v>
      </c>
      <c r="B466" t="s">
        <v>57</v>
      </c>
      <c r="C466" t="str">
        <f>VLOOKUP(B466,aa_residues!$B$2:$J$21,3,FALSE)</f>
        <v>Валин</v>
      </c>
      <c r="D466">
        <f>VLOOKUP(B466,aa_residues!$B$2:$J$21,9,FALSE)</f>
        <v>99.13105999999999</v>
      </c>
      <c r="E466" t="str">
        <f>VLOOKUP(B466,aa_residues!$B$2:$J$21,4,FALSE)</f>
        <v>X</v>
      </c>
    </row>
    <row r="467" spans="1:5" ht="15">
      <c r="A467">
        <v>466</v>
      </c>
      <c r="B467" t="s">
        <v>30</v>
      </c>
      <c r="C467" t="str">
        <f>VLOOKUP(B467,aa_residues!$B$2:$J$21,3,FALSE)</f>
        <v>Лейцин</v>
      </c>
      <c r="D467">
        <f>VLOOKUP(B467,aa_residues!$B$2:$J$21,9,FALSE)</f>
        <v>113.15763999999999</v>
      </c>
      <c r="E467" t="str">
        <f>VLOOKUP(B467,aa_residues!$B$2:$J$21,4,FALSE)</f>
        <v>X</v>
      </c>
    </row>
    <row r="468" spans="1:5" ht="15">
      <c r="A468">
        <v>467</v>
      </c>
      <c r="B468" t="s">
        <v>42</v>
      </c>
      <c r="C468" t="str">
        <f>VLOOKUP(B468,aa_residues!$B$2:$J$21,3,FALSE)</f>
        <v>Пролин</v>
      </c>
      <c r="D468">
        <f>VLOOKUP(B468,aa_residues!$B$2:$J$21,9,FALSE)</f>
        <v>97.11518</v>
      </c>
      <c r="E468" t="str">
        <f>VLOOKUP(B468,aa_residues!$B$2:$J$21,4,FALSE)</f>
        <v>-</v>
      </c>
    </row>
    <row r="469" spans="1:5" ht="15">
      <c r="A469">
        <v>468</v>
      </c>
      <c r="B469" t="s">
        <v>24</v>
      </c>
      <c r="C469" t="str">
        <f>VLOOKUP(B469,aa_residues!$B$2:$J$21,3,FALSE)</f>
        <v>Гистидин</v>
      </c>
      <c r="D469">
        <f>VLOOKUP(B469,aa_residues!$B$2:$J$21,9,FALSE)</f>
        <v>137.13928</v>
      </c>
      <c r="E469" t="str">
        <f>VLOOKUP(B469,aa_residues!$B$2:$J$21,4,FALSE)</f>
        <v>-</v>
      </c>
    </row>
    <row r="470" spans="1:5" ht="15">
      <c r="A470">
        <v>469</v>
      </c>
      <c r="B470" t="s">
        <v>57</v>
      </c>
      <c r="C470" t="str">
        <f>VLOOKUP(B470,aa_residues!$B$2:$J$21,3,FALSE)</f>
        <v>Валин</v>
      </c>
      <c r="D470">
        <f>VLOOKUP(B470,aa_residues!$B$2:$J$21,9,FALSE)</f>
        <v>99.13105999999999</v>
      </c>
      <c r="E470" t="str">
        <f>VLOOKUP(B470,aa_residues!$B$2:$J$21,4,FALSE)</f>
        <v>X</v>
      </c>
    </row>
    <row r="471" spans="1:5" ht="15">
      <c r="A471">
        <v>470</v>
      </c>
      <c r="B471" t="s">
        <v>33</v>
      </c>
      <c r="C471" t="str">
        <f>VLOOKUP(B471,aa_residues!$B$2:$J$21,3,FALSE)</f>
        <v>Лизин</v>
      </c>
      <c r="D471">
        <f>VLOOKUP(B471,aa_residues!$B$2:$J$21,9,FALSE)</f>
        <v>128.17228</v>
      </c>
      <c r="E471" t="str">
        <f>VLOOKUP(B471,aa_residues!$B$2:$J$21,4,FALSE)</f>
        <v>-</v>
      </c>
    </row>
    <row r="472" spans="1:5" ht="15">
      <c r="A472">
        <v>471</v>
      </c>
      <c r="B472" t="s">
        <v>18</v>
      </c>
      <c r="C472" t="str">
        <f>VLOOKUP(B472,aa_residues!$B$2:$J$21,3,FALSE)</f>
        <v>Глутаминовая кислота</v>
      </c>
      <c r="D472">
        <f>VLOOKUP(B472,aa_residues!$B$2:$J$21,9,FALSE)</f>
        <v>129.11398</v>
      </c>
      <c r="E472" t="str">
        <f>VLOOKUP(B472,aa_residues!$B$2:$J$21,4,FALSE)</f>
        <v>-</v>
      </c>
    </row>
    <row r="473" spans="1:5" ht="15">
      <c r="A473">
        <v>472</v>
      </c>
      <c r="B473" t="s">
        <v>0</v>
      </c>
      <c r="C473" t="str">
        <f>VLOOKUP(B473,aa_residues!$B$2:$J$21,3,FALSE)</f>
        <v>Аланин</v>
      </c>
      <c r="D473">
        <f>VLOOKUP(B473,aa_residues!$B$2:$J$21,9,FALSE)</f>
        <v>71.0779</v>
      </c>
      <c r="E473" t="str">
        <f>VLOOKUP(B473,aa_residues!$B$2:$J$21,4,FALSE)</f>
        <v>X</v>
      </c>
    </row>
    <row r="474" spans="1:5" ht="15">
      <c r="A474">
        <v>473</v>
      </c>
      <c r="B474" t="s">
        <v>57</v>
      </c>
      <c r="C474" t="str">
        <f>VLOOKUP(B474,aa_residues!$B$2:$J$21,3,FALSE)</f>
        <v>Валин</v>
      </c>
      <c r="D474">
        <f>VLOOKUP(B474,aa_residues!$B$2:$J$21,9,FALSE)</f>
        <v>99.13105999999999</v>
      </c>
      <c r="E474" t="str">
        <f>VLOOKUP(B474,aa_residues!$B$2:$J$21,4,FALSE)</f>
        <v>X</v>
      </c>
    </row>
    <row r="475" spans="1:5" ht="15">
      <c r="A475">
        <v>474</v>
      </c>
      <c r="B475" t="s">
        <v>30</v>
      </c>
      <c r="C475" t="str">
        <f>VLOOKUP(B475,aa_residues!$B$2:$J$21,3,FALSE)</f>
        <v>Лейцин</v>
      </c>
      <c r="D475">
        <f>VLOOKUP(B475,aa_residues!$B$2:$J$21,9,FALSE)</f>
        <v>113.15763999999999</v>
      </c>
      <c r="E475" t="str">
        <f>VLOOKUP(B475,aa_residues!$B$2:$J$21,4,FALSE)</f>
        <v>X</v>
      </c>
    </row>
    <row r="476" spans="1:5" ht="15">
      <c r="A476">
        <v>475</v>
      </c>
      <c r="B476" t="s">
        <v>48</v>
      </c>
      <c r="C476" t="str">
        <f>VLOOKUP(B476,aa_residues!$B$2:$J$21,3,FALSE)</f>
        <v>Треонин</v>
      </c>
      <c r="D476">
        <f>VLOOKUP(B476,aa_residues!$B$2:$J$21,9,FALSE)</f>
        <v>101.10388</v>
      </c>
      <c r="E476" t="str">
        <f>VLOOKUP(B476,aa_residues!$B$2:$J$21,4,FALSE)</f>
        <v>-</v>
      </c>
    </row>
    <row r="477" spans="1:5" ht="15">
      <c r="A477">
        <v>476</v>
      </c>
      <c r="B477" t="s">
        <v>33</v>
      </c>
      <c r="C477" t="str">
        <f>VLOOKUP(B477,aa_residues!$B$2:$J$21,3,FALSE)</f>
        <v>Лизин</v>
      </c>
      <c r="D477">
        <f>VLOOKUP(B477,aa_residues!$B$2:$J$21,9,FALSE)</f>
        <v>128.17228</v>
      </c>
      <c r="E477" t="str">
        <f>VLOOKUP(B477,aa_residues!$B$2:$J$21,4,FALSE)</f>
        <v>-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9.28125" style="0" bestFit="1" customWidth="1"/>
    <col min="2" max="2" width="5.140625" style="0" customWidth="1"/>
  </cols>
  <sheetData>
    <row r="3" spans="1:2" ht="15">
      <c r="A3" s="28" t="s">
        <v>85</v>
      </c>
      <c r="B3" s="31"/>
    </row>
    <row r="4" spans="1:2" ht="15">
      <c r="A4" s="28" t="s">
        <v>79</v>
      </c>
      <c r="B4" s="31" t="s">
        <v>86</v>
      </c>
    </row>
    <row r="5" spans="1:2" ht="15">
      <c r="A5" s="27" t="s">
        <v>2</v>
      </c>
      <c r="B5" s="32">
        <v>36</v>
      </c>
    </row>
    <row r="6" spans="1:2" ht="15">
      <c r="A6" s="29" t="s">
        <v>5</v>
      </c>
      <c r="B6" s="33">
        <v>22</v>
      </c>
    </row>
    <row r="7" spans="1:2" ht="15">
      <c r="A7" s="29" t="s">
        <v>8</v>
      </c>
      <c r="B7" s="33">
        <v>19</v>
      </c>
    </row>
    <row r="8" spans="1:2" ht="15">
      <c r="A8" s="29" t="s">
        <v>11</v>
      </c>
      <c r="B8" s="33">
        <v>18</v>
      </c>
    </row>
    <row r="9" spans="1:2" ht="15">
      <c r="A9" s="29" t="s">
        <v>59</v>
      </c>
      <c r="B9" s="33">
        <v>36</v>
      </c>
    </row>
    <row r="10" spans="1:2" ht="15">
      <c r="A10" s="29" t="s">
        <v>26</v>
      </c>
      <c r="B10" s="33">
        <v>14</v>
      </c>
    </row>
    <row r="11" spans="1:2" ht="15">
      <c r="A11" s="29" t="s">
        <v>23</v>
      </c>
      <c r="B11" s="33">
        <v>49</v>
      </c>
    </row>
    <row r="12" spans="1:2" ht="15">
      <c r="A12" s="29" t="s">
        <v>17</v>
      </c>
      <c r="B12" s="33">
        <v>20</v>
      </c>
    </row>
    <row r="13" spans="1:2" ht="15">
      <c r="A13" s="29" t="s">
        <v>20</v>
      </c>
      <c r="B13" s="33">
        <v>37</v>
      </c>
    </row>
    <row r="14" spans="1:2" ht="15">
      <c r="A14" s="29" t="s">
        <v>29</v>
      </c>
      <c r="B14" s="33">
        <v>34</v>
      </c>
    </row>
    <row r="15" spans="1:2" ht="15">
      <c r="A15" s="29" t="s">
        <v>32</v>
      </c>
      <c r="B15" s="33">
        <v>40</v>
      </c>
    </row>
    <row r="16" spans="1:2" ht="15">
      <c r="A16" s="29" t="s">
        <v>35</v>
      </c>
      <c r="B16" s="33">
        <v>23</v>
      </c>
    </row>
    <row r="17" spans="1:2" ht="15">
      <c r="A17" s="29" t="s">
        <v>38</v>
      </c>
      <c r="B17" s="33">
        <v>14</v>
      </c>
    </row>
    <row r="18" spans="1:2" ht="15">
      <c r="A18" s="29" t="s">
        <v>44</v>
      </c>
      <c r="B18" s="33">
        <v>14</v>
      </c>
    </row>
    <row r="19" spans="1:2" ht="15">
      <c r="A19" s="29" t="s">
        <v>47</v>
      </c>
      <c r="B19" s="33">
        <v>36</v>
      </c>
    </row>
    <row r="20" spans="1:2" ht="15">
      <c r="A20" s="29" t="s">
        <v>56</v>
      </c>
      <c r="B20" s="33">
        <v>16</v>
      </c>
    </row>
    <row r="21" spans="1:2" ht="15">
      <c r="A21" s="29" t="s">
        <v>50</v>
      </c>
      <c r="B21" s="33">
        <v>27</v>
      </c>
    </row>
    <row r="22" spans="1:2" ht="15">
      <c r="A22" s="29" t="s">
        <v>53</v>
      </c>
      <c r="B22" s="33">
        <v>1</v>
      </c>
    </row>
    <row r="23" spans="1:2" ht="15">
      <c r="A23" s="29" t="s">
        <v>41</v>
      </c>
      <c r="B23" s="33">
        <v>13</v>
      </c>
    </row>
    <row r="24" spans="1:2" ht="15">
      <c r="A24" s="29" t="s">
        <v>14</v>
      </c>
      <c r="B24" s="33">
        <v>7</v>
      </c>
    </row>
    <row r="25" spans="1:2" ht="15">
      <c r="A25" s="30" t="s">
        <v>84</v>
      </c>
      <c r="B25" s="34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any</cp:lastModifiedBy>
  <dcterms:created xsi:type="dcterms:W3CDTF">2010-10-21T19:01:29Z</dcterms:created>
  <dcterms:modified xsi:type="dcterms:W3CDTF">2010-10-28T20:56:20Z</dcterms:modified>
  <cp:category/>
  <cp:version/>
  <cp:contentType/>
  <cp:contentStatus/>
</cp:coreProperties>
</file>