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linaemelanova/Desktop/"/>
    </mc:Choice>
  </mc:AlternateContent>
  <xr:revisionPtr revIDLastSave="0" documentId="13_ncr:1_{7C3A15AB-278B-1C48-AC26-1BACAD53102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3" i="1" l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O3" i="1"/>
  <c r="N3" i="1"/>
  <c r="M3" i="1"/>
  <c r="O2" i="1"/>
  <c r="N2" i="1"/>
  <c r="M2" i="1"/>
</calcChain>
</file>

<file path=xl/sharedStrings.xml><?xml version="1.0" encoding="utf-8"?>
<sst xmlns="http://schemas.openxmlformats.org/spreadsheetml/2006/main" count="536" uniqueCount="129">
  <si>
    <t>Sequence</t>
  </si>
  <si>
    <t>Domain</t>
  </si>
  <si>
    <t>seq-f</t>
  </si>
  <si>
    <t>seq-t</t>
  </si>
  <si>
    <t>hmm-f</t>
  </si>
  <si>
    <t>hmm-t</t>
  </si>
  <si>
    <t>no</t>
  </si>
  <si>
    <t>score</t>
  </si>
  <si>
    <t>E-value</t>
  </si>
  <si>
    <t>?</t>
  </si>
  <si>
    <t>1-spec</t>
  </si>
  <si>
    <t>sens</t>
  </si>
  <si>
    <t>F1</t>
  </si>
  <si>
    <t>A0A384IUQ5_9ENTR</t>
  </si>
  <si>
    <t>[]</t>
  </si>
  <si>
    <t>yes</t>
  </si>
  <si>
    <t>A0A663APK9_9ENTR</t>
  </si>
  <si>
    <t>A0A249WJN0_9ENTR</t>
  </si>
  <si>
    <t>Q8ZMK7_SALTY</t>
  </si>
  <si>
    <t>D4E0V4_SEROD</t>
  </si>
  <si>
    <t>A0A085G1N2_9ENTR</t>
  </si>
  <si>
    <t>H2IYI1_RAHAC</t>
  </si>
  <si>
    <t>Total</t>
  </si>
  <si>
    <t>A0A0U5L3N7_9GAMM</t>
  </si>
  <si>
    <t>In search</t>
  </si>
  <si>
    <t>D2TU90_CITRI</t>
  </si>
  <si>
    <t>Two domain</t>
  </si>
  <si>
    <t>A0A0L0AU08_9ENTR</t>
  </si>
  <si>
    <t>T0P7H4_PHOTE</t>
  </si>
  <si>
    <t>A0A240CAR1_SERFI</t>
  </si>
  <si>
    <t>A0A090VSF0_PSEVU</t>
  </si>
  <si>
    <t>A0A384IP62_9ENTR</t>
  </si>
  <si>
    <t>Q7MB44_PHOLL</t>
  </si>
  <si>
    <t>A6TDI7_KLEP7</t>
  </si>
  <si>
    <t>A0A0H3GUW9_KLEPH</t>
  </si>
  <si>
    <t>J2X6J2_KLEPN</t>
  </si>
  <si>
    <t>A0A378ECH2_KLEPR</t>
  </si>
  <si>
    <t>A0A0B7GI53_KLEVA</t>
  </si>
  <si>
    <t>L0MC75_ENTBF</t>
  </si>
  <si>
    <t>H2J2K8_RAHAC</t>
  </si>
  <si>
    <t>A0A5J5FS91_9GAMM</t>
  </si>
  <si>
    <t>A0A1X0WBG6_9GAMM</t>
  </si>
  <si>
    <t>A0A5J5G1L4_9GAMM</t>
  </si>
  <si>
    <t>A0A4R6DZH2_9ENTR</t>
  </si>
  <si>
    <t>J9L2G9_ACYPI</t>
  </si>
  <si>
    <t>B2VJZ0_ERWT9</t>
  </si>
  <si>
    <t>H2J1R0_RAHAC</t>
  </si>
  <si>
    <t>A0A5R9LN66_9ENTR</t>
  </si>
  <si>
    <t>A0A0J9BAT4_9GAMM</t>
  </si>
  <si>
    <t>A0A1G9IVG5_9GAMM</t>
  </si>
  <si>
    <t>A0A0J8YNN7_9GAMM</t>
  </si>
  <si>
    <t>A8AKN9_CITK8</t>
  </si>
  <si>
    <t>A0A2N0GC96_9GAMM</t>
  </si>
  <si>
    <t>A0A1H4DZJ9_9GAMM</t>
  </si>
  <si>
    <t>A0A5J5FZZ0_9GAMM</t>
  </si>
  <si>
    <t>A0A2I5TQ92_SERS3</t>
  </si>
  <si>
    <t>W0L8M0_9GAMM</t>
  </si>
  <si>
    <t>A0A421DLK8_9GAMM</t>
  </si>
  <si>
    <t>A0A089PWF3_9ENTR</t>
  </si>
  <si>
    <t>A0A1X1ELG5_PANCY</t>
  </si>
  <si>
    <t>A0A366I9G2_9GAMM</t>
  </si>
  <si>
    <t>A0A250B891_9GAMM</t>
  </si>
  <si>
    <t>E0SI73_DICD3</t>
  </si>
  <si>
    <t>A0A384J180_9ENTR</t>
  </si>
  <si>
    <t>A0A1W6BB13_9GAMM</t>
  </si>
  <si>
    <t>A0A3N1ITB1_9ENTR</t>
  </si>
  <si>
    <t>Q6DA92_PECAS</t>
  </si>
  <si>
    <t>A0A0U5GTP1_9GAMM</t>
  </si>
  <si>
    <t>A0A2I8QG01_9ENTR</t>
  </si>
  <si>
    <t>A0A2N5EKV0_9GAMM</t>
  </si>
  <si>
    <t>D4GHI5_PANAM</t>
  </si>
  <si>
    <t>A0A0G4JRW0_9GAMM</t>
  </si>
  <si>
    <t>A0A2K0KCI7_9ENTR</t>
  </si>
  <si>
    <t>A0A0A2W4H0_BEABA</t>
  </si>
  <si>
    <t>A0A0L7T888_9GAMM</t>
  </si>
  <si>
    <t>A0A071LPY9_9ENTR</t>
  </si>
  <si>
    <t>A0A1N7APZ3_9GAMM</t>
  </si>
  <si>
    <t>V5AAF5_ENTCL</t>
  </si>
  <si>
    <t>A0A0B7GEE5_KLEVA</t>
  </si>
  <si>
    <t>A0A4V2W578_9GAMM</t>
  </si>
  <si>
    <t>H3RJG9_PANSE</t>
  </si>
  <si>
    <t>A6T5U4_KLEP7</t>
  </si>
  <si>
    <t>A0A0H3GTA7_KLEPH</t>
  </si>
  <si>
    <t>J2XBB2_KLEPN</t>
  </si>
  <si>
    <t>A0A378DJ34_KLEPR</t>
  </si>
  <si>
    <t>A0A663B518_9ENTR</t>
  </si>
  <si>
    <t>J2X8Y1_KLEPN</t>
  </si>
  <si>
    <t>A0A250B667_9GAMM</t>
  </si>
  <si>
    <t>A0A0J8VNL2_9ENTR</t>
  </si>
  <si>
    <t>A0A086D6L1_9GAMM</t>
  </si>
  <si>
    <t>A0A0H3GU23_KLEPH</t>
  </si>
  <si>
    <t>A6T9Q2_KLEP7</t>
  </si>
  <si>
    <t>A0KMI4_AERHH</t>
  </si>
  <si>
    <t>A0A2I8QCY8_9ENTR</t>
  </si>
  <si>
    <t>A0A0B7G4X2_KLEVA</t>
  </si>
  <si>
    <t>A0A085GGH0_9ENTR</t>
  </si>
  <si>
    <t>A0A0Q4N039_9GAMM</t>
  </si>
  <si>
    <t>A0A1G7PF65_9GAMM</t>
  </si>
  <si>
    <t>A0A0G4JZK2_9GAMM</t>
  </si>
  <si>
    <t>A0A0Q4N240_9GAMM</t>
  </si>
  <si>
    <t>A0A014NJL6_9GAMM</t>
  </si>
  <si>
    <t>A0A240UQN5_9GAMM</t>
  </si>
  <si>
    <t>A0A5R9LIU8_9ENTR</t>
  </si>
  <si>
    <t>Q6D616_PECAS</t>
  </si>
  <si>
    <t>A0A384IXF3_9ENTR</t>
  </si>
  <si>
    <t>A0A5J5G3N2_9GAMM</t>
  </si>
  <si>
    <t>A0A421DRZ2_9GAMM</t>
  </si>
  <si>
    <t>A0A291P7X8_9GAMM</t>
  </si>
  <si>
    <t>A0A663AMV2_9ENTR</t>
  </si>
  <si>
    <t>A0A366I657_9GAMM</t>
  </si>
  <si>
    <t>W1HUZ3_KLEPN</t>
  </si>
  <si>
    <t>BGLH_ECOLI</t>
  </si>
  <si>
    <t>BGLH_SHIFL</t>
  </si>
  <si>
    <t>A6TG27_KLEP7</t>
  </si>
  <si>
    <t>W1DHA7_KLEPN</t>
  </si>
  <si>
    <t>J2X334_KLEPN</t>
  </si>
  <si>
    <t>A0A0H3GZ23_KLEPH</t>
  </si>
  <si>
    <t>W1ECD0_KLEPN</t>
  </si>
  <si>
    <t>A0A2I5T7I0_SERS3</t>
  </si>
  <si>
    <t>E0SGS9_DICD3</t>
  </si>
  <si>
    <t>01,01,2023</t>
  </si>
  <si>
    <t>,,</t>
  </si>
  <si>
    <t>01,04,2023</t>
  </si>
  <si>
    <t>01,05,2023</t>
  </si>
  <si>
    <t>[,</t>
  </si>
  <si>
    <t>01,08,2023</t>
  </si>
  <si>
    <t>01,09,2023</t>
  </si>
  <si>
    <t>02,05,2023</t>
  </si>
  <si>
    <t>03,05,2023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</si>
</sst>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\.m"/>
  </numFmts>
  <fonts count="9">
    <font>
      <sz val="10"/>
      <color rgb="FF000000"/>
      <name val="Arial"/>
      <scheme val="minor"/>
    </font>
    <font>
      <b/>
      <sz val="8"/>
      <color rgb="FF000000"/>
      <name val="&quot;Helvetica Neue&quot;"/>
    </font>
    <font>
      <sz val="8"/>
      <color rgb="FF000000"/>
      <name val="&quot;Helvetica Neue&quot;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&quot;Helvetica Neue&quot;"/>
    </font>
    <font>
      <b/>
      <sz val="11"/>
      <color rgb="FF000000"/>
      <name val="&quot;Helvetica Neue&quot;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4D4D4"/>
        <bgColor rgb="FFD4D4D4"/>
      </patternFill>
    </fill>
    <fill>
      <patternFill patternType="solid">
        <fgColor rgb="FFB0B3B2"/>
        <bgColor rgb="FFB0B3B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vertical="top"/>
    </xf>
    <xf numFmtId="11" fontId="2" fillId="0" borderId="1" xfId="0" applyNumberFormat="1" applyFont="1" applyBorder="1" applyAlignment="1">
      <alignment vertical="top"/>
    </xf>
    <xf numFmtId="0" fontId="4" fillId="0" borderId="0" xfId="0" applyFont="1" applyAlignment="1">
      <alignment horizontal="right"/>
    </xf>
    <xf numFmtId="165" fontId="2" fillId="0" borderId="1" xfId="0" applyNumberFormat="1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164" fontId="3" fillId="0" borderId="0" xfId="0" applyNumberFormat="1" applyFont="1"/>
    <xf numFmtId="165" fontId="3" fillId="0" borderId="0" xfId="0" applyNumberFormat="1" applyFont="1"/>
    <xf numFmtId="0" fontId="5" fillId="0" borderId="1" xfId="0" applyFont="1" applyBorder="1" applyAlignment="1">
      <alignment vertical="top"/>
    </xf>
    <xf numFmtId="0" fontId="8" fillId="0" borderId="0" xfId="0" applyFont="1"/>
    <xf numFmtId="2" fontId="5" fillId="0" borderId="1" xfId="0" applyNumberFormat="1" applyFont="1" applyBorder="1" applyAlignment="1">
      <alignment vertical="top"/>
    </xf>
    <xf numFmtId="2" fontId="6" fillId="3" borderId="1" xfId="0" applyNumberFormat="1" applyFont="1" applyFill="1" applyBorder="1" applyAlignment="1">
      <alignment vertical="top"/>
    </xf>
    <xf numFmtId="2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200" b="1">
                <a:solidFill>
                  <a:srgbClr val="757575"/>
                </a:solidFill>
                <a:latin typeface="+mn-lt"/>
              </a:defRPr>
            </a:pPr>
            <a:r>
              <a:rPr lang="en-US" sz="1200" b="1">
                <a:solidFill>
                  <a:schemeClr val="tx2"/>
                </a:solidFill>
                <a:latin typeface="+mn-lt"/>
              </a:rPr>
              <a:t>ROC</a:t>
            </a:r>
            <a:endParaRPr lang="en" sz="1200" b="1">
              <a:solidFill>
                <a:schemeClr val="tx2"/>
              </a:solidFill>
              <a:latin typeface="+mn-lt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Лист1!$N$1</c:f>
              <c:strCache>
                <c:ptCount val="1"/>
                <c:pt idx="0">
                  <c:v>sens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 cmpd="sng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Лист1!$M$2:$M$103</c:f>
              <c:numCache>
                <c:formatCode>General</c:formatCode>
                <c:ptCount val="102"/>
                <c:pt idx="0">
                  <c:v>-0.98734177215189878</c:v>
                </c:pt>
                <c:pt idx="1">
                  <c:v>-0.98734177215189878</c:v>
                </c:pt>
                <c:pt idx="2">
                  <c:v>-0.98734177215189878</c:v>
                </c:pt>
                <c:pt idx="3">
                  <c:v>-0.98734177215189878</c:v>
                </c:pt>
                <c:pt idx="4">
                  <c:v>-0.98734177215189878</c:v>
                </c:pt>
                <c:pt idx="5">
                  <c:v>-0.98734177215189878</c:v>
                </c:pt>
                <c:pt idx="6">
                  <c:v>-0.98734177215189878</c:v>
                </c:pt>
                <c:pt idx="7">
                  <c:v>-0.98734177215189878</c:v>
                </c:pt>
                <c:pt idx="8">
                  <c:v>-0.98734177215189878</c:v>
                </c:pt>
                <c:pt idx="9">
                  <c:v>-0.98734177215189878</c:v>
                </c:pt>
                <c:pt idx="10">
                  <c:v>-0.98734177215189878</c:v>
                </c:pt>
                <c:pt idx="11">
                  <c:v>-0.98734177215189878</c:v>
                </c:pt>
                <c:pt idx="12">
                  <c:v>-0.98734177215189878</c:v>
                </c:pt>
                <c:pt idx="13">
                  <c:v>-0.98734177215189878</c:v>
                </c:pt>
                <c:pt idx="14">
                  <c:v>-0.98734177215189878</c:v>
                </c:pt>
                <c:pt idx="15">
                  <c:v>-0.98734177215189878</c:v>
                </c:pt>
                <c:pt idx="16">
                  <c:v>-0.98734177215189878</c:v>
                </c:pt>
                <c:pt idx="17">
                  <c:v>-0.98734177215189878</c:v>
                </c:pt>
                <c:pt idx="18">
                  <c:v>-0.98734177215189878</c:v>
                </c:pt>
                <c:pt idx="19">
                  <c:v>-0.98734177215189878</c:v>
                </c:pt>
                <c:pt idx="20">
                  <c:v>-0.98734177215189878</c:v>
                </c:pt>
                <c:pt idx="21">
                  <c:v>-0.98734177215189878</c:v>
                </c:pt>
                <c:pt idx="22">
                  <c:v>-0.98734177215189878</c:v>
                </c:pt>
                <c:pt idx="23">
                  <c:v>-0.98734177215189878</c:v>
                </c:pt>
                <c:pt idx="24">
                  <c:v>-0.98734177215189878</c:v>
                </c:pt>
                <c:pt idx="25">
                  <c:v>-0.98734177215189878</c:v>
                </c:pt>
                <c:pt idx="26">
                  <c:v>-0.97468354430379744</c:v>
                </c:pt>
                <c:pt idx="27">
                  <c:v>-0.96202531645569622</c:v>
                </c:pt>
                <c:pt idx="28">
                  <c:v>-0.94936708860759489</c:v>
                </c:pt>
                <c:pt idx="29">
                  <c:v>-0.93670886075949367</c:v>
                </c:pt>
                <c:pt idx="30">
                  <c:v>-0.92405063291139244</c:v>
                </c:pt>
                <c:pt idx="31">
                  <c:v>-0.91139240506329111</c:v>
                </c:pt>
                <c:pt idx="32">
                  <c:v>-0.89873417721518989</c:v>
                </c:pt>
                <c:pt idx="33">
                  <c:v>-0.88607594936708856</c:v>
                </c:pt>
                <c:pt idx="34">
                  <c:v>-0.87341772151898733</c:v>
                </c:pt>
                <c:pt idx="35">
                  <c:v>-0.86075949367088611</c:v>
                </c:pt>
                <c:pt idx="36">
                  <c:v>-0.84810126582278478</c:v>
                </c:pt>
                <c:pt idx="37">
                  <c:v>-0.83544303797468356</c:v>
                </c:pt>
                <c:pt idx="38">
                  <c:v>-0.82278481012658233</c:v>
                </c:pt>
                <c:pt idx="39">
                  <c:v>-0.810126582278481</c:v>
                </c:pt>
                <c:pt idx="40">
                  <c:v>-0.79746835443037978</c:v>
                </c:pt>
                <c:pt idx="41">
                  <c:v>-0.78481012658227844</c:v>
                </c:pt>
                <c:pt idx="42">
                  <c:v>-0.77215189873417722</c:v>
                </c:pt>
                <c:pt idx="43">
                  <c:v>-0.759493670886076</c:v>
                </c:pt>
                <c:pt idx="44">
                  <c:v>-0.74683544303797467</c:v>
                </c:pt>
                <c:pt idx="45">
                  <c:v>-0.73417721518987344</c:v>
                </c:pt>
                <c:pt idx="46">
                  <c:v>-0.72151898734177211</c:v>
                </c:pt>
                <c:pt idx="47">
                  <c:v>-0.70886075949367089</c:v>
                </c:pt>
                <c:pt idx="48">
                  <c:v>-0.69620253164556967</c:v>
                </c:pt>
                <c:pt idx="49">
                  <c:v>-0.68354430379746833</c:v>
                </c:pt>
                <c:pt idx="50">
                  <c:v>-0.67088607594936711</c:v>
                </c:pt>
                <c:pt idx="51">
                  <c:v>-0.65822784810126578</c:v>
                </c:pt>
                <c:pt idx="52">
                  <c:v>-0.64556962025316456</c:v>
                </c:pt>
                <c:pt idx="53">
                  <c:v>-0.63291139240506333</c:v>
                </c:pt>
                <c:pt idx="54">
                  <c:v>-0.620253164556962</c:v>
                </c:pt>
                <c:pt idx="55">
                  <c:v>-0.60759493670886078</c:v>
                </c:pt>
                <c:pt idx="56">
                  <c:v>-0.59493670886075944</c:v>
                </c:pt>
                <c:pt idx="57">
                  <c:v>-0.58227848101265822</c:v>
                </c:pt>
                <c:pt idx="58">
                  <c:v>-0.569620253164557</c:v>
                </c:pt>
                <c:pt idx="59">
                  <c:v>-0.55696202531645567</c:v>
                </c:pt>
                <c:pt idx="60">
                  <c:v>-0.54430379746835444</c:v>
                </c:pt>
                <c:pt idx="61">
                  <c:v>-0.53164556962025311</c:v>
                </c:pt>
                <c:pt idx="62">
                  <c:v>-0.51898734177215189</c:v>
                </c:pt>
                <c:pt idx="63">
                  <c:v>-0.50632911392405067</c:v>
                </c:pt>
                <c:pt idx="64">
                  <c:v>-0.49367088607594939</c:v>
                </c:pt>
                <c:pt idx="65">
                  <c:v>-0.48101265822784811</c:v>
                </c:pt>
                <c:pt idx="66">
                  <c:v>-0.46835443037974683</c:v>
                </c:pt>
                <c:pt idx="67">
                  <c:v>-0.45569620253164556</c:v>
                </c:pt>
                <c:pt idx="68">
                  <c:v>-0.44303797468354428</c:v>
                </c:pt>
                <c:pt idx="69">
                  <c:v>-0.43037974683544306</c:v>
                </c:pt>
                <c:pt idx="70">
                  <c:v>-0.41772151898734178</c:v>
                </c:pt>
                <c:pt idx="71">
                  <c:v>-0.4050632911392405</c:v>
                </c:pt>
                <c:pt idx="72">
                  <c:v>-0.39240506329113922</c:v>
                </c:pt>
                <c:pt idx="73">
                  <c:v>-0.379746835443038</c:v>
                </c:pt>
                <c:pt idx="74">
                  <c:v>-0.36708860759493672</c:v>
                </c:pt>
                <c:pt idx="75">
                  <c:v>-0.35443037974683544</c:v>
                </c:pt>
                <c:pt idx="76">
                  <c:v>-0.34177215189873417</c:v>
                </c:pt>
                <c:pt idx="77">
                  <c:v>-0.32911392405063289</c:v>
                </c:pt>
                <c:pt idx="78">
                  <c:v>-0.31645569620253167</c:v>
                </c:pt>
                <c:pt idx="79">
                  <c:v>-0.30379746835443039</c:v>
                </c:pt>
                <c:pt idx="80">
                  <c:v>-0.29113924050632911</c:v>
                </c:pt>
                <c:pt idx="81">
                  <c:v>-0.27848101265822783</c:v>
                </c:pt>
                <c:pt idx="82">
                  <c:v>-0.26582278481012656</c:v>
                </c:pt>
                <c:pt idx="83">
                  <c:v>-0.25316455696202533</c:v>
                </c:pt>
                <c:pt idx="84">
                  <c:v>-0.24050632911392406</c:v>
                </c:pt>
                <c:pt idx="85">
                  <c:v>-0.22784810126582278</c:v>
                </c:pt>
                <c:pt idx="86">
                  <c:v>-0.21518987341772153</c:v>
                </c:pt>
                <c:pt idx="87">
                  <c:v>-0.20253164556962025</c:v>
                </c:pt>
                <c:pt idx="88">
                  <c:v>-0.189873417721519</c:v>
                </c:pt>
                <c:pt idx="89">
                  <c:v>-0.17721518987341772</c:v>
                </c:pt>
                <c:pt idx="90">
                  <c:v>-0.16455696202531644</c:v>
                </c:pt>
                <c:pt idx="91">
                  <c:v>-0.15189873417721519</c:v>
                </c:pt>
                <c:pt idx="92">
                  <c:v>-0.13924050632911392</c:v>
                </c:pt>
                <c:pt idx="93">
                  <c:v>-0.12658227848101267</c:v>
                </c:pt>
                <c:pt idx="94">
                  <c:v>-0.11392405063291139</c:v>
                </c:pt>
                <c:pt idx="95">
                  <c:v>-0.10126582278481013</c:v>
                </c:pt>
                <c:pt idx="96">
                  <c:v>-8.8607594936708861E-2</c:v>
                </c:pt>
                <c:pt idx="97">
                  <c:v>-7.5949367088607597E-2</c:v>
                </c:pt>
                <c:pt idx="98">
                  <c:v>-6.3291139240506333E-2</c:v>
                </c:pt>
                <c:pt idx="99">
                  <c:v>-5.0632911392405063E-2</c:v>
                </c:pt>
                <c:pt idx="100">
                  <c:v>-3.7974683544303799E-2</c:v>
                </c:pt>
                <c:pt idx="101">
                  <c:v>-2.5316455696202531E-2</c:v>
                </c:pt>
              </c:numCache>
            </c:numRef>
          </c:xVal>
          <c:yVal>
            <c:numRef>
              <c:f>Лист1!$N$2:$N$103</c:f>
              <c:numCache>
                <c:formatCode>General</c:formatCode>
                <c:ptCount val="102"/>
                <c:pt idx="0">
                  <c:v>0</c:v>
                </c:pt>
                <c:pt idx="1">
                  <c:v>3.8461538461538464E-2</c:v>
                </c:pt>
                <c:pt idx="2">
                  <c:v>7.6923076923076927E-2</c:v>
                </c:pt>
                <c:pt idx="3">
                  <c:v>0.11538461538461539</c:v>
                </c:pt>
                <c:pt idx="4">
                  <c:v>0.15384615384615385</c:v>
                </c:pt>
                <c:pt idx="5">
                  <c:v>0.19230769230769232</c:v>
                </c:pt>
                <c:pt idx="6">
                  <c:v>0.23076923076923078</c:v>
                </c:pt>
                <c:pt idx="7">
                  <c:v>0.26923076923076922</c:v>
                </c:pt>
                <c:pt idx="8">
                  <c:v>0.30769230769230771</c:v>
                </c:pt>
                <c:pt idx="9">
                  <c:v>0.34615384615384615</c:v>
                </c:pt>
                <c:pt idx="10">
                  <c:v>0.38461538461538464</c:v>
                </c:pt>
                <c:pt idx="11">
                  <c:v>0.42307692307692307</c:v>
                </c:pt>
                <c:pt idx="12">
                  <c:v>0.46153846153846156</c:v>
                </c:pt>
                <c:pt idx="13">
                  <c:v>0.5</c:v>
                </c:pt>
                <c:pt idx="14">
                  <c:v>0.53846153846153844</c:v>
                </c:pt>
                <c:pt idx="15">
                  <c:v>0.57692307692307687</c:v>
                </c:pt>
                <c:pt idx="16">
                  <c:v>0.61538461538461542</c:v>
                </c:pt>
                <c:pt idx="17">
                  <c:v>0.65384615384615385</c:v>
                </c:pt>
                <c:pt idx="18">
                  <c:v>0.69230769230769229</c:v>
                </c:pt>
                <c:pt idx="19">
                  <c:v>0.73076923076923073</c:v>
                </c:pt>
                <c:pt idx="20">
                  <c:v>0.76923076923076927</c:v>
                </c:pt>
                <c:pt idx="21">
                  <c:v>0.80769230769230771</c:v>
                </c:pt>
                <c:pt idx="22">
                  <c:v>0.84615384615384615</c:v>
                </c:pt>
                <c:pt idx="23">
                  <c:v>0.88461538461538458</c:v>
                </c:pt>
                <c:pt idx="24">
                  <c:v>0.92307692307692313</c:v>
                </c:pt>
                <c:pt idx="25">
                  <c:v>0.96153846153846156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2D-C141-A7FA-5F4CA16D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38227"/>
        <c:axId val="2037648029"/>
      </c:scatterChart>
      <c:valAx>
        <c:axId val="19933822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chemeClr val="tx2"/>
                    </a:solidFill>
                    <a:latin typeface="+mn-lt"/>
                  </a:defRPr>
                </a:pPr>
                <a:r>
                  <a:rPr lang="en" b="0">
                    <a:solidFill>
                      <a:schemeClr val="tx2"/>
                    </a:solidFill>
                    <a:latin typeface="+mn-lt"/>
                  </a:rPr>
                  <a:t>1-specificity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037648029"/>
        <c:crosses val="autoZero"/>
        <c:crossBetween val="midCat"/>
        <c:majorUnit val="0.2"/>
      </c:valAx>
      <c:valAx>
        <c:axId val="2037648029"/>
        <c:scaling>
          <c:orientation val="minMax"/>
          <c:max val="1.0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chemeClr val="tx2"/>
                    </a:solidFill>
                    <a:latin typeface="+mn-lt"/>
                  </a:defRPr>
                </a:pPr>
                <a:r>
                  <a:rPr lang="en" b="0">
                    <a:solidFill>
                      <a:schemeClr val="tx2"/>
                    </a:solidFill>
                    <a:latin typeface="+mn-lt"/>
                  </a:rPr>
                  <a:t>sensitivity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high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99338227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Score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Лист1!$J$2:$J$103</c:f>
              <c:numCache>
                <c:formatCode>0.00</c:formatCode>
                <c:ptCount val="102"/>
                <c:pt idx="0">
                  <c:v>805.2</c:v>
                </c:pt>
                <c:pt idx="1">
                  <c:v>798.3</c:v>
                </c:pt>
                <c:pt idx="2">
                  <c:v>789.3</c:v>
                </c:pt>
                <c:pt idx="3">
                  <c:v>787.7</c:v>
                </c:pt>
                <c:pt idx="4">
                  <c:v>779.1</c:v>
                </c:pt>
                <c:pt idx="5">
                  <c:v>773.4</c:v>
                </c:pt>
                <c:pt idx="6">
                  <c:v>772.2</c:v>
                </c:pt>
                <c:pt idx="7">
                  <c:v>771.2</c:v>
                </c:pt>
                <c:pt idx="8">
                  <c:v>768.6</c:v>
                </c:pt>
                <c:pt idx="9">
                  <c:v>765.9</c:v>
                </c:pt>
                <c:pt idx="10">
                  <c:v>760.3</c:v>
                </c:pt>
                <c:pt idx="11">
                  <c:v>760.2</c:v>
                </c:pt>
                <c:pt idx="12">
                  <c:v>754.4</c:v>
                </c:pt>
                <c:pt idx="13">
                  <c:v>752.6</c:v>
                </c:pt>
                <c:pt idx="14">
                  <c:v>747.8</c:v>
                </c:pt>
                <c:pt idx="15">
                  <c:v>745.4</c:v>
                </c:pt>
                <c:pt idx="16">
                  <c:v>745.4</c:v>
                </c:pt>
                <c:pt idx="17">
                  <c:v>744</c:v>
                </c:pt>
                <c:pt idx="18">
                  <c:v>743.3</c:v>
                </c:pt>
                <c:pt idx="19">
                  <c:v>742.1</c:v>
                </c:pt>
                <c:pt idx="20">
                  <c:v>739.3</c:v>
                </c:pt>
                <c:pt idx="21">
                  <c:v>738.4</c:v>
                </c:pt>
                <c:pt idx="22">
                  <c:v>737.2</c:v>
                </c:pt>
                <c:pt idx="23">
                  <c:v>735.7</c:v>
                </c:pt>
                <c:pt idx="24">
                  <c:v>735.1</c:v>
                </c:pt>
                <c:pt idx="25">
                  <c:v>723.4</c:v>
                </c:pt>
                <c:pt idx="26">
                  <c:v>276.8</c:v>
                </c:pt>
                <c:pt idx="27">
                  <c:v>-135.5</c:v>
                </c:pt>
                <c:pt idx="28">
                  <c:v>-138.19999999999999</c:v>
                </c:pt>
                <c:pt idx="29">
                  <c:v>-140</c:v>
                </c:pt>
                <c:pt idx="30">
                  <c:v>-141</c:v>
                </c:pt>
                <c:pt idx="31">
                  <c:v>-144</c:v>
                </c:pt>
                <c:pt idx="32">
                  <c:v>-145.5</c:v>
                </c:pt>
                <c:pt idx="33">
                  <c:v>-145.80000000000001</c:v>
                </c:pt>
                <c:pt idx="34">
                  <c:v>-147.30000000000001</c:v>
                </c:pt>
                <c:pt idx="35">
                  <c:v>-148.1</c:v>
                </c:pt>
                <c:pt idx="36">
                  <c:v>-148.19999999999999</c:v>
                </c:pt>
                <c:pt idx="37">
                  <c:v>-149.80000000000001</c:v>
                </c:pt>
                <c:pt idx="38">
                  <c:v>-150.19999999999999</c:v>
                </c:pt>
                <c:pt idx="39">
                  <c:v>-151.1</c:v>
                </c:pt>
                <c:pt idx="40">
                  <c:v>-151.9</c:v>
                </c:pt>
                <c:pt idx="41">
                  <c:v>-152.19999999999999</c:v>
                </c:pt>
                <c:pt idx="42">
                  <c:v>-152.4</c:v>
                </c:pt>
                <c:pt idx="43">
                  <c:v>-153.19999999999999</c:v>
                </c:pt>
                <c:pt idx="44">
                  <c:v>-153.69999999999999</c:v>
                </c:pt>
                <c:pt idx="45">
                  <c:v>-153.9</c:v>
                </c:pt>
                <c:pt idx="46">
                  <c:v>-154</c:v>
                </c:pt>
                <c:pt idx="47">
                  <c:v>-155.80000000000001</c:v>
                </c:pt>
                <c:pt idx="48">
                  <c:v>-156</c:v>
                </c:pt>
                <c:pt idx="49">
                  <c:v>-156.80000000000001</c:v>
                </c:pt>
                <c:pt idx="50">
                  <c:v>-157.19999999999999</c:v>
                </c:pt>
                <c:pt idx="51">
                  <c:v>-157.6</c:v>
                </c:pt>
                <c:pt idx="52">
                  <c:v>-158.1</c:v>
                </c:pt>
                <c:pt idx="53">
                  <c:v>-158.80000000000001</c:v>
                </c:pt>
                <c:pt idx="54">
                  <c:v>-158.9</c:v>
                </c:pt>
                <c:pt idx="55">
                  <c:v>-159.1</c:v>
                </c:pt>
                <c:pt idx="56">
                  <c:v>-161.6</c:v>
                </c:pt>
                <c:pt idx="57">
                  <c:v>-161.6</c:v>
                </c:pt>
                <c:pt idx="58">
                  <c:v>-161.69999999999999</c:v>
                </c:pt>
                <c:pt idx="59">
                  <c:v>-161.9</c:v>
                </c:pt>
                <c:pt idx="60">
                  <c:v>-162.4</c:v>
                </c:pt>
                <c:pt idx="61">
                  <c:v>-162.6</c:v>
                </c:pt>
                <c:pt idx="62">
                  <c:v>-162.80000000000001</c:v>
                </c:pt>
                <c:pt idx="63">
                  <c:v>-163.5</c:v>
                </c:pt>
                <c:pt idx="64">
                  <c:v>-163.5</c:v>
                </c:pt>
                <c:pt idx="65">
                  <c:v>-163.5</c:v>
                </c:pt>
                <c:pt idx="66">
                  <c:v>-163.5</c:v>
                </c:pt>
                <c:pt idx="67">
                  <c:v>-164.4</c:v>
                </c:pt>
                <c:pt idx="68">
                  <c:v>-164.4</c:v>
                </c:pt>
                <c:pt idx="69">
                  <c:v>-164.8</c:v>
                </c:pt>
                <c:pt idx="70">
                  <c:v>-165</c:v>
                </c:pt>
                <c:pt idx="71">
                  <c:v>-166.3</c:v>
                </c:pt>
                <c:pt idx="72">
                  <c:v>-166.4</c:v>
                </c:pt>
                <c:pt idx="73">
                  <c:v>-166.4</c:v>
                </c:pt>
                <c:pt idx="74">
                  <c:v>-166.7</c:v>
                </c:pt>
                <c:pt idx="75">
                  <c:v>-167.1</c:v>
                </c:pt>
                <c:pt idx="76">
                  <c:v>-167.8</c:v>
                </c:pt>
                <c:pt idx="77">
                  <c:v>-170.3</c:v>
                </c:pt>
                <c:pt idx="78">
                  <c:v>-170.6</c:v>
                </c:pt>
                <c:pt idx="79">
                  <c:v>-171.8</c:v>
                </c:pt>
                <c:pt idx="80">
                  <c:v>-176.6</c:v>
                </c:pt>
                <c:pt idx="81">
                  <c:v>-178</c:v>
                </c:pt>
                <c:pt idx="82">
                  <c:v>-178.1</c:v>
                </c:pt>
                <c:pt idx="83">
                  <c:v>-180.7</c:v>
                </c:pt>
                <c:pt idx="84">
                  <c:v>-182.5</c:v>
                </c:pt>
                <c:pt idx="85">
                  <c:v>-187.4</c:v>
                </c:pt>
                <c:pt idx="86">
                  <c:v>-188.4</c:v>
                </c:pt>
                <c:pt idx="87">
                  <c:v>-188.5</c:v>
                </c:pt>
                <c:pt idx="88">
                  <c:v>-188.9</c:v>
                </c:pt>
                <c:pt idx="89">
                  <c:v>-189.6</c:v>
                </c:pt>
                <c:pt idx="90">
                  <c:v>-190.9</c:v>
                </c:pt>
                <c:pt idx="91">
                  <c:v>-191.3</c:v>
                </c:pt>
                <c:pt idx="92">
                  <c:v>-196.9</c:v>
                </c:pt>
                <c:pt idx="93">
                  <c:v>-198.5</c:v>
                </c:pt>
                <c:pt idx="94">
                  <c:v>-199.4</c:v>
                </c:pt>
                <c:pt idx="95">
                  <c:v>-200.6</c:v>
                </c:pt>
                <c:pt idx="96">
                  <c:v>-201</c:v>
                </c:pt>
                <c:pt idx="97">
                  <c:v>-201</c:v>
                </c:pt>
                <c:pt idx="98">
                  <c:v>-201</c:v>
                </c:pt>
                <c:pt idx="99">
                  <c:v>-201</c:v>
                </c:pt>
                <c:pt idx="100">
                  <c:v>-202.8</c:v>
                </c:pt>
                <c:pt idx="101">
                  <c:v>-205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0947-85C0-77B83228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15200031"/>
        <c:axId val="2015201759"/>
      </c:barChart>
      <c:catAx>
        <c:axId val="20152000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201759"/>
        <c:crosses val="autoZero"/>
        <c:auto val="1"/>
        <c:lblAlgn val="ctr"/>
        <c:lblOffset val="100"/>
        <c:noMultiLvlLbl val="0"/>
      </c:catAx>
      <c:valAx>
        <c:axId val="201520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20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833394102884209E-2"/>
          <c:y val="0.11843335013078629"/>
          <c:w val="0.85131955380577429"/>
          <c:h val="0.73115740740740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Лист1!$O$1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Лист1!$J$2:$J$103</c:f>
              <c:numCache>
                <c:formatCode>0.00</c:formatCode>
                <c:ptCount val="102"/>
                <c:pt idx="0">
                  <c:v>805.2</c:v>
                </c:pt>
                <c:pt idx="1">
                  <c:v>798.3</c:v>
                </c:pt>
                <c:pt idx="2">
                  <c:v>789.3</c:v>
                </c:pt>
                <c:pt idx="3">
                  <c:v>787.7</c:v>
                </c:pt>
                <c:pt idx="4">
                  <c:v>779.1</c:v>
                </c:pt>
                <c:pt idx="5">
                  <c:v>773.4</c:v>
                </c:pt>
                <c:pt idx="6">
                  <c:v>772.2</c:v>
                </c:pt>
                <c:pt idx="7">
                  <c:v>771.2</c:v>
                </c:pt>
                <c:pt idx="8">
                  <c:v>768.6</c:v>
                </c:pt>
                <c:pt idx="9">
                  <c:v>765.9</c:v>
                </c:pt>
                <c:pt idx="10">
                  <c:v>760.3</c:v>
                </c:pt>
                <c:pt idx="11">
                  <c:v>760.2</c:v>
                </c:pt>
                <c:pt idx="12">
                  <c:v>754.4</c:v>
                </c:pt>
                <c:pt idx="13">
                  <c:v>752.6</c:v>
                </c:pt>
                <c:pt idx="14">
                  <c:v>747.8</c:v>
                </c:pt>
                <c:pt idx="15">
                  <c:v>745.4</c:v>
                </c:pt>
                <c:pt idx="16">
                  <c:v>745.4</c:v>
                </c:pt>
                <c:pt idx="17">
                  <c:v>744</c:v>
                </c:pt>
                <c:pt idx="18">
                  <c:v>743.3</c:v>
                </c:pt>
                <c:pt idx="19">
                  <c:v>742.1</c:v>
                </c:pt>
                <c:pt idx="20">
                  <c:v>739.3</c:v>
                </c:pt>
                <c:pt idx="21">
                  <c:v>738.4</c:v>
                </c:pt>
                <c:pt idx="22">
                  <c:v>737.2</c:v>
                </c:pt>
                <c:pt idx="23">
                  <c:v>735.7</c:v>
                </c:pt>
                <c:pt idx="24">
                  <c:v>735.1</c:v>
                </c:pt>
                <c:pt idx="25">
                  <c:v>723.4</c:v>
                </c:pt>
                <c:pt idx="26">
                  <c:v>276.8</c:v>
                </c:pt>
                <c:pt idx="27">
                  <c:v>-135.5</c:v>
                </c:pt>
                <c:pt idx="28">
                  <c:v>-138.19999999999999</c:v>
                </c:pt>
                <c:pt idx="29">
                  <c:v>-140</c:v>
                </c:pt>
                <c:pt idx="30">
                  <c:v>-141</c:v>
                </c:pt>
                <c:pt idx="31">
                  <c:v>-144</c:v>
                </c:pt>
                <c:pt idx="32">
                  <c:v>-145.5</c:v>
                </c:pt>
                <c:pt idx="33">
                  <c:v>-145.80000000000001</c:v>
                </c:pt>
                <c:pt idx="34">
                  <c:v>-147.30000000000001</c:v>
                </c:pt>
                <c:pt idx="35">
                  <c:v>-148.1</c:v>
                </c:pt>
                <c:pt idx="36">
                  <c:v>-148.19999999999999</c:v>
                </c:pt>
                <c:pt idx="37">
                  <c:v>-149.80000000000001</c:v>
                </c:pt>
                <c:pt idx="38">
                  <c:v>-150.19999999999999</c:v>
                </c:pt>
                <c:pt idx="39">
                  <c:v>-151.1</c:v>
                </c:pt>
                <c:pt idx="40">
                  <c:v>-151.9</c:v>
                </c:pt>
                <c:pt idx="41">
                  <c:v>-152.19999999999999</c:v>
                </c:pt>
                <c:pt idx="42">
                  <c:v>-152.4</c:v>
                </c:pt>
                <c:pt idx="43">
                  <c:v>-153.19999999999999</c:v>
                </c:pt>
                <c:pt idx="44">
                  <c:v>-153.69999999999999</c:v>
                </c:pt>
                <c:pt idx="45">
                  <c:v>-153.9</c:v>
                </c:pt>
                <c:pt idx="46">
                  <c:v>-154</c:v>
                </c:pt>
                <c:pt idx="47">
                  <c:v>-155.80000000000001</c:v>
                </c:pt>
                <c:pt idx="48">
                  <c:v>-156</c:v>
                </c:pt>
                <c:pt idx="49">
                  <c:v>-156.80000000000001</c:v>
                </c:pt>
                <c:pt idx="50">
                  <c:v>-157.19999999999999</c:v>
                </c:pt>
                <c:pt idx="51">
                  <c:v>-157.6</c:v>
                </c:pt>
                <c:pt idx="52">
                  <c:v>-158.1</c:v>
                </c:pt>
                <c:pt idx="53">
                  <c:v>-158.80000000000001</c:v>
                </c:pt>
                <c:pt idx="54">
                  <c:v>-158.9</c:v>
                </c:pt>
                <c:pt idx="55">
                  <c:v>-159.1</c:v>
                </c:pt>
                <c:pt idx="56">
                  <c:v>-161.6</c:v>
                </c:pt>
                <c:pt idx="57">
                  <c:v>-161.6</c:v>
                </c:pt>
                <c:pt idx="58">
                  <c:v>-161.69999999999999</c:v>
                </c:pt>
                <c:pt idx="59">
                  <c:v>-161.9</c:v>
                </c:pt>
                <c:pt idx="60">
                  <c:v>-162.4</c:v>
                </c:pt>
                <c:pt idx="61">
                  <c:v>-162.6</c:v>
                </c:pt>
                <c:pt idx="62">
                  <c:v>-162.80000000000001</c:v>
                </c:pt>
                <c:pt idx="63">
                  <c:v>-163.5</c:v>
                </c:pt>
                <c:pt idx="64">
                  <c:v>-163.5</c:v>
                </c:pt>
                <c:pt idx="65">
                  <c:v>-163.5</c:v>
                </c:pt>
                <c:pt idx="66">
                  <c:v>-163.5</c:v>
                </c:pt>
                <c:pt idx="67">
                  <c:v>-164.4</c:v>
                </c:pt>
                <c:pt idx="68">
                  <c:v>-164.4</c:v>
                </c:pt>
                <c:pt idx="69">
                  <c:v>-164.8</c:v>
                </c:pt>
                <c:pt idx="70">
                  <c:v>-165</c:v>
                </c:pt>
                <c:pt idx="71">
                  <c:v>-166.3</c:v>
                </c:pt>
                <c:pt idx="72">
                  <c:v>-166.4</c:v>
                </c:pt>
                <c:pt idx="73">
                  <c:v>-166.4</c:v>
                </c:pt>
                <c:pt idx="74">
                  <c:v>-166.7</c:v>
                </c:pt>
                <c:pt idx="75">
                  <c:v>-167.1</c:v>
                </c:pt>
                <c:pt idx="76">
                  <c:v>-167.8</c:v>
                </c:pt>
                <c:pt idx="77">
                  <c:v>-170.3</c:v>
                </c:pt>
                <c:pt idx="78">
                  <c:v>-170.6</c:v>
                </c:pt>
                <c:pt idx="79">
                  <c:v>-171.8</c:v>
                </c:pt>
                <c:pt idx="80">
                  <c:v>-176.6</c:v>
                </c:pt>
                <c:pt idx="81">
                  <c:v>-178</c:v>
                </c:pt>
                <c:pt idx="82">
                  <c:v>-178.1</c:v>
                </c:pt>
                <c:pt idx="83">
                  <c:v>-180.7</c:v>
                </c:pt>
                <c:pt idx="84">
                  <c:v>-182.5</c:v>
                </c:pt>
                <c:pt idx="85">
                  <c:v>-187.4</c:v>
                </c:pt>
                <c:pt idx="86">
                  <c:v>-188.4</c:v>
                </c:pt>
                <c:pt idx="87">
                  <c:v>-188.5</c:v>
                </c:pt>
                <c:pt idx="88">
                  <c:v>-188.9</c:v>
                </c:pt>
                <c:pt idx="89">
                  <c:v>-189.6</c:v>
                </c:pt>
                <c:pt idx="90">
                  <c:v>-190.9</c:v>
                </c:pt>
                <c:pt idx="91">
                  <c:v>-191.3</c:v>
                </c:pt>
                <c:pt idx="92">
                  <c:v>-196.9</c:v>
                </c:pt>
                <c:pt idx="93">
                  <c:v>-198.5</c:v>
                </c:pt>
                <c:pt idx="94">
                  <c:v>-199.4</c:v>
                </c:pt>
                <c:pt idx="95">
                  <c:v>-200.6</c:v>
                </c:pt>
                <c:pt idx="96">
                  <c:v>-201</c:v>
                </c:pt>
                <c:pt idx="97">
                  <c:v>-201</c:v>
                </c:pt>
                <c:pt idx="98">
                  <c:v>-201</c:v>
                </c:pt>
                <c:pt idx="99">
                  <c:v>-201</c:v>
                </c:pt>
                <c:pt idx="100">
                  <c:v>-202.8</c:v>
                </c:pt>
                <c:pt idx="101">
                  <c:v>-205</c:v>
                </c:pt>
              </c:numCache>
            </c:numRef>
          </c:xVal>
          <c:yVal>
            <c:numRef>
              <c:f>Лист1!$O$2:$O$103</c:f>
              <c:numCache>
                <c:formatCode>General</c:formatCode>
                <c:ptCount val="102"/>
                <c:pt idx="0">
                  <c:v>0</c:v>
                </c:pt>
                <c:pt idx="1">
                  <c:v>7.407407407407407E-2</c:v>
                </c:pt>
                <c:pt idx="2">
                  <c:v>0.14285714285714285</c:v>
                </c:pt>
                <c:pt idx="3">
                  <c:v>0.20689655172413793</c:v>
                </c:pt>
                <c:pt idx="4">
                  <c:v>0.26666666666666666</c:v>
                </c:pt>
                <c:pt idx="5">
                  <c:v>0.32258064516129031</c:v>
                </c:pt>
                <c:pt idx="6">
                  <c:v>0.375</c:v>
                </c:pt>
                <c:pt idx="7">
                  <c:v>0.42424242424242425</c:v>
                </c:pt>
                <c:pt idx="8">
                  <c:v>0.47058823529411764</c:v>
                </c:pt>
                <c:pt idx="9">
                  <c:v>0.51428571428571423</c:v>
                </c:pt>
                <c:pt idx="10">
                  <c:v>0.55555555555555558</c:v>
                </c:pt>
                <c:pt idx="11">
                  <c:v>0.59459459459459463</c:v>
                </c:pt>
                <c:pt idx="12">
                  <c:v>0.63157894736842102</c:v>
                </c:pt>
                <c:pt idx="13">
                  <c:v>0.66666666666666663</c:v>
                </c:pt>
                <c:pt idx="14">
                  <c:v>0.7</c:v>
                </c:pt>
                <c:pt idx="15">
                  <c:v>0.73170731707317072</c:v>
                </c:pt>
                <c:pt idx="16">
                  <c:v>0.76190476190476186</c:v>
                </c:pt>
                <c:pt idx="17">
                  <c:v>0.79069767441860461</c:v>
                </c:pt>
                <c:pt idx="18">
                  <c:v>0.81818181818181823</c:v>
                </c:pt>
                <c:pt idx="19">
                  <c:v>0.84444444444444444</c:v>
                </c:pt>
                <c:pt idx="20">
                  <c:v>0.86956521739130432</c:v>
                </c:pt>
                <c:pt idx="21">
                  <c:v>0.8936170212765957</c:v>
                </c:pt>
                <c:pt idx="22">
                  <c:v>0.91666666666666663</c:v>
                </c:pt>
                <c:pt idx="23">
                  <c:v>0.93877551020408168</c:v>
                </c:pt>
                <c:pt idx="24">
                  <c:v>0.96</c:v>
                </c:pt>
                <c:pt idx="25">
                  <c:v>0.98039215686274506</c:v>
                </c:pt>
                <c:pt idx="26">
                  <c:v>0.98113207547169812</c:v>
                </c:pt>
                <c:pt idx="27">
                  <c:v>0.96296296296296291</c:v>
                </c:pt>
                <c:pt idx="28">
                  <c:v>0.94545454545454544</c:v>
                </c:pt>
                <c:pt idx="29">
                  <c:v>0.9285714285714286</c:v>
                </c:pt>
                <c:pt idx="30">
                  <c:v>0.91228070175438591</c:v>
                </c:pt>
                <c:pt idx="31">
                  <c:v>0.89655172413793105</c:v>
                </c:pt>
                <c:pt idx="32">
                  <c:v>0.88135593220338981</c:v>
                </c:pt>
                <c:pt idx="33">
                  <c:v>0.8666666666666667</c:v>
                </c:pt>
                <c:pt idx="34">
                  <c:v>0.85245901639344257</c:v>
                </c:pt>
                <c:pt idx="35">
                  <c:v>0.83870967741935487</c:v>
                </c:pt>
                <c:pt idx="36">
                  <c:v>0.82539682539682535</c:v>
                </c:pt>
                <c:pt idx="37">
                  <c:v>0.8125</c:v>
                </c:pt>
                <c:pt idx="38">
                  <c:v>0.8</c:v>
                </c:pt>
                <c:pt idx="39">
                  <c:v>0.78787878787878785</c:v>
                </c:pt>
                <c:pt idx="40">
                  <c:v>0.77611940298507465</c:v>
                </c:pt>
                <c:pt idx="41">
                  <c:v>0.76470588235294112</c:v>
                </c:pt>
                <c:pt idx="42">
                  <c:v>0.75362318840579712</c:v>
                </c:pt>
                <c:pt idx="43">
                  <c:v>0.74285714285714288</c:v>
                </c:pt>
                <c:pt idx="44">
                  <c:v>0.73239436619718312</c:v>
                </c:pt>
                <c:pt idx="45">
                  <c:v>0.72222222222222221</c:v>
                </c:pt>
                <c:pt idx="46">
                  <c:v>0.71232876712328763</c:v>
                </c:pt>
                <c:pt idx="47">
                  <c:v>0.70270270270270274</c:v>
                </c:pt>
                <c:pt idx="48">
                  <c:v>0.69333333333333336</c:v>
                </c:pt>
                <c:pt idx="49">
                  <c:v>0.68421052631578949</c:v>
                </c:pt>
                <c:pt idx="50">
                  <c:v>0.67532467532467533</c:v>
                </c:pt>
                <c:pt idx="51">
                  <c:v>0.66666666666666663</c:v>
                </c:pt>
                <c:pt idx="52">
                  <c:v>0.65822784810126578</c:v>
                </c:pt>
                <c:pt idx="53">
                  <c:v>0.65</c:v>
                </c:pt>
                <c:pt idx="54">
                  <c:v>0.64197530864197527</c:v>
                </c:pt>
                <c:pt idx="55">
                  <c:v>0.63414634146341464</c:v>
                </c:pt>
                <c:pt idx="56">
                  <c:v>0.62650602409638556</c:v>
                </c:pt>
                <c:pt idx="57">
                  <c:v>0.61904761904761907</c:v>
                </c:pt>
                <c:pt idx="58">
                  <c:v>0.61176470588235299</c:v>
                </c:pt>
                <c:pt idx="59">
                  <c:v>0.60465116279069764</c:v>
                </c:pt>
                <c:pt idx="60">
                  <c:v>0.5977011494252874</c:v>
                </c:pt>
                <c:pt idx="61">
                  <c:v>0.59090909090909094</c:v>
                </c:pt>
                <c:pt idx="62">
                  <c:v>0.5842696629213483</c:v>
                </c:pt>
                <c:pt idx="63">
                  <c:v>0.57777777777777772</c:v>
                </c:pt>
                <c:pt idx="64">
                  <c:v>0.5714285714285714</c:v>
                </c:pt>
                <c:pt idx="65">
                  <c:v>0.56521739130434778</c:v>
                </c:pt>
                <c:pt idx="66">
                  <c:v>0.55913978494623651</c:v>
                </c:pt>
                <c:pt idx="67">
                  <c:v>0.55319148936170215</c:v>
                </c:pt>
                <c:pt idx="68">
                  <c:v>0.54736842105263162</c:v>
                </c:pt>
                <c:pt idx="69">
                  <c:v>0.54166666666666663</c:v>
                </c:pt>
                <c:pt idx="70">
                  <c:v>0.53608247422680411</c:v>
                </c:pt>
                <c:pt idx="71">
                  <c:v>0.53061224489795922</c:v>
                </c:pt>
                <c:pt idx="72">
                  <c:v>0.5252525252525253</c:v>
                </c:pt>
                <c:pt idx="73">
                  <c:v>0.52</c:v>
                </c:pt>
                <c:pt idx="74">
                  <c:v>0.51485148514851486</c:v>
                </c:pt>
                <c:pt idx="75">
                  <c:v>0.50980392156862742</c:v>
                </c:pt>
                <c:pt idx="76">
                  <c:v>0.50485436893203883</c:v>
                </c:pt>
                <c:pt idx="77">
                  <c:v>0.5</c:v>
                </c:pt>
                <c:pt idx="78">
                  <c:v>0.49523809523809526</c:v>
                </c:pt>
                <c:pt idx="79">
                  <c:v>0.49056603773584906</c:v>
                </c:pt>
                <c:pt idx="80">
                  <c:v>0.48598130841121495</c:v>
                </c:pt>
                <c:pt idx="81">
                  <c:v>0.48148148148148145</c:v>
                </c:pt>
                <c:pt idx="82">
                  <c:v>0.47706422018348627</c:v>
                </c:pt>
                <c:pt idx="83">
                  <c:v>0.47272727272727272</c:v>
                </c:pt>
                <c:pt idx="84">
                  <c:v>0.46846846846846846</c:v>
                </c:pt>
                <c:pt idx="85">
                  <c:v>0.4642857142857143</c:v>
                </c:pt>
                <c:pt idx="86">
                  <c:v>0.46017699115044247</c:v>
                </c:pt>
                <c:pt idx="87">
                  <c:v>0.45614035087719296</c:v>
                </c:pt>
                <c:pt idx="88">
                  <c:v>0.45217391304347826</c:v>
                </c:pt>
                <c:pt idx="89">
                  <c:v>0.44827586206896552</c:v>
                </c:pt>
                <c:pt idx="90">
                  <c:v>0.44444444444444442</c:v>
                </c:pt>
                <c:pt idx="91">
                  <c:v>0.44067796610169491</c:v>
                </c:pt>
                <c:pt idx="92">
                  <c:v>0.43697478991596639</c:v>
                </c:pt>
                <c:pt idx="93">
                  <c:v>0.43333333333333335</c:v>
                </c:pt>
                <c:pt idx="94">
                  <c:v>0.42975206611570249</c:v>
                </c:pt>
                <c:pt idx="95">
                  <c:v>0.42622950819672129</c:v>
                </c:pt>
                <c:pt idx="96">
                  <c:v>0.42276422764227645</c:v>
                </c:pt>
                <c:pt idx="97">
                  <c:v>0.41935483870967744</c:v>
                </c:pt>
                <c:pt idx="98">
                  <c:v>0.41599999999999998</c:v>
                </c:pt>
                <c:pt idx="99">
                  <c:v>0.41269841269841268</c:v>
                </c:pt>
                <c:pt idx="100">
                  <c:v>0.40944881889763779</c:v>
                </c:pt>
                <c:pt idx="101">
                  <c:v>0.40625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61-3947-A915-77D0C873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5144095"/>
        <c:axId val="2015146319"/>
      </c:scatterChart>
      <c:valAx>
        <c:axId val="2015144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chemeClr val="tx2"/>
                    </a:solidFill>
                  </a:rPr>
                  <a:t>Score</a:t>
                </a:r>
                <a:endParaRPr lang="ru-RU" sz="1000">
                  <a:solidFill>
                    <a:schemeClr val="tx2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899733399089884"/>
              <c:y val="0.929866222549205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146319"/>
        <c:crosses val="autoZero"/>
        <c:crossBetween val="midCat"/>
        <c:majorUnit val="100"/>
      </c:valAx>
      <c:valAx>
        <c:axId val="201514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F1</a:t>
                </a:r>
                <a:endParaRPr lang="ru-RU">
                  <a:solidFill>
                    <a:schemeClr val="tx2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144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323850</xdr:colOff>
      <xdr:row>0</xdr:row>
      <xdr:rowOff>57150</xdr:rowOff>
    </xdr:from>
    <xdr:ext cx="4543425" cy="2809875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18</xdr:col>
      <xdr:colOff>44450</xdr:colOff>
      <xdr:row>16</xdr:row>
      <xdr:rowOff>0</xdr:rowOff>
    </xdr:from>
    <xdr:to>
      <xdr:col>22</xdr:col>
      <xdr:colOff>755650</xdr:colOff>
      <xdr:row>30</xdr:row>
      <xdr:rowOff>76200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22B4D79-D7D9-95A2-E8EC-D64FFB154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609600</xdr:colOff>
      <xdr:row>33</xdr:row>
      <xdr:rowOff>165100</xdr:rowOff>
    </xdr:from>
    <xdr:to>
      <xdr:col>25</xdr:col>
      <xdr:colOff>520700</xdr:colOff>
      <xdr:row>54</xdr:row>
      <xdr:rowOff>63500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7B78059B-6EBA-311E-F4E5-08C6CC869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3"/>
  <sheetViews>
    <sheetView tabSelected="1" topLeftCell="G1" zoomScale="94" workbookViewId="0">
      <selection activeCell="J28" sqref="J28"/>
    </sheetView>
  </sheetViews>
  <sheetFormatPr baseColWidth="10" defaultColWidth="12.6640625" defaultRowHeight="15.75" customHeight="1"/>
  <cols>
    <col min="10" max="10" width="12.6640625" style="16"/>
    <col min="13" max="13" width="16.1640625" customWidth="1"/>
  </cols>
  <sheetData>
    <row r="1" spans="1:17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3" t="s">
        <v>6</v>
      </c>
      <c r="J1" s="15" t="s">
        <v>7</v>
      </c>
      <c r="K1" s="2" t="s">
        <v>8</v>
      </c>
      <c r="L1" s="2" t="s">
        <v>9</v>
      </c>
      <c r="M1" s="4" t="s">
        <v>10</v>
      </c>
      <c r="N1" s="4" t="s">
        <v>11</v>
      </c>
      <c r="O1" s="4" t="s">
        <v>12</v>
      </c>
    </row>
    <row r="2" spans="1:17" ht="15.75" customHeight="1">
      <c r="A2" s="1" t="s">
        <v>13</v>
      </c>
      <c r="B2" s="5" t="s">
        <v>120</v>
      </c>
      <c r="C2" s="2">
        <v>23</v>
      </c>
      <c r="D2" s="2">
        <v>436</v>
      </c>
      <c r="E2" s="2" t="s">
        <v>121</v>
      </c>
      <c r="F2" s="2">
        <v>1</v>
      </c>
      <c r="G2" s="2">
        <v>419</v>
      </c>
      <c r="H2" s="2" t="s">
        <v>14</v>
      </c>
      <c r="I2" s="3">
        <v>1</v>
      </c>
      <c r="J2" s="17">
        <v>805.2</v>
      </c>
      <c r="K2" s="6">
        <v>4.1999999999999999E-241</v>
      </c>
      <c r="L2" s="2" t="s">
        <v>15</v>
      </c>
      <c r="M2" s="3">
        <f t="shared" ref="M2:M103" si="0">(1 - (COUNTIF(L3:L$432,"no")+Q$8-Q$9))/(Q$8-Q$10)</f>
        <v>-0.98734177215189878</v>
      </c>
      <c r="N2" s="3">
        <f t="shared" ref="N2:N103" si="1">COUNTIF(L$1:L1,"yes")/Q$10</f>
        <v>0</v>
      </c>
      <c r="O2" s="3">
        <f t="shared" ref="O2:O103" si="2">2*COUNTIF(L$1:L1,"yes")/(COUNTIF(L$1:L1,"yes")+Q$10+(Q$8-Q$10-(COUNTIF(L3:L$432,"no")+Q$8-Q$9)))</f>
        <v>0</v>
      </c>
    </row>
    <row r="3" spans="1:17" ht="15.75" customHeight="1">
      <c r="A3" s="1" t="s">
        <v>16</v>
      </c>
      <c r="B3" s="5" t="s">
        <v>120</v>
      </c>
      <c r="C3" s="2">
        <v>24</v>
      </c>
      <c r="D3" s="2">
        <v>436</v>
      </c>
      <c r="E3" s="2" t="s">
        <v>121</v>
      </c>
      <c r="F3" s="2">
        <v>1</v>
      </c>
      <c r="G3" s="2">
        <v>419</v>
      </c>
      <c r="H3" s="2" t="s">
        <v>14</v>
      </c>
      <c r="I3" s="3">
        <v>2</v>
      </c>
      <c r="J3" s="17">
        <v>798.3</v>
      </c>
      <c r="K3" s="6">
        <v>5E-239</v>
      </c>
      <c r="L3" s="2" t="s">
        <v>15</v>
      </c>
      <c r="M3" s="3">
        <f t="shared" si="0"/>
        <v>-0.98734177215189878</v>
      </c>
      <c r="N3" s="3">
        <f t="shared" si="1"/>
        <v>3.8461538461538464E-2</v>
      </c>
      <c r="O3" s="3">
        <f t="shared" si="2"/>
        <v>7.407407407407407E-2</v>
      </c>
    </row>
    <row r="4" spans="1:17" ht="15.75" customHeight="1">
      <c r="A4" s="1" t="s">
        <v>17</v>
      </c>
      <c r="B4" s="5" t="s">
        <v>120</v>
      </c>
      <c r="C4" s="2">
        <v>24</v>
      </c>
      <c r="D4" s="2">
        <v>422</v>
      </c>
      <c r="E4" s="2" t="s">
        <v>121</v>
      </c>
      <c r="F4" s="2">
        <v>1</v>
      </c>
      <c r="G4" s="2">
        <v>419</v>
      </c>
      <c r="H4" s="2" t="s">
        <v>14</v>
      </c>
      <c r="I4" s="3">
        <v>3</v>
      </c>
      <c r="J4" s="17">
        <v>789.3</v>
      </c>
      <c r="K4" s="6">
        <v>2.6E-236</v>
      </c>
      <c r="L4" s="2" t="s">
        <v>15</v>
      </c>
      <c r="M4" s="3">
        <f t="shared" si="0"/>
        <v>-0.98734177215189878</v>
      </c>
      <c r="N4" s="3">
        <f t="shared" si="1"/>
        <v>7.6923076923076927E-2</v>
      </c>
      <c r="O4" s="3">
        <f t="shared" si="2"/>
        <v>0.14285714285714285</v>
      </c>
    </row>
    <row r="5" spans="1:17" ht="15.75" customHeight="1">
      <c r="A5" s="1" t="s">
        <v>18</v>
      </c>
      <c r="B5" s="5" t="s">
        <v>120</v>
      </c>
      <c r="C5" s="2">
        <v>22</v>
      </c>
      <c r="D5" s="2">
        <v>429</v>
      </c>
      <c r="E5" s="2" t="s">
        <v>121</v>
      </c>
      <c r="F5" s="2">
        <v>1</v>
      </c>
      <c r="G5" s="2">
        <v>419</v>
      </c>
      <c r="H5" s="2" t="s">
        <v>14</v>
      </c>
      <c r="I5" s="3">
        <v>4</v>
      </c>
      <c r="J5" s="17">
        <v>787.7</v>
      </c>
      <c r="K5" s="6">
        <v>8.0000000000000004E-236</v>
      </c>
      <c r="L5" s="2" t="s">
        <v>15</v>
      </c>
      <c r="M5" s="3">
        <f t="shared" si="0"/>
        <v>-0.98734177215189878</v>
      </c>
      <c r="N5" s="3">
        <f t="shared" si="1"/>
        <v>0.11538461538461539</v>
      </c>
      <c r="O5" s="3">
        <f t="shared" si="2"/>
        <v>0.20689655172413793</v>
      </c>
    </row>
    <row r="6" spans="1:17" ht="15.75" customHeight="1">
      <c r="A6" s="1" t="s">
        <v>19</v>
      </c>
      <c r="B6" s="5" t="s">
        <v>120</v>
      </c>
      <c r="C6" s="2">
        <v>24</v>
      </c>
      <c r="D6" s="2">
        <v>440</v>
      </c>
      <c r="E6" s="2" t="s">
        <v>121</v>
      </c>
      <c r="F6" s="2">
        <v>1</v>
      </c>
      <c r="G6" s="2">
        <v>419</v>
      </c>
      <c r="H6" s="2" t="s">
        <v>14</v>
      </c>
      <c r="I6" s="3">
        <v>5</v>
      </c>
      <c r="J6" s="17">
        <v>779.1</v>
      </c>
      <c r="K6" s="6">
        <v>3.1000000000000001E-233</v>
      </c>
      <c r="L6" s="2" t="s">
        <v>15</v>
      </c>
      <c r="M6" s="3">
        <f t="shared" si="0"/>
        <v>-0.98734177215189878</v>
      </c>
      <c r="N6" s="3">
        <f t="shared" si="1"/>
        <v>0.15384615384615385</v>
      </c>
      <c r="O6" s="3">
        <f t="shared" si="2"/>
        <v>0.26666666666666666</v>
      </c>
    </row>
    <row r="7" spans="1:17" ht="15.75" customHeight="1">
      <c r="A7" s="1" t="s">
        <v>20</v>
      </c>
      <c r="B7" s="5" t="s">
        <v>120</v>
      </c>
      <c r="C7" s="2">
        <v>22</v>
      </c>
      <c r="D7" s="2">
        <v>434</v>
      </c>
      <c r="E7" s="2" t="s">
        <v>121</v>
      </c>
      <c r="F7" s="2">
        <v>1</v>
      </c>
      <c r="G7" s="2">
        <v>419</v>
      </c>
      <c r="H7" s="2" t="s">
        <v>14</v>
      </c>
      <c r="I7" s="3">
        <v>6</v>
      </c>
      <c r="J7" s="17">
        <v>773.4</v>
      </c>
      <c r="K7" s="6">
        <v>1.5000000000000001E-231</v>
      </c>
      <c r="L7" s="2" t="s">
        <v>15</v>
      </c>
      <c r="M7" s="3">
        <f t="shared" si="0"/>
        <v>-0.98734177215189878</v>
      </c>
      <c r="N7" s="3">
        <f t="shared" si="1"/>
        <v>0.19230769230769232</v>
      </c>
      <c r="O7" s="3">
        <f t="shared" si="2"/>
        <v>0.32258064516129031</v>
      </c>
    </row>
    <row r="8" spans="1:17" ht="15">
      <c r="A8" s="1" t="s">
        <v>21</v>
      </c>
      <c r="B8" s="5" t="s">
        <v>120</v>
      </c>
      <c r="C8" s="2">
        <v>26</v>
      </c>
      <c r="D8" s="2">
        <v>436</v>
      </c>
      <c r="E8" s="2" t="s">
        <v>121</v>
      </c>
      <c r="F8" s="2">
        <v>1</v>
      </c>
      <c r="G8" s="2">
        <v>419</v>
      </c>
      <c r="H8" s="2" t="s">
        <v>14</v>
      </c>
      <c r="I8" s="3">
        <v>7</v>
      </c>
      <c r="J8" s="17">
        <v>772.2</v>
      </c>
      <c r="K8" s="6">
        <v>3.5999999999999997E-231</v>
      </c>
      <c r="L8" s="2" t="s">
        <v>15</v>
      </c>
      <c r="M8" s="3">
        <f t="shared" si="0"/>
        <v>-0.98734177215189878</v>
      </c>
      <c r="N8" s="3">
        <f t="shared" si="1"/>
        <v>0.23076923076923078</v>
      </c>
      <c r="O8" s="3">
        <f t="shared" si="2"/>
        <v>0.375</v>
      </c>
      <c r="P8" s="4" t="s">
        <v>22</v>
      </c>
      <c r="Q8" s="7">
        <v>105</v>
      </c>
    </row>
    <row r="9" spans="1:17" ht="15">
      <c r="A9" s="1" t="s">
        <v>23</v>
      </c>
      <c r="B9" s="5" t="s">
        <v>120</v>
      </c>
      <c r="C9" s="2">
        <v>24</v>
      </c>
      <c r="D9" s="2">
        <v>429</v>
      </c>
      <c r="E9" s="2" t="s">
        <v>121</v>
      </c>
      <c r="F9" s="2">
        <v>1</v>
      </c>
      <c r="G9" s="2">
        <v>419</v>
      </c>
      <c r="H9" s="2" t="s">
        <v>14</v>
      </c>
      <c r="I9" s="3">
        <v>8</v>
      </c>
      <c r="J9" s="17">
        <v>771.2</v>
      </c>
      <c r="K9" s="6">
        <v>7.5000000000000001E-231</v>
      </c>
      <c r="L9" s="2" t="s">
        <v>15</v>
      </c>
      <c r="M9" s="3">
        <f t="shared" si="0"/>
        <v>-0.98734177215189878</v>
      </c>
      <c r="N9" s="3">
        <f t="shared" si="1"/>
        <v>0.26923076923076922</v>
      </c>
      <c r="O9" s="3">
        <f t="shared" si="2"/>
        <v>0.42424242424242425</v>
      </c>
      <c r="P9" s="4" t="s">
        <v>24</v>
      </c>
      <c r="Q9" s="7">
        <v>102</v>
      </c>
    </row>
    <row r="10" spans="1:17" ht="15">
      <c r="A10" s="1" t="s">
        <v>25</v>
      </c>
      <c r="B10" s="5" t="s">
        <v>120</v>
      </c>
      <c r="C10" s="2">
        <v>26</v>
      </c>
      <c r="D10" s="2">
        <v>435</v>
      </c>
      <c r="E10" s="2" t="s">
        <v>121</v>
      </c>
      <c r="F10" s="2">
        <v>1</v>
      </c>
      <c r="G10" s="2">
        <v>419</v>
      </c>
      <c r="H10" s="2" t="s">
        <v>14</v>
      </c>
      <c r="I10" s="3">
        <v>9</v>
      </c>
      <c r="J10" s="17">
        <v>768.6</v>
      </c>
      <c r="K10" s="6">
        <v>4.5999999999999995E-230</v>
      </c>
      <c r="L10" s="2" t="s">
        <v>15</v>
      </c>
      <c r="M10" s="3">
        <f t="shared" si="0"/>
        <v>-0.98734177215189878</v>
      </c>
      <c r="N10" s="3">
        <f t="shared" si="1"/>
        <v>0.30769230769230771</v>
      </c>
      <c r="O10" s="3">
        <f t="shared" si="2"/>
        <v>0.47058823529411764</v>
      </c>
      <c r="P10" s="4" t="s">
        <v>26</v>
      </c>
      <c r="Q10" s="7">
        <v>26</v>
      </c>
    </row>
    <row r="11" spans="1:17" ht="15.75" customHeight="1">
      <c r="A11" s="1" t="s">
        <v>27</v>
      </c>
      <c r="B11" s="5" t="s">
        <v>120</v>
      </c>
      <c r="C11" s="2">
        <v>26</v>
      </c>
      <c r="D11" s="2">
        <v>440</v>
      </c>
      <c r="E11" s="2" t="s">
        <v>121</v>
      </c>
      <c r="F11" s="2">
        <v>1</v>
      </c>
      <c r="G11" s="2">
        <v>419</v>
      </c>
      <c r="H11" s="2" t="s">
        <v>14</v>
      </c>
      <c r="I11" s="3">
        <v>10</v>
      </c>
      <c r="J11" s="17">
        <v>765.9</v>
      </c>
      <c r="K11" s="6">
        <v>2.9E-229</v>
      </c>
      <c r="L11" s="2" t="s">
        <v>15</v>
      </c>
      <c r="M11" s="3">
        <f t="shared" si="0"/>
        <v>-0.98734177215189878</v>
      </c>
      <c r="N11" s="3">
        <f t="shared" si="1"/>
        <v>0.34615384615384615</v>
      </c>
      <c r="O11" s="3">
        <f t="shared" si="2"/>
        <v>0.51428571428571423</v>
      </c>
    </row>
    <row r="12" spans="1:17" ht="15.75" customHeight="1">
      <c r="A12" s="1" t="s">
        <v>28</v>
      </c>
      <c r="B12" s="5" t="s">
        <v>120</v>
      </c>
      <c r="C12" s="2">
        <v>25</v>
      </c>
      <c r="D12" s="2">
        <v>440</v>
      </c>
      <c r="E12" s="2" t="s">
        <v>121</v>
      </c>
      <c r="F12" s="2">
        <v>1</v>
      </c>
      <c r="G12" s="2">
        <v>419</v>
      </c>
      <c r="H12" s="2" t="s">
        <v>14</v>
      </c>
      <c r="I12" s="3">
        <v>11</v>
      </c>
      <c r="J12" s="17">
        <v>760.3</v>
      </c>
      <c r="K12" s="6">
        <v>1.3999999999999999E-227</v>
      </c>
      <c r="L12" s="2" t="s">
        <v>15</v>
      </c>
      <c r="M12" s="3">
        <f t="shared" si="0"/>
        <v>-0.98734177215189878</v>
      </c>
      <c r="N12" s="3">
        <f t="shared" si="1"/>
        <v>0.38461538461538464</v>
      </c>
      <c r="O12" s="3">
        <f t="shared" si="2"/>
        <v>0.55555555555555558</v>
      </c>
    </row>
    <row r="13" spans="1:17" ht="15.75" customHeight="1">
      <c r="A13" s="1" t="s">
        <v>29</v>
      </c>
      <c r="B13" s="5" t="s">
        <v>120</v>
      </c>
      <c r="C13" s="2">
        <v>26</v>
      </c>
      <c r="D13" s="2">
        <v>440</v>
      </c>
      <c r="E13" s="2" t="s">
        <v>121</v>
      </c>
      <c r="F13" s="2">
        <v>1</v>
      </c>
      <c r="G13" s="2">
        <v>419</v>
      </c>
      <c r="H13" s="2" t="s">
        <v>14</v>
      </c>
      <c r="I13" s="3">
        <v>12</v>
      </c>
      <c r="J13" s="17">
        <v>760.2</v>
      </c>
      <c r="K13" s="6">
        <v>1.5E-227</v>
      </c>
      <c r="L13" s="2" t="s">
        <v>15</v>
      </c>
      <c r="M13" s="3">
        <f t="shared" si="0"/>
        <v>-0.98734177215189878</v>
      </c>
      <c r="N13" s="3">
        <f t="shared" si="1"/>
        <v>0.42307692307692307</v>
      </c>
      <c r="O13" s="3">
        <f t="shared" si="2"/>
        <v>0.59459459459459463</v>
      </c>
    </row>
    <row r="14" spans="1:17" ht="15.75" customHeight="1">
      <c r="A14" s="1" t="s">
        <v>30</v>
      </c>
      <c r="B14" s="5" t="s">
        <v>120</v>
      </c>
      <c r="C14" s="2">
        <v>24</v>
      </c>
      <c r="D14" s="2">
        <v>421</v>
      </c>
      <c r="E14" s="2" t="s">
        <v>121</v>
      </c>
      <c r="F14" s="2">
        <v>1</v>
      </c>
      <c r="G14" s="2">
        <v>419</v>
      </c>
      <c r="H14" s="2" t="s">
        <v>14</v>
      </c>
      <c r="I14" s="3">
        <v>13</v>
      </c>
      <c r="J14" s="17">
        <v>754.4</v>
      </c>
      <c r="K14" s="6">
        <v>8.4999999999999998E-226</v>
      </c>
      <c r="L14" s="2" t="s">
        <v>15</v>
      </c>
      <c r="M14" s="3">
        <f t="shared" si="0"/>
        <v>-0.98734177215189878</v>
      </c>
      <c r="N14" s="3">
        <f t="shared" si="1"/>
        <v>0.46153846153846156</v>
      </c>
      <c r="O14" s="3">
        <f t="shared" si="2"/>
        <v>0.63157894736842102</v>
      </c>
    </row>
    <row r="15" spans="1:17" ht="15.75" customHeight="1">
      <c r="A15" s="1" t="s">
        <v>31</v>
      </c>
      <c r="B15" s="5" t="s">
        <v>120</v>
      </c>
      <c r="C15" s="2">
        <v>23</v>
      </c>
      <c r="D15" s="2">
        <v>432</v>
      </c>
      <c r="E15" s="2" t="s">
        <v>121</v>
      </c>
      <c r="F15" s="2">
        <v>1</v>
      </c>
      <c r="G15" s="2">
        <v>419</v>
      </c>
      <c r="H15" s="2" t="s">
        <v>14</v>
      </c>
      <c r="I15" s="3">
        <v>14</v>
      </c>
      <c r="J15" s="17">
        <v>752.6</v>
      </c>
      <c r="K15" s="6">
        <v>3.0000000000000002E-225</v>
      </c>
      <c r="L15" s="2" t="s">
        <v>15</v>
      </c>
      <c r="M15" s="3">
        <f t="shared" si="0"/>
        <v>-0.98734177215189878</v>
      </c>
      <c r="N15" s="3">
        <f t="shared" si="1"/>
        <v>0.5</v>
      </c>
      <c r="O15" s="3">
        <f t="shared" si="2"/>
        <v>0.66666666666666663</v>
      </c>
    </row>
    <row r="16" spans="1:17" ht="15.75" customHeight="1">
      <c r="A16" s="1" t="s">
        <v>32</v>
      </c>
      <c r="B16" s="5" t="s">
        <v>120</v>
      </c>
      <c r="C16" s="2">
        <v>25</v>
      </c>
      <c r="D16" s="2">
        <v>439</v>
      </c>
      <c r="E16" s="2" t="s">
        <v>121</v>
      </c>
      <c r="F16" s="2">
        <v>1</v>
      </c>
      <c r="G16" s="2">
        <v>419</v>
      </c>
      <c r="H16" s="2" t="s">
        <v>14</v>
      </c>
      <c r="I16" s="3">
        <v>15</v>
      </c>
      <c r="J16" s="17">
        <v>747.8</v>
      </c>
      <c r="K16" s="6">
        <v>8.1000000000000004E-224</v>
      </c>
      <c r="L16" s="2" t="s">
        <v>15</v>
      </c>
      <c r="M16" s="3">
        <f t="shared" si="0"/>
        <v>-0.98734177215189878</v>
      </c>
      <c r="N16" s="3">
        <f t="shared" si="1"/>
        <v>0.53846153846153844</v>
      </c>
      <c r="O16" s="3">
        <f t="shared" si="2"/>
        <v>0.7</v>
      </c>
    </row>
    <row r="17" spans="1:15" ht="15.75" customHeight="1">
      <c r="A17" s="1" t="s">
        <v>33</v>
      </c>
      <c r="B17" s="5" t="s">
        <v>120</v>
      </c>
      <c r="C17" s="2">
        <v>6</v>
      </c>
      <c r="D17" s="2">
        <v>403</v>
      </c>
      <c r="E17" s="2" t="s">
        <v>121</v>
      </c>
      <c r="F17" s="2">
        <v>1</v>
      </c>
      <c r="G17" s="2">
        <v>419</v>
      </c>
      <c r="H17" s="2" t="s">
        <v>14</v>
      </c>
      <c r="I17" s="3">
        <v>16</v>
      </c>
      <c r="J17" s="17">
        <v>745.4</v>
      </c>
      <c r="K17" s="6">
        <v>4.1999999999999996E-223</v>
      </c>
      <c r="L17" s="2" t="s">
        <v>15</v>
      </c>
      <c r="M17" s="3">
        <f t="shared" si="0"/>
        <v>-0.98734177215189878</v>
      </c>
      <c r="N17" s="3">
        <f t="shared" si="1"/>
        <v>0.57692307692307687</v>
      </c>
      <c r="O17" s="3">
        <f t="shared" si="2"/>
        <v>0.73170731707317072</v>
      </c>
    </row>
    <row r="18" spans="1:15" ht="15.75" customHeight="1">
      <c r="A18" s="1" t="s">
        <v>34</v>
      </c>
      <c r="B18" s="5" t="s">
        <v>120</v>
      </c>
      <c r="C18" s="2">
        <v>24</v>
      </c>
      <c r="D18" s="2">
        <v>421</v>
      </c>
      <c r="E18" s="2" t="s">
        <v>121</v>
      </c>
      <c r="F18" s="2">
        <v>1</v>
      </c>
      <c r="G18" s="2">
        <v>419</v>
      </c>
      <c r="H18" s="2" t="s">
        <v>14</v>
      </c>
      <c r="I18" s="3">
        <v>17</v>
      </c>
      <c r="J18" s="17">
        <v>745.4</v>
      </c>
      <c r="K18" s="6">
        <v>4.1999999999999996E-223</v>
      </c>
      <c r="L18" s="2" t="s">
        <v>15</v>
      </c>
      <c r="M18" s="3">
        <f t="shared" si="0"/>
        <v>-0.98734177215189878</v>
      </c>
      <c r="N18" s="3">
        <f t="shared" si="1"/>
        <v>0.61538461538461542</v>
      </c>
      <c r="O18" s="3">
        <f t="shared" si="2"/>
        <v>0.76190476190476186</v>
      </c>
    </row>
    <row r="19" spans="1:15" ht="15.75" customHeight="1">
      <c r="A19" s="1" t="s">
        <v>35</v>
      </c>
      <c r="B19" s="5" t="s">
        <v>120</v>
      </c>
      <c r="C19" s="2">
        <v>24</v>
      </c>
      <c r="D19" s="2">
        <v>421</v>
      </c>
      <c r="E19" s="2" t="s">
        <v>121</v>
      </c>
      <c r="F19" s="2">
        <v>1</v>
      </c>
      <c r="G19" s="2">
        <v>419</v>
      </c>
      <c r="H19" s="2" t="s">
        <v>14</v>
      </c>
      <c r="I19" s="3">
        <v>18</v>
      </c>
      <c r="J19" s="17">
        <v>744</v>
      </c>
      <c r="K19" s="6">
        <v>1.2E-222</v>
      </c>
      <c r="L19" s="2" t="s">
        <v>15</v>
      </c>
      <c r="M19" s="3">
        <f t="shared" si="0"/>
        <v>-0.98734177215189878</v>
      </c>
      <c r="N19" s="3">
        <f t="shared" si="1"/>
        <v>0.65384615384615385</v>
      </c>
      <c r="O19" s="3">
        <f t="shared" si="2"/>
        <v>0.79069767441860461</v>
      </c>
    </row>
    <row r="20" spans="1:15" ht="15.75" customHeight="1">
      <c r="A20" s="1" t="s">
        <v>36</v>
      </c>
      <c r="B20" s="5" t="s">
        <v>120</v>
      </c>
      <c r="C20" s="2">
        <v>24</v>
      </c>
      <c r="D20" s="2">
        <v>421</v>
      </c>
      <c r="E20" s="2" t="s">
        <v>121</v>
      </c>
      <c r="F20" s="2">
        <v>1</v>
      </c>
      <c r="G20" s="2">
        <v>419</v>
      </c>
      <c r="H20" s="2" t="s">
        <v>14</v>
      </c>
      <c r="I20" s="3">
        <v>19</v>
      </c>
      <c r="J20" s="17">
        <v>743.3</v>
      </c>
      <c r="K20" s="6">
        <v>1.9E-222</v>
      </c>
      <c r="L20" s="2" t="s">
        <v>15</v>
      </c>
      <c r="M20" s="3">
        <f t="shared" si="0"/>
        <v>-0.98734177215189878</v>
      </c>
      <c r="N20" s="3">
        <f t="shared" si="1"/>
        <v>0.69230769230769229</v>
      </c>
      <c r="O20" s="3">
        <f t="shared" si="2"/>
        <v>0.81818181818181823</v>
      </c>
    </row>
    <row r="21" spans="1:15" ht="15.75" customHeight="1">
      <c r="A21" s="1" t="s">
        <v>37</v>
      </c>
      <c r="B21" s="5" t="s">
        <v>120</v>
      </c>
      <c r="C21" s="2">
        <v>24</v>
      </c>
      <c r="D21" s="2">
        <v>421</v>
      </c>
      <c r="E21" s="2" t="s">
        <v>121</v>
      </c>
      <c r="F21" s="2">
        <v>1</v>
      </c>
      <c r="G21" s="2">
        <v>419</v>
      </c>
      <c r="H21" s="2" t="s">
        <v>14</v>
      </c>
      <c r="I21" s="3">
        <v>20</v>
      </c>
      <c r="J21" s="17">
        <v>742.1</v>
      </c>
      <c r="K21" s="6">
        <v>4.2999999999999999E-222</v>
      </c>
      <c r="L21" s="2" t="s">
        <v>15</v>
      </c>
      <c r="M21" s="3">
        <f t="shared" si="0"/>
        <v>-0.98734177215189878</v>
      </c>
      <c r="N21" s="3">
        <f t="shared" si="1"/>
        <v>0.73076923076923073</v>
      </c>
      <c r="O21" s="3">
        <f t="shared" si="2"/>
        <v>0.84444444444444444</v>
      </c>
    </row>
    <row r="22" spans="1:15" ht="15.75" customHeight="1">
      <c r="A22" s="1" t="s">
        <v>38</v>
      </c>
      <c r="B22" s="5" t="s">
        <v>120</v>
      </c>
      <c r="C22" s="2">
        <v>26</v>
      </c>
      <c r="D22" s="2">
        <v>441</v>
      </c>
      <c r="E22" s="2" t="s">
        <v>121</v>
      </c>
      <c r="F22" s="2">
        <v>1</v>
      </c>
      <c r="G22" s="2">
        <v>419</v>
      </c>
      <c r="H22" s="2" t="s">
        <v>14</v>
      </c>
      <c r="I22" s="3">
        <v>21</v>
      </c>
      <c r="J22" s="17">
        <v>739.3</v>
      </c>
      <c r="K22" s="6">
        <v>2.8999999999999999E-221</v>
      </c>
      <c r="L22" s="2" t="s">
        <v>15</v>
      </c>
      <c r="M22" s="3">
        <f t="shared" si="0"/>
        <v>-0.98734177215189878</v>
      </c>
      <c r="N22" s="3">
        <f t="shared" si="1"/>
        <v>0.76923076923076927</v>
      </c>
      <c r="O22" s="3">
        <f t="shared" si="2"/>
        <v>0.86956521739130432</v>
      </c>
    </row>
    <row r="23" spans="1:15" ht="15.75" customHeight="1">
      <c r="A23" s="1" t="s">
        <v>39</v>
      </c>
      <c r="B23" s="5" t="s">
        <v>120</v>
      </c>
      <c r="C23" s="2">
        <v>24</v>
      </c>
      <c r="D23" s="2">
        <v>424</v>
      </c>
      <c r="E23" s="2" t="s">
        <v>121</v>
      </c>
      <c r="F23" s="2">
        <v>1</v>
      </c>
      <c r="G23" s="2">
        <v>419</v>
      </c>
      <c r="H23" s="2" t="s">
        <v>14</v>
      </c>
      <c r="I23" s="3">
        <v>22</v>
      </c>
      <c r="J23" s="17">
        <v>738.4</v>
      </c>
      <c r="K23" s="6">
        <v>5.3000000000000002E-221</v>
      </c>
      <c r="L23" s="2" t="s">
        <v>15</v>
      </c>
      <c r="M23" s="3">
        <f t="shared" si="0"/>
        <v>-0.98734177215189878</v>
      </c>
      <c r="N23" s="3">
        <f t="shared" si="1"/>
        <v>0.80769230769230771</v>
      </c>
      <c r="O23" s="3">
        <f t="shared" si="2"/>
        <v>0.8936170212765957</v>
      </c>
    </row>
    <row r="24" spans="1:15" ht="15.75" customHeight="1">
      <c r="A24" s="1" t="s">
        <v>40</v>
      </c>
      <c r="B24" s="5" t="s">
        <v>120</v>
      </c>
      <c r="C24" s="2">
        <v>23</v>
      </c>
      <c r="D24" s="2">
        <v>438</v>
      </c>
      <c r="E24" s="2" t="s">
        <v>121</v>
      </c>
      <c r="F24" s="2">
        <v>1</v>
      </c>
      <c r="G24" s="2">
        <v>419</v>
      </c>
      <c r="H24" s="2" t="s">
        <v>14</v>
      </c>
      <c r="I24" s="3">
        <v>23</v>
      </c>
      <c r="J24" s="17">
        <v>737.2</v>
      </c>
      <c r="K24" s="6">
        <v>1.3E-220</v>
      </c>
      <c r="L24" s="2" t="s">
        <v>15</v>
      </c>
      <c r="M24" s="3">
        <f t="shared" si="0"/>
        <v>-0.98734177215189878</v>
      </c>
      <c r="N24" s="3">
        <f t="shared" si="1"/>
        <v>0.84615384615384615</v>
      </c>
      <c r="O24" s="3">
        <f t="shared" si="2"/>
        <v>0.91666666666666663</v>
      </c>
    </row>
    <row r="25" spans="1:15" ht="15.75" customHeight="1">
      <c r="A25" s="1" t="s">
        <v>41</v>
      </c>
      <c r="B25" s="5" t="s">
        <v>120</v>
      </c>
      <c r="C25" s="2">
        <v>24</v>
      </c>
      <c r="D25" s="2">
        <v>425</v>
      </c>
      <c r="E25" s="2" t="s">
        <v>121</v>
      </c>
      <c r="F25" s="2">
        <v>1</v>
      </c>
      <c r="G25" s="2">
        <v>419</v>
      </c>
      <c r="H25" s="2" t="s">
        <v>14</v>
      </c>
      <c r="I25" s="3">
        <v>24</v>
      </c>
      <c r="J25" s="17">
        <v>735.7</v>
      </c>
      <c r="K25" s="6">
        <v>3.6000000000000002E-220</v>
      </c>
      <c r="L25" s="2" t="s">
        <v>15</v>
      </c>
      <c r="M25" s="3">
        <f t="shared" si="0"/>
        <v>-0.98734177215189878</v>
      </c>
      <c r="N25" s="3">
        <f t="shared" si="1"/>
        <v>0.88461538461538458</v>
      </c>
      <c r="O25" s="3">
        <f t="shared" si="2"/>
        <v>0.93877551020408168</v>
      </c>
    </row>
    <row r="26" spans="1:15" ht="15.75" customHeight="1">
      <c r="A26" s="1" t="s">
        <v>42</v>
      </c>
      <c r="B26" s="5" t="s">
        <v>120</v>
      </c>
      <c r="C26" s="2">
        <v>23</v>
      </c>
      <c r="D26" s="2">
        <v>448</v>
      </c>
      <c r="E26" s="2" t="s">
        <v>121</v>
      </c>
      <c r="F26" s="2">
        <v>1</v>
      </c>
      <c r="G26" s="2">
        <v>419</v>
      </c>
      <c r="H26" s="2" t="s">
        <v>14</v>
      </c>
      <c r="I26" s="3">
        <v>25</v>
      </c>
      <c r="J26" s="17">
        <v>735.1</v>
      </c>
      <c r="K26" s="6">
        <v>5.5999999999999998E-220</v>
      </c>
      <c r="L26" s="2" t="s">
        <v>15</v>
      </c>
      <c r="M26" s="3">
        <f t="shared" si="0"/>
        <v>-0.98734177215189878</v>
      </c>
      <c r="N26" s="3">
        <f t="shared" si="1"/>
        <v>0.92307692307692313</v>
      </c>
      <c r="O26" s="3">
        <f t="shared" si="2"/>
        <v>0.96</v>
      </c>
    </row>
    <row r="27" spans="1:15" ht="15.75" customHeight="1">
      <c r="A27" s="1" t="s">
        <v>43</v>
      </c>
      <c r="B27" s="5" t="s">
        <v>120</v>
      </c>
      <c r="C27" s="2">
        <v>26</v>
      </c>
      <c r="D27" s="2">
        <v>441</v>
      </c>
      <c r="E27" s="2" t="s">
        <v>121</v>
      </c>
      <c r="F27" s="2">
        <v>1</v>
      </c>
      <c r="G27" s="2">
        <v>419</v>
      </c>
      <c r="H27" s="2" t="s">
        <v>14</v>
      </c>
      <c r="I27" s="3">
        <v>26</v>
      </c>
      <c r="J27" s="17">
        <v>723.4</v>
      </c>
      <c r="K27" s="6">
        <v>1.7999999999999999E-216</v>
      </c>
      <c r="L27" s="2" t="s">
        <v>15</v>
      </c>
      <c r="M27" s="3">
        <f t="shared" si="0"/>
        <v>-0.98734177215189878</v>
      </c>
      <c r="N27" s="3">
        <f t="shared" si="1"/>
        <v>0.96153846153846156</v>
      </c>
      <c r="O27" s="3">
        <f t="shared" si="2"/>
        <v>0.98039215686274506</v>
      </c>
    </row>
    <row r="28" spans="1:15" ht="15.75" customHeight="1">
      <c r="A28" s="1" t="s">
        <v>44</v>
      </c>
      <c r="B28" s="5" t="s">
        <v>120</v>
      </c>
      <c r="C28" s="2">
        <v>25</v>
      </c>
      <c r="D28" s="2">
        <v>404</v>
      </c>
      <c r="E28" s="2" t="s">
        <v>121</v>
      </c>
      <c r="F28" s="2">
        <v>1</v>
      </c>
      <c r="G28" s="2">
        <v>419</v>
      </c>
      <c r="H28" s="2" t="s">
        <v>14</v>
      </c>
      <c r="I28" s="3">
        <v>27</v>
      </c>
      <c r="J28" s="17">
        <v>276.8</v>
      </c>
      <c r="K28" s="6">
        <v>5.0999999999999999E-82</v>
      </c>
      <c r="L28" s="2" t="s">
        <v>6</v>
      </c>
      <c r="M28" s="3">
        <f t="shared" si="0"/>
        <v>-0.97468354430379744</v>
      </c>
      <c r="N28" s="3">
        <f t="shared" si="1"/>
        <v>1</v>
      </c>
      <c r="O28" s="3">
        <f t="shared" si="2"/>
        <v>0.98113207547169812</v>
      </c>
    </row>
    <row r="29" spans="1:15" ht="15.75" customHeight="1">
      <c r="A29" s="1" t="s">
        <v>45</v>
      </c>
      <c r="B29" s="5" t="s">
        <v>120</v>
      </c>
      <c r="C29" s="2">
        <v>28</v>
      </c>
      <c r="D29" s="2">
        <v>492</v>
      </c>
      <c r="E29" s="2" t="s">
        <v>121</v>
      </c>
      <c r="F29" s="2">
        <v>1</v>
      </c>
      <c r="G29" s="2">
        <v>419</v>
      </c>
      <c r="H29" s="2" t="s">
        <v>14</v>
      </c>
      <c r="I29" s="3">
        <v>28</v>
      </c>
      <c r="J29" s="17">
        <v>-135.5</v>
      </c>
      <c r="K29" s="2">
        <v>1.2999999999999999E-4</v>
      </c>
      <c r="L29" s="2" t="s">
        <v>6</v>
      </c>
      <c r="M29" s="3">
        <f t="shared" si="0"/>
        <v>-0.96202531645569622</v>
      </c>
      <c r="N29" s="3">
        <f t="shared" si="1"/>
        <v>1</v>
      </c>
      <c r="O29" s="3">
        <f t="shared" si="2"/>
        <v>0.96296296296296291</v>
      </c>
    </row>
    <row r="30" spans="1:15" ht="15.75" customHeight="1">
      <c r="A30" s="1" t="s">
        <v>46</v>
      </c>
      <c r="B30" s="5" t="s">
        <v>120</v>
      </c>
      <c r="C30" s="2">
        <v>33</v>
      </c>
      <c r="D30" s="2">
        <v>501</v>
      </c>
      <c r="E30" s="2" t="s">
        <v>121</v>
      </c>
      <c r="F30" s="2">
        <v>1</v>
      </c>
      <c r="G30" s="2">
        <v>419</v>
      </c>
      <c r="H30" s="2" t="s">
        <v>14</v>
      </c>
      <c r="I30" s="3">
        <v>29</v>
      </c>
      <c r="J30" s="17">
        <v>-138.19999999999999</v>
      </c>
      <c r="K30" s="2">
        <v>1.9000000000000001E-4</v>
      </c>
      <c r="L30" s="2" t="s">
        <v>6</v>
      </c>
      <c r="M30" s="3">
        <f t="shared" si="0"/>
        <v>-0.94936708860759489</v>
      </c>
      <c r="N30" s="3">
        <f t="shared" si="1"/>
        <v>1</v>
      </c>
      <c r="O30" s="3">
        <f t="shared" si="2"/>
        <v>0.94545454545454544</v>
      </c>
    </row>
    <row r="31" spans="1:15" ht="15.75" customHeight="1">
      <c r="A31" s="1" t="s">
        <v>47</v>
      </c>
      <c r="B31" s="5" t="s">
        <v>120</v>
      </c>
      <c r="C31" s="2">
        <v>32</v>
      </c>
      <c r="D31" s="2">
        <v>480</v>
      </c>
      <c r="E31" s="2" t="s">
        <v>121</v>
      </c>
      <c r="F31" s="2">
        <v>1</v>
      </c>
      <c r="G31" s="2">
        <v>419</v>
      </c>
      <c r="H31" s="2" t="s">
        <v>14</v>
      </c>
      <c r="I31" s="3">
        <v>30</v>
      </c>
      <c r="J31" s="17">
        <v>-140</v>
      </c>
      <c r="K31" s="2">
        <v>2.5000000000000001E-4</v>
      </c>
      <c r="L31" s="2" t="s">
        <v>6</v>
      </c>
      <c r="M31" s="3">
        <f t="shared" si="0"/>
        <v>-0.93670886075949367</v>
      </c>
      <c r="N31" s="3">
        <f t="shared" si="1"/>
        <v>1</v>
      </c>
      <c r="O31" s="3">
        <f t="shared" si="2"/>
        <v>0.9285714285714286</v>
      </c>
    </row>
    <row r="32" spans="1:15" ht="15.75" customHeight="1">
      <c r="A32" s="1" t="s">
        <v>48</v>
      </c>
      <c r="B32" s="5" t="s">
        <v>120</v>
      </c>
      <c r="C32" s="2">
        <v>28</v>
      </c>
      <c r="D32" s="2">
        <v>489</v>
      </c>
      <c r="E32" s="2" t="s">
        <v>121</v>
      </c>
      <c r="F32" s="2">
        <v>1</v>
      </c>
      <c r="G32" s="2">
        <v>419</v>
      </c>
      <c r="H32" s="2" t="s">
        <v>14</v>
      </c>
      <c r="I32" s="3">
        <v>31</v>
      </c>
      <c r="J32" s="17">
        <v>-141</v>
      </c>
      <c r="K32" s="2">
        <v>2.9E-4</v>
      </c>
      <c r="L32" s="2" t="s">
        <v>6</v>
      </c>
      <c r="M32" s="3">
        <f t="shared" si="0"/>
        <v>-0.92405063291139244</v>
      </c>
      <c r="N32" s="3">
        <f t="shared" si="1"/>
        <v>1</v>
      </c>
      <c r="O32" s="3">
        <f t="shared" si="2"/>
        <v>0.91228070175438591</v>
      </c>
    </row>
    <row r="33" spans="1:15" ht="15.75" customHeight="1">
      <c r="A33" s="1" t="s">
        <v>49</v>
      </c>
      <c r="B33" s="5" t="s">
        <v>120</v>
      </c>
      <c r="C33" s="2">
        <v>29</v>
      </c>
      <c r="D33" s="2">
        <v>464</v>
      </c>
      <c r="E33" s="2" t="s">
        <v>121</v>
      </c>
      <c r="F33" s="2">
        <v>1</v>
      </c>
      <c r="G33" s="2">
        <v>419</v>
      </c>
      <c r="H33" s="2" t="s">
        <v>14</v>
      </c>
      <c r="I33" s="3">
        <v>32</v>
      </c>
      <c r="J33" s="17">
        <v>-144</v>
      </c>
      <c r="K33" s="2">
        <v>4.4000000000000002E-4</v>
      </c>
      <c r="L33" s="2" t="s">
        <v>6</v>
      </c>
      <c r="M33" s="3">
        <f t="shared" si="0"/>
        <v>-0.91139240506329111</v>
      </c>
      <c r="N33" s="3">
        <f t="shared" si="1"/>
        <v>1</v>
      </c>
      <c r="O33" s="3">
        <f t="shared" si="2"/>
        <v>0.89655172413793105</v>
      </c>
    </row>
    <row r="34" spans="1:15" ht="15.75" customHeight="1">
      <c r="A34" s="1" t="s">
        <v>50</v>
      </c>
      <c r="B34" s="5" t="s">
        <v>120</v>
      </c>
      <c r="C34" s="2">
        <v>25</v>
      </c>
      <c r="D34" s="2">
        <v>404</v>
      </c>
      <c r="E34" s="2" t="s">
        <v>121</v>
      </c>
      <c r="F34" s="2">
        <v>1</v>
      </c>
      <c r="G34" s="2">
        <v>419</v>
      </c>
      <c r="H34" s="2" t="s">
        <v>14</v>
      </c>
      <c r="I34" s="3">
        <v>33</v>
      </c>
      <c r="J34" s="17">
        <v>-145.5</v>
      </c>
      <c r="K34" s="2">
        <v>5.5000000000000003E-4</v>
      </c>
      <c r="L34" s="2" t="s">
        <v>6</v>
      </c>
      <c r="M34" s="3">
        <f t="shared" si="0"/>
        <v>-0.89873417721518989</v>
      </c>
      <c r="N34" s="3">
        <f t="shared" si="1"/>
        <v>1</v>
      </c>
      <c r="O34" s="3">
        <f t="shared" si="2"/>
        <v>0.88135593220338981</v>
      </c>
    </row>
    <row r="35" spans="1:15" ht="15.75" customHeight="1">
      <c r="A35" s="1" t="s">
        <v>51</v>
      </c>
      <c r="B35" s="5" t="s">
        <v>120</v>
      </c>
      <c r="C35" s="2">
        <v>27</v>
      </c>
      <c r="D35" s="2">
        <v>498</v>
      </c>
      <c r="E35" s="2" t="s">
        <v>121</v>
      </c>
      <c r="F35" s="2">
        <v>1</v>
      </c>
      <c r="G35" s="2">
        <v>419</v>
      </c>
      <c r="H35" s="2" t="s">
        <v>14</v>
      </c>
      <c r="I35" s="3">
        <v>34</v>
      </c>
      <c r="J35" s="17">
        <v>-145.80000000000001</v>
      </c>
      <c r="K35" s="2">
        <v>5.8E-4</v>
      </c>
      <c r="L35" s="2" t="s">
        <v>6</v>
      </c>
      <c r="M35" s="3">
        <f t="shared" si="0"/>
        <v>-0.88607594936708856</v>
      </c>
      <c r="N35" s="3">
        <f t="shared" si="1"/>
        <v>1</v>
      </c>
      <c r="O35" s="3">
        <f t="shared" si="2"/>
        <v>0.8666666666666667</v>
      </c>
    </row>
    <row r="36" spans="1:15" ht="15.75" customHeight="1">
      <c r="A36" s="1" t="s">
        <v>52</v>
      </c>
      <c r="B36" s="5" t="s">
        <v>120</v>
      </c>
      <c r="C36" s="2">
        <v>39</v>
      </c>
      <c r="D36" s="2">
        <v>437</v>
      </c>
      <c r="E36" s="2" t="s">
        <v>121</v>
      </c>
      <c r="F36" s="2">
        <v>1</v>
      </c>
      <c r="G36" s="2">
        <v>419</v>
      </c>
      <c r="H36" s="2" t="s">
        <v>14</v>
      </c>
      <c r="I36" s="3">
        <v>35</v>
      </c>
      <c r="J36" s="17">
        <v>-147.30000000000001</v>
      </c>
      <c r="K36" s="2">
        <v>7.2999999999999996E-4</v>
      </c>
      <c r="L36" s="2" t="s">
        <v>6</v>
      </c>
      <c r="M36" s="3">
        <f t="shared" si="0"/>
        <v>-0.87341772151898733</v>
      </c>
      <c r="N36" s="3">
        <f t="shared" si="1"/>
        <v>1</v>
      </c>
      <c r="O36" s="3">
        <f t="shared" si="2"/>
        <v>0.85245901639344257</v>
      </c>
    </row>
    <row r="37" spans="1:15" ht="15.75" customHeight="1">
      <c r="A37" s="1" t="s">
        <v>53</v>
      </c>
      <c r="B37" s="5" t="s">
        <v>120</v>
      </c>
      <c r="C37" s="2">
        <v>30</v>
      </c>
      <c r="D37" s="2">
        <v>435</v>
      </c>
      <c r="E37" s="2" t="s">
        <v>121</v>
      </c>
      <c r="F37" s="2">
        <v>1</v>
      </c>
      <c r="G37" s="2">
        <v>419</v>
      </c>
      <c r="H37" s="2" t="s">
        <v>14</v>
      </c>
      <c r="I37" s="3">
        <v>36</v>
      </c>
      <c r="J37" s="17">
        <v>-148.1</v>
      </c>
      <c r="K37" s="2">
        <v>8.0999999999999996E-4</v>
      </c>
      <c r="L37" s="2" t="s">
        <v>6</v>
      </c>
      <c r="M37" s="3">
        <f t="shared" si="0"/>
        <v>-0.86075949367088611</v>
      </c>
      <c r="N37" s="3">
        <f t="shared" si="1"/>
        <v>1</v>
      </c>
      <c r="O37" s="3">
        <f t="shared" si="2"/>
        <v>0.83870967741935487</v>
      </c>
    </row>
    <row r="38" spans="1:15" ht="15.75" customHeight="1">
      <c r="A38" s="1" t="s">
        <v>54</v>
      </c>
      <c r="B38" s="5" t="s">
        <v>120</v>
      </c>
      <c r="C38" s="2">
        <v>25</v>
      </c>
      <c r="D38" s="2">
        <v>445</v>
      </c>
      <c r="E38" s="2" t="s">
        <v>121</v>
      </c>
      <c r="F38" s="2">
        <v>1</v>
      </c>
      <c r="G38" s="2">
        <v>419</v>
      </c>
      <c r="H38" s="2" t="s">
        <v>14</v>
      </c>
      <c r="I38" s="3">
        <v>37</v>
      </c>
      <c r="J38" s="17">
        <v>-148.19999999999999</v>
      </c>
      <c r="K38" s="2">
        <v>8.1999999999999998E-4</v>
      </c>
      <c r="L38" s="2" t="s">
        <v>6</v>
      </c>
      <c r="M38" s="3">
        <f t="shared" si="0"/>
        <v>-0.84810126582278478</v>
      </c>
      <c r="N38" s="3">
        <f t="shared" si="1"/>
        <v>1</v>
      </c>
      <c r="O38" s="3">
        <f t="shared" si="2"/>
        <v>0.82539682539682535</v>
      </c>
    </row>
    <row r="39" spans="1:15" ht="15.75" customHeight="1">
      <c r="A39" s="1" t="s">
        <v>55</v>
      </c>
      <c r="B39" s="5" t="s">
        <v>120</v>
      </c>
      <c r="C39" s="2">
        <v>25</v>
      </c>
      <c r="D39" s="2">
        <v>388</v>
      </c>
      <c r="E39" s="2" t="s">
        <v>121</v>
      </c>
      <c r="F39" s="2">
        <v>1</v>
      </c>
      <c r="G39" s="2">
        <v>419</v>
      </c>
      <c r="H39" s="2" t="s">
        <v>14</v>
      </c>
      <c r="I39" s="3">
        <v>38</v>
      </c>
      <c r="J39" s="17">
        <v>-149.80000000000001</v>
      </c>
      <c r="K39" s="2">
        <v>1E-3</v>
      </c>
      <c r="L39" s="2" t="s">
        <v>6</v>
      </c>
      <c r="M39" s="3">
        <f t="shared" si="0"/>
        <v>-0.83544303797468356</v>
      </c>
      <c r="N39" s="3">
        <f t="shared" si="1"/>
        <v>1</v>
      </c>
      <c r="O39" s="3">
        <f t="shared" si="2"/>
        <v>0.8125</v>
      </c>
    </row>
    <row r="40" spans="1:15" ht="15.75" customHeight="1">
      <c r="A40" s="1" t="s">
        <v>56</v>
      </c>
      <c r="B40" s="5" t="s">
        <v>120</v>
      </c>
      <c r="C40" s="2">
        <v>25</v>
      </c>
      <c r="D40" s="2">
        <v>440</v>
      </c>
      <c r="E40" s="2" t="s">
        <v>121</v>
      </c>
      <c r="F40" s="2">
        <v>1</v>
      </c>
      <c r="G40" s="2">
        <v>419</v>
      </c>
      <c r="H40" s="2" t="s">
        <v>14</v>
      </c>
      <c r="I40" s="3">
        <v>39</v>
      </c>
      <c r="J40" s="17">
        <v>-150.19999999999999</v>
      </c>
      <c r="K40" s="2">
        <v>1.1000000000000001E-3</v>
      </c>
      <c r="L40" s="2" t="s">
        <v>6</v>
      </c>
      <c r="M40" s="3">
        <f t="shared" si="0"/>
        <v>-0.82278481012658233</v>
      </c>
      <c r="N40" s="3">
        <f t="shared" si="1"/>
        <v>1</v>
      </c>
      <c r="O40" s="3">
        <f t="shared" si="2"/>
        <v>0.8</v>
      </c>
    </row>
    <row r="41" spans="1:15" ht="15.75" customHeight="1">
      <c r="A41" s="1" t="s">
        <v>57</v>
      </c>
      <c r="B41" s="5" t="s">
        <v>120</v>
      </c>
      <c r="C41" s="2">
        <v>26</v>
      </c>
      <c r="D41" s="2">
        <v>482</v>
      </c>
      <c r="E41" s="2" t="s">
        <v>121</v>
      </c>
      <c r="F41" s="2">
        <v>1</v>
      </c>
      <c r="G41" s="2">
        <v>419</v>
      </c>
      <c r="H41" s="2" t="s">
        <v>14</v>
      </c>
      <c r="I41" s="3">
        <v>40</v>
      </c>
      <c r="J41" s="17">
        <v>-151.1</v>
      </c>
      <c r="K41" s="2">
        <v>1.2999999999999999E-3</v>
      </c>
      <c r="L41" s="2" t="s">
        <v>6</v>
      </c>
      <c r="M41" s="3">
        <f t="shared" si="0"/>
        <v>-0.810126582278481</v>
      </c>
      <c r="N41" s="3">
        <f t="shared" si="1"/>
        <v>1</v>
      </c>
      <c r="O41" s="3">
        <f t="shared" si="2"/>
        <v>0.78787878787878785</v>
      </c>
    </row>
    <row r="42" spans="1:15" ht="15.75" customHeight="1">
      <c r="A42" s="1" t="s">
        <v>58</v>
      </c>
      <c r="B42" s="5" t="s">
        <v>120</v>
      </c>
      <c r="C42" s="2">
        <v>27</v>
      </c>
      <c r="D42" s="2">
        <v>503</v>
      </c>
      <c r="E42" s="2" t="s">
        <v>121</v>
      </c>
      <c r="F42" s="2">
        <v>1</v>
      </c>
      <c r="G42" s="2">
        <v>419</v>
      </c>
      <c r="H42" s="2" t="s">
        <v>14</v>
      </c>
      <c r="I42" s="3">
        <v>41</v>
      </c>
      <c r="J42" s="17">
        <v>-151.9</v>
      </c>
      <c r="K42" s="2">
        <v>1.4E-3</v>
      </c>
      <c r="L42" s="2" t="s">
        <v>6</v>
      </c>
      <c r="M42" s="3">
        <f t="shared" si="0"/>
        <v>-0.79746835443037978</v>
      </c>
      <c r="N42" s="3">
        <f t="shared" si="1"/>
        <v>1</v>
      </c>
      <c r="O42" s="3">
        <f t="shared" si="2"/>
        <v>0.77611940298507465</v>
      </c>
    </row>
    <row r="43" spans="1:15" ht="15.75" customHeight="1">
      <c r="A43" s="1" t="s">
        <v>59</v>
      </c>
      <c r="B43" s="5" t="s">
        <v>120</v>
      </c>
      <c r="C43" s="2">
        <v>27</v>
      </c>
      <c r="D43" s="2">
        <v>498</v>
      </c>
      <c r="E43" s="2" t="s">
        <v>121</v>
      </c>
      <c r="F43" s="2">
        <v>1</v>
      </c>
      <c r="G43" s="2">
        <v>419</v>
      </c>
      <c r="H43" s="2" t="s">
        <v>14</v>
      </c>
      <c r="I43" s="3">
        <v>42</v>
      </c>
      <c r="J43" s="17">
        <v>-152.19999999999999</v>
      </c>
      <c r="K43" s="2">
        <v>1.5E-3</v>
      </c>
      <c r="L43" s="2" t="s">
        <v>6</v>
      </c>
      <c r="M43" s="3">
        <f t="shared" si="0"/>
        <v>-0.78481012658227844</v>
      </c>
      <c r="N43" s="3">
        <f t="shared" si="1"/>
        <v>1</v>
      </c>
      <c r="O43" s="3">
        <f t="shared" si="2"/>
        <v>0.76470588235294112</v>
      </c>
    </row>
    <row r="44" spans="1:15" ht="15.75" customHeight="1">
      <c r="A44" s="1" t="s">
        <v>60</v>
      </c>
      <c r="B44" s="5" t="s">
        <v>120</v>
      </c>
      <c r="C44" s="2">
        <v>26</v>
      </c>
      <c r="D44" s="2">
        <v>423</v>
      </c>
      <c r="E44" s="2" t="s">
        <v>121</v>
      </c>
      <c r="F44" s="2">
        <v>1</v>
      </c>
      <c r="G44" s="2">
        <v>419</v>
      </c>
      <c r="H44" s="2" t="s">
        <v>14</v>
      </c>
      <c r="I44" s="3">
        <v>43</v>
      </c>
      <c r="J44" s="17">
        <v>-152.4</v>
      </c>
      <c r="K44" s="2">
        <v>1.5E-3</v>
      </c>
      <c r="L44" s="2" t="s">
        <v>6</v>
      </c>
      <c r="M44" s="3">
        <f t="shared" si="0"/>
        <v>-0.77215189873417722</v>
      </c>
      <c r="N44" s="3">
        <f t="shared" si="1"/>
        <v>1</v>
      </c>
      <c r="O44" s="3">
        <f t="shared" si="2"/>
        <v>0.75362318840579712</v>
      </c>
    </row>
    <row r="45" spans="1:15" ht="15.75" customHeight="1">
      <c r="A45" s="1" t="s">
        <v>61</v>
      </c>
      <c r="B45" s="5" t="s">
        <v>120</v>
      </c>
      <c r="C45" s="2">
        <v>25</v>
      </c>
      <c r="D45" s="2">
        <v>421</v>
      </c>
      <c r="E45" s="2" t="s">
        <v>121</v>
      </c>
      <c r="F45" s="2">
        <v>1</v>
      </c>
      <c r="G45" s="2">
        <v>419</v>
      </c>
      <c r="H45" s="2" t="s">
        <v>14</v>
      </c>
      <c r="I45" s="3">
        <v>44</v>
      </c>
      <c r="J45" s="17">
        <v>-153.19999999999999</v>
      </c>
      <c r="K45" s="2">
        <v>1.6999999999999999E-3</v>
      </c>
      <c r="L45" s="2" t="s">
        <v>6</v>
      </c>
      <c r="M45" s="3">
        <f t="shared" si="0"/>
        <v>-0.759493670886076</v>
      </c>
      <c r="N45" s="3">
        <f t="shared" si="1"/>
        <v>1</v>
      </c>
      <c r="O45" s="3">
        <f t="shared" si="2"/>
        <v>0.74285714285714288</v>
      </c>
    </row>
    <row r="46" spans="1:15" ht="15.75" customHeight="1">
      <c r="A46" s="1" t="s">
        <v>62</v>
      </c>
      <c r="B46" s="5" t="s">
        <v>120</v>
      </c>
      <c r="C46" s="2">
        <v>31</v>
      </c>
      <c r="D46" s="2">
        <v>450</v>
      </c>
      <c r="E46" s="2" t="s">
        <v>121</v>
      </c>
      <c r="F46" s="2">
        <v>1</v>
      </c>
      <c r="G46" s="2">
        <v>419</v>
      </c>
      <c r="H46" s="2" t="s">
        <v>14</v>
      </c>
      <c r="I46" s="3">
        <v>45</v>
      </c>
      <c r="J46" s="17">
        <v>-153.69999999999999</v>
      </c>
      <c r="K46" s="2">
        <v>1.9E-3</v>
      </c>
      <c r="L46" s="2" t="s">
        <v>6</v>
      </c>
      <c r="M46" s="3">
        <f t="shared" si="0"/>
        <v>-0.74683544303797467</v>
      </c>
      <c r="N46" s="3">
        <f t="shared" si="1"/>
        <v>1</v>
      </c>
      <c r="O46" s="3">
        <f t="shared" si="2"/>
        <v>0.73239436619718312</v>
      </c>
    </row>
    <row r="47" spans="1:15" ht="14">
      <c r="A47" s="1" t="s">
        <v>63</v>
      </c>
      <c r="B47" s="5" t="s">
        <v>120</v>
      </c>
      <c r="C47" s="2">
        <v>32</v>
      </c>
      <c r="D47" s="2">
        <v>496</v>
      </c>
      <c r="E47" s="2" t="s">
        <v>121</v>
      </c>
      <c r="F47" s="2">
        <v>1</v>
      </c>
      <c r="G47" s="2">
        <v>419</v>
      </c>
      <c r="H47" s="2" t="s">
        <v>14</v>
      </c>
      <c r="I47" s="3">
        <v>46</v>
      </c>
      <c r="J47" s="17">
        <v>-153.9</v>
      </c>
      <c r="K47" s="2">
        <v>1.9E-3</v>
      </c>
      <c r="L47" s="2" t="s">
        <v>6</v>
      </c>
      <c r="M47" s="3">
        <f t="shared" si="0"/>
        <v>-0.73417721518987344</v>
      </c>
      <c r="N47" s="3">
        <f t="shared" si="1"/>
        <v>1</v>
      </c>
      <c r="O47" s="3">
        <f t="shared" si="2"/>
        <v>0.72222222222222221</v>
      </c>
    </row>
    <row r="48" spans="1:15" ht="14">
      <c r="A48" s="1" t="s">
        <v>64</v>
      </c>
      <c r="B48" s="5" t="s">
        <v>120</v>
      </c>
      <c r="C48" s="2">
        <v>31</v>
      </c>
      <c r="D48" s="2">
        <v>420</v>
      </c>
      <c r="E48" s="2" t="s">
        <v>121</v>
      </c>
      <c r="F48" s="2">
        <v>1</v>
      </c>
      <c r="G48" s="2">
        <v>419</v>
      </c>
      <c r="H48" s="2" t="s">
        <v>14</v>
      </c>
      <c r="I48" s="3">
        <v>47</v>
      </c>
      <c r="J48" s="17">
        <v>-154</v>
      </c>
      <c r="K48" s="2">
        <v>1.9E-3</v>
      </c>
      <c r="L48" s="2" t="s">
        <v>6</v>
      </c>
      <c r="M48" s="3">
        <f t="shared" si="0"/>
        <v>-0.72151898734177211</v>
      </c>
      <c r="N48" s="3">
        <f t="shared" si="1"/>
        <v>1</v>
      </c>
      <c r="O48" s="3">
        <f t="shared" si="2"/>
        <v>0.71232876712328763</v>
      </c>
    </row>
    <row r="49" spans="1:15" ht="14">
      <c r="A49" s="1" t="s">
        <v>65</v>
      </c>
      <c r="B49" s="5" t="s">
        <v>120</v>
      </c>
      <c r="C49" s="2">
        <v>26</v>
      </c>
      <c r="D49" s="2">
        <v>485</v>
      </c>
      <c r="E49" s="2" t="s">
        <v>121</v>
      </c>
      <c r="F49" s="2">
        <v>1</v>
      </c>
      <c r="G49" s="2">
        <v>419</v>
      </c>
      <c r="H49" s="2" t="s">
        <v>14</v>
      </c>
      <c r="I49" s="3">
        <v>48</v>
      </c>
      <c r="J49" s="17">
        <v>-155.80000000000001</v>
      </c>
      <c r="K49" s="2">
        <v>2.5000000000000001E-3</v>
      </c>
      <c r="L49" s="2" t="s">
        <v>6</v>
      </c>
      <c r="M49" s="3">
        <f t="shared" si="0"/>
        <v>-0.70886075949367089</v>
      </c>
      <c r="N49" s="3">
        <f t="shared" si="1"/>
        <v>1</v>
      </c>
      <c r="O49" s="3">
        <f t="shared" si="2"/>
        <v>0.70270270270270274</v>
      </c>
    </row>
    <row r="50" spans="1:15" ht="14">
      <c r="A50" s="1" t="s">
        <v>66</v>
      </c>
      <c r="B50" s="5" t="s">
        <v>120</v>
      </c>
      <c r="C50" s="2">
        <v>23</v>
      </c>
      <c r="D50" s="2">
        <v>423</v>
      </c>
      <c r="E50" s="2" t="s">
        <v>121</v>
      </c>
      <c r="F50" s="2">
        <v>1</v>
      </c>
      <c r="G50" s="2">
        <v>419</v>
      </c>
      <c r="H50" s="2" t="s">
        <v>14</v>
      </c>
      <c r="I50" s="3">
        <v>49</v>
      </c>
      <c r="J50" s="17">
        <v>-156</v>
      </c>
      <c r="K50" s="2">
        <v>2.5999999999999999E-3</v>
      </c>
      <c r="L50" s="2" t="s">
        <v>6</v>
      </c>
      <c r="M50" s="3">
        <f t="shared" si="0"/>
        <v>-0.69620253164556967</v>
      </c>
      <c r="N50" s="3">
        <f t="shared" si="1"/>
        <v>1</v>
      </c>
      <c r="O50" s="3">
        <f t="shared" si="2"/>
        <v>0.69333333333333336</v>
      </c>
    </row>
    <row r="51" spans="1:15" ht="14">
      <c r="A51" s="1" t="s">
        <v>67</v>
      </c>
      <c r="B51" s="5" t="s">
        <v>120</v>
      </c>
      <c r="C51" s="2">
        <v>27</v>
      </c>
      <c r="D51" s="2">
        <v>440</v>
      </c>
      <c r="E51" s="2" t="s">
        <v>121</v>
      </c>
      <c r="F51" s="2">
        <v>1</v>
      </c>
      <c r="G51" s="2">
        <v>419</v>
      </c>
      <c r="H51" s="2" t="s">
        <v>14</v>
      </c>
      <c r="I51" s="3">
        <v>50</v>
      </c>
      <c r="J51" s="17">
        <v>-156.80000000000001</v>
      </c>
      <c r="K51" s="2">
        <v>2.8999999999999998E-3</v>
      </c>
      <c r="L51" s="2" t="s">
        <v>6</v>
      </c>
      <c r="M51" s="3">
        <f t="shared" si="0"/>
        <v>-0.68354430379746833</v>
      </c>
      <c r="N51" s="3">
        <f t="shared" si="1"/>
        <v>1</v>
      </c>
      <c r="O51" s="3">
        <f t="shared" si="2"/>
        <v>0.68421052631578949</v>
      </c>
    </row>
    <row r="52" spans="1:15" ht="14">
      <c r="A52" s="1" t="s">
        <v>68</v>
      </c>
      <c r="B52" s="5" t="s">
        <v>120</v>
      </c>
      <c r="C52" s="2">
        <v>26</v>
      </c>
      <c r="D52" s="2">
        <v>419</v>
      </c>
      <c r="E52" s="2" t="s">
        <v>121</v>
      </c>
      <c r="F52" s="2">
        <v>1</v>
      </c>
      <c r="G52" s="2">
        <v>419</v>
      </c>
      <c r="H52" s="2" t="s">
        <v>14</v>
      </c>
      <c r="I52" s="3">
        <v>51</v>
      </c>
      <c r="J52" s="17">
        <v>-157.19999999999999</v>
      </c>
      <c r="K52" s="2">
        <v>3.0999999999999999E-3</v>
      </c>
      <c r="L52" s="2" t="s">
        <v>6</v>
      </c>
      <c r="M52" s="3">
        <f t="shared" si="0"/>
        <v>-0.67088607594936711</v>
      </c>
      <c r="N52" s="3">
        <f t="shared" si="1"/>
        <v>1</v>
      </c>
      <c r="O52" s="3">
        <f t="shared" si="2"/>
        <v>0.67532467532467533</v>
      </c>
    </row>
    <row r="53" spans="1:15" ht="14">
      <c r="A53" s="1" t="s">
        <v>69</v>
      </c>
      <c r="B53" s="5" t="s">
        <v>120</v>
      </c>
      <c r="C53" s="2">
        <v>27</v>
      </c>
      <c r="D53" s="2">
        <v>503</v>
      </c>
      <c r="E53" s="2" t="s">
        <v>121</v>
      </c>
      <c r="F53" s="2">
        <v>1</v>
      </c>
      <c r="G53" s="2">
        <v>419</v>
      </c>
      <c r="H53" s="2" t="s">
        <v>14</v>
      </c>
      <c r="I53" s="3">
        <v>52</v>
      </c>
      <c r="J53" s="17">
        <v>-157.6</v>
      </c>
      <c r="K53" s="2">
        <v>3.3E-3</v>
      </c>
      <c r="L53" s="2" t="s">
        <v>6</v>
      </c>
      <c r="M53" s="3">
        <f t="shared" si="0"/>
        <v>-0.65822784810126578</v>
      </c>
      <c r="N53" s="3">
        <f t="shared" si="1"/>
        <v>1</v>
      </c>
      <c r="O53" s="3">
        <f t="shared" si="2"/>
        <v>0.66666666666666663</v>
      </c>
    </row>
    <row r="54" spans="1:15" ht="14">
      <c r="A54" s="1" t="s">
        <v>70</v>
      </c>
      <c r="B54" s="5" t="s">
        <v>120</v>
      </c>
      <c r="C54" s="2">
        <v>27</v>
      </c>
      <c r="D54" s="2">
        <v>420</v>
      </c>
      <c r="E54" s="2" t="s">
        <v>121</v>
      </c>
      <c r="F54" s="2">
        <v>1</v>
      </c>
      <c r="G54" s="2">
        <v>419</v>
      </c>
      <c r="H54" s="2" t="s">
        <v>14</v>
      </c>
      <c r="I54" s="3">
        <v>53</v>
      </c>
      <c r="J54" s="17">
        <v>-158.1</v>
      </c>
      <c r="K54" s="2">
        <v>3.5000000000000001E-3</v>
      </c>
      <c r="L54" s="2" t="s">
        <v>6</v>
      </c>
      <c r="M54" s="3">
        <f t="shared" si="0"/>
        <v>-0.64556962025316456</v>
      </c>
      <c r="N54" s="3">
        <f t="shared" si="1"/>
        <v>1</v>
      </c>
      <c r="O54" s="3">
        <f t="shared" si="2"/>
        <v>0.65822784810126578</v>
      </c>
    </row>
    <row r="55" spans="1:15" ht="14">
      <c r="A55" s="1" t="s">
        <v>71</v>
      </c>
      <c r="B55" s="5" t="s">
        <v>120</v>
      </c>
      <c r="C55" s="2">
        <v>26</v>
      </c>
      <c r="D55" s="2">
        <v>422</v>
      </c>
      <c r="E55" s="2" t="s">
        <v>121</v>
      </c>
      <c r="F55" s="2">
        <v>1</v>
      </c>
      <c r="G55" s="2">
        <v>419</v>
      </c>
      <c r="H55" s="2" t="s">
        <v>14</v>
      </c>
      <c r="I55" s="3">
        <v>54</v>
      </c>
      <c r="J55" s="17">
        <v>-158.80000000000001</v>
      </c>
      <c r="K55" s="2">
        <v>3.8999999999999998E-3</v>
      </c>
      <c r="L55" s="2" t="s">
        <v>6</v>
      </c>
      <c r="M55" s="3">
        <f t="shared" si="0"/>
        <v>-0.63291139240506333</v>
      </c>
      <c r="N55" s="3">
        <f t="shared" si="1"/>
        <v>1</v>
      </c>
      <c r="O55" s="3">
        <f t="shared" si="2"/>
        <v>0.65</v>
      </c>
    </row>
    <row r="56" spans="1:15" ht="14">
      <c r="A56" s="1" t="s">
        <v>72</v>
      </c>
      <c r="B56" s="5" t="s">
        <v>120</v>
      </c>
      <c r="C56" s="2">
        <v>25</v>
      </c>
      <c r="D56" s="2">
        <v>405</v>
      </c>
      <c r="E56" s="2" t="s">
        <v>121</v>
      </c>
      <c r="F56" s="2">
        <v>1</v>
      </c>
      <c r="G56" s="2">
        <v>419</v>
      </c>
      <c r="H56" s="2" t="s">
        <v>14</v>
      </c>
      <c r="I56" s="3">
        <v>55</v>
      </c>
      <c r="J56" s="17">
        <v>-158.9</v>
      </c>
      <c r="K56" s="2">
        <v>4.0000000000000001E-3</v>
      </c>
      <c r="L56" s="2" t="s">
        <v>6</v>
      </c>
      <c r="M56" s="3">
        <f t="shared" si="0"/>
        <v>-0.620253164556962</v>
      </c>
      <c r="N56" s="3">
        <f t="shared" si="1"/>
        <v>1</v>
      </c>
      <c r="O56" s="3">
        <f t="shared" si="2"/>
        <v>0.64197530864197527</v>
      </c>
    </row>
    <row r="57" spans="1:15" ht="14">
      <c r="A57" s="1" t="s">
        <v>73</v>
      </c>
      <c r="B57" s="5" t="s">
        <v>120</v>
      </c>
      <c r="C57" s="2">
        <v>27</v>
      </c>
      <c r="D57" s="2">
        <v>503</v>
      </c>
      <c r="E57" s="2" t="s">
        <v>121</v>
      </c>
      <c r="F57" s="2">
        <v>1</v>
      </c>
      <c r="G57" s="2">
        <v>419</v>
      </c>
      <c r="H57" s="2" t="s">
        <v>14</v>
      </c>
      <c r="I57" s="3">
        <v>56</v>
      </c>
      <c r="J57" s="17">
        <v>-159.1</v>
      </c>
      <c r="K57" s="2">
        <v>4.1000000000000003E-3</v>
      </c>
      <c r="L57" s="2" t="s">
        <v>6</v>
      </c>
      <c r="M57" s="3">
        <f t="shared" si="0"/>
        <v>-0.60759493670886078</v>
      </c>
      <c r="N57" s="3">
        <f t="shared" si="1"/>
        <v>1</v>
      </c>
      <c r="O57" s="3">
        <f t="shared" si="2"/>
        <v>0.63414634146341464</v>
      </c>
    </row>
    <row r="58" spans="1:15" ht="14">
      <c r="A58" s="1" t="s">
        <v>74</v>
      </c>
      <c r="B58" s="5" t="s">
        <v>120</v>
      </c>
      <c r="C58" s="2">
        <v>27</v>
      </c>
      <c r="D58" s="2">
        <v>382</v>
      </c>
      <c r="E58" s="2" t="s">
        <v>121</v>
      </c>
      <c r="F58" s="2">
        <v>1</v>
      </c>
      <c r="G58" s="2">
        <v>419</v>
      </c>
      <c r="H58" s="2" t="s">
        <v>14</v>
      </c>
      <c r="I58" s="3">
        <v>57</v>
      </c>
      <c r="J58" s="17">
        <v>-161.6</v>
      </c>
      <c r="K58" s="2">
        <v>5.8999999999999999E-3</v>
      </c>
      <c r="L58" s="2" t="s">
        <v>6</v>
      </c>
      <c r="M58" s="3">
        <f t="shared" si="0"/>
        <v>-0.59493670886075944</v>
      </c>
      <c r="N58" s="3">
        <f t="shared" si="1"/>
        <v>1</v>
      </c>
      <c r="O58" s="3">
        <f t="shared" si="2"/>
        <v>0.62650602409638556</v>
      </c>
    </row>
    <row r="59" spans="1:15" ht="14">
      <c r="A59" s="1" t="s">
        <v>75</v>
      </c>
      <c r="B59" s="5" t="s">
        <v>120</v>
      </c>
      <c r="C59" s="2">
        <v>26</v>
      </c>
      <c r="D59" s="2">
        <v>443</v>
      </c>
      <c r="E59" s="2" t="s">
        <v>121</v>
      </c>
      <c r="F59" s="2">
        <v>1</v>
      </c>
      <c r="G59" s="2">
        <v>419</v>
      </c>
      <c r="H59" s="2" t="s">
        <v>14</v>
      </c>
      <c r="I59" s="3">
        <v>58</v>
      </c>
      <c r="J59" s="17">
        <v>-161.6</v>
      </c>
      <c r="K59" s="2">
        <v>5.8999999999999999E-3</v>
      </c>
      <c r="L59" s="2" t="s">
        <v>6</v>
      </c>
      <c r="M59" s="3">
        <f t="shared" si="0"/>
        <v>-0.58227848101265822</v>
      </c>
      <c r="N59" s="3">
        <f t="shared" si="1"/>
        <v>1</v>
      </c>
      <c r="O59" s="3">
        <f t="shared" si="2"/>
        <v>0.61904761904761907</v>
      </c>
    </row>
    <row r="60" spans="1:15" ht="14">
      <c r="A60" s="1" t="s">
        <v>76</v>
      </c>
      <c r="B60" s="5" t="s">
        <v>120</v>
      </c>
      <c r="C60" s="2">
        <v>24</v>
      </c>
      <c r="D60" s="2">
        <v>442</v>
      </c>
      <c r="E60" s="2" t="s">
        <v>121</v>
      </c>
      <c r="F60" s="2">
        <v>1</v>
      </c>
      <c r="G60" s="2">
        <v>419</v>
      </c>
      <c r="H60" s="2" t="s">
        <v>14</v>
      </c>
      <c r="I60" s="3">
        <v>59</v>
      </c>
      <c r="J60" s="17">
        <v>-161.69999999999999</v>
      </c>
      <c r="K60" s="2">
        <v>6.0000000000000001E-3</v>
      </c>
      <c r="L60" s="2" t="s">
        <v>6</v>
      </c>
      <c r="M60" s="3">
        <f t="shared" si="0"/>
        <v>-0.569620253164557</v>
      </c>
      <c r="N60" s="3">
        <f t="shared" si="1"/>
        <v>1</v>
      </c>
      <c r="O60" s="3">
        <f t="shared" si="2"/>
        <v>0.61176470588235299</v>
      </c>
    </row>
    <row r="61" spans="1:15" ht="14">
      <c r="A61" s="1" t="s">
        <v>77</v>
      </c>
      <c r="B61" s="5" t="s">
        <v>120</v>
      </c>
      <c r="C61" s="2">
        <v>27</v>
      </c>
      <c r="D61" s="2">
        <v>469</v>
      </c>
      <c r="E61" s="2" t="s">
        <v>121</v>
      </c>
      <c r="F61" s="2">
        <v>1</v>
      </c>
      <c r="G61" s="2">
        <v>419</v>
      </c>
      <c r="H61" s="2" t="s">
        <v>14</v>
      </c>
      <c r="I61" s="3">
        <v>60</v>
      </c>
      <c r="J61" s="17">
        <v>-161.9</v>
      </c>
      <c r="K61" s="2">
        <v>6.1999999999999998E-3</v>
      </c>
      <c r="L61" s="2" t="s">
        <v>6</v>
      </c>
      <c r="M61" s="3">
        <f t="shared" si="0"/>
        <v>-0.55696202531645567</v>
      </c>
      <c r="N61" s="3">
        <f t="shared" si="1"/>
        <v>1</v>
      </c>
      <c r="O61" s="3">
        <f t="shared" si="2"/>
        <v>0.60465116279069764</v>
      </c>
    </row>
    <row r="62" spans="1:15" ht="14">
      <c r="A62" s="1" t="s">
        <v>78</v>
      </c>
      <c r="B62" s="5" t="s">
        <v>120</v>
      </c>
      <c r="C62" s="2">
        <v>27</v>
      </c>
      <c r="D62" s="2">
        <v>480</v>
      </c>
      <c r="E62" s="2" t="s">
        <v>121</v>
      </c>
      <c r="F62" s="2">
        <v>1</v>
      </c>
      <c r="G62" s="2">
        <v>419</v>
      </c>
      <c r="H62" s="2" t="s">
        <v>14</v>
      </c>
      <c r="I62" s="3">
        <v>61</v>
      </c>
      <c r="J62" s="17">
        <v>-162.4</v>
      </c>
      <c r="K62" s="2">
        <v>6.6E-3</v>
      </c>
      <c r="L62" s="2" t="s">
        <v>6</v>
      </c>
      <c r="M62" s="3">
        <f t="shared" si="0"/>
        <v>-0.54430379746835444</v>
      </c>
      <c r="N62" s="3">
        <f t="shared" si="1"/>
        <v>1</v>
      </c>
      <c r="O62" s="3">
        <f t="shared" si="2"/>
        <v>0.5977011494252874</v>
      </c>
    </row>
    <row r="63" spans="1:15" ht="14">
      <c r="A63" s="1" t="s">
        <v>79</v>
      </c>
      <c r="B63" s="5" t="s">
        <v>120</v>
      </c>
      <c r="C63" s="2">
        <v>28</v>
      </c>
      <c r="D63" s="2">
        <v>385</v>
      </c>
      <c r="E63" s="2" t="s">
        <v>121</v>
      </c>
      <c r="F63" s="2">
        <v>1</v>
      </c>
      <c r="G63" s="2">
        <v>419</v>
      </c>
      <c r="H63" s="2" t="s">
        <v>14</v>
      </c>
      <c r="I63" s="3">
        <v>62</v>
      </c>
      <c r="J63" s="17">
        <v>-162.6</v>
      </c>
      <c r="K63" s="2">
        <v>6.8999999999999999E-3</v>
      </c>
      <c r="L63" s="2" t="s">
        <v>6</v>
      </c>
      <c r="M63" s="3">
        <f t="shared" si="0"/>
        <v>-0.53164556962025311</v>
      </c>
      <c r="N63" s="3">
        <f t="shared" si="1"/>
        <v>1</v>
      </c>
      <c r="O63" s="3">
        <f t="shared" si="2"/>
        <v>0.59090909090909094</v>
      </c>
    </row>
    <row r="64" spans="1:15" ht="14">
      <c r="A64" s="1" t="s">
        <v>80</v>
      </c>
      <c r="B64" s="5" t="s">
        <v>120</v>
      </c>
      <c r="C64" s="2">
        <v>27</v>
      </c>
      <c r="D64" s="2">
        <v>420</v>
      </c>
      <c r="E64" s="2" t="s">
        <v>121</v>
      </c>
      <c r="F64" s="2">
        <v>1</v>
      </c>
      <c r="G64" s="2">
        <v>419</v>
      </c>
      <c r="H64" s="2" t="s">
        <v>14</v>
      </c>
      <c r="I64" s="3">
        <v>63</v>
      </c>
      <c r="J64" s="17">
        <v>-162.80000000000001</v>
      </c>
      <c r="K64" s="2">
        <v>7.1000000000000004E-3</v>
      </c>
      <c r="L64" s="2" t="s">
        <v>6</v>
      </c>
      <c r="M64" s="3">
        <f t="shared" si="0"/>
        <v>-0.51898734177215189</v>
      </c>
      <c r="N64" s="3">
        <f t="shared" si="1"/>
        <v>1</v>
      </c>
      <c r="O64" s="3">
        <f t="shared" si="2"/>
        <v>0.5842696629213483</v>
      </c>
    </row>
    <row r="65" spans="1:15" ht="14">
      <c r="A65" s="1" t="s">
        <v>81</v>
      </c>
      <c r="B65" s="5" t="s">
        <v>120</v>
      </c>
      <c r="C65" s="2">
        <v>27</v>
      </c>
      <c r="D65" s="2">
        <v>496</v>
      </c>
      <c r="E65" s="2" t="s">
        <v>121</v>
      </c>
      <c r="F65" s="2">
        <v>1</v>
      </c>
      <c r="G65" s="2">
        <v>419</v>
      </c>
      <c r="H65" s="2" t="s">
        <v>14</v>
      </c>
      <c r="I65" s="3">
        <v>64</v>
      </c>
      <c r="J65" s="17">
        <v>-163.5</v>
      </c>
      <c r="K65" s="2">
        <v>7.9000000000000008E-3</v>
      </c>
      <c r="L65" s="2" t="s">
        <v>6</v>
      </c>
      <c r="M65" s="3">
        <f t="shared" si="0"/>
        <v>-0.50632911392405067</v>
      </c>
      <c r="N65" s="3">
        <f t="shared" si="1"/>
        <v>1</v>
      </c>
      <c r="O65" s="3">
        <f t="shared" si="2"/>
        <v>0.57777777777777772</v>
      </c>
    </row>
    <row r="66" spans="1:15" ht="14">
      <c r="A66" s="1" t="s">
        <v>82</v>
      </c>
      <c r="B66" s="5" t="s">
        <v>120</v>
      </c>
      <c r="C66" s="2">
        <v>27</v>
      </c>
      <c r="D66" s="2">
        <v>496</v>
      </c>
      <c r="E66" s="2" t="s">
        <v>121</v>
      </c>
      <c r="F66" s="2">
        <v>1</v>
      </c>
      <c r="G66" s="2">
        <v>419</v>
      </c>
      <c r="H66" s="2" t="s">
        <v>14</v>
      </c>
      <c r="I66" s="3">
        <v>65</v>
      </c>
      <c r="J66" s="17">
        <v>-163.5</v>
      </c>
      <c r="K66" s="2">
        <v>7.9000000000000008E-3</v>
      </c>
      <c r="L66" s="2" t="s">
        <v>6</v>
      </c>
      <c r="M66" s="3">
        <f t="shared" si="0"/>
        <v>-0.49367088607594939</v>
      </c>
      <c r="N66" s="3">
        <f t="shared" si="1"/>
        <v>1</v>
      </c>
      <c r="O66" s="3">
        <f t="shared" si="2"/>
        <v>0.5714285714285714</v>
      </c>
    </row>
    <row r="67" spans="1:15" ht="14">
      <c r="A67" s="1" t="s">
        <v>83</v>
      </c>
      <c r="B67" s="5" t="s">
        <v>120</v>
      </c>
      <c r="C67" s="2">
        <v>27</v>
      </c>
      <c r="D67" s="2">
        <v>496</v>
      </c>
      <c r="E67" s="2" t="s">
        <v>121</v>
      </c>
      <c r="F67" s="2">
        <v>1</v>
      </c>
      <c r="G67" s="2">
        <v>419</v>
      </c>
      <c r="H67" s="2" t="s">
        <v>14</v>
      </c>
      <c r="I67" s="3">
        <v>66</v>
      </c>
      <c r="J67" s="17">
        <v>-163.5</v>
      </c>
      <c r="K67" s="2">
        <v>7.9000000000000008E-3</v>
      </c>
      <c r="L67" s="2" t="s">
        <v>6</v>
      </c>
      <c r="M67" s="3">
        <f t="shared" si="0"/>
        <v>-0.48101265822784811</v>
      </c>
      <c r="N67" s="3">
        <f t="shared" si="1"/>
        <v>1</v>
      </c>
      <c r="O67" s="3">
        <f t="shared" si="2"/>
        <v>0.56521739130434778</v>
      </c>
    </row>
    <row r="68" spans="1:15" ht="14">
      <c r="A68" s="1" t="s">
        <v>84</v>
      </c>
      <c r="B68" s="5" t="s">
        <v>120</v>
      </c>
      <c r="C68" s="2">
        <v>32</v>
      </c>
      <c r="D68" s="2">
        <v>501</v>
      </c>
      <c r="E68" s="2" t="s">
        <v>121</v>
      </c>
      <c r="F68" s="2">
        <v>1</v>
      </c>
      <c r="G68" s="2">
        <v>419</v>
      </c>
      <c r="H68" s="2" t="s">
        <v>14</v>
      </c>
      <c r="I68" s="3">
        <v>67</v>
      </c>
      <c r="J68" s="17">
        <v>-163.5</v>
      </c>
      <c r="K68" s="2">
        <v>7.9000000000000008E-3</v>
      </c>
      <c r="L68" s="2" t="s">
        <v>6</v>
      </c>
      <c r="M68" s="3">
        <f t="shared" si="0"/>
        <v>-0.46835443037974683</v>
      </c>
      <c r="N68" s="3">
        <f t="shared" si="1"/>
        <v>1</v>
      </c>
      <c r="O68" s="3">
        <f t="shared" si="2"/>
        <v>0.55913978494623651</v>
      </c>
    </row>
    <row r="69" spans="1:15" ht="14">
      <c r="A69" s="1" t="s">
        <v>85</v>
      </c>
      <c r="B69" s="5" t="s">
        <v>120</v>
      </c>
      <c r="C69" s="2">
        <v>27</v>
      </c>
      <c r="D69" s="2">
        <v>480</v>
      </c>
      <c r="E69" s="2" t="s">
        <v>121</v>
      </c>
      <c r="F69" s="2">
        <v>1</v>
      </c>
      <c r="G69" s="2">
        <v>419</v>
      </c>
      <c r="H69" s="2" t="s">
        <v>14</v>
      </c>
      <c r="I69" s="3">
        <v>68</v>
      </c>
      <c r="J69" s="17">
        <v>-164.4</v>
      </c>
      <c r="K69" s="2">
        <v>8.8999999999999999E-3</v>
      </c>
      <c r="L69" s="2" t="s">
        <v>6</v>
      </c>
      <c r="M69" s="3">
        <f t="shared" si="0"/>
        <v>-0.45569620253164556</v>
      </c>
      <c r="N69" s="3">
        <f t="shared" si="1"/>
        <v>1</v>
      </c>
      <c r="O69" s="3">
        <f t="shared" si="2"/>
        <v>0.55319148936170215</v>
      </c>
    </row>
    <row r="70" spans="1:15" ht="14">
      <c r="A70" s="1" t="s">
        <v>86</v>
      </c>
      <c r="B70" s="5" t="s">
        <v>120</v>
      </c>
      <c r="C70" s="2">
        <v>25</v>
      </c>
      <c r="D70" s="2">
        <v>467</v>
      </c>
      <c r="E70" s="2" t="s">
        <v>121</v>
      </c>
      <c r="F70" s="2">
        <v>1</v>
      </c>
      <c r="G70" s="2">
        <v>419</v>
      </c>
      <c r="H70" s="2" t="s">
        <v>14</v>
      </c>
      <c r="I70" s="3">
        <v>69</v>
      </c>
      <c r="J70" s="17">
        <v>-164.4</v>
      </c>
      <c r="K70" s="2">
        <v>8.9999999999999993E-3</v>
      </c>
      <c r="L70" s="2" t="s">
        <v>6</v>
      </c>
      <c r="M70" s="3">
        <f t="shared" si="0"/>
        <v>-0.44303797468354428</v>
      </c>
      <c r="N70" s="3">
        <f t="shared" si="1"/>
        <v>1</v>
      </c>
      <c r="O70" s="3">
        <f t="shared" si="2"/>
        <v>0.54736842105263162</v>
      </c>
    </row>
    <row r="71" spans="1:15" ht="14">
      <c r="A71" s="1" t="s">
        <v>87</v>
      </c>
      <c r="B71" s="5" t="s">
        <v>120</v>
      </c>
      <c r="C71" s="2">
        <v>30</v>
      </c>
      <c r="D71" s="2">
        <v>516</v>
      </c>
      <c r="E71" s="2" t="s">
        <v>121</v>
      </c>
      <c r="F71" s="2">
        <v>1</v>
      </c>
      <c r="G71" s="2">
        <v>419</v>
      </c>
      <c r="H71" s="2" t="s">
        <v>14</v>
      </c>
      <c r="I71" s="3">
        <v>70</v>
      </c>
      <c r="J71" s="17">
        <v>-164.8</v>
      </c>
      <c r="K71" s="2">
        <v>9.4999999999999998E-3</v>
      </c>
      <c r="L71" s="2" t="s">
        <v>6</v>
      </c>
      <c r="M71" s="3">
        <f t="shared" si="0"/>
        <v>-0.43037974683544306</v>
      </c>
      <c r="N71" s="3">
        <f t="shared" si="1"/>
        <v>1</v>
      </c>
      <c r="O71" s="3">
        <f t="shared" si="2"/>
        <v>0.54166666666666663</v>
      </c>
    </row>
    <row r="72" spans="1:15" ht="14">
      <c r="A72" s="1" t="s">
        <v>88</v>
      </c>
      <c r="B72" s="5" t="s">
        <v>120</v>
      </c>
      <c r="C72" s="2">
        <v>26</v>
      </c>
      <c r="D72" s="2">
        <v>485</v>
      </c>
      <c r="E72" s="2" t="s">
        <v>121</v>
      </c>
      <c r="F72" s="2">
        <v>1</v>
      </c>
      <c r="G72" s="2">
        <v>419</v>
      </c>
      <c r="H72" s="2" t="s">
        <v>14</v>
      </c>
      <c r="I72" s="3">
        <v>71</v>
      </c>
      <c r="J72" s="17">
        <v>-165</v>
      </c>
      <c r="K72" s="2">
        <v>9.7999999999999997E-3</v>
      </c>
      <c r="L72" s="2" t="s">
        <v>6</v>
      </c>
      <c r="M72" s="3">
        <f t="shared" si="0"/>
        <v>-0.41772151898734178</v>
      </c>
      <c r="N72" s="3">
        <f t="shared" si="1"/>
        <v>1</v>
      </c>
      <c r="O72" s="3">
        <f t="shared" si="2"/>
        <v>0.53608247422680411</v>
      </c>
    </row>
    <row r="73" spans="1:15" ht="14">
      <c r="A73" s="1" t="s">
        <v>89</v>
      </c>
      <c r="B73" s="5" t="s">
        <v>120</v>
      </c>
      <c r="C73" s="2">
        <v>19</v>
      </c>
      <c r="D73" s="2">
        <v>416</v>
      </c>
      <c r="E73" s="2" t="s">
        <v>121</v>
      </c>
      <c r="F73" s="2">
        <v>1</v>
      </c>
      <c r="G73" s="2">
        <v>419</v>
      </c>
      <c r="H73" s="2" t="s">
        <v>14</v>
      </c>
      <c r="I73" s="3">
        <v>72</v>
      </c>
      <c r="J73" s="17">
        <v>-166.3</v>
      </c>
      <c r="K73" s="2">
        <v>1.2E-2</v>
      </c>
      <c r="L73" s="2" t="s">
        <v>6</v>
      </c>
      <c r="M73" s="3">
        <f t="shared" si="0"/>
        <v>-0.4050632911392405</v>
      </c>
      <c r="N73" s="3">
        <f t="shared" si="1"/>
        <v>1</v>
      </c>
      <c r="O73" s="3">
        <f t="shared" si="2"/>
        <v>0.53061224489795922</v>
      </c>
    </row>
    <row r="74" spans="1:15" ht="14">
      <c r="A74" s="1" t="s">
        <v>90</v>
      </c>
      <c r="B74" s="5" t="s">
        <v>120</v>
      </c>
      <c r="C74" s="2">
        <v>25</v>
      </c>
      <c r="D74" s="2">
        <v>467</v>
      </c>
      <c r="E74" s="2" t="s">
        <v>121</v>
      </c>
      <c r="F74" s="2">
        <v>1</v>
      </c>
      <c r="G74" s="2">
        <v>419</v>
      </c>
      <c r="H74" s="2" t="s">
        <v>14</v>
      </c>
      <c r="I74" s="3">
        <v>73</v>
      </c>
      <c r="J74" s="17">
        <v>-166.4</v>
      </c>
      <c r="K74" s="2">
        <v>1.2E-2</v>
      </c>
      <c r="L74" s="2" t="s">
        <v>6</v>
      </c>
      <c r="M74" s="3">
        <f t="shared" si="0"/>
        <v>-0.39240506329113922</v>
      </c>
      <c r="N74" s="3">
        <f t="shared" si="1"/>
        <v>1</v>
      </c>
      <c r="O74" s="3">
        <f t="shared" si="2"/>
        <v>0.5252525252525253</v>
      </c>
    </row>
    <row r="75" spans="1:15" ht="14">
      <c r="A75" s="1" t="s">
        <v>91</v>
      </c>
      <c r="B75" s="5" t="s">
        <v>120</v>
      </c>
      <c r="C75" s="2">
        <v>25</v>
      </c>
      <c r="D75" s="2">
        <v>467</v>
      </c>
      <c r="E75" s="2" t="s">
        <v>121</v>
      </c>
      <c r="F75" s="2">
        <v>1</v>
      </c>
      <c r="G75" s="2">
        <v>419</v>
      </c>
      <c r="H75" s="2" t="s">
        <v>14</v>
      </c>
      <c r="I75" s="3">
        <v>74</v>
      </c>
      <c r="J75" s="17">
        <v>-166.4</v>
      </c>
      <c r="K75" s="2">
        <v>1.2E-2</v>
      </c>
      <c r="L75" s="2" t="s">
        <v>6</v>
      </c>
      <c r="M75" s="3">
        <f t="shared" si="0"/>
        <v>-0.379746835443038</v>
      </c>
      <c r="N75" s="3">
        <f t="shared" si="1"/>
        <v>1</v>
      </c>
      <c r="O75" s="3">
        <f t="shared" si="2"/>
        <v>0.52</v>
      </c>
    </row>
    <row r="76" spans="1:15" ht="14">
      <c r="A76" s="1" t="s">
        <v>92</v>
      </c>
      <c r="B76" s="5" t="s">
        <v>120</v>
      </c>
      <c r="C76" s="2">
        <v>27</v>
      </c>
      <c r="D76" s="2">
        <v>489</v>
      </c>
      <c r="E76" s="2" t="s">
        <v>121</v>
      </c>
      <c r="F76" s="2">
        <v>1</v>
      </c>
      <c r="G76" s="2">
        <v>419</v>
      </c>
      <c r="H76" s="2" t="s">
        <v>14</v>
      </c>
      <c r="I76" s="3">
        <v>75</v>
      </c>
      <c r="J76" s="17">
        <v>-166.7</v>
      </c>
      <c r="K76" s="2">
        <v>1.2999999999999999E-2</v>
      </c>
      <c r="L76" s="2" t="s">
        <v>6</v>
      </c>
      <c r="M76" s="3">
        <f t="shared" si="0"/>
        <v>-0.36708860759493672</v>
      </c>
      <c r="N76" s="3">
        <f t="shared" si="1"/>
        <v>1</v>
      </c>
      <c r="O76" s="3">
        <f t="shared" si="2"/>
        <v>0.51485148514851486</v>
      </c>
    </row>
    <row r="77" spans="1:15" ht="14">
      <c r="A77" s="1" t="s">
        <v>93</v>
      </c>
      <c r="B77" s="5" t="s">
        <v>120</v>
      </c>
      <c r="C77" s="2">
        <v>27</v>
      </c>
      <c r="D77" s="2">
        <v>418</v>
      </c>
      <c r="E77" s="2" t="s">
        <v>121</v>
      </c>
      <c r="F77" s="2">
        <v>1</v>
      </c>
      <c r="G77" s="2">
        <v>419</v>
      </c>
      <c r="H77" s="2" t="s">
        <v>14</v>
      </c>
      <c r="I77" s="3">
        <v>76</v>
      </c>
      <c r="J77" s="17">
        <v>-167.1</v>
      </c>
      <c r="K77" s="2">
        <v>1.2999999999999999E-2</v>
      </c>
      <c r="L77" s="2" t="s">
        <v>6</v>
      </c>
      <c r="M77" s="3">
        <f t="shared" si="0"/>
        <v>-0.35443037974683544</v>
      </c>
      <c r="N77" s="3">
        <f t="shared" si="1"/>
        <v>1</v>
      </c>
      <c r="O77" s="3">
        <f t="shared" si="2"/>
        <v>0.50980392156862742</v>
      </c>
    </row>
    <row r="78" spans="1:15" ht="14">
      <c r="A78" s="1" t="s">
        <v>94</v>
      </c>
      <c r="B78" s="5" t="s">
        <v>120</v>
      </c>
      <c r="C78" s="2">
        <v>23</v>
      </c>
      <c r="D78" s="2">
        <v>465</v>
      </c>
      <c r="E78" s="2" t="s">
        <v>121</v>
      </c>
      <c r="F78" s="2">
        <v>1</v>
      </c>
      <c r="G78" s="2">
        <v>419</v>
      </c>
      <c r="H78" s="2" t="s">
        <v>14</v>
      </c>
      <c r="I78" s="3">
        <v>77</v>
      </c>
      <c r="J78" s="17">
        <v>-167.8</v>
      </c>
      <c r="K78" s="2">
        <v>1.4999999999999999E-2</v>
      </c>
      <c r="L78" s="2" t="s">
        <v>6</v>
      </c>
      <c r="M78" s="3">
        <f t="shared" si="0"/>
        <v>-0.34177215189873417</v>
      </c>
      <c r="N78" s="3">
        <f t="shared" si="1"/>
        <v>1</v>
      </c>
      <c r="O78" s="3">
        <f t="shared" si="2"/>
        <v>0.50485436893203883</v>
      </c>
    </row>
    <row r="79" spans="1:15" ht="14">
      <c r="A79" s="1" t="s">
        <v>95</v>
      </c>
      <c r="B79" s="5" t="s">
        <v>120</v>
      </c>
      <c r="C79" s="2">
        <v>29</v>
      </c>
      <c r="D79" s="2">
        <v>434</v>
      </c>
      <c r="E79" s="2" t="s">
        <v>121</v>
      </c>
      <c r="F79" s="2">
        <v>1</v>
      </c>
      <c r="G79" s="2">
        <v>419</v>
      </c>
      <c r="H79" s="2" t="s">
        <v>14</v>
      </c>
      <c r="I79" s="3">
        <v>78</v>
      </c>
      <c r="J79" s="17">
        <v>-170.3</v>
      </c>
      <c r="K79" s="2">
        <v>2.1000000000000001E-2</v>
      </c>
      <c r="L79" s="2" t="s">
        <v>6</v>
      </c>
      <c r="M79" s="3">
        <f t="shared" si="0"/>
        <v>-0.32911392405063289</v>
      </c>
      <c r="N79" s="3">
        <f t="shared" si="1"/>
        <v>1</v>
      </c>
      <c r="O79" s="3">
        <f t="shared" si="2"/>
        <v>0.5</v>
      </c>
    </row>
    <row r="80" spans="1:15" ht="14">
      <c r="A80" s="1" t="s">
        <v>96</v>
      </c>
      <c r="B80" s="5" t="s">
        <v>120</v>
      </c>
      <c r="C80" s="2">
        <v>26</v>
      </c>
      <c r="D80" s="2">
        <v>414</v>
      </c>
      <c r="E80" s="2" t="s">
        <v>121</v>
      </c>
      <c r="F80" s="2">
        <v>1</v>
      </c>
      <c r="G80" s="2">
        <v>419</v>
      </c>
      <c r="H80" s="2" t="s">
        <v>14</v>
      </c>
      <c r="I80" s="3">
        <v>79</v>
      </c>
      <c r="J80" s="17">
        <v>-170.6</v>
      </c>
      <c r="K80" s="2">
        <v>2.1999999999999999E-2</v>
      </c>
      <c r="L80" s="2" t="s">
        <v>6</v>
      </c>
      <c r="M80" s="3">
        <f t="shared" si="0"/>
        <v>-0.31645569620253167</v>
      </c>
      <c r="N80" s="3">
        <f t="shared" si="1"/>
        <v>1</v>
      </c>
      <c r="O80" s="3">
        <f t="shared" si="2"/>
        <v>0.49523809523809526</v>
      </c>
    </row>
    <row r="81" spans="1:15" ht="14">
      <c r="A81" s="1" t="s">
        <v>97</v>
      </c>
      <c r="B81" s="5" t="s">
        <v>120</v>
      </c>
      <c r="C81" s="2">
        <v>30</v>
      </c>
      <c r="D81" s="2">
        <v>433</v>
      </c>
      <c r="E81" s="2" t="s">
        <v>121</v>
      </c>
      <c r="F81" s="2">
        <v>1</v>
      </c>
      <c r="G81" s="2">
        <v>419</v>
      </c>
      <c r="H81" s="2" t="s">
        <v>14</v>
      </c>
      <c r="I81" s="3">
        <v>80</v>
      </c>
      <c r="J81" s="17">
        <v>-171.8</v>
      </c>
      <c r="K81" s="2">
        <v>2.7E-2</v>
      </c>
      <c r="L81" s="2" t="s">
        <v>6</v>
      </c>
      <c r="M81" s="3">
        <f t="shared" si="0"/>
        <v>-0.30379746835443039</v>
      </c>
      <c r="N81" s="3">
        <f t="shared" si="1"/>
        <v>1</v>
      </c>
      <c r="O81" s="3">
        <f t="shared" si="2"/>
        <v>0.49056603773584906</v>
      </c>
    </row>
    <row r="82" spans="1:15" ht="14">
      <c r="A82" s="1" t="s">
        <v>98</v>
      </c>
      <c r="B82" s="5" t="s">
        <v>120</v>
      </c>
      <c r="C82" s="2">
        <v>29</v>
      </c>
      <c r="D82" s="2">
        <v>463</v>
      </c>
      <c r="E82" s="2" t="s">
        <v>121</v>
      </c>
      <c r="F82" s="2">
        <v>1</v>
      </c>
      <c r="G82" s="2">
        <v>419</v>
      </c>
      <c r="H82" s="2" t="s">
        <v>14</v>
      </c>
      <c r="I82" s="3">
        <v>81</v>
      </c>
      <c r="J82" s="17">
        <v>-176.6</v>
      </c>
      <c r="K82" s="2">
        <v>5.3999999999999999E-2</v>
      </c>
      <c r="L82" s="2" t="s">
        <v>6</v>
      </c>
      <c r="M82" s="3">
        <f t="shared" si="0"/>
        <v>-0.29113924050632911</v>
      </c>
      <c r="N82" s="3">
        <f t="shared" si="1"/>
        <v>1</v>
      </c>
      <c r="O82" s="3">
        <f t="shared" si="2"/>
        <v>0.48598130841121495</v>
      </c>
    </row>
    <row r="83" spans="1:15" ht="14">
      <c r="A83" s="1" t="s">
        <v>99</v>
      </c>
      <c r="B83" s="5" t="s">
        <v>120</v>
      </c>
      <c r="C83" s="2">
        <v>18</v>
      </c>
      <c r="D83" s="2">
        <v>457</v>
      </c>
      <c r="E83" s="2" t="s">
        <v>121</v>
      </c>
      <c r="F83" s="2">
        <v>1</v>
      </c>
      <c r="G83" s="2">
        <v>419</v>
      </c>
      <c r="H83" s="2" t="s">
        <v>14</v>
      </c>
      <c r="I83" s="3">
        <v>82</v>
      </c>
      <c r="J83" s="17">
        <v>-178</v>
      </c>
      <c r="K83" s="2">
        <v>6.6000000000000003E-2</v>
      </c>
      <c r="L83" s="2" t="s">
        <v>6</v>
      </c>
      <c r="M83" s="3">
        <f t="shared" si="0"/>
        <v>-0.27848101265822783</v>
      </c>
      <c r="N83" s="3">
        <f t="shared" si="1"/>
        <v>1</v>
      </c>
      <c r="O83" s="3">
        <f t="shared" si="2"/>
        <v>0.48148148148148145</v>
      </c>
    </row>
    <row r="84" spans="1:15" ht="14">
      <c r="A84" s="1" t="s">
        <v>100</v>
      </c>
      <c r="B84" s="5" t="s">
        <v>120</v>
      </c>
      <c r="C84" s="2">
        <v>28</v>
      </c>
      <c r="D84" s="2">
        <v>405</v>
      </c>
      <c r="E84" s="2" t="s">
        <v>121</v>
      </c>
      <c r="F84" s="2">
        <v>1</v>
      </c>
      <c r="G84" s="2">
        <v>419</v>
      </c>
      <c r="H84" s="2" t="s">
        <v>14</v>
      </c>
      <c r="I84" s="3">
        <v>83</v>
      </c>
      <c r="J84" s="17">
        <v>-178.1</v>
      </c>
      <c r="K84" s="2">
        <v>6.7000000000000004E-2</v>
      </c>
      <c r="L84" s="2" t="s">
        <v>6</v>
      </c>
      <c r="M84" s="3">
        <f t="shared" si="0"/>
        <v>-0.26582278481012656</v>
      </c>
      <c r="N84" s="3">
        <f t="shared" si="1"/>
        <v>1</v>
      </c>
      <c r="O84" s="3">
        <f t="shared" si="2"/>
        <v>0.47706422018348627</v>
      </c>
    </row>
    <row r="85" spans="1:15" ht="14">
      <c r="A85" s="1" t="s">
        <v>101</v>
      </c>
      <c r="B85" s="5" t="s">
        <v>120</v>
      </c>
      <c r="C85" s="2">
        <v>31</v>
      </c>
      <c r="D85" s="2">
        <v>493</v>
      </c>
      <c r="E85" s="2" t="s">
        <v>121</v>
      </c>
      <c r="F85" s="2">
        <v>1</v>
      </c>
      <c r="G85" s="2">
        <v>419</v>
      </c>
      <c r="H85" s="2" t="s">
        <v>14</v>
      </c>
      <c r="I85" s="3">
        <v>84</v>
      </c>
      <c r="J85" s="17">
        <v>-180.7</v>
      </c>
      <c r="K85" s="2">
        <v>9.9000000000000005E-2</v>
      </c>
      <c r="L85" s="2" t="s">
        <v>6</v>
      </c>
      <c r="M85" s="3">
        <f t="shared" si="0"/>
        <v>-0.25316455696202533</v>
      </c>
      <c r="N85" s="3">
        <f t="shared" si="1"/>
        <v>1</v>
      </c>
      <c r="O85" s="3">
        <f t="shared" si="2"/>
        <v>0.47272727272727272</v>
      </c>
    </row>
    <row r="86" spans="1:15" ht="14">
      <c r="A86" s="1" t="s">
        <v>102</v>
      </c>
      <c r="B86" s="5" t="s">
        <v>120</v>
      </c>
      <c r="C86" s="2">
        <v>26</v>
      </c>
      <c r="D86" s="2">
        <v>440</v>
      </c>
      <c r="E86" s="2" t="s">
        <v>121</v>
      </c>
      <c r="F86" s="2">
        <v>1</v>
      </c>
      <c r="G86" s="2">
        <v>419</v>
      </c>
      <c r="H86" s="2" t="s">
        <v>14</v>
      </c>
      <c r="I86" s="3">
        <v>85</v>
      </c>
      <c r="J86" s="17">
        <v>-182.5</v>
      </c>
      <c r="K86" s="2">
        <v>0.13</v>
      </c>
      <c r="L86" s="2" t="s">
        <v>6</v>
      </c>
      <c r="M86" s="3">
        <f t="shared" si="0"/>
        <v>-0.24050632911392406</v>
      </c>
      <c r="N86" s="3">
        <f t="shared" si="1"/>
        <v>1</v>
      </c>
      <c r="O86" s="3">
        <f t="shared" si="2"/>
        <v>0.46846846846846846</v>
      </c>
    </row>
    <row r="87" spans="1:15" ht="14">
      <c r="A87" s="1" t="s">
        <v>103</v>
      </c>
      <c r="B87" s="5" t="s">
        <v>120</v>
      </c>
      <c r="C87" s="2">
        <v>26</v>
      </c>
      <c r="D87" s="2">
        <v>429</v>
      </c>
      <c r="E87" s="2" t="s">
        <v>121</v>
      </c>
      <c r="F87" s="2">
        <v>1</v>
      </c>
      <c r="G87" s="2">
        <v>419</v>
      </c>
      <c r="H87" s="2" t="s">
        <v>14</v>
      </c>
      <c r="I87" s="3">
        <v>86</v>
      </c>
      <c r="J87" s="17">
        <v>-187.4</v>
      </c>
      <c r="K87" s="2">
        <v>0.27</v>
      </c>
      <c r="L87" s="2" t="s">
        <v>6</v>
      </c>
      <c r="M87" s="3">
        <f t="shared" si="0"/>
        <v>-0.22784810126582278</v>
      </c>
      <c r="N87" s="3">
        <f t="shared" si="1"/>
        <v>1</v>
      </c>
      <c r="O87" s="3">
        <f t="shared" si="2"/>
        <v>0.4642857142857143</v>
      </c>
    </row>
    <row r="88" spans="1:15" ht="14">
      <c r="A88" s="1" t="s">
        <v>104</v>
      </c>
      <c r="B88" s="5" t="s">
        <v>120</v>
      </c>
      <c r="C88" s="2">
        <v>28</v>
      </c>
      <c r="D88" s="2">
        <v>439</v>
      </c>
      <c r="E88" s="2" t="s">
        <v>121</v>
      </c>
      <c r="F88" s="2">
        <v>1</v>
      </c>
      <c r="G88" s="2">
        <v>419</v>
      </c>
      <c r="H88" s="2" t="s">
        <v>14</v>
      </c>
      <c r="I88" s="3">
        <v>87</v>
      </c>
      <c r="J88" s="17">
        <v>-188.4</v>
      </c>
      <c r="K88" s="2">
        <v>0.3</v>
      </c>
      <c r="L88" s="2" t="s">
        <v>6</v>
      </c>
      <c r="M88" s="3">
        <f t="shared" si="0"/>
        <v>-0.21518987341772153</v>
      </c>
      <c r="N88" s="3">
        <f t="shared" si="1"/>
        <v>1</v>
      </c>
      <c r="O88" s="3">
        <f t="shared" si="2"/>
        <v>0.46017699115044247</v>
      </c>
    </row>
    <row r="89" spans="1:15" ht="14">
      <c r="A89" s="1" t="s">
        <v>105</v>
      </c>
      <c r="B89" s="5" t="s">
        <v>120</v>
      </c>
      <c r="C89" s="2">
        <v>28</v>
      </c>
      <c r="D89" s="2">
        <v>428</v>
      </c>
      <c r="E89" s="2" t="s">
        <v>121</v>
      </c>
      <c r="F89" s="2">
        <v>1</v>
      </c>
      <c r="G89" s="2">
        <v>419</v>
      </c>
      <c r="H89" s="2" t="s">
        <v>14</v>
      </c>
      <c r="I89" s="3">
        <v>88</v>
      </c>
      <c r="J89" s="17">
        <v>-188.5</v>
      </c>
      <c r="K89" s="2">
        <v>0.31</v>
      </c>
      <c r="L89" s="2" t="s">
        <v>6</v>
      </c>
      <c r="M89" s="3">
        <f t="shared" si="0"/>
        <v>-0.20253164556962025</v>
      </c>
      <c r="N89" s="3">
        <f t="shared" si="1"/>
        <v>1</v>
      </c>
      <c r="O89" s="3">
        <f t="shared" si="2"/>
        <v>0.45614035087719296</v>
      </c>
    </row>
    <row r="90" spans="1:15" ht="14">
      <c r="A90" s="1" t="s">
        <v>106</v>
      </c>
      <c r="B90" s="5" t="s">
        <v>120</v>
      </c>
      <c r="C90" s="2">
        <v>27</v>
      </c>
      <c r="D90" s="2">
        <v>470</v>
      </c>
      <c r="E90" s="2" t="s">
        <v>121</v>
      </c>
      <c r="F90" s="2">
        <v>1</v>
      </c>
      <c r="G90" s="2">
        <v>419</v>
      </c>
      <c r="H90" s="2" t="s">
        <v>14</v>
      </c>
      <c r="I90" s="3">
        <v>89</v>
      </c>
      <c r="J90" s="17">
        <v>-188.9</v>
      </c>
      <c r="K90" s="2">
        <v>0.33</v>
      </c>
      <c r="L90" s="2" t="s">
        <v>6</v>
      </c>
      <c r="M90" s="3">
        <f t="shared" si="0"/>
        <v>-0.189873417721519</v>
      </c>
      <c r="N90" s="3">
        <f t="shared" si="1"/>
        <v>1</v>
      </c>
      <c r="O90" s="3">
        <f t="shared" si="2"/>
        <v>0.45217391304347826</v>
      </c>
    </row>
    <row r="91" spans="1:15" ht="14">
      <c r="A91" s="1" t="s">
        <v>107</v>
      </c>
      <c r="B91" s="5" t="s">
        <v>120</v>
      </c>
      <c r="C91" s="2">
        <v>28</v>
      </c>
      <c r="D91" s="2">
        <v>432</v>
      </c>
      <c r="E91" s="2" t="s">
        <v>121</v>
      </c>
      <c r="F91" s="2">
        <v>1</v>
      </c>
      <c r="G91" s="2">
        <v>419</v>
      </c>
      <c r="H91" s="2" t="s">
        <v>14</v>
      </c>
      <c r="I91" s="3">
        <v>90</v>
      </c>
      <c r="J91" s="17">
        <v>-189.6</v>
      </c>
      <c r="K91" s="2">
        <v>0.36</v>
      </c>
      <c r="L91" s="2" t="s">
        <v>6</v>
      </c>
      <c r="M91" s="3">
        <f t="shared" si="0"/>
        <v>-0.17721518987341772</v>
      </c>
      <c r="N91" s="3">
        <f t="shared" si="1"/>
        <v>1</v>
      </c>
      <c r="O91" s="3">
        <f t="shared" si="2"/>
        <v>0.44827586206896552</v>
      </c>
    </row>
    <row r="92" spans="1:15" ht="14">
      <c r="A92" s="1" t="s">
        <v>108</v>
      </c>
      <c r="B92" s="5" t="s">
        <v>120</v>
      </c>
      <c r="C92" s="2">
        <v>28</v>
      </c>
      <c r="D92" s="2">
        <v>435</v>
      </c>
      <c r="E92" s="2" t="s">
        <v>121</v>
      </c>
      <c r="F92" s="2">
        <v>1</v>
      </c>
      <c r="G92" s="2">
        <v>419</v>
      </c>
      <c r="H92" s="2" t="s">
        <v>14</v>
      </c>
      <c r="I92" s="3">
        <v>91</v>
      </c>
      <c r="J92" s="17">
        <v>-190.9</v>
      </c>
      <c r="K92" s="2">
        <v>0.44</v>
      </c>
      <c r="L92" s="2" t="s">
        <v>6</v>
      </c>
      <c r="M92" s="3">
        <f t="shared" si="0"/>
        <v>-0.16455696202531644</v>
      </c>
      <c r="N92" s="3">
        <f t="shared" si="1"/>
        <v>1</v>
      </c>
      <c r="O92" s="3">
        <f t="shared" si="2"/>
        <v>0.44444444444444442</v>
      </c>
    </row>
    <row r="93" spans="1:15" ht="14">
      <c r="A93" s="1" t="s">
        <v>109</v>
      </c>
      <c r="B93" s="5" t="s">
        <v>120</v>
      </c>
      <c r="C93" s="2">
        <v>29</v>
      </c>
      <c r="D93" s="2">
        <v>434</v>
      </c>
      <c r="E93" s="2" t="s">
        <v>121</v>
      </c>
      <c r="F93" s="2">
        <v>1</v>
      </c>
      <c r="G93" s="2">
        <v>419</v>
      </c>
      <c r="H93" s="2" t="s">
        <v>14</v>
      </c>
      <c r="I93" s="3">
        <v>92</v>
      </c>
      <c r="J93" s="17">
        <v>-191.3</v>
      </c>
      <c r="K93" s="2">
        <v>0.47</v>
      </c>
      <c r="L93" s="2" t="s">
        <v>6</v>
      </c>
      <c r="M93" s="3">
        <f t="shared" si="0"/>
        <v>-0.15189873417721519</v>
      </c>
      <c r="N93" s="3">
        <f t="shared" si="1"/>
        <v>1</v>
      </c>
      <c r="O93" s="3">
        <f t="shared" si="2"/>
        <v>0.44067796610169491</v>
      </c>
    </row>
    <row r="94" spans="1:15" ht="14">
      <c r="A94" s="1" t="s">
        <v>110</v>
      </c>
      <c r="B94" s="5" t="s">
        <v>120</v>
      </c>
      <c r="C94" s="2">
        <v>28</v>
      </c>
      <c r="D94" s="2">
        <v>460</v>
      </c>
      <c r="E94" s="2" t="s">
        <v>121</v>
      </c>
      <c r="F94" s="2">
        <v>1</v>
      </c>
      <c r="G94" s="2">
        <v>419</v>
      </c>
      <c r="H94" s="2" t="s">
        <v>14</v>
      </c>
      <c r="I94" s="3">
        <v>93</v>
      </c>
      <c r="J94" s="17">
        <v>-196.9</v>
      </c>
      <c r="K94" s="8" t="s">
        <v>120</v>
      </c>
      <c r="L94" s="2" t="s">
        <v>6</v>
      </c>
      <c r="M94" s="3">
        <f t="shared" si="0"/>
        <v>-0.13924050632911392</v>
      </c>
      <c r="N94" s="3">
        <f t="shared" si="1"/>
        <v>1</v>
      </c>
      <c r="O94" s="3">
        <f t="shared" si="2"/>
        <v>0.43697478991596639</v>
      </c>
    </row>
    <row r="95" spans="1:15" ht="14">
      <c r="A95" s="1" t="s">
        <v>111</v>
      </c>
      <c r="B95" s="5" t="s">
        <v>120</v>
      </c>
      <c r="C95" s="2">
        <v>28</v>
      </c>
      <c r="D95" s="2">
        <v>436</v>
      </c>
      <c r="E95" s="2" t="s">
        <v>121</v>
      </c>
      <c r="F95" s="2">
        <v>1</v>
      </c>
      <c r="G95" s="2">
        <v>419</v>
      </c>
      <c r="H95" s="2" t="s">
        <v>14</v>
      </c>
      <c r="I95" s="3">
        <v>94</v>
      </c>
      <c r="J95" s="17">
        <v>-198.5</v>
      </c>
      <c r="K95" s="8" t="s">
        <v>122</v>
      </c>
      <c r="L95" s="2" t="s">
        <v>6</v>
      </c>
      <c r="M95" s="3">
        <f t="shared" si="0"/>
        <v>-0.12658227848101267</v>
      </c>
      <c r="N95" s="3">
        <f t="shared" si="1"/>
        <v>1</v>
      </c>
      <c r="O95" s="3">
        <f t="shared" si="2"/>
        <v>0.43333333333333335</v>
      </c>
    </row>
    <row r="96" spans="1:15" ht="14">
      <c r="A96" s="1" t="s">
        <v>112</v>
      </c>
      <c r="B96" s="5" t="s">
        <v>120</v>
      </c>
      <c r="C96" s="2">
        <v>28</v>
      </c>
      <c r="D96" s="2">
        <v>436</v>
      </c>
      <c r="E96" s="2" t="s">
        <v>121</v>
      </c>
      <c r="F96" s="2">
        <v>1</v>
      </c>
      <c r="G96" s="2">
        <v>419</v>
      </c>
      <c r="H96" s="2" t="s">
        <v>14</v>
      </c>
      <c r="I96" s="3">
        <v>95</v>
      </c>
      <c r="J96" s="17">
        <v>-199.4</v>
      </c>
      <c r="K96" s="8" t="s">
        <v>123</v>
      </c>
      <c r="L96" s="2" t="s">
        <v>6</v>
      </c>
      <c r="M96" s="3">
        <f t="shared" si="0"/>
        <v>-0.11392405063291139</v>
      </c>
      <c r="N96" s="3">
        <f t="shared" si="1"/>
        <v>1</v>
      </c>
      <c r="O96" s="3">
        <f t="shared" si="2"/>
        <v>0.42975206611570249</v>
      </c>
    </row>
    <row r="97" spans="1:15" ht="14">
      <c r="A97" s="1" t="s">
        <v>113</v>
      </c>
      <c r="B97" s="5" t="s">
        <v>120</v>
      </c>
      <c r="C97" s="2">
        <v>1</v>
      </c>
      <c r="D97" s="2">
        <v>409</v>
      </c>
      <c r="E97" s="2" t="s">
        <v>124</v>
      </c>
      <c r="F97" s="2">
        <v>1</v>
      </c>
      <c r="G97" s="2">
        <v>419</v>
      </c>
      <c r="H97" s="2" t="s">
        <v>14</v>
      </c>
      <c r="I97" s="3">
        <v>96</v>
      </c>
      <c r="J97" s="17">
        <v>-200.6</v>
      </c>
      <c r="K97" s="8" t="s">
        <v>125</v>
      </c>
      <c r="L97" s="2" t="s">
        <v>6</v>
      </c>
      <c r="M97" s="3">
        <f t="shared" si="0"/>
        <v>-0.10126582278481013</v>
      </c>
      <c r="N97" s="3">
        <f t="shared" si="1"/>
        <v>1</v>
      </c>
      <c r="O97" s="3">
        <f t="shared" si="2"/>
        <v>0.42622950819672129</v>
      </c>
    </row>
    <row r="98" spans="1:15" ht="14">
      <c r="A98" s="1" t="s">
        <v>114</v>
      </c>
      <c r="B98" s="5" t="s">
        <v>120</v>
      </c>
      <c r="C98" s="2">
        <v>28</v>
      </c>
      <c r="D98" s="2">
        <v>436</v>
      </c>
      <c r="E98" s="2" t="s">
        <v>121</v>
      </c>
      <c r="F98" s="2">
        <v>1</v>
      </c>
      <c r="G98" s="2">
        <v>419</v>
      </c>
      <c r="H98" s="2" t="s">
        <v>14</v>
      </c>
      <c r="I98" s="3">
        <v>97</v>
      </c>
      <c r="J98" s="17">
        <v>-201</v>
      </c>
      <c r="K98" s="8" t="s">
        <v>126</v>
      </c>
      <c r="L98" s="2" t="s">
        <v>6</v>
      </c>
      <c r="M98" s="3">
        <f t="shared" si="0"/>
        <v>-8.8607594936708861E-2</v>
      </c>
      <c r="N98" s="3">
        <f t="shared" si="1"/>
        <v>1</v>
      </c>
      <c r="O98" s="3">
        <f t="shared" si="2"/>
        <v>0.42276422764227645</v>
      </c>
    </row>
    <row r="99" spans="1:15" ht="14">
      <c r="A99" s="1" t="s">
        <v>115</v>
      </c>
      <c r="B99" s="5" t="s">
        <v>120</v>
      </c>
      <c r="C99" s="2">
        <v>28</v>
      </c>
      <c r="D99" s="2">
        <v>436</v>
      </c>
      <c r="E99" s="2" t="s">
        <v>121</v>
      </c>
      <c r="F99" s="2">
        <v>1</v>
      </c>
      <c r="G99" s="2">
        <v>419</v>
      </c>
      <c r="H99" s="2" t="s">
        <v>14</v>
      </c>
      <c r="I99" s="3">
        <v>98</v>
      </c>
      <c r="J99" s="17">
        <v>-201</v>
      </c>
      <c r="K99" s="8" t="s">
        <v>126</v>
      </c>
      <c r="L99" s="2" t="s">
        <v>6</v>
      </c>
      <c r="M99" s="3">
        <f t="shared" si="0"/>
        <v>-7.5949367088607597E-2</v>
      </c>
      <c r="N99" s="3">
        <f t="shared" si="1"/>
        <v>1</v>
      </c>
      <c r="O99" s="3">
        <f t="shared" si="2"/>
        <v>0.41935483870967744</v>
      </c>
    </row>
    <row r="100" spans="1:15" ht="14">
      <c r="A100" s="1" t="s">
        <v>116</v>
      </c>
      <c r="B100" s="5" t="s">
        <v>120</v>
      </c>
      <c r="C100" s="2">
        <v>28</v>
      </c>
      <c r="D100" s="2">
        <v>436</v>
      </c>
      <c r="E100" s="2" t="s">
        <v>121</v>
      </c>
      <c r="F100" s="2">
        <v>1</v>
      </c>
      <c r="G100" s="2">
        <v>419</v>
      </c>
      <c r="H100" s="2" t="s">
        <v>14</v>
      </c>
      <c r="I100" s="3">
        <v>99</v>
      </c>
      <c r="J100" s="17">
        <v>-201</v>
      </c>
      <c r="K100" s="8" t="s">
        <v>126</v>
      </c>
      <c r="L100" s="2" t="s">
        <v>6</v>
      </c>
      <c r="M100" s="3">
        <f t="shared" si="0"/>
        <v>-6.3291139240506333E-2</v>
      </c>
      <c r="N100" s="3">
        <f t="shared" si="1"/>
        <v>1</v>
      </c>
      <c r="O100" s="3">
        <f t="shared" si="2"/>
        <v>0.41599999999999998</v>
      </c>
    </row>
    <row r="101" spans="1:15" ht="14">
      <c r="A101" s="9" t="s">
        <v>117</v>
      </c>
      <c r="B101" s="10" t="s">
        <v>120</v>
      </c>
      <c r="C101" s="9">
        <v>28</v>
      </c>
      <c r="D101" s="9">
        <v>436</v>
      </c>
      <c r="E101" s="9" t="s">
        <v>121</v>
      </c>
      <c r="F101" s="9">
        <v>1</v>
      </c>
      <c r="G101" s="9">
        <v>419</v>
      </c>
      <c r="H101" s="9" t="s">
        <v>14</v>
      </c>
      <c r="I101" s="3">
        <v>100</v>
      </c>
      <c r="J101" s="18">
        <v>-201</v>
      </c>
      <c r="K101" s="11" t="s">
        <v>126</v>
      </c>
      <c r="L101" s="12" t="s">
        <v>6</v>
      </c>
      <c r="M101" s="3">
        <f t="shared" si="0"/>
        <v>-5.0632911392405063E-2</v>
      </c>
      <c r="N101" s="3">
        <f t="shared" si="1"/>
        <v>1</v>
      </c>
      <c r="O101" s="3">
        <f t="shared" si="2"/>
        <v>0.41269841269841268</v>
      </c>
    </row>
    <row r="102" spans="1:15" ht="14">
      <c r="A102" s="3" t="s">
        <v>118</v>
      </c>
      <c r="B102" s="13" t="s">
        <v>120</v>
      </c>
      <c r="C102" s="3">
        <v>26</v>
      </c>
      <c r="D102" s="3">
        <v>492</v>
      </c>
      <c r="E102" s="3" t="s">
        <v>121</v>
      </c>
      <c r="F102" s="3">
        <v>1</v>
      </c>
      <c r="G102" s="3">
        <v>419</v>
      </c>
      <c r="H102" s="3" t="s">
        <v>14</v>
      </c>
      <c r="I102" s="3">
        <v>101</v>
      </c>
      <c r="J102" s="19">
        <v>-202.8</v>
      </c>
      <c r="K102" s="14" t="s">
        <v>127</v>
      </c>
      <c r="L102" s="3" t="s">
        <v>6</v>
      </c>
      <c r="M102" s="3">
        <f t="shared" si="0"/>
        <v>-3.7974683544303799E-2</v>
      </c>
      <c r="N102" s="3">
        <f t="shared" si="1"/>
        <v>1</v>
      </c>
      <c r="O102" s="3">
        <f t="shared" si="2"/>
        <v>0.40944881889763779</v>
      </c>
    </row>
    <row r="103" spans="1:15" ht="14">
      <c r="A103" s="3" t="s">
        <v>119</v>
      </c>
      <c r="B103" s="13" t="s">
        <v>120</v>
      </c>
      <c r="C103" s="3">
        <v>26</v>
      </c>
      <c r="D103" s="3">
        <v>456</v>
      </c>
      <c r="E103" s="3" t="s">
        <v>121</v>
      </c>
      <c r="F103" s="3">
        <v>1</v>
      </c>
      <c r="G103" s="3">
        <v>419</v>
      </c>
      <c r="H103" s="3" t="s">
        <v>14</v>
      </c>
      <c r="I103" s="3">
        <v>102</v>
      </c>
      <c r="J103" s="19">
        <v>-205</v>
      </c>
      <c r="K103" s="14" t="s">
        <v>128</v>
      </c>
      <c r="L103" s="3" t="s">
        <v>6</v>
      </c>
      <c r="M103" s="3">
        <f t="shared" si="0"/>
        <v>-2.5316455696202531E-2</v>
      </c>
      <c r="N103" s="3">
        <f t="shared" si="1"/>
        <v>1</v>
      </c>
      <c r="O103" s="3">
        <f t="shared" si="2"/>
        <v>0.40625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2023-05-12T10:34:05Z</dcterms:modified>
</cp:coreProperties>
</file>