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36" windowWidth="22980" windowHeight="9552" activeTab="2"/>
  </bookViews>
  <sheets>
    <sheet name="таблица генов" sheetId="1" r:id="rId1"/>
    <sheet name="сводная таблица" sheetId="2" r:id="rId2"/>
    <sheet name="гистограмма" sheetId="3" r:id="rId3"/>
    <sheet name="число генов" sheetId="4" r:id="rId4"/>
    <sheet name="гипотеза" sheetId="5" r:id="rId5"/>
  </sheets>
  <calcPr calcId="125725"/>
  <pivotCaches>
    <pivotCache cacheId="4" r:id="rId6"/>
  </pivotCaches>
  <fileRecoveryPr repairLoad="1"/>
</workbook>
</file>

<file path=xl/calcChain.xml><?xml version="1.0" encoding="utf-8"?>
<calcChain xmlns="http://schemas.openxmlformats.org/spreadsheetml/2006/main">
  <c r="C4" i="4"/>
  <c r="D4"/>
  <c r="E4"/>
  <c r="F4"/>
  <c r="G4"/>
  <c r="H4"/>
  <c r="I4"/>
  <c r="J4"/>
  <c r="K4"/>
  <c r="L4"/>
  <c r="B4"/>
  <c r="E4" i="5"/>
  <c r="B4"/>
  <c r="C4"/>
  <c r="D4"/>
  <c r="K3" i="4"/>
  <c r="K2"/>
  <c r="J2"/>
  <c r="I2"/>
  <c r="J3"/>
  <c r="I3"/>
  <c r="H3"/>
  <c r="H2"/>
  <c r="G2"/>
  <c r="B2" l="1"/>
  <c r="G3"/>
  <c r="F3"/>
  <c r="E3"/>
  <c r="E2"/>
  <c r="F2"/>
  <c r="D2"/>
  <c r="E2" i="5" s="1"/>
  <c r="D3" i="4"/>
  <c r="E3" i="5" s="1"/>
  <c r="C3" i="4"/>
  <c r="D3" i="5" s="1"/>
  <c r="C2" i="4"/>
  <c r="D2" i="5" s="1"/>
  <c r="B3" i="4"/>
  <c r="E7" i="3"/>
  <c r="E6"/>
  <c r="E5"/>
  <c r="E4"/>
  <c r="E3"/>
  <c r="E2"/>
  <c r="C3" i="5" l="1"/>
  <c r="L3" i="4"/>
  <c r="C2" i="5"/>
  <c r="L2" i="4"/>
  <c r="B2" i="5"/>
  <c r="B3"/>
  <c r="C4" i="3"/>
  <c r="C5"/>
  <c r="C6"/>
  <c r="C7"/>
  <c r="C8"/>
  <c r="C9"/>
  <c r="C10"/>
  <c r="C11"/>
  <c r="C12"/>
  <c r="C13"/>
  <c r="C14"/>
  <c r="C15"/>
  <c r="C16"/>
  <c r="C17"/>
  <c r="C18"/>
  <c r="C3"/>
  <c r="C2"/>
  <c r="A3" i="1" l="1"/>
  <c r="A4" s="1"/>
  <c r="A5" s="1"/>
  <c r="A6" s="1"/>
  <c r="A7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4132" s="1"/>
  <c r="A4133" s="1"/>
  <c r="A4134" s="1"/>
  <c r="A4135" s="1"/>
  <c r="A4136" s="1"/>
  <c r="A4137" s="1"/>
  <c r="A4138" s="1"/>
  <c r="A4139" s="1"/>
  <c r="A4140" s="1"/>
  <c r="A4141" s="1"/>
  <c r="A4142" s="1"/>
  <c r="A4143" s="1"/>
  <c r="A4144" s="1"/>
  <c r="A4145" s="1"/>
  <c r="A4146" s="1"/>
  <c r="A4147" s="1"/>
  <c r="A4148" s="1"/>
  <c r="A4149" s="1"/>
  <c r="A4150" s="1"/>
  <c r="A4151" s="1"/>
  <c r="A4152" s="1"/>
  <c r="A4153" s="1"/>
  <c r="A4154" s="1"/>
  <c r="A4155" s="1"/>
  <c r="A4156" s="1"/>
  <c r="A4157" s="1"/>
  <c r="A4158" s="1"/>
  <c r="A4159" s="1"/>
  <c r="A4160" s="1"/>
  <c r="A4161" s="1"/>
  <c r="A4162" s="1"/>
  <c r="A4163" s="1"/>
  <c r="A4164" s="1"/>
  <c r="A4165" s="1"/>
  <c r="A4166" s="1"/>
  <c r="A4167" s="1"/>
  <c r="A4168" s="1"/>
  <c r="A4169" s="1"/>
  <c r="A4170" s="1"/>
  <c r="A4171" s="1"/>
  <c r="A4172" s="1"/>
  <c r="A4173" s="1"/>
  <c r="A4174" s="1"/>
  <c r="A4175" s="1"/>
  <c r="A4176" s="1"/>
  <c r="A4177" s="1"/>
  <c r="A4178" s="1"/>
  <c r="A4179" s="1"/>
  <c r="A4180" s="1"/>
  <c r="A4181" s="1"/>
  <c r="A4182" s="1"/>
  <c r="A4183" s="1"/>
  <c r="A4184" s="1"/>
  <c r="A4185" s="1"/>
  <c r="A4186" s="1"/>
  <c r="A4187" s="1"/>
  <c r="A4188" s="1"/>
  <c r="A4189" s="1"/>
  <c r="A4190" s="1"/>
  <c r="A4191" s="1"/>
  <c r="A4192" s="1"/>
  <c r="A4193" s="1"/>
  <c r="A4194" s="1"/>
  <c r="A4195" s="1"/>
  <c r="A4196" s="1"/>
  <c r="A4197" s="1"/>
  <c r="A4198" s="1"/>
  <c r="A4199" s="1"/>
  <c r="A4200" s="1"/>
  <c r="A4201" s="1"/>
  <c r="A4202" s="1"/>
  <c r="A4203" s="1"/>
  <c r="A4204" s="1"/>
  <c r="A4205" s="1"/>
  <c r="A4206" s="1"/>
  <c r="A4207" s="1"/>
  <c r="A4208" s="1"/>
  <c r="A4209" s="1"/>
  <c r="A4210" s="1"/>
  <c r="A4211" s="1"/>
  <c r="A4212" s="1"/>
  <c r="A4213" s="1"/>
  <c r="A4214" s="1"/>
  <c r="A4215" s="1"/>
  <c r="A4216" s="1"/>
  <c r="A4217" s="1"/>
  <c r="A4218" s="1"/>
  <c r="A4219" s="1"/>
  <c r="A4220" s="1"/>
  <c r="A4221" s="1"/>
  <c r="A4222" s="1"/>
  <c r="A4223" s="1"/>
  <c r="A4224" s="1"/>
  <c r="A4225" s="1"/>
  <c r="A4226" s="1"/>
  <c r="A4227" s="1"/>
  <c r="A4228" s="1"/>
  <c r="A4229" s="1"/>
  <c r="A4230" s="1"/>
  <c r="A4231" s="1"/>
  <c r="A4232" s="1"/>
  <c r="A4233" s="1"/>
  <c r="A4234" s="1"/>
  <c r="A4235" s="1"/>
  <c r="A4236" s="1"/>
  <c r="A4237" s="1"/>
  <c r="A4238" s="1"/>
  <c r="A4239" s="1"/>
  <c r="A4240" s="1"/>
  <c r="A4241" s="1"/>
  <c r="A4242" s="1"/>
  <c r="A4243" s="1"/>
  <c r="A4244" s="1"/>
  <c r="A4245" s="1"/>
  <c r="A4246" s="1"/>
  <c r="A4247" s="1"/>
  <c r="A4248" s="1"/>
  <c r="A4249" s="1"/>
  <c r="A4250" s="1"/>
  <c r="A4251" s="1"/>
  <c r="A4252" s="1"/>
  <c r="A4253" s="1"/>
  <c r="A4254" s="1"/>
  <c r="A4255" s="1"/>
  <c r="A4256" s="1"/>
  <c r="A4257" s="1"/>
  <c r="A4258" s="1"/>
  <c r="A4259" s="1"/>
  <c r="A4260" s="1"/>
  <c r="A4261" s="1"/>
  <c r="A4262" s="1"/>
  <c r="A4263" s="1"/>
  <c r="A4264" s="1"/>
  <c r="A4265" s="1"/>
  <c r="A4266" s="1"/>
  <c r="A4267" s="1"/>
  <c r="A4268" s="1"/>
  <c r="A4269" s="1"/>
  <c r="A4270" s="1"/>
  <c r="A4271" s="1"/>
  <c r="A4272" s="1"/>
  <c r="A4273" s="1"/>
  <c r="A4274" s="1"/>
  <c r="A4275" s="1"/>
  <c r="A4276" s="1"/>
  <c r="A4277" s="1"/>
  <c r="A4278" s="1"/>
  <c r="A4279" s="1"/>
  <c r="A4280" s="1"/>
  <c r="A4281" s="1"/>
  <c r="A4282" s="1"/>
  <c r="A4283" s="1"/>
  <c r="A4284" s="1"/>
  <c r="A4285" s="1"/>
  <c r="A4286" s="1"/>
  <c r="A4287" s="1"/>
  <c r="A4288" s="1"/>
  <c r="A4289" s="1"/>
  <c r="A4290" s="1"/>
  <c r="A4291" s="1"/>
  <c r="A4292" s="1"/>
  <c r="A4293" s="1"/>
  <c r="A4294" s="1"/>
  <c r="A4295" s="1"/>
  <c r="A4296" s="1"/>
  <c r="A4297" s="1"/>
  <c r="A4298" s="1"/>
  <c r="A4299" s="1"/>
  <c r="A4300" s="1"/>
  <c r="A4301" s="1"/>
  <c r="A4302" s="1"/>
  <c r="A4303" s="1"/>
  <c r="A4304" s="1"/>
  <c r="A4305" s="1"/>
  <c r="A4306" s="1"/>
  <c r="A4307" s="1"/>
  <c r="A4308" s="1"/>
  <c r="A4309" s="1"/>
  <c r="A4310" s="1"/>
  <c r="A4311" s="1"/>
  <c r="A4312" s="1"/>
  <c r="A4313" s="1"/>
  <c r="A4314" s="1"/>
  <c r="A4315" s="1"/>
  <c r="A4316" s="1"/>
  <c r="A4317" s="1"/>
  <c r="A4318" s="1"/>
  <c r="A4319" s="1"/>
  <c r="A4320" s="1"/>
  <c r="A4321" s="1"/>
  <c r="A4322" s="1"/>
  <c r="A4323" s="1"/>
  <c r="A4324" s="1"/>
  <c r="A4325" s="1"/>
  <c r="A4326" s="1"/>
  <c r="A4327" s="1"/>
  <c r="A4328" s="1"/>
  <c r="A4329" s="1"/>
  <c r="A4330" s="1"/>
  <c r="A4331" s="1"/>
  <c r="A4332" s="1"/>
  <c r="A4333" s="1"/>
  <c r="A4334" s="1"/>
  <c r="A4335" s="1"/>
  <c r="A4336" s="1"/>
  <c r="A4337" s="1"/>
  <c r="A4338" s="1"/>
  <c r="A4339" s="1"/>
  <c r="A4340" s="1"/>
  <c r="A4341" s="1"/>
  <c r="A4342" s="1"/>
  <c r="A4343" s="1"/>
  <c r="A4344" s="1"/>
  <c r="A4345" s="1"/>
  <c r="A4346" s="1"/>
  <c r="A4347" s="1"/>
  <c r="A4348" s="1"/>
  <c r="A4349" s="1"/>
  <c r="A4350" s="1"/>
  <c r="A4351" s="1"/>
  <c r="A4352" s="1"/>
  <c r="A4353" s="1"/>
  <c r="A4354" s="1"/>
  <c r="A4355" s="1"/>
  <c r="A4356" s="1"/>
  <c r="A4357" s="1"/>
  <c r="A4358" s="1"/>
  <c r="A4359" s="1"/>
  <c r="A4360" s="1"/>
  <c r="A4361" s="1"/>
  <c r="A4362" s="1"/>
  <c r="A4363" s="1"/>
  <c r="A4364" s="1"/>
  <c r="A4365" s="1"/>
  <c r="A4366" s="1"/>
  <c r="A4367" s="1"/>
  <c r="A4368" s="1"/>
  <c r="A4369" s="1"/>
  <c r="A4370" s="1"/>
  <c r="A4371" s="1"/>
  <c r="A4372" s="1"/>
  <c r="A4373" s="1"/>
  <c r="A4374" s="1"/>
  <c r="A4375" s="1"/>
  <c r="A4376" s="1"/>
  <c r="A4377" s="1"/>
  <c r="A4378" s="1"/>
  <c r="A4379" s="1"/>
  <c r="A4380" s="1"/>
  <c r="A4381" s="1"/>
  <c r="A4382" s="1"/>
  <c r="A4383" s="1"/>
  <c r="A4384" s="1"/>
  <c r="A4385" s="1"/>
  <c r="A4386" s="1"/>
  <c r="A4387" s="1"/>
  <c r="A4388" s="1"/>
  <c r="A4389" s="1"/>
  <c r="A4390" s="1"/>
  <c r="A4391" s="1"/>
  <c r="A4392" s="1"/>
  <c r="A4393" s="1"/>
  <c r="A4394" s="1"/>
  <c r="A4395" s="1"/>
  <c r="A4396" s="1"/>
  <c r="A4397" s="1"/>
  <c r="A4398" s="1"/>
  <c r="A4399" s="1"/>
  <c r="A4400" s="1"/>
  <c r="A4401" s="1"/>
  <c r="A4402" s="1"/>
  <c r="A4403" s="1"/>
  <c r="A4404" s="1"/>
  <c r="A4405" s="1"/>
  <c r="A4406" s="1"/>
  <c r="A4407" s="1"/>
  <c r="A4408" s="1"/>
  <c r="A4409" s="1"/>
  <c r="A4410" s="1"/>
  <c r="A4411" s="1"/>
  <c r="A4412" s="1"/>
  <c r="A4413" s="1"/>
  <c r="A4414" s="1"/>
  <c r="A4415" s="1"/>
  <c r="A4416" s="1"/>
  <c r="A4417" s="1"/>
  <c r="A4418" s="1"/>
  <c r="A4419" s="1"/>
  <c r="A4420" s="1"/>
  <c r="A4421" s="1"/>
  <c r="A4422" s="1"/>
  <c r="A4423" s="1"/>
  <c r="A4424" s="1"/>
  <c r="A4425" s="1"/>
  <c r="A4426" s="1"/>
  <c r="A4427" s="1"/>
  <c r="A4428" s="1"/>
  <c r="A4429" s="1"/>
  <c r="A4430" s="1"/>
  <c r="A4431" s="1"/>
  <c r="A4432" s="1"/>
  <c r="A4433" s="1"/>
  <c r="A4434" s="1"/>
  <c r="A4435" s="1"/>
  <c r="A4436" s="1"/>
  <c r="A4437" s="1"/>
  <c r="A4438" s="1"/>
  <c r="A4439" s="1"/>
  <c r="A4440" s="1"/>
  <c r="A4441" s="1"/>
  <c r="A4442" s="1"/>
  <c r="A4443" s="1"/>
  <c r="A4444" s="1"/>
  <c r="A4445" s="1"/>
  <c r="A4446" s="1"/>
  <c r="A4447" s="1"/>
  <c r="A4448" s="1"/>
  <c r="A4449" s="1"/>
  <c r="A4450" s="1"/>
  <c r="A4451" s="1"/>
  <c r="A4452" s="1"/>
  <c r="A4453" s="1"/>
  <c r="A4454" s="1"/>
  <c r="A4455" s="1"/>
  <c r="A4456" s="1"/>
  <c r="A4457" s="1"/>
  <c r="A4458" s="1"/>
  <c r="A4459" s="1"/>
  <c r="A4460" s="1"/>
  <c r="A4461" s="1"/>
  <c r="A4462" s="1"/>
  <c r="A4463" s="1"/>
  <c r="A4464" s="1"/>
  <c r="A4465" s="1"/>
  <c r="A4466" s="1"/>
  <c r="A4467" s="1"/>
  <c r="A4468" s="1"/>
  <c r="A4469" s="1"/>
  <c r="A4470" s="1"/>
  <c r="A4471" s="1"/>
  <c r="A4472" s="1"/>
  <c r="A4473" s="1"/>
  <c r="A4474" s="1"/>
  <c r="A4475" s="1"/>
  <c r="A4476" s="1"/>
  <c r="A4477" s="1"/>
  <c r="A4478" s="1"/>
  <c r="A4479" s="1"/>
  <c r="A4480" s="1"/>
  <c r="A4481" s="1"/>
  <c r="A4482" s="1"/>
  <c r="A4483" s="1"/>
  <c r="A4484" s="1"/>
  <c r="A4485" s="1"/>
  <c r="A4486" s="1"/>
  <c r="A4487" s="1"/>
  <c r="A4488" s="1"/>
  <c r="A4489" s="1"/>
  <c r="A4490" s="1"/>
  <c r="A4491" s="1"/>
  <c r="A4492" s="1"/>
  <c r="A4493" s="1"/>
  <c r="A4494" s="1"/>
  <c r="A4495" s="1"/>
  <c r="A4496" s="1"/>
  <c r="A4497" s="1"/>
  <c r="A4498" s="1"/>
  <c r="A4499" s="1"/>
  <c r="A4500" s="1"/>
  <c r="A4501" s="1"/>
  <c r="A4502" s="1"/>
  <c r="A4503" s="1"/>
  <c r="A4504" s="1"/>
  <c r="A4505" s="1"/>
  <c r="A4506" s="1"/>
  <c r="A4507" s="1"/>
  <c r="A4508" s="1"/>
  <c r="A4509" s="1"/>
  <c r="A4510" s="1"/>
  <c r="A4511" s="1"/>
  <c r="A4512" s="1"/>
  <c r="A4513" s="1"/>
  <c r="A4514" s="1"/>
  <c r="A4515" s="1"/>
  <c r="A4516" s="1"/>
  <c r="A4517" s="1"/>
  <c r="A4518" s="1"/>
  <c r="A4519" s="1"/>
  <c r="A4520" s="1"/>
  <c r="A4521" s="1"/>
  <c r="A4522" s="1"/>
  <c r="A4523" s="1"/>
  <c r="A4524" s="1"/>
  <c r="A4525" s="1"/>
  <c r="A4526" s="1"/>
  <c r="A4527" s="1"/>
  <c r="A4528" s="1"/>
  <c r="A4529" s="1"/>
  <c r="A4530" s="1"/>
  <c r="A4531" s="1"/>
  <c r="A4532" s="1"/>
  <c r="A4533" s="1"/>
  <c r="A4534" s="1"/>
  <c r="A4535" s="1"/>
  <c r="A4536" s="1"/>
  <c r="A4537" s="1"/>
  <c r="A4538" s="1"/>
  <c r="A4539" s="1"/>
  <c r="A4540" s="1"/>
  <c r="A4541" s="1"/>
  <c r="A4542" s="1"/>
  <c r="A4543" s="1"/>
  <c r="A4544" s="1"/>
  <c r="A4545" s="1"/>
  <c r="A4546" s="1"/>
  <c r="A4547" s="1"/>
  <c r="A4548" s="1"/>
  <c r="A4549" s="1"/>
  <c r="A4550" s="1"/>
  <c r="A4551" s="1"/>
  <c r="A4552" s="1"/>
  <c r="A4553" s="1"/>
  <c r="A4554" s="1"/>
  <c r="A4555" s="1"/>
  <c r="A4556" s="1"/>
  <c r="A4557" s="1"/>
  <c r="A4558" s="1"/>
  <c r="A4559" s="1"/>
  <c r="A4560" s="1"/>
  <c r="A4561" s="1"/>
  <c r="A4562" s="1"/>
  <c r="A4563" s="1"/>
  <c r="A4564" s="1"/>
  <c r="A4565" s="1"/>
  <c r="A4566" s="1"/>
  <c r="A4567" s="1"/>
  <c r="A4568" s="1"/>
  <c r="A4569" s="1"/>
  <c r="A4570" s="1"/>
  <c r="A4571" s="1"/>
  <c r="A4572" s="1"/>
  <c r="A4573" s="1"/>
  <c r="A4574" s="1"/>
  <c r="A4575" s="1"/>
  <c r="A4576" s="1"/>
  <c r="A4577" s="1"/>
  <c r="A4578" s="1"/>
  <c r="A4579" s="1"/>
  <c r="A4580" s="1"/>
  <c r="A4581" s="1"/>
  <c r="A4582" s="1"/>
  <c r="A4583" s="1"/>
  <c r="A4584" s="1"/>
  <c r="A4585" s="1"/>
  <c r="A4586" s="1"/>
  <c r="A4587" s="1"/>
  <c r="A4588" s="1"/>
  <c r="A4589" s="1"/>
  <c r="A4590" s="1"/>
  <c r="A4591" s="1"/>
  <c r="A4592" s="1"/>
  <c r="A4593" s="1"/>
  <c r="A4594" s="1"/>
  <c r="A4595" s="1"/>
  <c r="A4596" s="1"/>
  <c r="A4597" s="1"/>
  <c r="A4598" s="1"/>
  <c r="A4599" s="1"/>
  <c r="A4600" s="1"/>
  <c r="A4601" s="1"/>
  <c r="A4602" s="1"/>
  <c r="A4603" s="1"/>
  <c r="A4604" s="1"/>
  <c r="A4605" s="1"/>
  <c r="A4606" s="1"/>
  <c r="A4607" s="1"/>
  <c r="A4608" s="1"/>
  <c r="A4609" s="1"/>
  <c r="A4610" s="1"/>
  <c r="A4611" s="1"/>
  <c r="A4612" s="1"/>
  <c r="A4613" s="1"/>
  <c r="A4614" s="1"/>
  <c r="A4615" s="1"/>
  <c r="A4616" s="1"/>
  <c r="A4617" s="1"/>
  <c r="A4618" s="1"/>
  <c r="A4619" s="1"/>
  <c r="A4620" s="1"/>
  <c r="A4621" s="1"/>
  <c r="A4622" s="1"/>
  <c r="A4623" s="1"/>
  <c r="A4624" s="1"/>
  <c r="A4625" s="1"/>
  <c r="A4626" s="1"/>
  <c r="A4627" s="1"/>
  <c r="A4628" s="1"/>
  <c r="A4629" s="1"/>
  <c r="A4630" s="1"/>
  <c r="A4631" s="1"/>
  <c r="A4632" s="1"/>
  <c r="A4633" s="1"/>
  <c r="A4634" s="1"/>
  <c r="A4635" s="1"/>
  <c r="A4636" s="1"/>
  <c r="A4637" s="1"/>
  <c r="A4638" s="1"/>
  <c r="A4639" s="1"/>
  <c r="A4640" s="1"/>
  <c r="A4641" s="1"/>
  <c r="A4642" s="1"/>
  <c r="A4643" s="1"/>
  <c r="A4644" s="1"/>
  <c r="A4645" s="1"/>
  <c r="A4646" s="1"/>
  <c r="A4647" s="1"/>
  <c r="A4648" s="1"/>
  <c r="A4649" s="1"/>
  <c r="A4650" s="1"/>
  <c r="A4651" s="1"/>
  <c r="A4652" s="1"/>
  <c r="A4653" s="1"/>
  <c r="A4654" s="1"/>
  <c r="A4655" s="1"/>
  <c r="A4656" s="1"/>
  <c r="A4657" s="1"/>
  <c r="A4658" s="1"/>
  <c r="A4659" s="1"/>
  <c r="A4660" s="1"/>
  <c r="A4661" s="1"/>
  <c r="A4662" s="1"/>
  <c r="A4663" s="1"/>
  <c r="A4664" s="1"/>
  <c r="A4665" s="1"/>
  <c r="A4666" s="1"/>
  <c r="A4667" s="1"/>
  <c r="A4668" s="1"/>
  <c r="A4669" s="1"/>
  <c r="A4670" s="1"/>
  <c r="A4671" s="1"/>
  <c r="A4672" s="1"/>
  <c r="A4673" s="1"/>
  <c r="A4674" s="1"/>
  <c r="A4675" s="1"/>
  <c r="A4676" s="1"/>
  <c r="A4677" s="1"/>
  <c r="A4678" s="1"/>
  <c r="A4679" s="1"/>
  <c r="A4680" s="1"/>
  <c r="A4681" s="1"/>
  <c r="A4682" s="1"/>
  <c r="A4683" s="1"/>
  <c r="A4684" s="1"/>
  <c r="A4685" s="1"/>
  <c r="A4686" s="1"/>
  <c r="A4687" s="1"/>
  <c r="A4688" s="1"/>
  <c r="A4689" s="1"/>
  <c r="A4690" s="1"/>
  <c r="A4691" s="1"/>
  <c r="A4692" s="1"/>
  <c r="A4693" s="1"/>
  <c r="A4694" s="1"/>
  <c r="A4695" s="1"/>
  <c r="A4696" s="1"/>
  <c r="A4697" s="1"/>
  <c r="A4698" s="1"/>
  <c r="A4699" s="1"/>
  <c r="A4700" s="1"/>
  <c r="A4701" s="1"/>
  <c r="A4702" s="1"/>
  <c r="A4703" s="1"/>
  <c r="A4704" s="1"/>
  <c r="A4705" s="1"/>
  <c r="A4706" s="1"/>
  <c r="A4707" s="1"/>
  <c r="A4708" s="1"/>
  <c r="A4709" s="1"/>
  <c r="A4710" s="1"/>
  <c r="A4711" s="1"/>
  <c r="A4712" s="1"/>
  <c r="A4713" s="1"/>
  <c r="A4714" s="1"/>
  <c r="A4715" s="1"/>
  <c r="A4716" s="1"/>
  <c r="A4717" s="1"/>
  <c r="A4718" s="1"/>
  <c r="A4719" s="1"/>
  <c r="A4720" s="1"/>
  <c r="A4721" s="1"/>
  <c r="A4722" s="1"/>
  <c r="A4723" s="1"/>
  <c r="A4724" s="1"/>
  <c r="A4725" s="1"/>
  <c r="A4726" s="1"/>
  <c r="A4727" s="1"/>
  <c r="A4728" s="1"/>
  <c r="A4729" s="1"/>
  <c r="A4730" s="1"/>
  <c r="A4731" s="1"/>
  <c r="A4732" s="1"/>
  <c r="A4733" s="1"/>
  <c r="A4734" s="1"/>
  <c r="A4735" s="1"/>
  <c r="A4736" s="1"/>
  <c r="A4737" s="1"/>
  <c r="A4738" s="1"/>
  <c r="A4739" s="1"/>
  <c r="A4740" s="1"/>
  <c r="A4741" s="1"/>
  <c r="A4742" s="1"/>
  <c r="A4743" s="1"/>
  <c r="A4744" s="1"/>
  <c r="A4745" s="1"/>
  <c r="A4746" s="1"/>
  <c r="A4747" s="1"/>
  <c r="A4748" s="1"/>
  <c r="A4749" s="1"/>
  <c r="A4750" s="1"/>
  <c r="A4751" s="1"/>
  <c r="A4752" s="1"/>
  <c r="A4753" s="1"/>
  <c r="A4754" s="1"/>
  <c r="A4755" s="1"/>
  <c r="A4756" s="1"/>
  <c r="A4757" s="1"/>
  <c r="A4758" s="1"/>
  <c r="A4759" s="1"/>
  <c r="A4760" s="1"/>
  <c r="A4761" s="1"/>
  <c r="A4762" s="1"/>
  <c r="A4763" s="1"/>
  <c r="A4764" s="1"/>
  <c r="A4765" s="1"/>
  <c r="A4766" s="1"/>
  <c r="A4767" s="1"/>
  <c r="A4768" s="1"/>
  <c r="A4769" s="1"/>
  <c r="A4770" s="1"/>
  <c r="A4771" s="1"/>
  <c r="A4772" s="1"/>
  <c r="A4773" s="1"/>
  <c r="A4774" s="1"/>
  <c r="A4775" s="1"/>
  <c r="A4776" s="1"/>
  <c r="A4777" s="1"/>
  <c r="A4778" s="1"/>
  <c r="A4779" s="1"/>
  <c r="A4780" s="1"/>
  <c r="A4781" s="1"/>
  <c r="A4782" s="1"/>
  <c r="A4783" s="1"/>
  <c r="A4784" s="1"/>
  <c r="A4785" s="1"/>
  <c r="A4786" s="1"/>
  <c r="A4787" s="1"/>
  <c r="A4788" s="1"/>
  <c r="A4789" s="1"/>
  <c r="A4790" s="1"/>
  <c r="A4791" s="1"/>
  <c r="A4792" s="1"/>
  <c r="A4793" s="1"/>
  <c r="A4794" s="1"/>
  <c r="A4795" s="1"/>
  <c r="A4796" s="1"/>
  <c r="A4797" s="1"/>
  <c r="A4798" s="1"/>
  <c r="A4799" s="1"/>
  <c r="A4800" s="1"/>
  <c r="A4801" s="1"/>
  <c r="A4802" s="1"/>
  <c r="A4803" s="1"/>
  <c r="A4804" s="1"/>
  <c r="A4805" s="1"/>
  <c r="A4806" s="1"/>
  <c r="A4807" s="1"/>
  <c r="A4808" s="1"/>
  <c r="A4809" s="1"/>
  <c r="A4810" s="1"/>
  <c r="A4811" s="1"/>
  <c r="A4812" s="1"/>
  <c r="A4813" s="1"/>
  <c r="A4814" s="1"/>
  <c r="A4815" s="1"/>
  <c r="A4816" s="1"/>
  <c r="A4817" s="1"/>
  <c r="A4818" s="1"/>
  <c r="A4819" s="1"/>
  <c r="A4820" s="1"/>
  <c r="A4821" s="1"/>
  <c r="A4822" s="1"/>
  <c r="A4823" s="1"/>
  <c r="A4824" s="1"/>
  <c r="A4825" s="1"/>
  <c r="A4826" s="1"/>
  <c r="A4827" s="1"/>
  <c r="A4828" s="1"/>
  <c r="A4829" s="1"/>
  <c r="A4830" s="1"/>
  <c r="A4831" s="1"/>
  <c r="A4832" s="1"/>
  <c r="A4833" s="1"/>
  <c r="A4834" s="1"/>
  <c r="A4835" s="1"/>
  <c r="A4836" s="1"/>
  <c r="A4837" s="1"/>
  <c r="A4838" s="1"/>
  <c r="A4839" s="1"/>
  <c r="A4840" s="1"/>
  <c r="A4841" s="1"/>
  <c r="A4842" s="1"/>
  <c r="A4843" s="1"/>
  <c r="A4844" s="1"/>
  <c r="A4845" s="1"/>
  <c r="A4846" s="1"/>
  <c r="A4847" s="1"/>
  <c r="A4848" s="1"/>
  <c r="A4849" s="1"/>
  <c r="A4850" s="1"/>
  <c r="A4851" s="1"/>
  <c r="A4852" s="1"/>
  <c r="A4853" s="1"/>
  <c r="A4854" s="1"/>
  <c r="A4855" s="1"/>
  <c r="A4856" s="1"/>
  <c r="A4857" s="1"/>
  <c r="A4858" s="1"/>
  <c r="A4859" s="1"/>
  <c r="A4860" s="1"/>
  <c r="A4861" s="1"/>
  <c r="A4862" s="1"/>
  <c r="A4863" s="1"/>
  <c r="A4864" s="1"/>
  <c r="A4865" s="1"/>
  <c r="A4866" s="1"/>
  <c r="A4867" s="1"/>
  <c r="A4868" s="1"/>
  <c r="A4869" s="1"/>
  <c r="A4870" s="1"/>
  <c r="A4871" s="1"/>
  <c r="A4872" s="1"/>
  <c r="A4873" s="1"/>
  <c r="A4874" s="1"/>
  <c r="A4875" s="1"/>
  <c r="A4876" s="1"/>
  <c r="A4877" s="1"/>
  <c r="A4878" s="1"/>
  <c r="A4879" s="1"/>
  <c r="A4880" s="1"/>
  <c r="A4881" s="1"/>
  <c r="A4882" s="1"/>
  <c r="A4883" s="1"/>
  <c r="A4884" s="1"/>
  <c r="A4885" s="1"/>
  <c r="A4886" s="1"/>
  <c r="A4887" s="1"/>
  <c r="A4888" s="1"/>
  <c r="A4889" s="1"/>
  <c r="A4890" s="1"/>
  <c r="A4891" s="1"/>
  <c r="A4892" s="1"/>
  <c r="A4893" s="1"/>
  <c r="A4894" s="1"/>
  <c r="A4895" s="1"/>
  <c r="A4896" s="1"/>
  <c r="A4897" s="1"/>
  <c r="A4898" s="1"/>
  <c r="A4899" s="1"/>
  <c r="A4900" s="1"/>
  <c r="A4901" s="1"/>
  <c r="A4902" s="1"/>
  <c r="A4903" s="1"/>
  <c r="A4904" s="1"/>
  <c r="A4905" s="1"/>
  <c r="A4906" s="1"/>
  <c r="A4907" s="1"/>
  <c r="A4908" s="1"/>
  <c r="A4909" s="1"/>
  <c r="A4910" s="1"/>
  <c r="A4911" s="1"/>
  <c r="A4912" s="1"/>
  <c r="A4913" s="1"/>
  <c r="A4914" s="1"/>
  <c r="A4915" s="1"/>
  <c r="A4916" s="1"/>
  <c r="A4917" s="1"/>
  <c r="A4918" s="1"/>
  <c r="A4919" s="1"/>
  <c r="A4920" s="1"/>
  <c r="A4921" s="1"/>
  <c r="A4922" s="1"/>
  <c r="A4923" s="1"/>
  <c r="A4924" s="1"/>
  <c r="A4925" s="1"/>
  <c r="A4926" s="1"/>
  <c r="A4927" s="1"/>
  <c r="A4928" s="1"/>
  <c r="A4929" s="1"/>
  <c r="A4930" s="1"/>
  <c r="A4931" s="1"/>
  <c r="A4932" s="1"/>
  <c r="A4933" s="1"/>
  <c r="A4934" s="1"/>
  <c r="A4935" s="1"/>
  <c r="A4936" s="1"/>
  <c r="A4937" s="1"/>
  <c r="A4938" s="1"/>
  <c r="A4939" s="1"/>
  <c r="A4940" s="1"/>
  <c r="A4941" s="1"/>
  <c r="A4942" s="1"/>
  <c r="A4943" s="1"/>
  <c r="A4944" s="1"/>
  <c r="A4945" s="1"/>
  <c r="A4946" s="1"/>
  <c r="A4947" s="1"/>
  <c r="A4948" s="1"/>
  <c r="A4949" s="1"/>
  <c r="A4950" s="1"/>
  <c r="A4951" s="1"/>
  <c r="A4952" s="1"/>
  <c r="A4953" s="1"/>
  <c r="A4954" s="1"/>
  <c r="A4955" s="1"/>
  <c r="A4956" s="1"/>
  <c r="A4957" s="1"/>
  <c r="A4958" s="1"/>
  <c r="A4959" s="1"/>
  <c r="A4960" s="1"/>
  <c r="A4961" s="1"/>
  <c r="A4962" s="1"/>
  <c r="A4963" s="1"/>
  <c r="A4964" s="1"/>
  <c r="A4965" s="1"/>
  <c r="A4966" s="1"/>
  <c r="A4967" s="1"/>
  <c r="A4968" s="1"/>
  <c r="A4969" s="1"/>
  <c r="A4970" s="1"/>
  <c r="A4971" s="1"/>
  <c r="A4972" s="1"/>
  <c r="A4973" s="1"/>
  <c r="A4974" s="1"/>
  <c r="A4975" s="1"/>
  <c r="A4976" s="1"/>
  <c r="A4977" s="1"/>
  <c r="A4978" s="1"/>
  <c r="A4979" s="1"/>
  <c r="A4980" s="1"/>
  <c r="A4981" s="1"/>
  <c r="A4982" s="1"/>
  <c r="A4983" s="1"/>
  <c r="A4984" s="1"/>
  <c r="A4985" s="1"/>
  <c r="A4986" s="1"/>
  <c r="A4987" s="1"/>
  <c r="A4988" s="1"/>
  <c r="A4989" s="1"/>
  <c r="A4990" s="1"/>
  <c r="A4991" s="1"/>
  <c r="A4992" s="1"/>
  <c r="A4993" s="1"/>
  <c r="A4994" s="1"/>
  <c r="A4995" s="1"/>
  <c r="A4996" s="1"/>
  <c r="A4997" s="1"/>
  <c r="A4998" s="1"/>
  <c r="A4999" s="1"/>
  <c r="A5000" s="1"/>
  <c r="A5001" s="1"/>
  <c r="A5002" s="1"/>
  <c r="A5003" s="1"/>
  <c r="A5004" s="1"/>
  <c r="A5005" s="1"/>
  <c r="A5006" s="1"/>
  <c r="A5007" s="1"/>
  <c r="A5008" s="1"/>
  <c r="A5009" s="1"/>
  <c r="A5010" s="1"/>
  <c r="A5011" s="1"/>
  <c r="A5012" s="1"/>
  <c r="A5013" s="1"/>
  <c r="A5014" s="1"/>
  <c r="A5015" s="1"/>
  <c r="A5016" s="1"/>
  <c r="A5017" s="1"/>
  <c r="A5018" s="1"/>
  <c r="A5019" s="1"/>
  <c r="A5020" s="1"/>
  <c r="A5021" s="1"/>
  <c r="A5022" s="1"/>
  <c r="A5023" s="1"/>
  <c r="A5024" s="1"/>
  <c r="A5025" s="1"/>
  <c r="A5026" s="1"/>
  <c r="A5027" s="1"/>
  <c r="A5028" s="1"/>
  <c r="A5029" s="1"/>
  <c r="A5030" s="1"/>
  <c r="A5031" s="1"/>
  <c r="A5032" s="1"/>
  <c r="A5033" s="1"/>
  <c r="A5034" s="1"/>
  <c r="A5035" s="1"/>
  <c r="A5036" s="1"/>
  <c r="A5037" s="1"/>
  <c r="A5038" s="1"/>
  <c r="A5039" s="1"/>
  <c r="A5040" s="1"/>
  <c r="A5041" s="1"/>
  <c r="A5042" s="1"/>
  <c r="A5043" s="1"/>
  <c r="A5044" s="1"/>
  <c r="A5045" s="1"/>
  <c r="A5046" s="1"/>
  <c r="A5047" s="1"/>
  <c r="A5048" s="1"/>
  <c r="A5049" s="1"/>
  <c r="A5050" s="1"/>
  <c r="A5051" s="1"/>
  <c r="A5052" s="1"/>
  <c r="A5053" s="1"/>
  <c r="A5054" s="1"/>
  <c r="A5055" s="1"/>
  <c r="A5056" s="1"/>
  <c r="A5057" s="1"/>
  <c r="A5058" s="1"/>
  <c r="A5059" s="1"/>
  <c r="A5060" s="1"/>
  <c r="A5061" s="1"/>
  <c r="A5062" s="1"/>
  <c r="A5063" s="1"/>
  <c r="A5064" s="1"/>
  <c r="A5065" s="1"/>
  <c r="A5066" s="1"/>
  <c r="A5067" s="1"/>
  <c r="A5068" s="1"/>
  <c r="A5069" s="1"/>
  <c r="A5070" s="1"/>
  <c r="A5071" s="1"/>
  <c r="A5072" s="1"/>
  <c r="A5073" s="1"/>
  <c r="A5074" s="1"/>
  <c r="A5075" s="1"/>
  <c r="A5076" s="1"/>
  <c r="A5077" s="1"/>
  <c r="A5078" s="1"/>
  <c r="A5079" s="1"/>
  <c r="A5080" s="1"/>
  <c r="A5081" s="1"/>
  <c r="A5082" s="1"/>
  <c r="A5083" s="1"/>
  <c r="A5084" s="1"/>
  <c r="A5085" s="1"/>
  <c r="A5086" s="1"/>
  <c r="A5087" s="1"/>
  <c r="A5088" s="1"/>
  <c r="A5089" s="1"/>
  <c r="A5090" s="1"/>
  <c r="A5091" s="1"/>
  <c r="A5092" s="1"/>
  <c r="A5093" s="1"/>
  <c r="A5094" s="1"/>
  <c r="A5095" s="1"/>
  <c r="A5096" s="1"/>
  <c r="A5097" s="1"/>
  <c r="A5098" s="1"/>
  <c r="A5099" s="1"/>
  <c r="A5100" s="1"/>
  <c r="A5101" s="1"/>
  <c r="A5102" s="1"/>
  <c r="A5103" s="1"/>
  <c r="A5104" s="1"/>
  <c r="A5105" s="1"/>
  <c r="A5106" s="1"/>
  <c r="A5107" s="1"/>
  <c r="A5108" s="1"/>
  <c r="A5109" s="1"/>
  <c r="A5110" s="1"/>
  <c r="A5111" s="1"/>
  <c r="A5112" s="1"/>
  <c r="A5113" s="1"/>
  <c r="A5114" s="1"/>
  <c r="A5115" s="1"/>
  <c r="A5116" s="1"/>
  <c r="A5117" s="1"/>
  <c r="A5118" s="1"/>
  <c r="A5119" s="1"/>
  <c r="A5120" s="1"/>
  <c r="A5121" s="1"/>
  <c r="A5122" s="1"/>
  <c r="A5123" s="1"/>
  <c r="A5124" s="1"/>
  <c r="A5125" s="1"/>
  <c r="A5126" s="1"/>
  <c r="A5127" s="1"/>
  <c r="A5128" s="1"/>
  <c r="A5129" s="1"/>
  <c r="A5130" s="1"/>
  <c r="A5131" s="1"/>
  <c r="A5132" s="1"/>
  <c r="A5133" s="1"/>
  <c r="A5134" s="1"/>
  <c r="A5135" s="1"/>
  <c r="A5136" s="1"/>
  <c r="A5137" s="1"/>
  <c r="A5138" s="1"/>
  <c r="A5139" s="1"/>
  <c r="A5140" s="1"/>
  <c r="A5141" s="1"/>
  <c r="A5142" s="1"/>
  <c r="A5143" s="1"/>
  <c r="A5144" s="1"/>
  <c r="A5145" s="1"/>
  <c r="A5146" s="1"/>
  <c r="A5147" s="1"/>
  <c r="A5148" s="1"/>
  <c r="A5149" s="1"/>
  <c r="A5150" s="1"/>
  <c r="A5151" s="1"/>
  <c r="A5152" s="1"/>
  <c r="A5153" s="1"/>
  <c r="A5154" s="1"/>
  <c r="A5155" s="1"/>
  <c r="A5156" s="1"/>
  <c r="A5157" s="1"/>
  <c r="A5158" s="1"/>
  <c r="A5159" s="1"/>
  <c r="A5160" s="1"/>
  <c r="A5161" s="1"/>
  <c r="A5162" s="1"/>
  <c r="A5163" s="1"/>
  <c r="A5164" s="1"/>
  <c r="A5165" s="1"/>
  <c r="A5166" s="1"/>
  <c r="A5167" s="1"/>
  <c r="A5168" s="1"/>
  <c r="A5169" s="1"/>
  <c r="A5170" s="1"/>
  <c r="A5171" s="1"/>
  <c r="A5172" s="1"/>
  <c r="A5173" s="1"/>
  <c r="A5174" s="1"/>
  <c r="A5175" s="1"/>
  <c r="A5176" s="1"/>
  <c r="A5177" s="1"/>
  <c r="A5178" s="1"/>
  <c r="A5179" s="1"/>
  <c r="A5180" s="1"/>
  <c r="A5181" s="1"/>
  <c r="A5182" s="1"/>
  <c r="A5183" s="1"/>
  <c r="A5184" s="1"/>
  <c r="A5185" s="1"/>
  <c r="A5186" s="1"/>
  <c r="A5187" s="1"/>
  <c r="A5188" s="1"/>
  <c r="A5189" s="1"/>
  <c r="A5190" s="1"/>
  <c r="A5191" s="1"/>
  <c r="A5192" s="1"/>
  <c r="A5193" s="1"/>
  <c r="A5194" s="1"/>
  <c r="A5195" s="1"/>
  <c r="A5196" s="1"/>
  <c r="A5197" s="1"/>
  <c r="A5198" s="1"/>
  <c r="A5199" s="1"/>
  <c r="A5200" s="1"/>
  <c r="A5201" s="1"/>
  <c r="A5202" s="1"/>
  <c r="A5203" s="1"/>
  <c r="A5204" s="1"/>
  <c r="A5205" s="1"/>
  <c r="A5206" s="1"/>
  <c r="A5207" s="1"/>
  <c r="A5208" s="1"/>
  <c r="A5209" s="1"/>
  <c r="A5210" s="1"/>
  <c r="A5211" s="1"/>
  <c r="A5212" s="1"/>
  <c r="A5213" s="1"/>
  <c r="A5214" s="1"/>
  <c r="A5215" s="1"/>
  <c r="A5216" s="1"/>
  <c r="A5217" s="1"/>
  <c r="A5218" s="1"/>
  <c r="A5219" s="1"/>
  <c r="A5220" s="1"/>
  <c r="A5221" s="1"/>
  <c r="A5222" s="1"/>
  <c r="A5223" s="1"/>
  <c r="A5224" s="1"/>
  <c r="A5225" s="1"/>
  <c r="A5226" s="1"/>
  <c r="A5227" s="1"/>
  <c r="A5228" s="1"/>
  <c r="A5229" s="1"/>
  <c r="A5230" s="1"/>
  <c r="A5231" s="1"/>
  <c r="A5232" s="1"/>
  <c r="A5233" s="1"/>
  <c r="A5234" s="1"/>
  <c r="A5235" s="1"/>
  <c r="A5236" s="1"/>
  <c r="A5237" s="1"/>
  <c r="A5238" s="1"/>
  <c r="A5239" s="1"/>
  <c r="A5240" s="1"/>
  <c r="A5241" s="1"/>
  <c r="A5242" s="1"/>
  <c r="A5243" s="1"/>
  <c r="A5244" s="1"/>
  <c r="A5245" s="1"/>
  <c r="A5246" s="1"/>
  <c r="A5247" s="1"/>
</calcChain>
</file>

<file path=xl/sharedStrings.xml><?xml version="1.0" encoding="utf-8"?>
<sst xmlns="http://schemas.openxmlformats.org/spreadsheetml/2006/main" count="49132" uniqueCount="7413">
  <si>
    <t># feature</t>
  </si>
  <si>
    <t>class</t>
  </si>
  <si>
    <t>assembly</t>
  </si>
  <si>
    <t>assembly_unit</t>
  </si>
  <si>
    <t>seq_type</t>
  </si>
  <si>
    <t>chromosome</t>
  </si>
  <si>
    <t>genomic_accession</t>
  </si>
  <si>
    <t>start</t>
  </si>
  <si>
    <t>end</t>
  </si>
  <si>
    <t>strand</t>
  </si>
  <si>
    <t>product_accession</t>
  </si>
  <si>
    <t>non-redundant_refseq</t>
  </si>
  <si>
    <t>related_accession</t>
  </si>
  <si>
    <t>name</t>
  </si>
  <si>
    <t>symbol</t>
  </si>
  <si>
    <t>GeneID</t>
  </si>
  <si>
    <t>locus_tag</t>
  </si>
  <si>
    <t>feature_interval_length</t>
  </si>
  <si>
    <t>product_length</t>
  </si>
  <si>
    <t>attributes</t>
  </si>
  <si>
    <t>gene</t>
  </si>
  <si>
    <t>protein_coding</t>
  </si>
  <si>
    <t>GCA_000009145.1</t>
  </si>
  <si>
    <t>Primary Assembly</t>
  </si>
  <si>
    <t>AL954747.1</t>
  </si>
  <si>
    <t>+</t>
  </si>
  <si>
    <t>dnaA</t>
  </si>
  <si>
    <t>NE0001</t>
  </si>
  <si>
    <t>CDS</t>
  </si>
  <si>
    <t>with_protein</t>
  </si>
  <si>
    <t>CAD83912.1</t>
  </si>
  <si>
    <t>dnaA; chromosomal replication initiator protein</t>
  </si>
  <si>
    <t>dnaN</t>
  </si>
  <si>
    <t>NE0002</t>
  </si>
  <si>
    <t>CAD83913.1</t>
  </si>
  <si>
    <t>DNA polymerase III, beta chain</t>
  </si>
  <si>
    <t>gyrB</t>
  </si>
  <si>
    <t>NE0003</t>
  </si>
  <si>
    <t>CAD83914.1</t>
  </si>
  <si>
    <t>DNA gyrase, subunit B:DNA topoisomerase II gyrB</t>
  </si>
  <si>
    <t>NE0004</t>
  </si>
  <si>
    <t>CAD83915.1</t>
  </si>
  <si>
    <t>conserved hypothetical protein</t>
  </si>
  <si>
    <t>NE0005</t>
  </si>
  <si>
    <t>CAD83916.1</t>
  </si>
  <si>
    <t>possible 16S pseudouridylate synthase</t>
  </si>
  <si>
    <t>tRNA</t>
  </si>
  <si>
    <t>tRNAGly3</t>
  </si>
  <si>
    <t>RNA_36</t>
  </si>
  <si>
    <t>tRNA-Gly</t>
  </si>
  <si>
    <t>tRNACys1</t>
  </si>
  <si>
    <t>RNA_37</t>
  </si>
  <si>
    <t>tRNA-Cys</t>
  </si>
  <si>
    <t>tRNALeu4</t>
  </si>
  <si>
    <t>RNA_38</t>
  </si>
  <si>
    <t>tRNA-Leu</t>
  </si>
  <si>
    <t>fdxA</t>
  </si>
  <si>
    <t>NE0006</t>
  </si>
  <si>
    <t>CAD83917.1</t>
  </si>
  <si>
    <t>7Fe ferredoxin:4Fe-4S ferredoxin, iron-sulfur binding domain</t>
  </si>
  <si>
    <t>NE0007</t>
  </si>
  <si>
    <t>CAD83918.1</t>
  </si>
  <si>
    <t>hypothetical protein</t>
  </si>
  <si>
    <t>-</t>
  </si>
  <si>
    <t>mfd</t>
  </si>
  <si>
    <t>NE0008</t>
  </si>
  <si>
    <t>CAD83919.1</t>
  </si>
  <si>
    <t>mfd: transcription-repair coupling factor</t>
  </si>
  <si>
    <t>NE0009</t>
  </si>
  <si>
    <t>CAD83920.1</t>
  </si>
  <si>
    <t>MgtC family</t>
  </si>
  <si>
    <t>recJ</t>
  </si>
  <si>
    <t>NE0010</t>
  </si>
  <si>
    <t>CAD83921.1</t>
  </si>
  <si>
    <t>recJ: single-stranded-DNA-specific exonuclease</t>
  </si>
  <si>
    <t>cyp</t>
  </si>
  <si>
    <t>NE0011</t>
  </si>
  <si>
    <t>CAD83922.1</t>
  </si>
  <si>
    <t>cytochrome P460 precursor</t>
  </si>
  <si>
    <t>trpC</t>
  </si>
  <si>
    <t>NE0012</t>
  </si>
  <si>
    <t>CAD83923.1</t>
  </si>
  <si>
    <t>Indole-3-glycerol phosphate synthase</t>
  </si>
  <si>
    <t>trpD</t>
  </si>
  <si>
    <t>NE0013</t>
  </si>
  <si>
    <t>CAD83924.1</t>
  </si>
  <si>
    <t>phosphoribosylanthranilate transferase</t>
  </si>
  <si>
    <t>trpG</t>
  </si>
  <si>
    <t>NE0014</t>
  </si>
  <si>
    <t>CAD83925.1</t>
  </si>
  <si>
    <t>trpG; panthranilate synthase component II (glutamine amido-transferase) protein</t>
  </si>
  <si>
    <t>yfhK</t>
  </si>
  <si>
    <t>NE0015</t>
  </si>
  <si>
    <t>CAD83926.1</t>
  </si>
  <si>
    <t>Sensory transduction histidine kinases</t>
  </si>
  <si>
    <t>NE0016</t>
  </si>
  <si>
    <t>CAD83927.1</t>
  </si>
  <si>
    <t>yfhA</t>
  </si>
  <si>
    <t>NE0017</t>
  </si>
  <si>
    <t>CAD83928.1</t>
  </si>
  <si>
    <t>putative transcriptional regulator of two-component regulator protein</t>
  </si>
  <si>
    <t>NE0018</t>
  </si>
  <si>
    <t>CAD83929.1</t>
  </si>
  <si>
    <t>PDZ domain (also known as DHR or GLGF)</t>
  </si>
  <si>
    <t>purL</t>
  </si>
  <si>
    <t>NE0019</t>
  </si>
  <si>
    <t>CAD83930.1</t>
  </si>
  <si>
    <t>AIR synthase related protein</t>
  </si>
  <si>
    <t>NE0020</t>
  </si>
  <si>
    <t>CAD83931.1</t>
  </si>
  <si>
    <t>possible sugar kinase</t>
  </si>
  <si>
    <t>NE0021</t>
  </si>
  <si>
    <t>CAD83932.1</t>
  </si>
  <si>
    <t>NE0022</t>
  </si>
  <si>
    <t>CAD83933.1</t>
  </si>
  <si>
    <t>alanine dehydrogenase</t>
  </si>
  <si>
    <t>xthA1</t>
  </si>
  <si>
    <t>NE0023</t>
  </si>
  <si>
    <t>CAD83934.1</t>
  </si>
  <si>
    <t>Exodeoxyribonuclease III:Exodeoxyribonuclease III xth</t>
  </si>
  <si>
    <t>NE0024</t>
  </si>
  <si>
    <t>CAD83935.1</t>
  </si>
  <si>
    <t>Cytochrome c, class I</t>
  </si>
  <si>
    <t>NE0025</t>
  </si>
  <si>
    <t>CAD83936.1</t>
  </si>
  <si>
    <t>Metallo-beta-lactamase superfamily</t>
  </si>
  <si>
    <t>bioA</t>
  </si>
  <si>
    <t>NE0026</t>
  </si>
  <si>
    <t>CAD83937.1</t>
  </si>
  <si>
    <t>Aminotransferase class-III pyridoxal-phosphate</t>
  </si>
  <si>
    <t>groES</t>
  </si>
  <si>
    <t>NE0027</t>
  </si>
  <si>
    <t>CAD83938.1</t>
  </si>
  <si>
    <t>Chaperonins cpn10 (10 Kd subunit)</t>
  </si>
  <si>
    <t>groEL</t>
  </si>
  <si>
    <t>NE0028</t>
  </si>
  <si>
    <t>CAD83939.1</t>
  </si>
  <si>
    <t>TCP-1 (Tailless complex polypeptide)/cpn60 chaparonin family</t>
  </si>
  <si>
    <t>NE0029</t>
  </si>
  <si>
    <t>CAD83940.1</t>
  </si>
  <si>
    <t>Short-chain dehydrogenase/reductase (SDR) superfamily</t>
  </si>
  <si>
    <t>tRNALeu5</t>
  </si>
  <si>
    <t>RNA_39</t>
  </si>
  <si>
    <t>tig</t>
  </si>
  <si>
    <t>NE0030</t>
  </si>
  <si>
    <t>CAD83941.1</t>
  </si>
  <si>
    <t>FKBP-type peptidyl-prolyl cis-trans isomerase (PPIase)</t>
  </si>
  <si>
    <t>clpP,lopP</t>
  </si>
  <si>
    <t>NE0031</t>
  </si>
  <si>
    <t>CAD83942.1</t>
  </si>
  <si>
    <t>Clp protease</t>
  </si>
  <si>
    <t>clpX</t>
  </si>
  <si>
    <t>NE0032</t>
  </si>
  <si>
    <t>CAD83943.1</t>
  </si>
  <si>
    <t>clpX; ATP-dependent protease (ATP-binding specificity subunit)</t>
  </si>
  <si>
    <t>lon</t>
  </si>
  <si>
    <t>NE0033</t>
  </si>
  <si>
    <t>CAD83944.1</t>
  </si>
  <si>
    <t>lon; ATP-dependent protease la protein</t>
  </si>
  <si>
    <t>NE0034</t>
  </si>
  <si>
    <t>CAD83945.1</t>
  </si>
  <si>
    <t>Aminotransferase class-V</t>
  </si>
  <si>
    <t>NE0035</t>
  </si>
  <si>
    <t>CAD83946.1</t>
  </si>
  <si>
    <t>putative ATP-dependent protease LA, putative</t>
  </si>
  <si>
    <t>NE0036</t>
  </si>
  <si>
    <t>CAD83947.1</t>
  </si>
  <si>
    <t>Outer membrane efflux protein</t>
  </si>
  <si>
    <t>pcm</t>
  </si>
  <si>
    <t>NE0037</t>
  </si>
  <si>
    <t>CAD83948.1</t>
  </si>
  <si>
    <t>possible pcm; protein-L-isoaspartate o-methyltransferase</t>
  </si>
  <si>
    <t>thiC</t>
  </si>
  <si>
    <t>NE0038</t>
  </si>
  <si>
    <t>CAD83949.1</t>
  </si>
  <si>
    <t>ThiC family</t>
  </si>
  <si>
    <t>bacA</t>
  </si>
  <si>
    <t>NE0039</t>
  </si>
  <si>
    <t>CAD83950.1</t>
  </si>
  <si>
    <t>Bacitracin resistance protein BacA</t>
  </si>
  <si>
    <t>NE0040</t>
  </si>
  <si>
    <t>CAD83951.1</t>
  </si>
  <si>
    <t>Rhodanese/cdc25 fold</t>
  </si>
  <si>
    <t>ppiB</t>
  </si>
  <si>
    <t>NE0041</t>
  </si>
  <si>
    <t>CAD83952.1</t>
  </si>
  <si>
    <t>Cyclophilin-type peptidyl-prolyl cis-trans isomerase</t>
  </si>
  <si>
    <t>ppiA</t>
  </si>
  <si>
    <t>NE0042</t>
  </si>
  <si>
    <t>CAD83953.1</t>
  </si>
  <si>
    <t>cysS</t>
  </si>
  <si>
    <t>NE0043</t>
  </si>
  <si>
    <t>CAD83954.1</t>
  </si>
  <si>
    <t>Cysteinyl-tRNA synthetase</t>
  </si>
  <si>
    <t>NE0044</t>
  </si>
  <si>
    <t>CAD83955.1</t>
  </si>
  <si>
    <t>motB</t>
  </si>
  <si>
    <t>NE0045</t>
  </si>
  <si>
    <t>CAD83956.1</t>
  </si>
  <si>
    <t>Bacterial outer membrane protein</t>
  </si>
  <si>
    <t>motA</t>
  </si>
  <si>
    <t>NE0046</t>
  </si>
  <si>
    <t>CAD83957.1</t>
  </si>
  <si>
    <t>probable chemotaxis (motility protein A) transmembrane</t>
  </si>
  <si>
    <t>NE0047</t>
  </si>
  <si>
    <t>CAD83958.1</t>
  </si>
  <si>
    <t>Cytidine and deoxycytidylate deaminase zinc-binding region</t>
  </si>
  <si>
    <t>NE0048</t>
  </si>
  <si>
    <t>CAD83959.1</t>
  </si>
  <si>
    <t>Class II Aldolase and Adducin N-terminal domain</t>
  </si>
  <si>
    <t>NE0049</t>
  </si>
  <si>
    <t>CAD83960.1</t>
  </si>
  <si>
    <t>sucC</t>
  </si>
  <si>
    <t>NE0050</t>
  </si>
  <si>
    <t>CAD83961.1</t>
  </si>
  <si>
    <t>ATP-citrate lyase/succinyl-CoA ligases:ATP-grasp domain</t>
  </si>
  <si>
    <t>sucD</t>
  </si>
  <si>
    <t>NE0051</t>
  </si>
  <si>
    <t>CAD83962.1</t>
  </si>
  <si>
    <t>ATP-citrate lyase/succinyl-CoA ligases:DUF184</t>
  </si>
  <si>
    <t>NE0052</t>
  </si>
  <si>
    <t>CAD83963.1</t>
  </si>
  <si>
    <t>NE0053</t>
  </si>
  <si>
    <t>CAD83964.1</t>
  </si>
  <si>
    <t>D-Ala-D-Ala carboxypeptidase 3 (S13) family</t>
  </si>
  <si>
    <t>rRNA</t>
  </si>
  <si>
    <t>rrnA</t>
  </si>
  <si>
    <t>RNA_42</t>
  </si>
  <si>
    <t>rRNA operon</t>
  </si>
  <si>
    <t>16S rRNA</t>
  </si>
  <si>
    <t>RNA_45</t>
  </si>
  <si>
    <t>16S ribosomal RNA</t>
  </si>
  <si>
    <t>tRNAIle1</t>
  </si>
  <si>
    <t>RNA_40</t>
  </si>
  <si>
    <t>tRNA-Ile</t>
  </si>
  <si>
    <t>tRNAAla2</t>
  </si>
  <si>
    <t>RNA_41</t>
  </si>
  <si>
    <t>tRNA-Ala</t>
  </si>
  <si>
    <t>23S rRNA</t>
  </si>
  <si>
    <t>RNA_46</t>
  </si>
  <si>
    <t>23S ribosomal RNA</t>
  </si>
  <si>
    <t>5S rRNA</t>
  </si>
  <si>
    <t>RNA_44</t>
  </si>
  <si>
    <t>5S ribosomal RNA</t>
  </si>
  <si>
    <t>NE0054</t>
  </si>
  <si>
    <t>CAD83965.1</t>
  </si>
  <si>
    <t>ABC transporter transmembrane region:ABC transporter</t>
  </si>
  <si>
    <t>ispZ</t>
  </si>
  <si>
    <t>NE0055</t>
  </si>
  <si>
    <t>CAD83966.1</t>
  </si>
  <si>
    <t>mutY</t>
  </si>
  <si>
    <t>NE0056</t>
  </si>
  <si>
    <t>CAD83967.1</t>
  </si>
  <si>
    <t>HhH-GPD</t>
  </si>
  <si>
    <t>NE0057</t>
  </si>
  <si>
    <t>CAD83968.1</t>
  </si>
  <si>
    <t>5-formyltetrahydrofolate cyclo-ligase</t>
  </si>
  <si>
    <t>NE0058</t>
  </si>
  <si>
    <t>CAD83969.1</t>
  </si>
  <si>
    <t>Flavoprotein</t>
  </si>
  <si>
    <t>NE0059</t>
  </si>
  <si>
    <t>CAD83970.1</t>
  </si>
  <si>
    <t>HPr(Ser) kinase</t>
  </si>
  <si>
    <t>ptsN</t>
  </si>
  <si>
    <t>NE0060</t>
  </si>
  <si>
    <t>CAD83971.1</t>
  </si>
  <si>
    <t>Phosphotransferase system mannitol/fructose-specific IIA domain (Ntr-type)</t>
  </si>
  <si>
    <t>NE0061</t>
  </si>
  <si>
    <t>CAD83972.1</t>
  </si>
  <si>
    <t>Sigma 54 modulation protein / S30EA ribosomal protein</t>
  </si>
  <si>
    <t>rpoN1</t>
  </si>
  <si>
    <t>NE0062</t>
  </si>
  <si>
    <t>CAD83973.1</t>
  </si>
  <si>
    <t>Sigma-54 factor family</t>
  </si>
  <si>
    <t>NE0063</t>
  </si>
  <si>
    <t>CAD83974.1</t>
  </si>
  <si>
    <t>ATPase component ABC-type (unclassified) transport system</t>
  </si>
  <si>
    <t>NE0064</t>
  </si>
  <si>
    <t>CAD83975.1</t>
  </si>
  <si>
    <t>putative signal peptide protein</t>
  </si>
  <si>
    <t>NE0065</t>
  </si>
  <si>
    <t>CAD83976.1</t>
  </si>
  <si>
    <t>nadA</t>
  </si>
  <si>
    <t>NE0066</t>
  </si>
  <si>
    <t>CAD83977.1</t>
  </si>
  <si>
    <t>Quinolinate synthetase A protein</t>
  </si>
  <si>
    <t>NE0067</t>
  </si>
  <si>
    <t>CAD83978.1</t>
  </si>
  <si>
    <t>NE0068</t>
  </si>
  <si>
    <t>CAD83979.1</t>
  </si>
  <si>
    <t>Phospholipase D/Transphosphatidylase</t>
  </si>
  <si>
    <t>pcnB</t>
  </si>
  <si>
    <t>NE0069</t>
  </si>
  <si>
    <t>CAD83980.1</t>
  </si>
  <si>
    <t>Poly A polymerase family</t>
  </si>
  <si>
    <t>NE0070</t>
  </si>
  <si>
    <t>CAD83981.1</t>
  </si>
  <si>
    <t>7,8-Dihydro-6-hydroxymethylpterin-pyrophosphokinase</t>
  </si>
  <si>
    <t>NE0071</t>
  </si>
  <si>
    <t>CAD83982.1</t>
  </si>
  <si>
    <t>Deoxynucleoside kinase</t>
  </si>
  <si>
    <t>panB</t>
  </si>
  <si>
    <t>NE0072</t>
  </si>
  <si>
    <t>CAD83983.1</t>
  </si>
  <si>
    <t>Ketopantoate hydroxymethyltransferase</t>
  </si>
  <si>
    <t>panC</t>
  </si>
  <si>
    <t>NE0073</t>
  </si>
  <si>
    <t>CAD83984.1</t>
  </si>
  <si>
    <t>Pantoate-beta-alanine ligase</t>
  </si>
  <si>
    <t>NE0074</t>
  </si>
  <si>
    <t>CAD83985.1</t>
  </si>
  <si>
    <t>putative alpha-glucan phosphorylase, putative</t>
  </si>
  <si>
    <t>NE0075</t>
  </si>
  <si>
    <t>CAD83986.1</t>
  </si>
  <si>
    <t>Exonuclease</t>
  </si>
  <si>
    <t>NE0076</t>
  </si>
  <si>
    <t>CAD83987.1</t>
  </si>
  <si>
    <t>Peptidase family M48</t>
  </si>
  <si>
    <t>NE0077</t>
  </si>
  <si>
    <t>CAD83988.1</t>
  </si>
  <si>
    <t>Pterin 4 alpha carbinolamine dehydratase</t>
  </si>
  <si>
    <t>NE0078</t>
  </si>
  <si>
    <t>CAD83989.1</t>
  </si>
  <si>
    <t>putative ATP-binding protein</t>
  </si>
  <si>
    <t>fkpA</t>
  </si>
  <si>
    <t>NE0079</t>
  </si>
  <si>
    <t>CAD83990.1</t>
  </si>
  <si>
    <t>NE0080</t>
  </si>
  <si>
    <t>CAD83991.1</t>
  </si>
  <si>
    <t>Diguanylate cyclase/phosphodiesterase domain 2 (EAL)</t>
  </si>
  <si>
    <t>NE0081</t>
  </si>
  <si>
    <t>CAD83992.1</t>
  </si>
  <si>
    <t>possible transmembrane protein</t>
  </si>
  <si>
    <t>NE0082</t>
  </si>
  <si>
    <t>CAD83993.1</t>
  </si>
  <si>
    <t>Proline-rich region</t>
  </si>
  <si>
    <t>NE0083</t>
  </si>
  <si>
    <t>CAD83994.1</t>
  </si>
  <si>
    <t>NE0084</t>
  </si>
  <si>
    <t>CAD83995.1</t>
  </si>
  <si>
    <t>Thioredoxin</t>
  </si>
  <si>
    <t>NE0085</t>
  </si>
  <si>
    <t>CAD83996.1</t>
  </si>
  <si>
    <t>SAM (and some other nucleotide) binding motif:NOL1/NOP2/sun f...</t>
  </si>
  <si>
    <t>NE0086</t>
  </si>
  <si>
    <t>CAD83997.1</t>
  </si>
  <si>
    <t>purN</t>
  </si>
  <si>
    <t>NE0087</t>
  </si>
  <si>
    <t>CAD83998.1</t>
  </si>
  <si>
    <t>purN; phosphoribosylglycinamide formyltransferase protein</t>
  </si>
  <si>
    <t>purM</t>
  </si>
  <si>
    <t>NE0088</t>
  </si>
  <si>
    <t>CAD83999.1</t>
  </si>
  <si>
    <t>purM; phosphoribosylformylglycinamidine cyclo-ligase (airS) protein</t>
  </si>
  <si>
    <t>NE0089</t>
  </si>
  <si>
    <t>CAD84000.1</t>
  </si>
  <si>
    <t>Domain of unknown function DUF20</t>
  </si>
  <si>
    <t>NE0090</t>
  </si>
  <si>
    <t>CAD84001.1</t>
  </si>
  <si>
    <t>Guanylate cyclase:TPR repeat:SAM domain (Sterile alpha motif)</t>
  </si>
  <si>
    <t>NE0091</t>
  </si>
  <si>
    <t>CAD84002.1</t>
  </si>
  <si>
    <t>Universal stress protein (Usp):ABC1 family</t>
  </si>
  <si>
    <t>NE0092</t>
  </si>
  <si>
    <t>CAD84003.1</t>
  </si>
  <si>
    <t>NE0093</t>
  </si>
  <si>
    <t>CAD84004.1</t>
  </si>
  <si>
    <t>recQ; ATP-dependent DNA helicase</t>
  </si>
  <si>
    <t>guaA</t>
  </si>
  <si>
    <t>NE0094</t>
  </si>
  <si>
    <t>CAD84005.1</t>
  </si>
  <si>
    <t>guaA; GMP synthetase</t>
  </si>
  <si>
    <t>guaB</t>
  </si>
  <si>
    <t>NE0095</t>
  </si>
  <si>
    <t>CAD84006.1</t>
  </si>
  <si>
    <t>guaB; inosine-5'-monophosphate dehydrogenase oxidoreductase protein</t>
  </si>
  <si>
    <t>NE0096</t>
  </si>
  <si>
    <t>CAD84007.1</t>
  </si>
  <si>
    <t>NE0097</t>
  </si>
  <si>
    <t>CAD84008.1</t>
  </si>
  <si>
    <t>Haloacid dehalogenase/epoxide hydrolase family</t>
  </si>
  <si>
    <t>NE0098</t>
  </si>
  <si>
    <t>CAD84009.1</t>
  </si>
  <si>
    <t>NE0099</t>
  </si>
  <si>
    <t>CAD84010.1</t>
  </si>
  <si>
    <t>NE0100</t>
  </si>
  <si>
    <t>CAD84011.1</t>
  </si>
  <si>
    <t>General substrate transporters</t>
  </si>
  <si>
    <t>hprA</t>
  </si>
  <si>
    <t>NE0101</t>
  </si>
  <si>
    <t>CAD84012.1</t>
  </si>
  <si>
    <t>D-isomer specific 2-hydroxyacid dehydrogenase</t>
  </si>
  <si>
    <t>cyt_c552</t>
  </si>
  <si>
    <t>NE0102</t>
  </si>
  <si>
    <t>CAD84013.1</t>
  </si>
  <si>
    <t>Cytochrome c-552 precursor</t>
  </si>
  <si>
    <t>yyaL</t>
  </si>
  <si>
    <t>NE0103</t>
  </si>
  <si>
    <t>CAD84014.1</t>
  </si>
  <si>
    <t>putative similar to unknown proteins</t>
  </si>
  <si>
    <t>NE0104</t>
  </si>
  <si>
    <t>CAD84015.1</t>
  </si>
  <si>
    <t>Dihydroxyacid dehydratase/phosphogluconate dehydratase</t>
  </si>
  <si>
    <t>lgt</t>
  </si>
  <si>
    <t>NE0105</t>
  </si>
  <si>
    <t>CAD84016.1</t>
  </si>
  <si>
    <t>Prolipoprotein diacylglyceryl transferase</t>
  </si>
  <si>
    <t>NE0106</t>
  </si>
  <si>
    <t>CAD84017.1</t>
  </si>
  <si>
    <t>possible ABC transport permease</t>
  </si>
  <si>
    <t>NE0107</t>
  </si>
  <si>
    <t>CAD84018.1</t>
  </si>
  <si>
    <t>ATPase component Uncharacterized ABC-type transport system</t>
  </si>
  <si>
    <t>dapE</t>
  </si>
  <si>
    <t>NE0108</t>
  </si>
  <si>
    <t>CAD84019.1</t>
  </si>
  <si>
    <t>Peptidase family M20/M25/M40</t>
  </si>
  <si>
    <t>NE0109</t>
  </si>
  <si>
    <t>CAD84020.1</t>
  </si>
  <si>
    <t>NE0110</t>
  </si>
  <si>
    <t>CAD84021.1</t>
  </si>
  <si>
    <t>NE0111</t>
  </si>
  <si>
    <t>CAD84022.1</t>
  </si>
  <si>
    <t>Protein of unknown function DUF48</t>
  </si>
  <si>
    <t>NE0112</t>
  </si>
  <si>
    <t>CAD84023.1</t>
  </si>
  <si>
    <t>NE0113</t>
  </si>
  <si>
    <t>CAD84024.1</t>
  </si>
  <si>
    <t>NE0114</t>
  </si>
  <si>
    <t>CAD84025.1</t>
  </si>
  <si>
    <t>NE0115</t>
  </si>
  <si>
    <t>CAD84026.1</t>
  </si>
  <si>
    <t>possible M. jannaschii predicted coding region MJ1674</t>
  </si>
  <si>
    <t>NE0116</t>
  </si>
  <si>
    <t>CAD84027.1</t>
  </si>
  <si>
    <t>NE0117</t>
  </si>
  <si>
    <t>CAD84028.1</t>
  </si>
  <si>
    <t>possible A. fulgidus predicted coding region AF1859</t>
  </si>
  <si>
    <t>NE0118</t>
  </si>
  <si>
    <t>CAD84029.1</t>
  </si>
  <si>
    <t>NE0119</t>
  </si>
  <si>
    <t>CAD84030.1</t>
  </si>
  <si>
    <t>NE0120</t>
  </si>
  <si>
    <t>CAD84031.1</t>
  </si>
  <si>
    <t>NE0121</t>
  </si>
  <si>
    <t>CAD84032.1</t>
  </si>
  <si>
    <t>NE0122</t>
  </si>
  <si>
    <t>CAD84033.1</t>
  </si>
  <si>
    <t>NE0123</t>
  </si>
  <si>
    <t>CAD84034.1</t>
  </si>
  <si>
    <t>pseudogene</t>
  </si>
  <si>
    <t>NE0124</t>
  </si>
  <si>
    <t>pseudo</t>
  </si>
  <si>
    <t>without_protein</t>
  </si>
  <si>
    <t>TonB-dependent receptor protein</t>
  </si>
  <si>
    <t>NE0125</t>
  </si>
  <si>
    <t>putative tonB-dependent receptor protein</t>
  </si>
  <si>
    <t>NE0126</t>
  </si>
  <si>
    <t>possible tonB-dependent receptor protein</t>
  </si>
  <si>
    <t>NE0127</t>
  </si>
  <si>
    <t>CAD84038.1</t>
  </si>
  <si>
    <t>putative transmembrane sensor</t>
  </si>
  <si>
    <t>NE0128</t>
  </si>
  <si>
    <t>CAD84039.1</t>
  </si>
  <si>
    <t>probable sigma-70 factor, ECF subfamily</t>
  </si>
  <si>
    <t>NE0129</t>
  </si>
  <si>
    <t>CAD84040.1</t>
  </si>
  <si>
    <t>putative lipoprotein</t>
  </si>
  <si>
    <t>NE0130</t>
  </si>
  <si>
    <t>CAD84041.1</t>
  </si>
  <si>
    <t>NE0131</t>
  </si>
  <si>
    <t>CAD84042.1</t>
  </si>
  <si>
    <t>osmY</t>
  </si>
  <si>
    <t>NE0132</t>
  </si>
  <si>
    <t>CAD84043.1</t>
  </si>
  <si>
    <t>putative osmotically inducible protein Y</t>
  </si>
  <si>
    <t>NE0133</t>
  </si>
  <si>
    <t>PAS domain</t>
  </si>
  <si>
    <t>NE0134</t>
  </si>
  <si>
    <t>CAD84045.1</t>
  </si>
  <si>
    <t>transposase</t>
  </si>
  <si>
    <t>NE0135</t>
  </si>
  <si>
    <t>probable transcriptional regulator</t>
  </si>
  <si>
    <t>NE0136</t>
  </si>
  <si>
    <t>CAD84047.1</t>
  </si>
  <si>
    <t>NE0137</t>
  </si>
  <si>
    <t>CAD84048.1</t>
  </si>
  <si>
    <t>NE0138</t>
  </si>
  <si>
    <t>CAD84049.1</t>
  </si>
  <si>
    <t>NE0139</t>
  </si>
  <si>
    <t>CAD84050.1</t>
  </si>
  <si>
    <t>Generic methyl-transferase</t>
  </si>
  <si>
    <t>rnhA</t>
  </si>
  <si>
    <t>NE0140</t>
  </si>
  <si>
    <t>CAD84051.1</t>
  </si>
  <si>
    <t>probable ribonuclease hi protein</t>
  </si>
  <si>
    <t>dnaQ</t>
  </si>
  <si>
    <t>NE0141</t>
  </si>
  <si>
    <t>CAD84052.1</t>
  </si>
  <si>
    <t>probable DNA polymerase III (epsilon chain) protein</t>
  </si>
  <si>
    <t>NE0142</t>
  </si>
  <si>
    <t>CAD84053.1</t>
  </si>
  <si>
    <t>putative aminotransferase protein</t>
  </si>
  <si>
    <t>NE0143</t>
  </si>
  <si>
    <t>CAD84054.1</t>
  </si>
  <si>
    <t>Chain A, Red Copper Protein Nitrosocyanin</t>
  </si>
  <si>
    <t>ndk</t>
  </si>
  <si>
    <t>NE0144</t>
  </si>
  <si>
    <t>CAD84055.1</t>
  </si>
  <si>
    <t>Nucleoside diphosphate kinase</t>
  </si>
  <si>
    <t>NE0145</t>
  </si>
  <si>
    <t>CAD84056.1</t>
  </si>
  <si>
    <t>Conserved hypothetical protein 48</t>
  </si>
  <si>
    <t>pilF</t>
  </si>
  <si>
    <t>NE0146</t>
  </si>
  <si>
    <t>CAD84057.1</t>
  </si>
  <si>
    <t>TPR repeat</t>
  </si>
  <si>
    <t>NE0147</t>
  </si>
  <si>
    <t>CAD84058.1</t>
  </si>
  <si>
    <t>NE0148</t>
  </si>
  <si>
    <t>CAD84059.1</t>
  </si>
  <si>
    <t>1-hydroxy-2-methyl-2-(E)-butenyl 4-diphosphate synthase</t>
  </si>
  <si>
    <t>NE0149</t>
  </si>
  <si>
    <t>CAD84060.1</t>
  </si>
  <si>
    <t>hisS</t>
  </si>
  <si>
    <t>NE0150</t>
  </si>
  <si>
    <t>CAD84061.1</t>
  </si>
  <si>
    <t>hisS; histidine-tRNA synthetase protein</t>
  </si>
  <si>
    <t>NE0151</t>
  </si>
  <si>
    <t>CAD84062.1</t>
  </si>
  <si>
    <t>NE0152</t>
  </si>
  <si>
    <t>CAD84063.1</t>
  </si>
  <si>
    <t>PQQ enzyme repeat</t>
  </si>
  <si>
    <t>NE0153</t>
  </si>
  <si>
    <t>CAD84064.1</t>
  </si>
  <si>
    <t>GTP-binding protein (HSR1-related):AAA ATPase superfamily</t>
  </si>
  <si>
    <t>tISRso8a</t>
  </si>
  <si>
    <t>NE0154</t>
  </si>
  <si>
    <t>CAD84065.1</t>
  </si>
  <si>
    <t>Transposase IS911 HTH and LZ region</t>
  </si>
  <si>
    <t>NE0155</t>
  </si>
  <si>
    <t>CAD84066.1</t>
  </si>
  <si>
    <t>Integrase, catalytic core</t>
  </si>
  <si>
    <t>mexE</t>
  </si>
  <si>
    <t>NE0156</t>
  </si>
  <si>
    <t>CAD84067.1</t>
  </si>
  <si>
    <t>HlyD family secretion protein</t>
  </si>
  <si>
    <t>NE0157</t>
  </si>
  <si>
    <t>CAD84068.1</t>
  </si>
  <si>
    <t>probable transmembrane multidrug-efflux system lipoprotein transmembrane</t>
  </si>
  <si>
    <t>NE0158</t>
  </si>
  <si>
    <t>CAD84069.1</t>
  </si>
  <si>
    <t>putative hemolysin-type secretion transmembrane protein</t>
  </si>
  <si>
    <t>NE0159</t>
  </si>
  <si>
    <t>CAD84070.1</t>
  </si>
  <si>
    <t>ABC transporter, fused permease and ATPase domains</t>
  </si>
  <si>
    <t>NE0160</t>
  </si>
  <si>
    <t>CAD84071.1</t>
  </si>
  <si>
    <t>NE0161</t>
  </si>
  <si>
    <t>CAD84072.1</t>
  </si>
  <si>
    <t>Hemolysin-type calcium-binding region:RTX N-terminal domain</t>
  </si>
  <si>
    <t>NE0162</t>
  </si>
  <si>
    <t>CAD84073.1</t>
  </si>
  <si>
    <t>NE0163</t>
  </si>
  <si>
    <t>NE0164</t>
  </si>
  <si>
    <t>putative transposase</t>
  </si>
  <si>
    <t>NE0165</t>
  </si>
  <si>
    <t>CAD84076.1</t>
  </si>
  <si>
    <t>NE0166</t>
  </si>
  <si>
    <t>CAD84077.1</t>
  </si>
  <si>
    <t>NE0167</t>
  </si>
  <si>
    <t>CAD84078.1</t>
  </si>
  <si>
    <t>NE0168</t>
  </si>
  <si>
    <t>CAD84079.1</t>
  </si>
  <si>
    <t>multidrug resistance protein MexB</t>
  </si>
  <si>
    <t>acrA,mtcA,lir</t>
  </si>
  <si>
    <t>NE0169</t>
  </si>
  <si>
    <t>CAD84080.1</t>
  </si>
  <si>
    <t>oprM</t>
  </si>
  <si>
    <t>NE0170</t>
  </si>
  <si>
    <t>CAD84081.1</t>
  </si>
  <si>
    <t>NE0171</t>
  </si>
  <si>
    <t>CAD84082.1</t>
  </si>
  <si>
    <t>pnp</t>
  </si>
  <si>
    <t>NE0172</t>
  </si>
  <si>
    <t>CAD84083.1</t>
  </si>
  <si>
    <t>pnp; polyribonucleotide nucleotidyltransferase protein</t>
  </si>
  <si>
    <t>rpsO</t>
  </si>
  <si>
    <t>NE0173</t>
  </si>
  <si>
    <t>CAD84084.1</t>
  </si>
  <si>
    <t>Ribosomal protein S15</t>
  </si>
  <si>
    <t>NE0174</t>
  </si>
  <si>
    <t>CAD84085.1</t>
  </si>
  <si>
    <t>NE0175</t>
  </si>
  <si>
    <t>CAD84086.1</t>
  </si>
  <si>
    <t>ADP-glucose pyrophosphorylase</t>
  </si>
  <si>
    <t>NE0176</t>
  </si>
  <si>
    <t>CAD84087.1</t>
  </si>
  <si>
    <t>NE0177</t>
  </si>
  <si>
    <t>CAD84088.1</t>
  </si>
  <si>
    <t>Fatty acid desaturase, type 2</t>
  </si>
  <si>
    <t>gpmA</t>
  </si>
  <si>
    <t>NE0178</t>
  </si>
  <si>
    <t>CAD84089.1</t>
  </si>
  <si>
    <t>Phosphoglycerate mutase family</t>
  </si>
  <si>
    <t>NE0179</t>
  </si>
  <si>
    <t>CAD84090.1</t>
  </si>
  <si>
    <t>serS</t>
  </si>
  <si>
    <t>NE0180</t>
  </si>
  <si>
    <t>CAD84091.1</t>
  </si>
  <si>
    <t>tRNA synthetases, class-II (G, H, P and S):Seryl-tRNA synthetase</t>
  </si>
  <si>
    <t>apt</t>
  </si>
  <si>
    <t>NE0181</t>
  </si>
  <si>
    <t>CAD84092.1</t>
  </si>
  <si>
    <t>Phosphoribosyl transferase</t>
  </si>
  <si>
    <t>NE0182</t>
  </si>
  <si>
    <t>CAD84093.1</t>
  </si>
  <si>
    <t>NE0183</t>
  </si>
  <si>
    <t>CAD84094.1</t>
  </si>
  <si>
    <t>possible (U92432) ORF4 [Nitrosospira sp. NpAV]</t>
  </si>
  <si>
    <t>NE0184</t>
  </si>
  <si>
    <t>CAD84095.1</t>
  </si>
  <si>
    <t>NUDIX hydrolase</t>
  </si>
  <si>
    <t>NE0185</t>
  </si>
  <si>
    <t>CAD84096.1</t>
  </si>
  <si>
    <t>Glycosyl transferase, family 2</t>
  </si>
  <si>
    <t>NE0186</t>
  </si>
  <si>
    <t>CAD84097.1</t>
  </si>
  <si>
    <t>NE0187</t>
  </si>
  <si>
    <t>CAD84098.1</t>
  </si>
  <si>
    <t>NE0188</t>
  </si>
  <si>
    <t>CAD84099.1</t>
  </si>
  <si>
    <t>NE0189</t>
  </si>
  <si>
    <t>CAD84100.1</t>
  </si>
  <si>
    <t>Helix-turn-helix motif</t>
  </si>
  <si>
    <t>NE0190</t>
  </si>
  <si>
    <t>CAD84101.1</t>
  </si>
  <si>
    <t>NE0191</t>
  </si>
  <si>
    <t>CAD84102.1</t>
  </si>
  <si>
    <t>Domain of unknown function DUF227</t>
  </si>
  <si>
    <t>NE0192</t>
  </si>
  <si>
    <t>CAD84103.1</t>
  </si>
  <si>
    <t>NE0193</t>
  </si>
  <si>
    <t>CAD84104.1</t>
  </si>
  <si>
    <t>probable Mg(2+) chelatase family protein</t>
  </si>
  <si>
    <t>dnaB</t>
  </si>
  <si>
    <t>NE0194</t>
  </si>
  <si>
    <t>CAD84105.1</t>
  </si>
  <si>
    <t>dnaB; replicative DNA helicase protein</t>
  </si>
  <si>
    <t>rplI</t>
  </si>
  <si>
    <t>NE0195</t>
  </si>
  <si>
    <t>CAD84106.1</t>
  </si>
  <si>
    <t>Ribosomal protein L9</t>
  </si>
  <si>
    <t>rpsR</t>
  </si>
  <si>
    <t>NE0196</t>
  </si>
  <si>
    <t>CAD84107.1</t>
  </si>
  <si>
    <t>Ribosomal protein S18</t>
  </si>
  <si>
    <t>NE0197</t>
  </si>
  <si>
    <t>CAD84108.1</t>
  </si>
  <si>
    <t>rpsF</t>
  </si>
  <si>
    <t>NE0198</t>
  </si>
  <si>
    <t>CAD84109.1</t>
  </si>
  <si>
    <t>Ribosomal protein S6</t>
  </si>
  <si>
    <t>NE0199</t>
  </si>
  <si>
    <t>CAD84110.1</t>
  </si>
  <si>
    <t>atpB</t>
  </si>
  <si>
    <t>NE0200</t>
  </si>
  <si>
    <t>CAD84111.1</t>
  </si>
  <si>
    <t>ATP synthase A subunit</t>
  </si>
  <si>
    <t>atpE</t>
  </si>
  <si>
    <t>NE0201</t>
  </si>
  <si>
    <t>CAD84112.1</t>
  </si>
  <si>
    <t>ATP synthase subunit C</t>
  </si>
  <si>
    <t>atpF</t>
  </si>
  <si>
    <t>NE0202</t>
  </si>
  <si>
    <t>CAD84113.1</t>
  </si>
  <si>
    <t>ATP synthase B/B' CF(0)</t>
  </si>
  <si>
    <t>atpH</t>
  </si>
  <si>
    <t>NE0203</t>
  </si>
  <si>
    <t>CAD84114.1</t>
  </si>
  <si>
    <t>ATP synthase, delta (OSCP) subunit</t>
  </si>
  <si>
    <t>atpA</t>
  </si>
  <si>
    <t>NE0204</t>
  </si>
  <si>
    <t>CAD84115.1</t>
  </si>
  <si>
    <t>FoF1-type ATP synthase alpha subunit</t>
  </si>
  <si>
    <t>atpG</t>
  </si>
  <si>
    <t>NE0205</t>
  </si>
  <si>
    <t>CAD84116.1</t>
  </si>
  <si>
    <t>ATP synthase gamma subunit</t>
  </si>
  <si>
    <t>atpD</t>
  </si>
  <si>
    <t>NE0206</t>
  </si>
  <si>
    <t>CAD84117.1</t>
  </si>
  <si>
    <t>FoF1-type ATP synthase beta subunit</t>
  </si>
  <si>
    <t>atpC</t>
  </si>
  <si>
    <t>NE0207</t>
  </si>
  <si>
    <t>CAD84118.1</t>
  </si>
  <si>
    <t>ATP synthase, Delta/Epsilon chain</t>
  </si>
  <si>
    <t>glmU</t>
  </si>
  <si>
    <t>NE0208</t>
  </si>
  <si>
    <t>CAD84119.1</t>
  </si>
  <si>
    <t>glmU; UDP-N-acetylglucosamine pyrophosphorylase protein</t>
  </si>
  <si>
    <t>glmS</t>
  </si>
  <si>
    <t>NE0209</t>
  </si>
  <si>
    <t>CAD84120.1</t>
  </si>
  <si>
    <t>Glutamine amidotransferase class-II:SIS domain</t>
  </si>
  <si>
    <t>NE0210</t>
  </si>
  <si>
    <t>CAD84121.1</t>
  </si>
  <si>
    <t>Domain of unknown function DUF28</t>
  </si>
  <si>
    <t>ruvC</t>
  </si>
  <si>
    <t>NE0211</t>
  </si>
  <si>
    <t>CAD84122.1</t>
  </si>
  <si>
    <t>Crossover junction endodeoxyribonuclease RuvC</t>
  </si>
  <si>
    <t>ruvA</t>
  </si>
  <si>
    <t>NE0212</t>
  </si>
  <si>
    <t>CAD84123.1</t>
  </si>
  <si>
    <t>probable Holliday junction DNA helicase subunit</t>
  </si>
  <si>
    <t>ruvB</t>
  </si>
  <si>
    <t>NE0213</t>
  </si>
  <si>
    <t>CAD84124.1</t>
  </si>
  <si>
    <t>ruvB; holliday junction DNA helicase protein</t>
  </si>
  <si>
    <t>NE0214</t>
  </si>
  <si>
    <t>CAD84125.1</t>
  </si>
  <si>
    <t>4-hydroxybenzoyl-CoA thioesterase family active site</t>
  </si>
  <si>
    <t>tolQ</t>
  </si>
  <si>
    <t>NE0215</t>
  </si>
  <si>
    <t>CAD84126.1</t>
  </si>
  <si>
    <t>MotA/TolQ/ExbB proton channel family</t>
  </si>
  <si>
    <t>tolR</t>
  </si>
  <si>
    <t>NE0216</t>
  </si>
  <si>
    <t>CAD84127.1</t>
  </si>
  <si>
    <t>Biopolymer transport protein ExbD/TolR</t>
  </si>
  <si>
    <t>tolA</t>
  </si>
  <si>
    <t>NE0217</t>
  </si>
  <si>
    <t>CAD84128.1</t>
  </si>
  <si>
    <t>tolB</t>
  </si>
  <si>
    <t>NE0218</t>
  </si>
  <si>
    <t>CAD84129.1</t>
  </si>
  <si>
    <t>probable tolB-related transport protein</t>
  </si>
  <si>
    <t>pal</t>
  </si>
  <si>
    <t>NE0219</t>
  </si>
  <si>
    <t>CAD84130.1</t>
  </si>
  <si>
    <t>NE0220</t>
  </si>
  <si>
    <t>CAD84131.1</t>
  </si>
  <si>
    <t>NE0221</t>
  </si>
  <si>
    <t>CAD84132.1</t>
  </si>
  <si>
    <t>Radical activating enzymes</t>
  </si>
  <si>
    <t>NE0222</t>
  </si>
  <si>
    <t>CAD84133.1</t>
  </si>
  <si>
    <t>ExsB protein</t>
  </si>
  <si>
    <t>NE0223</t>
  </si>
  <si>
    <t>CAD84134.1</t>
  </si>
  <si>
    <t>Dihydroneopterin aldolase</t>
  </si>
  <si>
    <t>NE0224</t>
  </si>
  <si>
    <t>CAD84135.1</t>
  </si>
  <si>
    <t>DUF205</t>
  </si>
  <si>
    <t>gcp</t>
  </si>
  <si>
    <t>NE0225</t>
  </si>
  <si>
    <t>CAD84136.1</t>
  </si>
  <si>
    <t>Glycoprotease, (M22) metallo-protease family</t>
  </si>
  <si>
    <t>rpsU</t>
  </si>
  <si>
    <t>NE0226</t>
  </si>
  <si>
    <t>CAD84137.1</t>
  </si>
  <si>
    <t>Ribosomal protein S21</t>
  </si>
  <si>
    <t>NE0227</t>
  </si>
  <si>
    <t>CAD84138.1</t>
  </si>
  <si>
    <t>DUF186</t>
  </si>
  <si>
    <t>NE0228</t>
  </si>
  <si>
    <t>CAD84139.1</t>
  </si>
  <si>
    <t>CHC2 zinc finger</t>
  </si>
  <si>
    <t>rpoD</t>
  </si>
  <si>
    <t>NE0229</t>
  </si>
  <si>
    <t>CAD84140.1</t>
  </si>
  <si>
    <t>DNA-dependent RNA polymerase sigma subunits (sigma70/32)</t>
  </si>
  <si>
    <t>tRNAMet2</t>
  </si>
  <si>
    <t>RNA_19</t>
  </si>
  <si>
    <t>tRNA-Met</t>
  </si>
  <si>
    <t>NE0230</t>
  </si>
  <si>
    <t>CAD84141.1</t>
  </si>
  <si>
    <t>NE0231</t>
  </si>
  <si>
    <t>CAD84142.1</t>
  </si>
  <si>
    <t>NE0232</t>
  </si>
  <si>
    <t>CAD84143.1</t>
  </si>
  <si>
    <t>NE0233</t>
  </si>
  <si>
    <t>CAD84144.1</t>
  </si>
  <si>
    <t>Toprim domain</t>
  </si>
  <si>
    <t>NE0234</t>
  </si>
  <si>
    <t>CAD84145.1</t>
  </si>
  <si>
    <t>intF</t>
  </si>
  <si>
    <t>NE0235</t>
  </si>
  <si>
    <t>CAD84146.1</t>
  </si>
  <si>
    <t>Phage integrase</t>
  </si>
  <si>
    <t>ccrB</t>
  </si>
  <si>
    <t>NE0236</t>
  </si>
  <si>
    <t>CAD84147.1</t>
  </si>
  <si>
    <t>Site-specific recombinase</t>
  </si>
  <si>
    <t>NE0237</t>
  </si>
  <si>
    <t>CAD84148.1</t>
  </si>
  <si>
    <t>NE0238</t>
  </si>
  <si>
    <t>CAD84149.1</t>
  </si>
  <si>
    <t>NE0239</t>
  </si>
  <si>
    <t>CAD84150.1</t>
  </si>
  <si>
    <t>NE0240</t>
  </si>
  <si>
    <t>CAD84151.1</t>
  </si>
  <si>
    <t>NE0241</t>
  </si>
  <si>
    <t>CAD84152.1</t>
  </si>
  <si>
    <t>NE0242</t>
  </si>
  <si>
    <t>CAD84153.1</t>
  </si>
  <si>
    <t>NE0243</t>
  </si>
  <si>
    <t>CAD84154.1</t>
  </si>
  <si>
    <t>NE0244</t>
  </si>
  <si>
    <t>CAD84155.1</t>
  </si>
  <si>
    <t>NE0245</t>
  </si>
  <si>
    <t>CAD84156.1</t>
  </si>
  <si>
    <t>NE0246</t>
  </si>
  <si>
    <t>CAD84157.1</t>
  </si>
  <si>
    <t>TRAG protein</t>
  </si>
  <si>
    <t>NE0247</t>
  </si>
  <si>
    <t>Lysine exporter protein (LYSE/YGGA)</t>
  </si>
  <si>
    <t>TRm2011-2C</t>
  </si>
  <si>
    <t>NE0248</t>
  </si>
  <si>
    <t>probable ISRm2011-2 transposase protein, C-terminal portion</t>
  </si>
  <si>
    <t>NE0249</t>
  </si>
  <si>
    <t>possible transposase</t>
  </si>
  <si>
    <t>NE0250</t>
  </si>
  <si>
    <t>NE0251</t>
  </si>
  <si>
    <t>CAD84162.1</t>
  </si>
  <si>
    <t>NE0252</t>
  </si>
  <si>
    <t>CAD84163.1</t>
  </si>
  <si>
    <t>NE0253</t>
  </si>
  <si>
    <t>CAD84164.1</t>
  </si>
  <si>
    <t>NE0254</t>
  </si>
  <si>
    <t>CAD84165.1</t>
  </si>
  <si>
    <t>NE0255</t>
  </si>
  <si>
    <t>CAD84166.1</t>
  </si>
  <si>
    <t>NE0256</t>
  </si>
  <si>
    <t>CAD84167.1</t>
  </si>
  <si>
    <t>NE0257</t>
  </si>
  <si>
    <t>CAD84168.1</t>
  </si>
  <si>
    <t>NE0258</t>
  </si>
  <si>
    <t>CAD84169.1</t>
  </si>
  <si>
    <t>NE0259</t>
  </si>
  <si>
    <t>CAD84170.1</t>
  </si>
  <si>
    <t>NE0260</t>
  </si>
  <si>
    <t>CAD84171.1</t>
  </si>
  <si>
    <t>putative antirestriction protein</t>
  </si>
  <si>
    <t>NE0261</t>
  </si>
  <si>
    <t>CAD84172.1</t>
  </si>
  <si>
    <t>putative plasmid stabilization element ParE</t>
  </si>
  <si>
    <t>NE0262</t>
  </si>
  <si>
    <t>CAD84173.1</t>
  </si>
  <si>
    <t>NE0263</t>
  </si>
  <si>
    <t>CAD84174.1</t>
  </si>
  <si>
    <t>Bacterial regulatory proteins, ArsR family</t>
  </si>
  <si>
    <t>NE0264</t>
  </si>
  <si>
    <t>CAD84175.1</t>
  </si>
  <si>
    <t>NE0265</t>
  </si>
  <si>
    <t>CAD84176.1</t>
  </si>
  <si>
    <t>NE0266</t>
  </si>
  <si>
    <t>CAD84177.1</t>
  </si>
  <si>
    <t>NE0267</t>
  </si>
  <si>
    <t>CAD84178.1</t>
  </si>
  <si>
    <t>NE0268</t>
  </si>
  <si>
    <t>CAD84179.1</t>
  </si>
  <si>
    <t>NE0269</t>
  </si>
  <si>
    <t>NE0270</t>
  </si>
  <si>
    <t>CAD84181.1</t>
  </si>
  <si>
    <t>NE0271</t>
  </si>
  <si>
    <t>CAD84182.1</t>
  </si>
  <si>
    <t>Transposase IS4 family</t>
  </si>
  <si>
    <t>NE0272</t>
  </si>
  <si>
    <t>CAD84183.1</t>
  </si>
  <si>
    <t>cyc</t>
  </si>
  <si>
    <t>NE0273</t>
  </si>
  <si>
    <t>CAD84184.1</t>
  </si>
  <si>
    <t>Cytochrome c, class IC:Cytochrome c, class I</t>
  </si>
  <si>
    <t>NE0274</t>
  </si>
  <si>
    <t>CAD84185.1</t>
  </si>
  <si>
    <t>map</t>
  </si>
  <si>
    <t>NE0275</t>
  </si>
  <si>
    <t>CAD84186.1</t>
  </si>
  <si>
    <t>Methionine aminopeptidase</t>
  </si>
  <si>
    <t>rph</t>
  </si>
  <si>
    <t>NE0276</t>
  </si>
  <si>
    <t>CAD84187.1</t>
  </si>
  <si>
    <t>3' exoribonuclease family</t>
  </si>
  <si>
    <t>NE0277</t>
  </si>
  <si>
    <t>CAD84188.1</t>
  </si>
  <si>
    <t>Ham1 family</t>
  </si>
  <si>
    <t>NE0278</t>
  </si>
  <si>
    <t>CAD84189.1</t>
  </si>
  <si>
    <t>Coproporphyrinogen III oxidase and related FeS oxidoreductases</t>
  </si>
  <si>
    <t>pcoA</t>
  </si>
  <si>
    <t>NE0279</t>
  </si>
  <si>
    <t>CAD84190.1</t>
  </si>
  <si>
    <t>Multicopper oxidase type 1</t>
  </si>
  <si>
    <t>pcoB</t>
  </si>
  <si>
    <t>NE0280</t>
  </si>
  <si>
    <t>CAD84191.1</t>
  </si>
  <si>
    <t>possible copper resistance protein B precursor</t>
  </si>
  <si>
    <t>NE0281</t>
  </si>
  <si>
    <t>CAD84192.1</t>
  </si>
  <si>
    <t>NE0282</t>
  </si>
  <si>
    <t>CAD84193.1</t>
  </si>
  <si>
    <t>NE0283</t>
  </si>
  <si>
    <t>CAD84194.1</t>
  </si>
  <si>
    <t>possible S-adenosylmethionine-dependent methyltransferase</t>
  </si>
  <si>
    <t>thiG</t>
  </si>
  <si>
    <t>NE0284</t>
  </si>
  <si>
    <t>CAD84195.1</t>
  </si>
  <si>
    <t>Proteins binding FMN and related compounds core region</t>
  </si>
  <si>
    <t>NE0285</t>
  </si>
  <si>
    <t>CAD84196.1</t>
  </si>
  <si>
    <t>DUF170</t>
  </si>
  <si>
    <t>NE0286</t>
  </si>
  <si>
    <t>CAD84197.1</t>
  </si>
  <si>
    <t>vapC</t>
  </si>
  <si>
    <t>NE0287</t>
  </si>
  <si>
    <t>CAD84198.1</t>
  </si>
  <si>
    <t>PIN (PilT N terminus) domain</t>
  </si>
  <si>
    <t>NE0288</t>
  </si>
  <si>
    <t>CAD84199.1</t>
  </si>
  <si>
    <t>NE0289</t>
  </si>
  <si>
    <t>CAD84200.1</t>
  </si>
  <si>
    <t>Helix-turn-helix protein, CopG family</t>
  </si>
  <si>
    <t>tRNAGly1</t>
  </si>
  <si>
    <t>RNA_20</t>
  </si>
  <si>
    <t>NE0290</t>
  </si>
  <si>
    <t>NE0291</t>
  </si>
  <si>
    <t>NE0292</t>
  </si>
  <si>
    <t>CAD84203.1</t>
  </si>
  <si>
    <t>NE0293</t>
  </si>
  <si>
    <t>CAD84204.1</t>
  </si>
  <si>
    <t>NE0294</t>
  </si>
  <si>
    <t>CAD84205.1</t>
  </si>
  <si>
    <t>NE0295</t>
  </si>
  <si>
    <t>CAD84206.1</t>
  </si>
  <si>
    <t>NE0296</t>
  </si>
  <si>
    <t>CAD84207.1</t>
  </si>
  <si>
    <t>NE0297</t>
  </si>
  <si>
    <t>CAD84208.1</t>
  </si>
  <si>
    <t>pta</t>
  </si>
  <si>
    <t>NE0298</t>
  </si>
  <si>
    <t>CAD84209.1</t>
  </si>
  <si>
    <t>Phosphate acetyl/butaryl transferase:Phosphate acetyltransferase</t>
  </si>
  <si>
    <t>NE0299</t>
  </si>
  <si>
    <t>CAD84210.1</t>
  </si>
  <si>
    <t>NE0300</t>
  </si>
  <si>
    <t>CAD84211.1</t>
  </si>
  <si>
    <t>Bacterial regulatory proteins, TetR family</t>
  </si>
  <si>
    <t>flgA</t>
  </si>
  <si>
    <t>NE0301</t>
  </si>
  <si>
    <t>CAD84212.1</t>
  </si>
  <si>
    <t>putative flagella basal body P-ring formation protein</t>
  </si>
  <si>
    <t>flgB</t>
  </si>
  <si>
    <t>NE0302</t>
  </si>
  <si>
    <t>CAD84213.1</t>
  </si>
  <si>
    <t>Flagella basal body rod protein</t>
  </si>
  <si>
    <t>flgC,flaW,flaFIII</t>
  </si>
  <si>
    <t>NE0303</t>
  </si>
  <si>
    <t>CAD84214.1</t>
  </si>
  <si>
    <t>flgD,flaV,FlaFIV</t>
  </si>
  <si>
    <t>NE0304</t>
  </si>
  <si>
    <t>CAD84215.1</t>
  </si>
  <si>
    <t>putative basal-body rod modification protein FlgD</t>
  </si>
  <si>
    <t>flgE</t>
  </si>
  <si>
    <t>NE0305</t>
  </si>
  <si>
    <t>CAD84216.1</t>
  </si>
  <si>
    <t>flgF</t>
  </si>
  <si>
    <t>NE0306</t>
  </si>
  <si>
    <t>CAD84217.1</t>
  </si>
  <si>
    <t>flgG</t>
  </si>
  <si>
    <t>NE0307</t>
  </si>
  <si>
    <t>CAD84218.1</t>
  </si>
  <si>
    <t>flgH</t>
  </si>
  <si>
    <t>NE0308</t>
  </si>
  <si>
    <t>CAD84219.1</t>
  </si>
  <si>
    <t>Flagellar L-ring protein</t>
  </si>
  <si>
    <t>flgI</t>
  </si>
  <si>
    <t>NE0309</t>
  </si>
  <si>
    <t>CAD84220.1</t>
  </si>
  <si>
    <t>Flagellar P-ring protein</t>
  </si>
  <si>
    <t>flgJ</t>
  </si>
  <si>
    <t>NE0310</t>
  </si>
  <si>
    <t>CAD84221.1</t>
  </si>
  <si>
    <t>Mannosyl-glycoprotein endo-beta-N-acetylglucosamidases</t>
  </si>
  <si>
    <t>flgK</t>
  </si>
  <si>
    <t>NE0311</t>
  </si>
  <si>
    <t>CAD84222.1</t>
  </si>
  <si>
    <t>flgL</t>
  </si>
  <si>
    <t>NE0312</t>
  </si>
  <si>
    <t>CAD84223.1</t>
  </si>
  <si>
    <t>Flagellin, N-terminus</t>
  </si>
  <si>
    <t>NE0313</t>
  </si>
  <si>
    <t>CAD84224.1</t>
  </si>
  <si>
    <t>NE0314</t>
  </si>
  <si>
    <t>CAD84225.1</t>
  </si>
  <si>
    <t>mnxG</t>
  </si>
  <si>
    <t>NE0315</t>
  </si>
  <si>
    <t>CAD84226.1</t>
  </si>
  <si>
    <t>possible multicopper oxidase</t>
  </si>
  <si>
    <t>NE0316</t>
  </si>
  <si>
    <t>CAD84227.1</t>
  </si>
  <si>
    <t>NE0317</t>
  </si>
  <si>
    <t>CAD84228.1</t>
  </si>
  <si>
    <t>possible response regulator</t>
  </si>
  <si>
    <t>NE0318</t>
  </si>
  <si>
    <t>CAD84229.1</t>
  </si>
  <si>
    <t>NE0319</t>
  </si>
  <si>
    <t>CAD84230.1</t>
  </si>
  <si>
    <t>NE0320</t>
  </si>
  <si>
    <t>CAD84231.1</t>
  </si>
  <si>
    <t>GCN5-related N-acetyltransferase</t>
  </si>
  <si>
    <t>NE0321</t>
  </si>
  <si>
    <t>CAD84232.1</t>
  </si>
  <si>
    <t>NE0322</t>
  </si>
  <si>
    <t>CAD84233.1</t>
  </si>
  <si>
    <t>NE0323</t>
  </si>
  <si>
    <t>CAD84234.1</t>
  </si>
  <si>
    <t>Polyphosphate kinase</t>
  </si>
  <si>
    <t>cbbA, fba, fda</t>
  </si>
  <si>
    <t>NE0324</t>
  </si>
  <si>
    <t>CAD84235.1</t>
  </si>
  <si>
    <t>Fructose-bisphosphate aldolase, class-II</t>
  </si>
  <si>
    <t>pykA1</t>
  </si>
  <si>
    <t>NE0325</t>
  </si>
  <si>
    <t>CAD84236.1</t>
  </si>
  <si>
    <t>Pyruvate kinase family</t>
  </si>
  <si>
    <t>cbbK, pgk</t>
  </si>
  <si>
    <t>NE0326</t>
  </si>
  <si>
    <t>CAD84237.1</t>
  </si>
  <si>
    <t>Phosphoglycerate kinase</t>
  </si>
  <si>
    <t>cbbG, gapA</t>
  </si>
  <si>
    <t>NE0327</t>
  </si>
  <si>
    <t>CAD84238.1</t>
  </si>
  <si>
    <t>Glyceraldehyde 3-phosphate dehydrogenase</t>
  </si>
  <si>
    <t>cbbT, tkl</t>
  </si>
  <si>
    <t>NE0328</t>
  </si>
  <si>
    <t>CAD84239.1</t>
  </si>
  <si>
    <t>Transketolase</t>
  </si>
  <si>
    <t>tRNASer2</t>
  </si>
  <si>
    <t>RNA_21</t>
  </si>
  <si>
    <t>tRNA-Ser</t>
  </si>
  <si>
    <t>NE0329</t>
  </si>
  <si>
    <t>CAD84240.1</t>
  </si>
  <si>
    <t>MoaA / nifB / pqqE family</t>
  </si>
  <si>
    <t>NE0330</t>
  </si>
  <si>
    <t>CAD84241.1</t>
  </si>
  <si>
    <t>NE0331</t>
  </si>
  <si>
    <t>CAD84242.1</t>
  </si>
  <si>
    <t>putative periplasmic transport protein</t>
  </si>
  <si>
    <t>gyrA</t>
  </si>
  <si>
    <t>NE0332</t>
  </si>
  <si>
    <t>CAD84243.1</t>
  </si>
  <si>
    <t>DNA gyrase/topoisomerase IV, subunit A</t>
  </si>
  <si>
    <t>serC</t>
  </si>
  <si>
    <t>NE0333</t>
  </si>
  <si>
    <t>CAD84244.1</t>
  </si>
  <si>
    <t>Aminotransferase class-V:Phosphoserine aminotransferase</t>
  </si>
  <si>
    <t>NE0334</t>
  </si>
  <si>
    <t>CAD84245.1</t>
  </si>
  <si>
    <t>pheA</t>
  </si>
  <si>
    <t>NE0335</t>
  </si>
  <si>
    <t>CAD84246.1</t>
  </si>
  <si>
    <t>Prephenate dehydratase (PDT):Chorismate mutase:ACT domain</t>
  </si>
  <si>
    <t>hisC2</t>
  </si>
  <si>
    <t>NE0336</t>
  </si>
  <si>
    <t>CAD84247.1</t>
  </si>
  <si>
    <t>Aminotransferases class-I</t>
  </si>
  <si>
    <t>tyrA</t>
  </si>
  <si>
    <t>NE0337</t>
  </si>
  <si>
    <t>CAD84248.1</t>
  </si>
  <si>
    <t>Prephenate dehydrogenase</t>
  </si>
  <si>
    <t>sss</t>
  </si>
  <si>
    <t>NE0338</t>
  </si>
  <si>
    <t>CAD84249.1</t>
  </si>
  <si>
    <t>Phage integrase:Phage integrase N-terminal SAM-like domain</t>
  </si>
  <si>
    <t>NE0339</t>
  </si>
  <si>
    <t>CAD84250.1</t>
  </si>
  <si>
    <t>NE0340</t>
  </si>
  <si>
    <t>CAD84251.1</t>
  </si>
  <si>
    <t>NE0341</t>
  </si>
  <si>
    <t>CAD84252.1</t>
  </si>
  <si>
    <t>NE0342</t>
  </si>
  <si>
    <t>CAD84253.1</t>
  </si>
  <si>
    <t>NE0343</t>
  </si>
  <si>
    <t>CAD84254.1</t>
  </si>
  <si>
    <t>tctD</t>
  </si>
  <si>
    <t>NE0344</t>
  </si>
  <si>
    <t>CAD84255.1</t>
  </si>
  <si>
    <t>possible Response regulators consisting of a CheY-like receiver domain and a HTH DNA-binding</t>
  </si>
  <si>
    <t>NE0345</t>
  </si>
  <si>
    <t>CAD84256.1</t>
  </si>
  <si>
    <t>Acriflavin resistance protein:Heavy metal efflux pump CzcA</t>
  </si>
  <si>
    <t>NE0346</t>
  </si>
  <si>
    <t>CAD84257.1</t>
  </si>
  <si>
    <t>possible cation transporter transmembrane protein</t>
  </si>
  <si>
    <t>speE,ywhF</t>
  </si>
  <si>
    <t>NE0347</t>
  </si>
  <si>
    <t>CAD84258.1</t>
  </si>
  <si>
    <t>possible speE, ywhF; spermidine synthase</t>
  </si>
  <si>
    <t>NE0348</t>
  </si>
  <si>
    <t>CAD84259.1</t>
  </si>
  <si>
    <t>DUF206</t>
  </si>
  <si>
    <t>NE0349</t>
  </si>
  <si>
    <t>CAD84260.1</t>
  </si>
  <si>
    <t>tRNALeu2</t>
  </si>
  <si>
    <t>RNA_18</t>
  </si>
  <si>
    <t>rnr</t>
  </si>
  <si>
    <t>NE0350</t>
  </si>
  <si>
    <t>CAD84261.1</t>
  </si>
  <si>
    <t>rnr; exoribonuclease RNAse R (vacB protein)</t>
  </si>
  <si>
    <t>NE0351</t>
  </si>
  <si>
    <t>CAD84262.1</t>
  </si>
  <si>
    <t>putative tRNA/rRNA methyltransferase</t>
  </si>
  <si>
    <t>exbD1</t>
  </si>
  <si>
    <t>NE0352</t>
  </si>
  <si>
    <t>CAD84263.1</t>
  </si>
  <si>
    <t>exbB1</t>
  </si>
  <si>
    <t>NE0353</t>
  </si>
  <si>
    <t>CAD84264.1</t>
  </si>
  <si>
    <t>NE0354</t>
  </si>
  <si>
    <t>CAD84265.1</t>
  </si>
  <si>
    <t>possible TonB protein</t>
  </si>
  <si>
    <t>cafA</t>
  </si>
  <si>
    <t>NE0355</t>
  </si>
  <si>
    <t>CAD84266.1</t>
  </si>
  <si>
    <t>S1 RNA binding domain:Ribonuclease E and G</t>
  </si>
  <si>
    <t>NE0356</t>
  </si>
  <si>
    <t>CAD84267.1</t>
  </si>
  <si>
    <t>Maf-like protein</t>
  </si>
  <si>
    <t>NE0357</t>
  </si>
  <si>
    <t>CAD84268.1</t>
  </si>
  <si>
    <t>DUF163</t>
  </si>
  <si>
    <t>NE0358</t>
  </si>
  <si>
    <t>CAD84269.1</t>
  </si>
  <si>
    <t>Domain of unknown function DUF143:Iojap-related protein</t>
  </si>
  <si>
    <t>nadD</t>
  </si>
  <si>
    <t>NE0359</t>
  </si>
  <si>
    <t>CAD84270.1</t>
  </si>
  <si>
    <t>Cytidylyltransferase</t>
  </si>
  <si>
    <t>aceF</t>
  </si>
  <si>
    <t>NE0360</t>
  </si>
  <si>
    <t>CAD84271.1</t>
  </si>
  <si>
    <t>aceF; dihydrolipoamide acetyltransferase component of pyruvate dehydrogenase complex (e2) protein</t>
  </si>
  <si>
    <t>aceE</t>
  </si>
  <si>
    <t>NE0361</t>
  </si>
  <si>
    <t>CAD84272.1</t>
  </si>
  <si>
    <t>aceE; pyruvate dehydrogenase e1 component oxidoreductase protein</t>
  </si>
  <si>
    <t>folD</t>
  </si>
  <si>
    <t>NE0362</t>
  </si>
  <si>
    <t>CAD84273.1</t>
  </si>
  <si>
    <t>Tetrahydrofolate dehydrogenase/cyclohydrolase</t>
  </si>
  <si>
    <t>NE0363</t>
  </si>
  <si>
    <t>CAD84274.1</t>
  </si>
  <si>
    <t>argS</t>
  </si>
  <si>
    <t>NE0364</t>
  </si>
  <si>
    <t>CAD84275.1</t>
  </si>
  <si>
    <t>Arginyl-tRNA synthetase</t>
  </si>
  <si>
    <t>NE0365</t>
  </si>
  <si>
    <t>CAD84276.1</t>
  </si>
  <si>
    <t>dsbA</t>
  </si>
  <si>
    <t>NE0366</t>
  </si>
  <si>
    <t>CAD84277.1</t>
  </si>
  <si>
    <t>Thioredoxin:DSBA oxidoreductase</t>
  </si>
  <si>
    <t>NE0367</t>
  </si>
  <si>
    <t>CAD84278.1</t>
  </si>
  <si>
    <t>spoT</t>
  </si>
  <si>
    <t>NE0368</t>
  </si>
  <si>
    <t>CAD84279.1</t>
  </si>
  <si>
    <t>spoT; bifunctional enzyme (p)ppgpp synthetase II and guanosine-3',5'-bisdiphosphate 3'-pyro</t>
  </si>
  <si>
    <t>tRNALeu3</t>
  </si>
  <si>
    <t>RNA_22</t>
  </si>
  <si>
    <t>NE0369</t>
  </si>
  <si>
    <t>CAD84280.1</t>
  </si>
  <si>
    <t>eryB</t>
  </si>
  <si>
    <t>NE0370</t>
  </si>
  <si>
    <t>CAD84281.1</t>
  </si>
  <si>
    <t>NAD binding site:D-amino acid oxidase</t>
  </si>
  <si>
    <t>NE0371</t>
  </si>
  <si>
    <t>CAD84282.1</t>
  </si>
  <si>
    <t>Glycerophosphoryl diester phosphodiesterase</t>
  </si>
  <si>
    <t>NE0372</t>
  </si>
  <si>
    <t>CAD84283.1</t>
  </si>
  <si>
    <t>NE0373</t>
  </si>
  <si>
    <t>CAD84284.1</t>
  </si>
  <si>
    <t>NE0374</t>
  </si>
  <si>
    <t>CAD84285.1</t>
  </si>
  <si>
    <t>putative cation efflux protein</t>
  </si>
  <si>
    <t>NE0375</t>
  </si>
  <si>
    <t>CAD84286.1</t>
  </si>
  <si>
    <t>NE0376</t>
  </si>
  <si>
    <t>CAD84287.1</t>
  </si>
  <si>
    <t>NE0377</t>
  </si>
  <si>
    <t>CAD84288.1</t>
  </si>
  <si>
    <t>NE0378</t>
  </si>
  <si>
    <t>CAD84289.1</t>
  </si>
  <si>
    <t>Bacterial sugar transferase</t>
  </si>
  <si>
    <t>mucD</t>
  </si>
  <si>
    <t>NE0379</t>
  </si>
  <si>
    <t>CAD84290.1</t>
  </si>
  <si>
    <t>Serine proteases, trypsin family</t>
  </si>
  <si>
    <t>tRNAVal3</t>
  </si>
  <si>
    <t>RNA_17</t>
  </si>
  <si>
    <t>tRNA-Val</t>
  </si>
  <si>
    <t>NE0380</t>
  </si>
  <si>
    <t>CAD84291.1</t>
  </si>
  <si>
    <t>Iron-sulfur-dependent L-serine dehydratase single chain form</t>
  </si>
  <si>
    <t>NE0381</t>
  </si>
  <si>
    <t>CAD84292.1</t>
  </si>
  <si>
    <t>Integral membrane protein, DUF6</t>
  </si>
  <si>
    <t>hsdR</t>
  </si>
  <si>
    <t>NE0382</t>
  </si>
  <si>
    <t>CAD84293.1</t>
  </si>
  <si>
    <t>Restriction enzymes type I helicase subunits and related helicases</t>
  </si>
  <si>
    <t>NE0383</t>
  </si>
  <si>
    <t>CAD84294.1</t>
  </si>
  <si>
    <t>NE0384</t>
  </si>
  <si>
    <t>CAD84295.1</t>
  </si>
  <si>
    <t>Restriction modification system, type I</t>
  </si>
  <si>
    <t>hsdM</t>
  </si>
  <si>
    <t>NE0385</t>
  </si>
  <si>
    <t>CAD84296.1</t>
  </si>
  <si>
    <t>hsdM; site-specific DNA-methyltransferase, type I modification</t>
  </si>
  <si>
    <t>thdF</t>
  </si>
  <si>
    <t>NE0386</t>
  </si>
  <si>
    <t>CAD84297.1</t>
  </si>
  <si>
    <t>GTP-binding protein (HSR1-related):tRNA modification GTPase TrmE</t>
  </si>
  <si>
    <t>NE0387</t>
  </si>
  <si>
    <t>CAD84298.1</t>
  </si>
  <si>
    <t>60Kd inner membrane protein</t>
  </si>
  <si>
    <t>NE0388</t>
  </si>
  <si>
    <t>CAD84299.1</t>
  </si>
  <si>
    <t>Domain of unknown function DUF37</t>
  </si>
  <si>
    <t>rnpA</t>
  </si>
  <si>
    <t>NE0389</t>
  </si>
  <si>
    <t>CAD84300.1</t>
  </si>
  <si>
    <t>Bacterial ribonuclease P protein</t>
  </si>
  <si>
    <t>rpmH</t>
  </si>
  <si>
    <t>NE0390</t>
  </si>
  <si>
    <t>CAD84301.1</t>
  </si>
  <si>
    <t>Ribosomal protein L34</t>
  </si>
  <si>
    <t>NE0391</t>
  </si>
  <si>
    <t>CAD84302.1</t>
  </si>
  <si>
    <t>NE0392</t>
  </si>
  <si>
    <t>CAD84303.1</t>
  </si>
  <si>
    <t>proC</t>
  </si>
  <si>
    <t>NE0393</t>
  </si>
  <si>
    <t>CAD84304.1</t>
  </si>
  <si>
    <t>Delta 1-pyrroline-5-carboxylate reductase</t>
  </si>
  <si>
    <t>NE0394</t>
  </si>
  <si>
    <t>CAD84305.1</t>
  </si>
  <si>
    <t>YGGT family</t>
  </si>
  <si>
    <t>NE0395</t>
  </si>
  <si>
    <t>CAD84306.1</t>
  </si>
  <si>
    <t>DUF167</t>
  </si>
  <si>
    <t>NE0396</t>
  </si>
  <si>
    <t>CAD84307.1</t>
  </si>
  <si>
    <t>NE0397</t>
  </si>
  <si>
    <t>CAD84308.1</t>
  </si>
  <si>
    <t>6-phosphogluconate dehydrogenase</t>
  </si>
  <si>
    <t>zwf</t>
  </si>
  <si>
    <t>NE0398</t>
  </si>
  <si>
    <t>CAD84309.1</t>
  </si>
  <si>
    <t>Glucose-6-phosphate dehydrogenase</t>
  </si>
  <si>
    <t>tRNATyr1</t>
  </si>
  <si>
    <t>RNA_23</t>
  </si>
  <si>
    <t>tRNA-Tyr</t>
  </si>
  <si>
    <t>tRNAGly2</t>
  </si>
  <si>
    <t>RNA_24</t>
  </si>
  <si>
    <t>tRNAThr1</t>
  </si>
  <si>
    <t>RNA_25</t>
  </si>
  <si>
    <t>tRNA-Thr</t>
  </si>
  <si>
    <t>tuf2</t>
  </si>
  <si>
    <t>NE0399</t>
  </si>
  <si>
    <t>CAD84310.1</t>
  </si>
  <si>
    <t>GTPases-translation elongation factors and sulfate adenylate transferase subunit 1</t>
  </si>
  <si>
    <t>rpsJ</t>
  </si>
  <si>
    <t>NE0400</t>
  </si>
  <si>
    <t>CAD84311.1</t>
  </si>
  <si>
    <t>Ribosomal protein S10</t>
  </si>
  <si>
    <t>rplC</t>
  </si>
  <si>
    <t>NE0401</t>
  </si>
  <si>
    <t>CAD84312.1</t>
  </si>
  <si>
    <t>Ribosomal protein L3</t>
  </si>
  <si>
    <t>rplD</t>
  </si>
  <si>
    <t>NE0402</t>
  </si>
  <si>
    <t>CAD84313.1</t>
  </si>
  <si>
    <t>Ribosomal protein L4/L1e</t>
  </si>
  <si>
    <t>rplW</t>
  </si>
  <si>
    <t>NE0403</t>
  </si>
  <si>
    <t>CAD84314.1</t>
  </si>
  <si>
    <t>Ribosomal L23 protein</t>
  </si>
  <si>
    <t>NE0404</t>
  </si>
  <si>
    <t>CAD84315.1</t>
  </si>
  <si>
    <t>Ribosomal protein L2</t>
  </si>
  <si>
    <t>rpsS</t>
  </si>
  <si>
    <t>NE0405</t>
  </si>
  <si>
    <t>CAD84316.1</t>
  </si>
  <si>
    <t>Ribosomal protein S19</t>
  </si>
  <si>
    <t>rplV</t>
  </si>
  <si>
    <t>NE0406</t>
  </si>
  <si>
    <t>CAD84317.1</t>
  </si>
  <si>
    <t>Ribosomal protein L22p / L17e</t>
  </si>
  <si>
    <t>rpsC</t>
  </si>
  <si>
    <t>NE0407</t>
  </si>
  <si>
    <t>CAD84318.1</t>
  </si>
  <si>
    <t>Ribosomal protein S3:Type 2 KH domain:KH domain</t>
  </si>
  <si>
    <t>rplP</t>
  </si>
  <si>
    <t>NE0408</t>
  </si>
  <si>
    <t>CAD84319.1</t>
  </si>
  <si>
    <t>Ribosomal protein L16</t>
  </si>
  <si>
    <t>rpmC</t>
  </si>
  <si>
    <t>NE0409</t>
  </si>
  <si>
    <t>CAD84320.1</t>
  </si>
  <si>
    <t>Ribosomal protein L29</t>
  </si>
  <si>
    <t>NE0410</t>
  </si>
  <si>
    <t>CAD84321.1</t>
  </si>
  <si>
    <t>Ribosomal protein S17</t>
  </si>
  <si>
    <t>NE0411</t>
  </si>
  <si>
    <t>CAD84322.1</t>
  </si>
  <si>
    <t>Ribosomal protein L14b/L23e family</t>
  </si>
  <si>
    <t>rplX</t>
  </si>
  <si>
    <t>NE0412</t>
  </si>
  <si>
    <t>CAD84323.1</t>
  </si>
  <si>
    <t>Ribosomal protein L24/bacterial NUSG:Ribosomal protein L24</t>
  </si>
  <si>
    <t>NE0413</t>
  </si>
  <si>
    <t>CAD84324.1</t>
  </si>
  <si>
    <t>Ribosomal protein L5:Mitochondrial ribosomal protein L5</t>
  </si>
  <si>
    <t>NE0414</t>
  </si>
  <si>
    <t>CAD84325.1</t>
  </si>
  <si>
    <t>Ribosomal protein S14</t>
  </si>
  <si>
    <t>rpsH</t>
  </si>
  <si>
    <t>NE0415</t>
  </si>
  <si>
    <t>CAD84326.1</t>
  </si>
  <si>
    <t>Ribosomal protein S8</t>
  </si>
  <si>
    <t>rplF</t>
  </si>
  <si>
    <t>NE0416</t>
  </si>
  <si>
    <t>CAD84327.1</t>
  </si>
  <si>
    <t>Ribosomal protein L6</t>
  </si>
  <si>
    <t>rplR</t>
  </si>
  <si>
    <t>NE0417</t>
  </si>
  <si>
    <t>CAD84328.1</t>
  </si>
  <si>
    <t>Ribosomal protein L18P/L5E:Ribosomal protein L18</t>
  </si>
  <si>
    <t>rpsE</t>
  </si>
  <si>
    <t>NE0418</t>
  </si>
  <si>
    <t>CAD84329.1</t>
  </si>
  <si>
    <t>Ribosomal protein S5</t>
  </si>
  <si>
    <t>rpmD</t>
  </si>
  <si>
    <t>NE0419</t>
  </si>
  <si>
    <t>CAD84330.1</t>
  </si>
  <si>
    <t>Ribosomal protein L30</t>
  </si>
  <si>
    <t>NE0420</t>
  </si>
  <si>
    <t>CAD84331.1</t>
  </si>
  <si>
    <t>Ribosomal protein L15</t>
  </si>
  <si>
    <t>secY</t>
  </si>
  <si>
    <t>NE0421</t>
  </si>
  <si>
    <t>CAD84332.1</t>
  </si>
  <si>
    <t>SecY protein</t>
  </si>
  <si>
    <t>infA</t>
  </si>
  <si>
    <t>NE0422</t>
  </si>
  <si>
    <t>CAD84333.1</t>
  </si>
  <si>
    <t>S1 RNA binding domain:Translation initiation factor IF-1</t>
  </si>
  <si>
    <t>rpsM</t>
  </si>
  <si>
    <t>NE0423</t>
  </si>
  <si>
    <t>CAD84334.1</t>
  </si>
  <si>
    <t>Ribosomal protein S13</t>
  </si>
  <si>
    <t>rpsK</t>
  </si>
  <si>
    <t>NE0424</t>
  </si>
  <si>
    <t>CAD84335.1</t>
  </si>
  <si>
    <t>Ribosomal protein S11</t>
  </si>
  <si>
    <t>rpsD</t>
  </si>
  <si>
    <t>NE0425</t>
  </si>
  <si>
    <t>CAD84336.1</t>
  </si>
  <si>
    <t>Ribosomal protein S4:S4 domain</t>
  </si>
  <si>
    <t>rpoA</t>
  </si>
  <si>
    <t>NE0426</t>
  </si>
  <si>
    <t>CAD84337.1</t>
  </si>
  <si>
    <t>Bacterial RNA polymerase, alpha chain</t>
  </si>
  <si>
    <t>NE0427</t>
  </si>
  <si>
    <t>CAD84338.1</t>
  </si>
  <si>
    <t>Ribosomal protein L17</t>
  </si>
  <si>
    <t>tRNAThr2</t>
  </si>
  <si>
    <t>RNA_26</t>
  </si>
  <si>
    <t>NE0428</t>
  </si>
  <si>
    <t>CAD84339.1</t>
  </si>
  <si>
    <t>NE0429</t>
  </si>
  <si>
    <t>CAD84340.1</t>
  </si>
  <si>
    <t>smpB</t>
  </si>
  <si>
    <t>NE0430</t>
  </si>
  <si>
    <t>CAD84341.1</t>
  </si>
  <si>
    <t>SmpB protein</t>
  </si>
  <si>
    <t>NE0431</t>
  </si>
  <si>
    <t>CAD84342.1</t>
  </si>
  <si>
    <t>Cytochrome oxidase assembly</t>
  </si>
  <si>
    <t>NE0432</t>
  </si>
  <si>
    <t>CAD84343.1</t>
  </si>
  <si>
    <t>putative transmembrane protein</t>
  </si>
  <si>
    <t>misc_RNA</t>
  </si>
  <si>
    <t>ffs</t>
  </si>
  <si>
    <t>RNA_48</t>
  </si>
  <si>
    <t>4.5S RNA component of signal recognition particle (SRP)</t>
  </si>
  <si>
    <t>dnaX</t>
  </si>
  <si>
    <t>NE0433</t>
  </si>
  <si>
    <t>CAD84344.1</t>
  </si>
  <si>
    <t>dnaX; DNA polymerase III (subunits tau and gamma) protein</t>
  </si>
  <si>
    <t>NE0434</t>
  </si>
  <si>
    <t>CAD84345.1</t>
  </si>
  <si>
    <t>DUF149:Conserved hypothetical protein 103</t>
  </si>
  <si>
    <t>NE0435</t>
  </si>
  <si>
    <t>CAD84346.1</t>
  </si>
  <si>
    <t>possible pseudouridylate synthase family 1</t>
  </si>
  <si>
    <t>NE0436</t>
  </si>
  <si>
    <t>CAD84347.1</t>
  </si>
  <si>
    <t>adenine specific methylase, HemK family</t>
  </si>
  <si>
    <t>NE0437</t>
  </si>
  <si>
    <t>CAD84348.1</t>
  </si>
  <si>
    <t>NE0438</t>
  </si>
  <si>
    <t>CAD84349.1</t>
  </si>
  <si>
    <t>putative malate oxidoreductase (malic enzyme)</t>
  </si>
  <si>
    <t>serB</t>
  </si>
  <si>
    <t>NE0439</t>
  </si>
  <si>
    <t>CAD84350.1</t>
  </si>
  <si>
    <t>possible serB; phosphoserine phosphatase protein</t>
  </si>
  <si>
    <t>NE0440</t>
  </si>
  <si>
    <t>CAD84351.1</t>
  </si>
  <si>
    <t>Domain of unknown function, DUF9</t>
  </si>
  <si>
    <t>NE0441</t>
  </si>
  <si>
    <t>CAD84352.1</t>
  </si>
  <si>
    <t>aminopeptidase A/I</t>
  </si>
  <si>
    <t>holC</t>
  </si>
  <si>
    <t>NE0442</t>
  </si>
  <si>
    <t>CAD84353.1</t>
  </si>
  <si>
    <t>putative DNA polymerase III (chi subunit) protein</t>
  </si>
  <si>
    <t>NE0443</t>
  </si>
  <si>
    <t>CAD84354.1</t>
  </si>
  <si>
    <t>valS</t>
  </si>
  <si>
    <t>NE0444</t>
  </si>
  <si>
    <t>CAD84355.1</t>
  </si>
  <si>
    <t>probable valyl-tRNA synthetase (valine--tRNA ligase) protein</t>
  </si>
  <si>
    <t>NE0445</t>
  </si>
  <si>
    <t>CAD84356.1</t>
  </si>
  <si>
    <t>Uroporphyrinogen decarboxylase (URO-D)</t>
  </si>
  <si>
    <t>NE0446</t>
  </si>
  <si>
    <t>CAD84357.1</t>
  </si>
  <si>
    <t>NE0447</t>
  </si>
  <si>
    <t>CAD84358.1</t>
  </si>
  <si>
    <t>Rh50</t>
  </si>
  <si>
    <t>NE0448</t>
  </si>
  <si>
    <t>CAD84359.1</t>
  </si>
  <si>
    <t>Ammonium transporter family</t>
  </si>
  <si>
    <t>murI</t>
  </si>
  <si>
    <t>NE0449</t>
  </si>
  <si>
    <t>CAD84360.1</t>
  </si>
  <si>
    <t>Aspartate and glutamate racemases:Glutamate racemase</t>
  </si>
  <si>
    <t>int</t>
  </si>
  <si>
    <t>NE0450</t>
  </si>
  <si>
    <t>CAD84361.1</t>
  </si>
  <si>
    <t>NE0451</t>
  </si>
  <si>
    <t>CAD84362.1</t>
  </si>
  <si>
    <t>NE0452</t>
  </si>
  <si>
    <t>CAD84363.1</t>
  </si>
  <si>
    <t>NE0453</t>
  </si>
  <si>
    <t>Patatin</t>
  </si>
  <si>
    <t>NE0454</t>
  </si>
  <si>
    <t>CAD84365.1</t>
  </si>
  <si>
    <t>NE0455</t>
  </si>
  <si>
    <t>CAD84366.1</t>
  </si>
  <si>
    <t>Prokaryotic dksA/traR C4-type zinc finger</t>
  </si>
  <si>
    <t>NE0456</t>
  </si>
  <si>
    <t>CAD84367.1</t>
  </si>
  <si>
    <t>Esterase/lipase/thioesterase family active site</t>
  </si>
  <si>
    <t>NE0457</t>
  </si>
  <si>
    <t>CAD84368.1</t>
  </si>
  <si>
    <t>Plec1</t>
  </si>
  <si>
    <t>NE0458</t>
  </si>
  <si>
    <t>CAD84369.1</t>
  </si>
  <si>
    <t>fliR</t>
  </si>
  <si>
    <t>NE0459</t>
  </si>
  <si>
    <t>CAD84370.1</t>
  </si>
  <si>
    <t>Bacterial export protein, family 1</t>
  </si>
  <si>
    <t>fliQ,flaQ</t>
  </si>
  <si>
    <t>NE0460</t>
  </si>
  <si>
    <t>CAD84371.1</t>
  </si>
  <si>
    <t>Bacterial export proteins, family 3 (FliQ)</t>
  </si>
  <si>
    <t>fliP</t>
  </si>
  <si>
    <t>NE0461</t>
  </si>
  <si>
    <t>CAD84372.1</t>
  </si>
  <si>
    <t>Flagella transport protein FliP family</t>
  </si>
  <si>
    <t>NE0462</t>
  </si>
  <si>
    <t>CAD84373.1</t>
  </si>
  <si>
    <t>possible mopB flagellar biosynthesis</t>
  </si>
  <si>
    <t>fliN</t>
  </si>
  <si>
    <t>NE0463</t>
  </si>
  <si>
    <t>CAD84374.1</t>
  </si>
  <si>
    <t>possible flagellar motor switch FliN</t>
  </si>
  <si>
    <t>fliM</t>
  </si>
  <si>
    <t>NE0464</t>
  </si>
  <si>
    <t>CAD84375.1</t>
  </si>
  <si>
    <t>Flagellar motor switch protein FliM</t>
  </si>
  <si>
    <t>fliL</t>
  </si>
  <si>
    <t>NE0465</t>
  </si>
  <si>
    <t>CAD84376.1</t>
  </si>
  <si>
    <t>putative flagellar fliL transmembrane protein</t>
  </si>
  <si>
    <t>NE0466</t>
  </si>
  <si>
    <t>CAD84377.1</t>
  </si>
  <si>
    <t>Glycosyltransferase family 35</t>
  </si>
  <si>
    <t>NE0467</t>
  </si>
  <si>
    <t>CAD84378.1</t>
  </si>
  <si>
    <t>Domain of unknown function DUF81</t>
  </si>
  <si>
    <t>rfaH</t>
  </si>
  <si>
    <t>NE0468</t>
  </si>
  <si>
    <t>CAD84379.1</t>
  </si>
  <si>
    <t>putative transcriptional activator</t>
  </si>
  <si>
    <t>rmlB</t>
  </si>
  <si>
    <t>NE0469</t>
  </si>
  <si>
    <t>CAD84380.1</t>
  </si>
  <si>
    <t>NAD dependent epimerase/dehydratase family</t>
  </si>
  <si>
    <t>NE0470</t>
  </si>
  <si>
    <t>NE0471</t>
  </si>
  <si>
    <t>CAD84382.1</t>
  </si>
  <si>
    <t>NE0472</t>
  </si>
  <si>
    <t>CAD84383.1</t>
  </si>
  <si>
    <t>ABC 2 transport system integral membrane protein</t>
  </si>
  <si>
    <t>NE0473</t>
  </si>
  <si>
    <t>CAD84384.1</t>
  </si>
  <si>
    <t>NE0474</t>
  </si>
  <si>
    <t>CAD84385.1</t>
  </si>
  <si>
    <t>NE0475</t>
  </si>
  <si>
    <t>CAD84386.1</t>
  </si>
  <si>
    <t>NE0476</t>
  </si>
  <si>
    <t>CAD84387.1</t>
  </si>
  <si>
    <t>Protein of unknown function DUF79</t>
  </si>
  <si>
    <t>NE0477</t>
  </si>
  <si>
    <t>CAD84388.1</t>
  </si>
  <si>
    <t>ATPase components of ABC transporters with duplicated ATPase domains</t>
  </si>
  <si>
    <t>NE0478</t>
  </si>
  <si>
    <t>CAD84389.1</t>
  </si>
  <si>
    <t>NE0479</t>
  </si>
  <si>
    <t>CAD84390.1</t>
  </si>
  <si>
    <t>NE0480</t>
  </si>
  <si>
    <t>CAD84391.1</t>
  </si>
  <si>
    <t>NE0481</t>
  </si>
  <si>
    <t>CAD84392.1</t>
  </si>
  <si>
    <t>NE0482</t>
  </si>
  <si>
    <t>CAD84393.1</t>
  </si>
  <si>
    <t>wzt</t>
  </si>
  <si>
    <t>NE0483</t>
  </si>
  <si>
    <t>CAD84394.1</t>
  </si>
  <si>
    <t>probable ATPase component ABC-type polysaccharide/polyol phosphate transport system</t>
  </si>
  <si>
    <t>NE0484</t>
  </si>
  <si>
    <t>CAD84395.1</t>
  </si>
  <si>
    <t>NE0485</t>
  </si>
  <si>
    <t>CAD84396.1</t>
  </si>
  <si>
    <t>rffE,wecB,nfrC</t>
  </si>
  <si>
    <t>NE0486</t>
  </si>
  <si>
    <t>CAD84397.1</t>
  </si>
  <si>
    <t>UDP-N-acetylglucosamine 2-epimerase</t>
  </si>
  <si>
    <t>NE0487</t>
  </si>
  <si>
    <t>CAD84398.1</t>
  </si>
  <si>
    <t>possible glycosyltransferase</t>
  </si>
  <si>
    <t>NE0488</t>
  </si>
  <si>
    <t>CAD84399.1</t>
  </si>
  <si>
    <t>abiR</t>
  </si>
  <si>
    <t>NE0489</t>
  </si>
  <si>
    <t>CAD84400.1</t>
  </si>
  <si>
    <t>possible abortive infection phage resistance protein</t>
  </si>
  <si>
    <t>NE0490</t>
  </si>
  <si>
    <t>CAD84401.1</t>
  </si>
  <si>
    <t>NE0491</t>
  </si>
  <si>
    <t>CAD84402.1</t>
  </si>
  <si>
    <t>NE0492</t>
  </si>
  <si>
    <t>CAD84403.1</t>
  </si>
  <si>
    <t>NE0493</t>
  </si>
  <si>
    <t>CAD84404.1</t>
  </si>
  <si>
    <t>NE0494</t>
  </si>
  <si>
    <t>CAD84405.1</t>
  </si>
  <si>
    <t>NE0495</t>
  </si>
  <si>
    <t>CAD84406.1</t>
  </si>
  <si>
    <t>NE0496</t>
  </si>
  <si>
    <t>CAD84407.1</t>
  </si>
  <si>
    <t>NE0497</t>
  </si>
  <si>
    <t>CAD84408.1</t>
  </si>
  <si>
    <t>putative NtrP protein</t>
  </si>
  <si>
    <t>ntrR2</t>
  </si>
  <si>
    <t>NE0498</t>
  </si>
  <si>
    <t>CAD84409.1</t>
  </si>
  <si>
    <t>NE0499</t>
  </si>
  <si>
    <t>CAD84410.1</t>
  </si>
  <si>
    <t>NE0500</t>
  </si>
  <si>
    <t>CAD84411.1</t>
  </si>
  <si>
    <t>putative UDP-glucose 4-epimerase</t>
  </si>
  <si>
    <t>NE0501</t>
  </si>
  <si>
    <t>CAD84412.1</t>
  </si>
  <si>
    <t>wbpM</t>
  </si>
  <si>
    <t>NE0502</t>
  </si>
  <si>
    <t>CAD84413.1</t>
  </si>
  <si>
    <t>Polysaccharide biosynthesis protein CapD type</t>
  </si>
  <si>
    <t>NE0503</t>
  </si>
  <si>
    <t>CAD84414.1</t>
  </si>
  <si>
    <t>glnA1</t>
  </si>
  <si>
    <t>NE0504</t>
  </si>
  <si>
    <t>CAD84415.1</t>
  </si>
  <si>
    <t>Glutamine synthetase type I, glnA</t>
  </si>
  <si>
    <t>rluD</t>
  </si>
  <si>
    <t>NE0505</t>
  </si>
  <si>
    <t>CAD84416.1</t>
  </si>
  <si>
    <t>rluD; ribosomal large subunit pseudouridine synthase D</t>
  </si>
  <si>
    <t>NE0506</t>
  </si>
  <si>
    <t>CAD84417.1</t>
  </si>
  <si>
    <t>tRNAArg4</t>
  </si>
  <si>
    <t>RNA_27</t>
  </si>
  <si>
    <t>tRNA-Arg</t>
  </si>
  <si>
    <t>rdgC</t>
  </si>
  <si>
    <t>NE0507</t>
  </si>
  <si>
    <t>CAD84418.1</t>
  </si>
  <si>
    <t>putative recombination associated protein rdgC</t>
  </si>
  <si>
    <t>NE0508</t>
  </si>
  <si>
    <t>CAD84419.1</t>
  </si>
  <si>
    <t>SCO1,SCOD1</t>
  </si>
  <si>
    <t>NE0509</t>
  </si>
  <si>
    <t>CAD84420.1</t>
  </si>
  <si>
    <t>SCO1/SenC</t>
  </si>
  <si>
    <t>NE0510</t>
  </si>
  <si>
    <t>CAD84421.1</t>
  </si>
  <si>
    <t>NE0511</t>
  </si>
  <si>
    <t>CAD84422.1</t>
  </si>
  <si>
    <t>NE0512</t>
  </si>
  <si>
    <t>CAD84423.1</t>
  </si>
  <si>
    <t>NE0513</t>
  </si>
  <si>
    <t>CAD84424.1</t>
  </si>
  <si>
    <t>Amino acid transporter</t>
  </si>
  <si>
    <t>NE0514</t>
  </si>
  <si>
    <t>CAD84425.1</t>
  </si>
  <si>
    <t>possible baeR; Response regulators consisting of a CheY-like receiver domain and a HTH DNA-binding domain</t>
  </si>
  <si>
    <t>baeS</t>
  </si>
  <si>
    <t>NE0515</t>
  </si>
  <si>
    <t>CAD84426.1</t>
  </si>
  <si>
    <t>NE0516</t>
  </si>
  <si>
    <t>CAD84427.1</t>
  </si>
  <si>
    <t>NE0517</t>
  </si>
  <si>
    <t>CAD84428.1</t>
  </si>
  <si>
    <t>NE0518</t>
  </si>
  <si>
    <t>CAD84429.1</t>
  </si>
  <si>
    <t>NE0519</t>
  </si>
  <si>
    <t>CAD84430.1</t>
  </si>
  <si>
    <t>NE0520</t>
  </si>
  <si>
    <t>CAD84431.1</t>
  </si>
  <si>
    <t>cbbF, fbp</t>
  </si>
  <si>
    <t>NE0521</t>
  </si>
  <si>
    <t>CAD84432.1</t>
  </si>
  <si>
    <t>fructose-1,6-bisphosphatase/sedoheptulose-1, 7-bisphosphatase</t>
  </si>
  <si>
    <t>NE0522</t>
  </si>
  <si>
    <t>CAD84433.1</t>
  </si>
  <si>
    <t>Glutathione S-transferase C terminus</t>
  </si>
  <si>
    <t>NE0523</t>
  </si>
  <si>
    <t>CAD84434.1</t>
  </si>
  <si>
    <t>NE0524</t>
  </si>
  <si>
    <t>CAD84435.1</t>
  </si>
  <si>
    <t>CBS domain</t>
  </si>
  <si>
    <t>NE0525</t>
  </si>
  <si>
    <t>CAD84436.1</t>
  </si>
  <si>
    <t>NE0526</t>
  </si>
  <si>
    <t>CAD84437.1</t>
  </si>
  <si>
    <t>Uncharacterized protein family UPF0044</t>
  </si>
  <si>
    <t>NE0527</t>
  </si>
  <si>
    <t>CAD84438.1</t>
  </si>
  <si>
    <t>FtsJ cell division protein</t>
  </si>
  <si>
    <t>hflB</t>
  </si>
  <si>
    <t>NE0528</t>
  </si>
  <si>
    <t>CAD84439.1</t>
  </si>
  <si>
    <t>hflB; ATP-dependent zinc metallopeptidase (cell division ftsh) transmembrane protein</t>
  </si>
  <si>
    <t>folP</t>
  </si>
  <si>
    <t>NE0529</t>
  </si>
  <si>
    <t>CAD84440.1</t>
  </si>
  <si>
    <t>Dihydropteroate synthase</t>
  </si>
  <si>
    <t>mrsA</t>
  </si>
  <si>
    <t>NE0530</t>
  </si>
  <si>
    <t>CAD84441.1</t>
  </si>
  <si>
    <t>Phosphoglucomutase and phosphomannomutase family</t>
  </si>
  <si>
    <t>NE0531</t>
  </si>
  <si>
    <t>CAD84442.1</t>
  </si>
  <si>
    <t>Phosphate-binding protein</t>
  </si>
  <si>
    <t>cysG</t>
  </si>
  <si>
    <t>NE0532</t>
  </si>
  <si>
    <t>CAD84443.1</t>
  </si>
  <si>
    <t>cysG_2; Uroporphyrinogen-III methylase</t>
  </si>
  <si>
    <t>NE0533</t>
  </si>
  <si>
    <t>CAD84444.1</t>
  </si>
  <si>
    <t>putative sigma-70 factor, ECF subfamily</t>
  </si>
  <si>
    <t>NE0534</t>
  </si>
  <si>
    <t>CAD84445.1</t>
  </si>
  <si>
    <t>NE0535</t>
  </si>
  <si>
    <t>CAD84446.1</t>
  </si>
  <si>
    <t>NE0536</t>
  </si>
  <si>
    <t>CAD84447.1</t>
  </si>
  <si>
    <t>BNR repeat</t>
  </si>
  <si>
    <t>NE0537</t>
  </si>
  <si>
    <t>CAD84448.1</t>
  </si>
  <si>
    <t>NE0538</t>
  </si>
  <si>
    <t>CAD84449.1</t>
  </si>
  <si>
    <t>yegM</t>
  </si>
  <si>
    <t>NE0539</t>
  </si>
  <si>
    <t>CAD84450.1</t>
  </si>
  <si>
    <t>possible putitive HlyD family secretion protein</t>
  </si>
  <si>
    <t>NE0540</t>
  </si>
  <si>
    <t>CAD84451.1</t>
  </si>
  <si>
    <t>Acriflavin resistance protein</t>
  </si>
  <si>
    <t>NE0541</t>
  </si>
  <si>
    <t>CAD84452.1</t>
  </si>
  <si>
    <t>Sigma factor, ECF subfamily</t>
  </si>
  <si>
    <t>NE0542</t>
  </si>
  <si>
    <t>CAD84453.1</t>
  </si>
  <si>
    <t>possible transmembrane sensor</t>
  </si>
  <si>
    <t>NE0543</t>
  </si>
  <si>
    <t>CAD84454.1</t>
  </si>
  <si>
    <t>putative (L31491) ORF2; putative [Plasmid pTOM9]</t>
  </si>
  <si>
    <t>NE0544</t>
  </si>
  <si>
    <t>CAD84455.1</t>
  </si>
  <si>
    <t>putative ORF1 [Plasmid pTOM9]</t>
  </si>
  <si>
    <t>NE0545</t>
  </si>
  <si>
    <t>CAD84456.1</t>
  </si>
  <si>
    <t>NE0546</t>
  </si>
  <si>
    <t>CAD84457.1</t>
  </si>
  <si>
    <t>NE0547</t>
  </si>
  <si>
    <t>CAD84458.1</t>
  </si>
  <si>
    <t>NE0548</t>
  </si>
  <si>
    <t>CAD84459.1</t>
  </si>
  <si>
    <t>NE0549</t>
  </si>
  <si>
    <t>CAD84460.1</t>
  </si>
  <si>
    <t>NE0550</t>
  </si>
  <si>
    <t>CAD84461.1</t>
  </si>
  <si>
    <t>NE0551</t>
  </si>
  <si>
    <t>CAD84462.1</t>
  </si>
  <si>
    <t>putative yacA [Plasmid ColIb-P9]</t>
  </si>
  <si>
    <t>NE0552</t>
  </si>
  <si>
    <t>CAD84463.1</t>
  </si>
  <si>
    <t>NE0553</t>
  </si>
  <si>
    <t>CAD84464.1</t>
  </si>
  <si>
    <t>NE0554</t>
  </si>
  <si>
    <t>CAD84465.1</t>
  </si>
  <si>
    <t>NE0555</t>
  </si>
  <si>
    <t>CAD84466.1</t>
  </si>
  <si>
    <t>NE0556</t>
  </si>
  <si>
    <t>CAD84467.1</t>
  </si>
  <si>
    <t>NE0557</t>
  </si>
  <si>
    <t>CAD84468.1</t>
  </si>
  <si>
    <t>possible sigma-70 factor, ECF subfamily</t>
  </si>
  <si>
    <t>NE0558</t>
  </si>
  <si>
    <t>CAD84469.1</t>
  </si>
  <si>
    <t>putative transcriptional regulator, putative</t>
  </si>
  <si>
    <t>NE0559</t>
  </si>
  <si>
    <t>CAD84470.1</t>
  </si>
  <si>
    <t>NE0560</t>
  </si>
  <si>
    <t>CAD84471.1</t>
  </si>
  <si>
    <t>NE0561</t>
  </si>
  <si>
    <t>CAD84472.1</t>
  </si>
  <si>
    <t>NE0562</t>
  </si>
  <si>
    <t>CAD84473.1</t>
  </si>
  <si>
    <t>NE0563</t>
  </si>
  <si>
    <t>NE0564</t>
  </si>
  <si>
    <t>CAD84475.1</t>
  </si>
  <si>
    <t>NE0565</t>
  </si>
  <si>
    <t>CAD84476.1</t>
  </si>
  <si>
    <t>NE0566</t>
  </si>
  <si>
    <t>CAD84477.1</t>
  </si>
  <si>
    <t>Domain of unknown function 2:Response regulator receiver domain</t>
  </si>
  <si>
    <t>dfrA,tmp</t>
  </si>
  <si>
    <t>NE0567</t>
  </si>
  <si>
    <t>CAD84478.1</t>
  </si>
  <si>
    <t>Dihydrofolate reductase</t>
  </si>
  <si>
    <t>thyB</t>
  </si>
  <si>
    <t>NE0568</t>
  </si>
  <si>
    <t>CAD84479.1</t>
  </si>
  <si>
    <t>Thymidylate synthase</t>
  </si>
  <si>
    <t>NE0569</t>
  </si>
  <si>
    <t>CAD84480.1</t>
  </si>
  <si>
    <t>Cytosol aminopeptidase</t>
  </si>
  <si>
    <t>NE0570</t>
  </si>
  <si>
    <t>CAD84481.1</t>
  </si>
  <si>
    <t>possible lipase</t>
  </si>
  <si>
    <t>NE0571</t>
  </si>
  <si>
    <t>CAD84482.1</t>
  </si>
  <si>
    <t>cbl</t>
  </si>
  <si>
    <t>NE0572</t>
  </si>
  <si>
    <t>CAD84483.1</t>
  </si>
  <si>
    <t>Bacterial regulatory protein, LysR family</t>
  </si>
  <si>
    <t>NE0573</t>
  </si>
  <si>
    <t>CAD84484.1</t>
  </si>
  <si>
    <t>NE0574</t>
  </si>
  <si>
    <t>CAD84485.1</t>
  </si>
  <si>
    <t>major membrane protein I</t>
  </si>
  <si>
    <t>NE0575</t>
  </si>
  <si>
    <t>CAD84486.1</t>
  </si>
  <si>
    <t>Bacterial transferase hexapeptide repeat</t>
  </si>
  <si>
    <t>cysA</t>
  </si>
  <si>
    <t>NE0576</t>
  </si>
  <si>
    <t>CAD84487.1</t>
  </si>
  <si>
    <t>cysA; sulfate transport ATP-binding ABC transporter protein</t>
  </si>
  <si>
    <t>cysW</t>
  </si>
  <si>
    <t>NE0577</t>
  </si>
  <si>
    <t>CAD84488.1</t>
  </si>
  <si>
    <t>cysW; sulfate transport ABC transporter protein</t>
  </si>
  <si>
    <t>cysU</t>
  </si>
  <si>
    <t>NE0578</t>
  </si>
  <si>
    <t>CAD84489.1</t>
  </si>
  <si>
    <t>cysU; sulfate transport ABC transporter protein</t>
  </si>
  <si>
    <t>NE0579</t>
  </si>
  <si>
    <t>CAD84490.1</t>
  </si>
  <si>
    <t>Domain of unknown function 2</t>
  </si>
  <si>
    <t>NE0580</t>
  </si>
  <si>
    <t>CAD84491.1</t>
  </si>
  <si>
    <t>NE0581</t>
  </si>
  <si>
    <t>CAD84492.1</t>
  </si>
  <si>
    <t>possible predicted diverged CheY-domain</t>
  </si>
  <si>
    <t>sbp1</t>
  </si>
  <si>
    <t>NE0582</t>
  </si>
  <si>
    <t>CAD84493.1</t>
  </si>
  <si>
    <t>Prokaryotic sulfate-/thiosulfate-binding protein</t>
  </si>
  <si>
    <t>NE0583</t>
  </si>
  <si>
    <t>CAD84494.1</t>
  </si>
  <si>
    <t>rpoH</t>
  </si>
  <si>
    <t>NE0584</t>
  </si>
  <si>
    <t>CAD84495.1</t>
  </si>
  <si>
    <t>Sigma-70 factor family</t>
  </si>
  <si>
    <t>NE0585</t>
  </si>
  <si>
    <t>CAD84496.1</t>
  </si>
  <si>
    <t>NE0586</t>
  </si>
  <si>
    <t>CAD84497.1</t>
  </si>
  <si>
    <t>NE0587</t>
  </si>
  <si>
    <t>CAD84498.1</t>
  </si>
  <si>
    <t>NE0588</t>
  </si>
  <si>
    <t>CAD84499.1</t>
  </si>
  <si>
    <t>Phage integrase:Chain length determinant protein</t>
  </si>
  <si>
    <t>ppc</t>
  </si>
  <si>
    <t>NE0589</t>
  </si>
  <si>
    <t>CAD84500.1</t>
  </si>
  <si>
    <t>Phosphoenolpyruvate carboxylase</t>
  </si>
  <si>
    <t>hemC</t>
  </si>
  <si>
    <t>NE0590</t>
  </si>
  <si>
    <t>CAD84501.1</t>
  </si>
  <si>
    <t>Porphobilinogen deaminase</t>
  </si>
  <si>
    <t>hemD</t>
  </si>
  <si>
    <t>NE0591</t>
  </si>
  <si>
    <t>CAD84502.1</t>
  </si>
  <si>
    <t>Uroporphyrinogen III synthase HEM4</t>
  </si>
  <si>
    <t>NE0592</t>
  </si>
  <si>
    <t>CAD84503.1</t>
  </si>
  <si>
    <t>possible uroporphyrin-III C-methyltransferase</t>
  </si>
  <si>
    <t>hemY</t>
  </si>
  <si>
    <t>NE0593</t>
  </si>
  <si>
    <t>CAD84504.1</t>
  </si>
  <si>
    <t>putative protein porphyrin biosynthesis</t>
  </si>
  <si>
    <t>NE0594</t>
  </si>
  <si>
    <t>CAD84505.1</t>
  </si>
  <si>
    <t>putative reductase oxidoreductase protein</t>
  </si>
  <si>
    <t>NE0595</t>
  </si>
  <si>
    <t>CAD84506.1</t>
  </si>
  <si>
    <t>putative oxidoreductase protein</t>
  </si>
  <si>
    <t>pilC</t>
  </si>
  <si>
    <t>NE0596</t>
  </si>
  <si>
    <t>CAD84507.1</t>
  </si>
  <si>
    <t>Bacterial type II secretion system protein</t>
  </si>
  <si>
    <t>pilD</t>
  </si>
  <si>
    <t>NE0597</t>
  </si>
  <si>
    <t>CAD84508.1</t>
  </si>
  <si>
    <t>Prepilin cysteine protease (C20), type IV</t>
  </si>
  <si>
    <t>NE0598</t>
  </si>
  <si>
    <t>CAD84509.1</t>
  </si>
  <si>
    <t>Uncharacterized protein family UPF0038</t>
  </si>
  <si>
    <t>NE0599</t>
  </si>
  <si>
    <t>CAD84510.1</t>
  </si>
  <si>
    <t>NE0600</t>
  </si>
  <si>
    <t>CAD84511.1</t>
  </si>
  <si>
    <t>probable transmembrane protein</t>
  </si>
  <si>
    <t>NE0601</t>
  </si>
  <si>
    <t>CAD84512.1</t>
  </si>
  <si>
    <t>Na+/H+ antiporter NhaC</t>
  </si>
  <si>
    <t>NE0602</t>
  </si>
  <si>
    <t>CAD84513.1</t>
  </si>
  <si>
    <t>NE0603</t>
  </si>
  <si>
    <t>CAD84514.1</t>
  </si>
  <si>
    <t>NE0604</t>
  </si>
  <si>
    <t>CAD84515.1</t>
  </si>
  <si>
    <t>possible ubiE; ubiquinone/menaquinone biosynthesis methyltransferase</t>
  </si>
  <si>
    <t>NE0605</t>
  </si>
  <si>
    <t>CAD84516.1</t>
  </si>
  <si>
    <t>cah</t>
  </si>
  <si>
    <t>NE0606</t>
  </si>
  <si>
    <t>CAD84517.1</t>
  </si>
  <si>
    <t>Eukaryotic-type carbonic anhydrase</t>
  </si>
  <si>
    <t>gcvT</t>
  </si>
  <si>
    <t>NE0607</t>
  </si>
  <si>
    <t>CAD84518.1</t>
  </si>
  <si>
    <t>Glycine cleavage T-protein (aminomethyl transferase)</t>
  </si>
  <si>
    <t>gcvH1</t>
  </si>
  <si>
    <t>NE0608</t>
  </si>
  <si>
    <t>CAD84519.1</t>
  </si>
  <si>
    <t>Glycine cleavage H-protein</t>
  </si>
  <si>
    <t>NE0609</t>
  </si>
  <si>
    <t>CAD84520.1</t>
  </si>
  <si>
    <t>Glycine cleavage system P-protein</t>
  </si>
  <si>
    <t>NE0610</t>
  </si>
  <si>
    <t>CAD84521.1</t>
  </si>
  <si>
    <t>NE0611</t>
  </si>
  <si>
    <t>CAD84522.1</t>
  </si>
  <si>
    <t>PfkB family of carbohydrate kinases</t>
  </si>
  <si>
    <t>plsC</t>
  </si>
  <si>
    <t>NE0612</t>
  </si>
  <si>
    <t>CAD84523.1</t>
  </si>
  <si>
    <t>Phospholipid and glycerol acyltransferase (from 'motifs_6.msf')</t>
  </si>
  <si>
    <t>NE0613</t>
  </si>
  <si>
    <t>CAD84524.1</t>
  </si>
  <si>
    <t>bis(5'-nucleosyl)-tetraphosphatase</t>
  </si>
  <si>
    <t>NE0614</t>
  </si>
  <si>
    <t>CAD84525.1</t>
  </si>
  <si>
    <t>Dihydrodipicolinate reductase</t>
  </si>
  <si>
    <t>omlA</t>
  </si>
  <si>
    <t>NE0615</t>
  </si>
  <si>
    <t>CAD84526.1</t>
  </si>
  <si>
    <t>possible outer membrane lipoprotein OmlA</t>
  </si>
  <si>
    <t>fur1</t>
  </si>
  <si>
    <t>NE0616</t>
  </si>
  <si>
    <t>CAD84527.1</t>
  </si>
  <si>
    <t>Leucine-rich repeat:Ferric uptake regulator family</t>
  </si>
  <si>
    <t>oprC</t>
  </si>
  <si>
    <t>NE0617</t>
  </si>
  <si>
    <t>CAD84528.1</t>
  </si>
  <si>
    <t>NE0618</t>
  </si>
  <si>
    <t>CAD84529.1</t>
  </si>
  <si>
    <t>mono valent cation-transporting P-type ATPase</t>
  </si>
  <si>
    <t>NE0619</t>
  </si>
  <si>
    <t>CAD84530.1</t>
  </si>
  <si>
    <t>NE0620</t>
  </si>
  <si>
    <t>CAD84531.1</t>
  </si>
  <si>
    <t>Iron-containing alcohol dehydrogenase</t>
  </si>
  <si>
    <t>NE0621</t>
  </si>
  <si>
    <t>CAD84532.1</t>
  </si>
  <si>
    <t>DUF176</t>
  </si>
  <si>
    <t>NE0622</t>
  </si>
  <si>
    <t>CAD84533.1</t>
  </si>
  <si>
    <t>NE0623</t>
  </si>
  <si>
    <t>CAD84534.1</t>
  </si>
  <si>
    <t>dUTPase:dCTP Deaminase</t>
  </si>
  <si>
    <t>mrp</t>
  </si>
  <si>
    <t>NE0624</t>
  </si>
  <si>
    <t>CAD84535.1</t>
  </si>
  <si>
    <t>Domain of unknown function DUF59</t>
  </si>
  <si>
    <t>metG1</t>
  </si>
  <si>
    <t>NE0625</t>
  </si>
  <si>
    <t>CAD84536.1</t>
  </si>
  <si>
    <t>Methionyl-tRNA synthetase</t>
  </si>
  <si>
    <t>pepN</t>
  </si>
  <si>
    <t>NE0626</t>
  </si>
  <si>
    <t>CAD84537.1</t>
  </si>
  <si>
    <t>Aminopeptidase N, APN (CD13)</t>
  </si>
  <si>
    <t>NE0627</t>
  </si>
  <si>
    <t>CAD84538.1</t>
  </si>
  <si>
    <t>NE0628</t>
  </si>
  <si>
    <t>Cobalamin biosynthesis protein CobN and related Mg-chelatases</t>
  </si>
  <si>
    <t>NE0629</t>
  </si>
  <si>
    <t>CobN/magnesium chelatase</t>
  </si>
  <si>
    <t>NE0630</t>
  </si>
  <si>
    <t>NE0631</t>
  </si>
  <si>
    <t>CAD84542.1</t>
  </si>
  <si>
    <t>NE0632</t>
  </si>
  <si>
    <t>CAD84543.1</t>
  </si>
  <si>
    <t>NE0633</t>
  </si>
  <si>
    <t>CAD84544.1</t>
  </si>
  <si>
    <t>cobO</t>
  </si>
  <si>
    <t>NE0634</t>
  </si>
  <si>
    <t>CAD84545.1</t>
  </si>
  <si>
    <t>ATP:corrinoid adenosyltransferase BtuR/CobO/CobP</t>
  </si>
  <si>
    <t>NE0635</t>
  </si>
  <si>
    <t>CAD84546.1</t>
  </si>
  <si>
    <t>NE0636</t>
  </si>
  <si>
    <t>CAD84547.1</t>
  </si>
  <si>
    <t>tatC</t>
  </si>
  <si>
    <t>NE0637</t>
  </si>
  <si>
    <t>CAD84548.1</t>
  </si>
  <si>
    <t>Uncharacterized protein family UPF0032</t>
  </si>
  <si>
    <t>NE0638</t>
  </si>
  <si>
    <t>CAD84549.1</t>
  </si>
  <si>
    <t>mttA/Hcf106 family</t>
  </si>
  <si>
    <t>NE0639</t>
  </si>
  <si>
    <t>CAD84550.1</t>
  </si>
  <si>
    <t>hitA</t>
  </si>
  <si>
    <t>NE0640</t>
  </si>
  <si>
    <t>CAD84551.1</t>
  </si>
  <si>
    <t>HIT (Histidine triad) family</t>
  </si>
  <si>
    <t>hisE</t>
  </si>
  <si>
    <t>NE0641</t>
  </si>
  <si>
    <t>CAD84552.1</t>
  </si>
  <si>
    <t>Phosphoribosyl-ATP pyrophosphohydrolase</t>
  </si>
  <si>
    <t>hisI</t>
  </si>
  <si>
    <t>NE0642</t>
  </si>
  <si>
    <t>CAD84553.1</t>
  </si>
  <si>
    <t>Phosphoribosyl-AMP cyclohydrolase</t>
  </si>
  <si>
    <t>hisF</t>
  </si>
  <si>
    <t>NE0643</t>
  </si>
  <si>
    <t>CAD84554.1</t>
  </si>
  <si>
    <t>hisF Imidazoleglycerol-phosphate synthase</t>
  </si>
  <si>
    <t>hisA</t>
  </si>
  <si>
    <t>NE0644</t>
  </si>
  <si>
    <t>CAD84555.1</t>
  </si>
  <si>
    <t>hisA; phosphoribosylformimino-5-aminoimidazole carboxamide ribotide isomerase protein</t>
  </si>
  <si>
    <t>hisH</t>
  </si>
  <si>
    <t>NE0645</t>
  </si>
  <si>
    <t>CAD84556.1</t>
  </si>
  <si>
    <t>Glutamine amidotransferase class-I</t>
  </si>
  <si>
    <t>hisB</t>
  </si>
  <si>
    <t>NE0646</t>
  </si>
  <si>
    <t>CAD84557.1</t>
  </si>
  <si>
    <t>Imidazoleglycerol-phosphate dehydratase</t>
  </si>
  <si>
    <t>hisC1</t>
  </si>
  <si>
    <t>NE0647</t>
  </si>
  <si>
    <t>CAD84558.1</t>
  </si>
  <si>
    <t>NE0648</t>
  </si>
  <si>
    <t>CAD84559.1</t>
  </si>
  <si>
    <t>lytB</t>
  </si>
  <si>
    <t>NE0649</t>
  </si>
  <si>
    <t>CAD84560.1</t>
  </si>
  <si>
    <t>LytB protein</t>
  </si>
  <si>
    <t>NE0650</t>
  </si>
  <si>
    <t>CAD84561.1</t>
  </si>
  <si>
    <t>aroQ1</t>
  </si>
  <si>
    <t>NE0651</t>
  </si>
  <si>
    <t>CAD84562.1</t>
  </si>
  <si>
    <t>Dehydroquinase class II</t>
  </si>
  <si>
    <t>accB1</t>
  </si>
  <si>
    <t>NE0652</t>
  </si>
  <si>
    <t>CAD84563.1</t>
  </si>
  <si>
    <t>possible accB1; biotin carboxyl carrier protein of acetyl-CoA carboxylase (bccp)</t>
  </si>
  <si>
    <t>accC1</t>
  </si>
  <si>
    <t>NE0653</t>
  </si>
  <si>
    <t>CAD84564.1</t>
  </si>
  <si>
    <t>accC1; biotin carboxylase protein</t>
  </si>
  <si>
    <t>prmA</t>
  </si>
  <si>
    <t>NE0654</t>
  </si>
  <si>
    <t>CAD84565.1</t>
  </si>
  <si>
    <t>prmA; putative ribosomal protein L11 methyltransferase</t>
  </si>
  <si>
    <t>NE0655</t>
  </si>
  <si>
    <t>CAD84566.1</t>
  </si>
  <si>
    <t>amiB</t>
  </si>
  <si>
    <t>NE0656</t>
  </si>
  <si>
    <t>CAD84567.1</t>
  </si>
  <si>
    <t>Cell wall hydrolase/autolysin</t>
  </si>
  <si>
    <t>NE0657</t>
  </si>
  <si>
    <t>CAD84568.1</t>
  </si>
  <si>
    <t>Uncharacterised P-loop hydrolase UPF0079</t>
  </si>
  <si>
    <t>NE0658</t>
  </si>
  <si>
    <t>CAD84569.1</t>
  </si>
  <si>
    <t>metK</t>
  </si>
  <si>
    <t>NE0659</t>
  </si>
  <si>
    <t>CAD84570.1</t>
  </si>
  <si>
    <t>S-adenosylmethionine synthetase</t>
  </si>
  <si>
    <t>ahcY</t>
  </si>
  <si>
    <t>NE0660</t>
  </si>
  <si>
    <t>CAD84571.1</t>
  </si>
  <si>
    <t>S-adenosyl-L-homocysteine hydrolase</t>
  </si>
  <si>
    <t>metF</t>
  </si>
  <si>
    <t>NE0661</t>
  </si>
  <si>
    <t>CAD84572.1</t>
  </si>
  <si>
    <t>metF; 5,10-methylenetetrahydrofolate reductase oxidoreductase protein</t>
  </si>
  <si>
    <t>NE0662</t>
  </si>
  <si>
    <t>CAD84573.1</t>
  </si>
  <si>
    <t>sbcB</t>
  </si>
  <si>
    <t>NE0663</t>
  </si>
  <si>
    <t>possible exodeoxyribonuclease I</t>
  </si>
  <si>
    <t>NE0664</t>
  </si>
  <si>
    <t>NE0665</t>
  </si>
  <si>
    <t>CAD84576.1</t>
  </si>
  <si>
    <t>NE0666</t>
  </si>
  <si>
    <t>CAD84577.1</t>
  </si>
  <si>
    <t>NE0667</t>
  </si>
  <si>
    <t>CAD84578.1</t>
  </si>
  <si>
    <t>possible Response regulators consisting of a CheY-like receiver domain and a HTH DNA-binding domain</t>
  </si>
  <si>
    <t>NE0668</t>
  </si>
  <si>
    <t>CAD84579.1</t>
  </si>
  <si>
    <t>NE0669</t>
  </si>
  <si>
    <t>CAD84580.1</t>
  </si>
  <si>
    <t>NE0670</t>
  </si>
  <si>
    <t>CAD84581.1</t>
  </si>
  <si>
    <t>possible membrane fusion protein MtrC</t>
  </si>
  <si>
    <t>NE0671</t>
  </si>
  <si>
    <t>CAD84582.1</t>
  </si>
  <si>
    <t>exodeoxyribonuclease I</t>
  </si>
  <si>
    <t>NE0672</t>
  </si>
  <si>
    <t>CAD84583.1</t>
  </si>
  <si>
    <t>putative</t>
  </si>
  <si>
    <t>glcf,gox</t>
  </si>
  <si>
    <t>NE0673</t>
  </si>
  <si>
    <t>CAD84584.1</t>
  </si>
  <si>
    <t>glcF; glycolate oxidase (iron-sulfur subunit) protein</t>
  </si>
  <si>
    <t>glcE</t>
  </si>
  <si>
    <t>NE0674</t>
  </si>
  <si>
    <t>CAD84585.1</t>
  </si>
  <si>
    <t>FAD linked oxidase, N-terminal</t>
  </si>
  <si>
    <t>glcD</t>
  </si>
  <si>
    <t>NE0675</t>
  </si>
  <si>
    <t>CAD84586.1</t>
  </si>
  <si>
    <t>glcD; glycolate oxidase subunit GlcD</t>
  </si>
  <si>
    <t>NE0676</t>
  </si>
  <si>
    <t>CAD84587.1</t>
  </si>
  <si>
    <t>probable oxidoreductase</t>
  </si>
  <si>
    <t>rmlA</t>
  </si>
  <si>
    <t>NE0677</t>
  </si>
  <si>
    <t>CAD84588.1</t>
  </si>
  <si>
    <t>rmlC</t>
  </si>
  <si>
    <t>NE0678</t>
  </si>
  <si>
    <t>CAD84589.1</t>
  </si>
  <si>
    <t>dTDP-4-dehydrorhamnose 3,5-epimerase</t>
  </si>
  <si>
    <t>NE0679</t>
  </si>
  <si>
    <t>CAD84590.1</t>
  </si>
  <si>
    <t>yrhG</t>
  </si>
  <si>
    <t>NE0680</t>
  </si>
  <si>
    <t>CAD84591.1</t>
  </si>
  <si>
    <t>Formate and nitrite transporters</t>
  </si>
  <si>
    <t>NE0681</t>
  </si>
  <si>
    <t>CAD84592.1</t>
  </si>
  <si>
    <t>NE0682</t>
  </si>
  <si>
    <t>CAD84593.1</t>
  </si>
  <si>
    <t>coxA2</t>
  </si>
  <si>
    <t>NE0683</t>
  </si>
  <si>
    <t>CAD84594.1</t>
  </si>
  <si>
    <t>Cytochrome c oxidase, subunit I</t>
  </si>
  <si>
    <t>coxB</t>
  </si>
  <si>
    <t>NE0684</t>
  </si>
  <si>
    <t>CAD84595.1</t>
  </si>
  <si>
    <t>possible cytochrome-c oxidase (EC 1.9.3.1) chain II</t>
  </si>
  <si>
    <t>leuC</t>
  </si>
  <si>
    <t>NE0685</t>
  </si>
  <si>
    <t>CAD84596.1</t>
  </si>
  <si>
    <t>leuC; 3-isopropylmalate dehydratase (large subunit)</t>
  </si>
  <si>
    <t>NE0686</t>
  </si>
  <si>
    <t>CAD84597.1</t>
  </si>
  <si>
    <t>leuD</t>
  </si>
  <si>
    <t>NE0687</t>
  </si>
  <si>
    <t>CAD84598.1</t>
  </si>
  <si>
    <t>leuD; 3-isopropylmalate dehydratase small subunit</t>
  </si>
  <si>
    <t>leuB</t>
  </si>
  <si>
    <t>NE0688</t>
  </si>
  <si>
    <t>CAD84599.1</t>
  </si>
  <si>
    <t>leuB, 3-isopropylmalate dehydrogenase</t>
  </si>
  <si>
    <t>asd</t>
  </si>
  <si>
    <t>NE0689</t>
  </si>
  <si>
    <t>CAD84600.1</t>
  </si>
  <si>
    <t>Semialdehyde dehydrogenase</t>
  </si>
  <si>
    <t>NE0690</t>
  </si>
  <si>
    <t>CAD84601.1</t>
  </si>
  <si>
    <t>NE0691</t>
  </si>
  <si>
    <t>CAD84602.1</t>
  </si>
  <si>
    <t>tRNA pseudouridine synthase</t>
  </si>
  <si>
    <t>trpF</t>
  </si>
  <si>
    <t>NE0692</t>
  </si>
  <si>
    <t>CAD84603.1</t>
  </si>
  <si>
    <t>N-(5'phosphoribosyl)anthranilate isomerase (PRAI)</t>
  </si>
  <si>
    <t>trpB</t>
  </si>
  <si>
    <t>NE0693</t>
  </si>
  <si>
    <t>CAD84604.1</t>
  </si>
  <si>
    <t>Tryptophan synthase, beta chain</t>
  </si>
  <si>
    <t>trpA</t>
  </si>
  <si>
    <t>NE0694</t>
  </si>
  <si>
    <t>CAD84605.1</t>
  </si>
  <si>
    <t>trpA; tryptophan synthase (alpha chain) protein</t>
  </si>
  <si>
    <t>accD</t>
  </si>
  <si>
    <t>NE0695</t>
  </si>
  <si>
    <t>CAD84606.1</t>
  </si>
  <si>
    <t>Acetyl-CoA carboxylase carboxyl transferase beta subunit</t>
  </si>
  <si>
    <t>folC</t>
  </si>
  <si>
    <t>NE0696</t>
  </si>
  <si>
    <t>CAD84607.1</t>
  </si>
  <si>
    <t>Cytoplasmic peptidoglycan synthetases, C-terminal</t>
  </si>
  <si>
    <t>NE0697</t>
  </si>
  <si>
    <t>CAD84608.1</t>
  </si>
  <si>
    <t>cvpA</t>
  </si>
  <si>
    <t>NE0698</t>
  </si>
  <si>
    <t>CAD84609.1</t>
  </si>
  <si>
    <t>Colicin V production protein</t>
  </si>
  <si>
    <t>purF</t>
  </si>
  <si>
    <t>NE0699</t>
  </si>
  <si>
    <t>CAD84610.1</t>
  </si>
  <si>
    <t>Glutamine amidotransferase class-II:Phosphoribosyl transferase</t>
  </si>
  <si>
    <t>metZ</t>
  </si>
  <si>
    <t>NE0700</t>
  </si>
  <si>
    <t>CAD84611.1</t>
  </si>
  <si>
    <t>Cys/Met metabolism pyridoxal-phosphate-dependent enzymes</t>
  </si>
  <si>
    <t>ilvA</t>
  </si>
  <si>
    <t>NE0701</t>
  </si>
  <si>
    <t>CAD84612.1</t>
  </si>
  <si>
    <t>ilvA, threonine dehydratase</t>
  </si>
  <si>
    <t>NE0702</t>
  </si>
  <si>
    <t>CAD84613.1</t>
  </si>
  <si>
    <t>NE0703</t>
  </si>
  <si>
    <t>CAD84614.1</t>
  </si>
  <si>
    <t>NE0704</t>
  </si>
  <si>
    <t>CAD84615.1</t>
  </si>
  <si>
    <t>NE0705</t>
  </si>
  <si>
    <t>CAD84616.1</t>
  </si>
  <si>
    <t>General (type II) secretion pathway (GSP) D protein</t>
  </si>
  <si>
    <t>NE0706</t>
  </si>
  <si>
    <t>CAD84617.1</t>
  </si>
  <si>
    <t>NE0707</t>
  </si>
  <si>
    <t>CAD84618.1</t>
  </si>
  <si>
    <t>NE0708</t>
  </si>
  <si>
    <t>CAD84619.1</t>
  </si>
  <si>
    <t>NE0709</t>
  </si>
  <si>
    <t>CAD84620.1</t>
  </si>
  <si>
    <t>NE0710</t>
  </si>
  <si>
    <t>CAD84621.1</t>
  </si>
  <si>
    <t>NE0711</t>
  </si>
  <si>
    <t>CAD84622.1</t>
  </si>
  <si>
    <t>Uncharacterised protein family UPF0102</t>
  </si>
  <si>
    <t>NE0712</t>
  </si>
  <si>
    <t>CAD84623.1</t>
  </si>
  <si>
    <t>DUF172</t>
  </si>
  <si>
    <t>NE0713</t>
  </si>
  <si>
    <t>CAD84624.1</t>
  </si>
  <si>
    <t>NE0714</t>
  </si>
  <si>
    <t>CAD84625.1</t>
  </si>
  <si>
    <t>NE0715</t>
  </si>
  <si>
    <t>CAD84626.1</t>
  </si>
  <si>
    <t>NE0716</t>
  </si>
  <si>
    <t>CAD84627.1</t>
  </si>
  <si>
    <t>NE0717</t>
  </si>
  <si>
    <t>CAD84628.1</t>
  </si>
  <si>
    <t>Cold-shock DNA-binding domain</t>
  </si>
  <si>
    <t>NE0718</t>
  </si>
  <si>
    <t>CAD84629.1</t>
  </si>
  <si>
    <t>NE0719</t>
  </si>
  <si>
    <t>CAD84630.1</t>
  </si>
  <si>
    <t>NE0720</t>
  </si>
  <si>
    <t>CAD84631.1</t>
  </si>
  <si>
    <t>yraL</t>
  </si>
  <si>
    <t>NE0721</t>
  </si>
  <si>
    <t>CAD84632.1</t>
  </si>
  <si>
    <t>possible methyltransferases</t>
  </si>
  <si>
    <t>NE0722</t>
  </si>
  <si>
    <t>CAD84633.1</t>
  </si>
  <si>
    <t>AraC type helix-turn-helix</t>
  </si>
  <si>
    <t>NE0723</t>
  </si>
  <si>
    <t>CAD84634.1</t>
  </si>
  <si>
    <t>NE0724</t>
  </si>
  <si>
    <t>CAD84635.1</t>
  </si>
  <si>
    <t>possible A. fulgidus predicted coding region AF1619</t>
  </si>
  <si>
    <t>NE0725</t>
  </si>
  <si>
    <t>CAD84636.1</t>
  </si>
  <si>
    <t>NE0726</t>
  </si>
  <si>
    <t>CAD84637.1</t>
  </si>
  <si>
    <t>pyrC</t>
  </si>
  <si>
    <t>NE0727</t>
  </si>
  <si>
    <t>CAD84638.1</t>
  </si>
  <si>
    <t>Dihydroorotase homodimeric type</t>
  </si>
  <si>
    <t>NE0728</t>
  </si>
  <si>
    <t>CAD84639.1</t>
  </si>
  <si>
    <t>NE0729</t>
  </si>
  <si>
    <t>CAD84640.1</t>
  </si>
  <si>
    <t>NE0730</t>
  </si>
  <si>
    <t>CAD84641.1</t>
  </si>
  <si>
    <t>Ferric uptake regulator family</t>
  </si>
  <si>
    <t>NE0731</t>
  </si>
  <si>
    <t>CAD84642.1</t>
  </si>
  <si>
    <t>ybbB</t>
  </si>
  <si>
    <t>NE0732</t>
  </si>
  <si>
    <t>CAD84643.1</t>
  </si>
  <si>
    <t>selD</t>
  </si>
  <si>
    <t>NE0733</t>
  </si>
  <si>
    <t>CAD84644.1</t>
  </si>
  <si>
    <t>AIR synthase related protein:Selenide water dikinase</t>
  </si>
  <si>
    <t>abcZ</t>
  </si>
  <si>
    <t>NE0734</t>
  </si>
  <si>
    <t>CAD84645.1</t>
  </si>
  <si>
    <t>abcZ; ABC transporter ATP-binding protein</t>
  </si>
  <si>
    <t>NE0735</t>
  </si>
  <si>
    <t>CAD84646.1</t>
  </si>
  <si>
    <t>NE0736</t>
  </si>
  <si>
    <t>CAD84647.1</t>
  </si>
  <si>
    <t>NE0737</t>
  </si>
  <si>
    <t>CAD84648.1</t>
  </si>
  <si>
    <t>NE0738</t>
  </si>
  <si>
    <t>CAD84649.1</t>
  </si>
  <si>
    <t>NE0739</t>
  </si>
  <si>
    <t>CAD84650.1</t>
  </si>
  <si>
    <t>NE0740</t>
  </si>
  <si>
    <t>CAD84651.1</t>
  </si>
  <si>
    <t>NE0741</t>
  </si>
  <si>
    <t>CAD84652.1</t>
  </si>
  <si>
    <t>FAD linked oxidase, N-terminal:FAD linked oxidase, C-terminal</t>
  </si>
  <si>
    <t>NE0742</t>
  </si>
  <si>
    <t>CAD84653.1</t>
  </si>
  <si>
    <t>Zinc-containing alcohol dehydrogenase superfamily</t>
  </si>
  <si>
    <t>NE0743</t>
  </si>
  <si>
    <t>putative TonB-dependent receptor</t>
  </si>
  <si>
    <t>NE0744</t>
  </si>
  <si>
    <t>CAD84655.1</t>
  </si>
  <si>
    <t>NE0745</t>
  </si>
  <si>
    <t>CAD84656.1</t>
  </si>
  <si>
    <t>NE0746</t>
  </si>
  <si>
    <t>CAD84657.1</t>
  </si>
  <si>
    <t>NE0747</t>
  </si>
  <si>
    <t>possible phage integrase</t>
  </si>
  <si>
    <t>NE0748</t>
  </si>
  <si>
    <t>NE0749</t>
  </si>
  <si>
    <t>CAD84660.1</t>
  </si>
  <si>
    <t>NE0750</t>
  </si>
  <si>
    <t>tnpR</t>
  </si>
  <si>
    <t>NE0751</t>
  </si>
  <si>
    <t>CAD84662.1</t>
  </si>
  <si>
    <t>NE0752</t>
  </si>
  <si>
    <t>CAD84663.1</t>
  </si>
  <si>
    <t>NE0753</t>
  </si>
  <si>
    <t>IS298, transposase OrfA</t>
  </si>
  <si>
    <t>NE0754</t>
  </si>
  <si>
    <t>CAD84665.1</t>
  </si>
  <si>
    <t>TonB-dependent receptor</t>
  </si>
  <si>
    <t>NE0755</t>
  </si>
  <si>
    <t>CAD84666.1</t>
  </si>
  <si>
    <t>NE0756</t>
  </si>
  <si>
    <t>CAD84667.1</t>
  </si>
  <si>
    <t>NE0757</t>
  </si>
  <si>
    <t>CAD84668.1</t>
  </si>
  <si>
    <t>NE0758</t>
  </si>
  <si>
    <t>CAD84669.1</t>
  </si>
  <si>
    <t>NE0759</t>
  </si>
  <si>
    <t>CAD84670.1</t>
  </si>
  <si>
    <t>DUF150</t>
  </si>
  <si>
    <t>nusA</t>
  </si>
  <si>
    <t>NE0760</t>
  </si>
  <si>
    <t>CAD84671.1</t>
  </si>
  <si>
    <t>S1 RNA binding domain:KH domain:Type 1 KH domain</t>
  </si>
  <si>
    <t>NE0761</t>
  </si>
  <si>
    <t>CAD84672.1</t>
  </si>
  <si>
    <t>putative translation initiation factor protein</t>
  </si>
  <si>
    <t>rbfA</t>
  </si>
  <si>
    <t>NE0762</t>
  </si>
  <si>
    <t>CAD84673.1</t>
  </si>
  <si>
    <t>Ribosome-binding factor A</t>
  </si>
  <si>
    <t>NE0763</t>
  </si>
  <si>
    <t>CAD84674.1</t>
  </si>
  <si>
    <t>tRNA pseudouridine synthase B</t>
  </si>
  <si>
    <t>ccmA</t>
  </si>
  <si>
    <t>NE0764</t>
  </si>
  <si>
    <t>CAD84675.1</t>
  </si>
  <si>
    <t>ccmA; ABC superfamily (atp_bind), heme exporter protein, cytochrome c-type biogenesis protein</t>
  </si>
  <si>
    <t>ccmB</t>
  </si>
  <si>
    <t>NE0765</t>
  </si>
  <si>
    <t>CAD84676.1</t>
  </si>
  <si>
    <t>ABC transporter, permease domain, ccmB, heme exporter protein B</t>
  </si>
  <si>
    <t>ccmC</t>
  </si>
  <si>
    <t>NE0766</t>
  </si>
  <si>
    <t>CAD84677.1</t>
  </si>
  <si>
    <t>ABC transporter, permease domain, ccmC, heme exporter</t>
  </si>
  <si>
    <t>ccmE</t>
  </si>
  <si>
    <t>NE0767</t>
  </si>
  <si>
    <t>CAD84678.1</t>
  </si>
  <si>
    <t>CcmE/CycJ proteins</t>
  </si>
  <si>
    <t>ccmF</t>
  </si>
  <si>
    <t>NE0768</t>
  </si>
  <si>
    <t>CAD84679.1</t>
  </si>
  <si>
    <t>Cytochrome c-type biogenesis protein (CcmF)</t>
  </si>
  <si>
    <t>ccmG</t>
  </si>
  <si>
    <t>NE0769</t>
  </si>
  <si>
    <t>CAD84680.1</t>
  </si>
  <si>
    <t>Periplasmic protein thiol:disulfide oxidoreductase DsbE</t>
  </si>
  <si>
    <t>ccmH</t>
  </si>
  <si>
    <t>NE0770</t>
  </si>
  <si>
    <t>CAD84681.1</t>
  </si>
  <si>
    <t>putative cytochrome C-type biogenesis protein CcmH</t>
  </si>
  <si>
    <t>cycH</t>
  </si>
  <si>
    <t>NE0771</t>
  </si>
  <si>
    <t>CAD84682.1</t>
  </si>
  <si>
    <t>bcp</t>
  </si>
  <si>
    <t>NE0772</t>
  </si>
  <si>
    <t>CAD84683.1</t>
  </si>
  <si>
    <t>bacterioferritin comigratory protein</t>
  </si>
  <si>
    <t>NE0773</t>
  </si>
  <si>
    <t>CAD84684.1</t>
  </si>
  <si>
    <t>Lactate/malate dehydrogenase</t>
  </si>
  <si>
    <t>NE0774</t>
  </si>
  <si>
    <t>CAD84685.1</t>
  </si>
  <si>
    <t>pyridine nucleotide-disulfide oxidoreductase, class I</t>
  </si>
  <si>
    <t>tRNAMet1</t>
  </si>
  <si>
    <t>RNA_16</t>
  </si>
  <si>
    <t>NE0775</t>
  </si>
  <si>
    <t>CAD84686.1</t>
  </si>
  <si>
    <t>tRNA/rRNA methyltransferase (SpoU)</t>
  </si>
  <si>
    <t>NE0776</t>
  </si>
  <si>
    <t>CAD84687.1</t>
  </si>
  <si>
    <t>TGL2</t>
  </si>
  <si>
    <t>NE0777</t>
  </si>
  <si>
    <t>CAD84688.1</t>
  </si>
  <si>
    <t>argA</t>
  </si>
  <si>
    <t>NE0778</t>
  </si>
  <si>
    <t>CAD84689.1</t>
  </si>
  <si>
    <t>GCN5-related N-acetyltransferase:Aspartokinase superfamily</t>
  </si>
  <si>
    <t>NE0779</t>
  </si>
  <si>
    <t>CAD84690.1</t>
  </si>
  <si>
    <t>Conserved hypothetical protein 46</t>
  </si>
  <si>
    <t>NE0780</t>
  </si>
  <si>
    <t>CAD84691.1</t>
  </si>
  <si>
    <t>NE0781</t>
  </si>
  <si>
    <t>CAD84692.1</t>
  </si>
  <si>
    <t>myo-inositol-1(or 4)-monophosphatase</t>
  </si>
  <si>
    <t>sufI</t>
  </si>
  <si>
    <t>NE0782</t>
  </si>
  <si>
    <t>CAD84693.1</t>
  </si>
  <si>
    <t>putative periplasmic cell division protein (SufI)</t>
  </si>
  <si>
    <t>NE0783</t>
  </si>
  <si>
    <t>CAD84694.1</t>
  </si>
  <si>
    <t>NE0784</t>
  </si>
  <si>
    <t>CAD84695.1</t>
  </si>
  <si>
    <t>putative (AJ245540) NrfJ [Wolinella succinogenes]</t>
  </si>
  <si>
    <t>uvrB</t>
  </si>
  <si>
    <t>NE0785</t>
  </si>
  <si>
    <t>CAD84696.1</t>
  </si>
  <si>
    <t>Helicase subunit of the DNA excision repair complex</t>
  </si>
  <si>
    <t>aatA</t>
  </si>
  <si>
    <t>NE0786</t>
  </si>
  <si>
    <t>CAD84697.1</t>
  </si>
  <si>
    <t>NE0787</t>
  </si>
  <si>
    <t>CAD84698.1</t>
  </si>
  <si>
    <t>NE0788</t>
  </si>
  <si>
    <t>CAD84699.1</t>
  </si>
  <si>
    <t>NE0789</t>
  </si>
  <si>
    <t>CAD84700.1</t>
  </si>
  <si>
    <t>NE0790</t>
  </si>
  <si>
    <t>CAD84701.1</t>
  </si>
  <si>
    <t>NE0791</t>
  </si>
  <si>
    <t>CAD84702.1</t>
  </si>
  <si>
    <t>NE0792</t>
  </si>
  <si>
    <t>CAD84703.1</t>
  </si>
  <si>
    <t>ribD</t>
  </si>
  <si>
    <t>NE0793</t>
  </si>
  <si>
    <t>CAD84704.1</t>
  </si>
  <si>
    <t>Riboflavin biosynthesis bifunctional RibD</t>
  </si>
  <si>
    <t>NE0794</t>
  </si>
  <si>
    <t>CAD84705.1</t>
  </si>
  <si>
    <t>Glycosyl transferases group 1</t>
  </si>
  <si>
    <t>NE0795</t>
  </si>
  <si>
    <t>CAD84706.1</t>
  </si>
  <si>
    <t>NE0796</t>
  </si>
  <si>
    <t>CAD84707.1</t>
  </si>
  <si>
    <t>possible capK protein</t>
  </si>
  <si>
    <t>NE0797</t>
  </si>
  <si>
    <t>CAD84708.1</t>
  </si>
  <si>
    <t>NE0798</t>
  </si>
  <si>
    <t>CAD84709.1</t>
  </si>
  <si>
    <t>NE0799</t>
  </si>
  <si>
    <t>CAD84710.1</t>
  </si>
  <si>
    <t>NE0800</t>
  </si>
  <si>
    <t>CAD84711.1</t>
  </si>
  <si>
    <t>NE0801</t>
  </si>
  <si>
    <t>CAD84712.1</t>
  </si>
  <si>
    <t>NE0802</t>
  </si>
  <si>
    <t>CAD84713.1</t>
  </si>
  <si>
    <t>putative membrane protein</t>
  </si>
  <si>
    <t>NE0803</t>
  </si>
  <si>
    <t>CAD84714.1</t>
  </si>
  <si>
    <t>CDP-alcohol phosphatidyltransferase</t>
  </si>
  <si>
    <t>NE0804</t>
  </si>
  <si>
    <t>CAD84715.1</t>
  </si>
  <si>
    <t>DAG-kinase catalytic domain (presumed)</t>
  </si>
  <si>
    <t>NE0805</t>
  </si>
  <si>
    <t>CAD84716.1</t>
  </si>
  <si>
    <t>NE0806</t>
  </si>
  <si>
    <t>CAD84717.1</t>
  </si>
  <si>
    <t>NE0807</t>
  </si>
  <si>
    <t>CAD84718.1</t>
  </si>
  <si>
    <t>secA</t>
  </si>
  <si>
    <t>NE0808</t>
  </si>
  <si>
    <t>CAD84719.1</t>
  </si>
  <si>
    <t>SecA protein:SEC-C motif</t>
  </si>
  <si>
    <t>NE0809</t>
  </si>
  <si>
    <t>CAD84720.1</t>
  </si>
  <si>
    <t>Rieske iron-sulfur protein 2Fe-2S subunit</t>
  </si>
  <si>
    <t>NE0810</t>
  </si>
  <si>
    <t>CAD84721.1</t>
  </si>
  <si>
    <t>Cytochrome b/b6</t>
  </si>
  <si>
    <t>petC</t>
  </si>
  <si>
    <t>NE0811</t>
  </si>
  <si>
    <t>CAD84722.1</t>
  </si>
  <si>
    <t>Cytochrome c1</t>
  </si>
  <si>
    <t>sspA</t>
  </si>
  <si>
    <t>NE0812</t>
  </si>
  <si>
    <t>CAD84723.1</t>
  </si>
  <si>
    <t>putative sspA; transcription modulator protein</t>
  </si>
  <si>
    <t>sspB</t>
  </si>
  <si>
    <t>NE0813</t>
  </si>
  <si>
    <t>CAD84724.1</t>
  </si>
  <si>
    <t>putative stringent starvation protein B</t>
  </si>
  <si>
    <t>tRNAThr3</t>
  </si>
  <si>
    <t>RNA_28</t>
  </si>
  <si>
    <t>NE0814</t>
  </si>
  <si>
    <t>CAD84725.1</t>
  </si>
  <si>
    <t>NE0815</t>
  </si>
  <si>
    <t>CAD84726.1</t>
  </si>
  <si>
    <t>NE0816</t>
  </si>
  <si>
    <t>CAD84727.1</t>
  </si>
  <si>
    <t>NE0817</t>
  </si>
  <si>
    <t>CAD84728.1</t>
  </si>
  <si>
    <t>NE0818</t>
  </si>
  <si>
    <t>CAD84729.1</t>
  </si>
  <si>
    <t>NE0819</t>
  </si>
  <si>
    <t>CAD84730.1</t>
  </si>
  <si>
    <t>NE0820</t>
  </si>
  <si>
    <t>CAD84731.1</t>
  </si>
  <si>
    <t>NE0821</t>
  </si>
  <si>
    <t>CAD84732.1</t>
  </si>
  <si>
    <t>NE0822</t>
  </si>
  <si>
    <t>CAD84733.1</t>
  </si>
  <si>
    <t>NE0823</t>
  </si>
  <si>
    <t>CAD84734.1</t>
  </si>
  <si>
    <t>NE0824</t>
  </si>
  <si>
    <t>CAD84735.1</t>
  </si>
  <si>
    <t>NE0825</t>
  </si>
  <si>
    <t>CAD84736.1</t>
  </si>
  <si>
    <t>DUF214</t>
  </si>
  <si>
    <t>NE0826</t>
  </si>
  <si>
    <t>CAD84737.1</t>
  </si>
  <si>
    <t>NE0827</t>
  </si>
  <si>
    <t>CAD84738.1</t>
  </si>
  <si>
    <t>NE0828</t>
  </si>
  <si>
    <t>CAD84739.1</t>
  </si>
  <si>
    <t>NE0829</t>
  </si>
  <si>
    <t>CAD84740.1</t>
  </si>
  <si>
    <t>NE0830</t>
  </si>
  <si>
    <t>CAD84741.1</t>
  </si>
  <si>
    <t>DNA mismatch repair protein MutS family, C-terminal domain</t>
  </si>
  <si>
    <t>NE0831</t>
  </si>
  <si>
    <t>CAD84742.1</t>
  </si>
  <si>
    <t>DAHP synthetase class I</t>
  </si>
  <si>
    <t>NE0832</t>
  </si>
  <si>
    <t>CAD84743.1</t>
  </si>
  <si>
    <t>DUF157</t>
  </si>
  <si>
    <t>hrpA</t>
  </si>
  <si>
    <t>NE0833</t>
  </si>
  <si>
    <t>CAD84744.1</t>
  </si>
  <si>
    <t>HrpA-like helicases</t>
  </si>
  <si>
    <t>NE0834</t>
  </si>
  <si>
    <t>CAD84745.1</t>
  </si>
  <si>
    <t>DEAD/DEAH box helicase:HD domain</t>
  </si>
  <si>
    <t>tnpA</t>
  </si>
  <si>
    <t>NE0835</t>
  </si>
  <si>
    <t>CAD84746.1</t>
  </si>
  <si>
    <t>Transposase Tn3 family</t>
  </si>
  <si>
    <t>NE0836</t>
  </si>
  <si>
    <t>CAD84747.1</t>
  </si>
  <si>
    <t>NE0837</t>
  </si>
  <si>
    <t>CAD84748.1</t>
  </si>
  <si>
    <t>merE</t>
  </si>
  <si>
    <t>NE2575</t>
  </si>
  <si>
    <t>CAM57836.1</t>
  </si>
  <si>
    <t>mercury resistance protein MerE</t>
  </si>
  <si>
    <t>merD</t>
  </si>
  <si>
    <t>NE0838</t>
  </si>
  <si>
    <t>CAD84749.1</t>
  </si>
  <si>
    <t>Bacterial regulatory proteins, MerR family</t>
  </si>
  <si>
    <t>merA</t>
  </si>
  <si>
    <t>NE0839</t>
  </si>
  <si>
    <t>CAD84750.1</t>
  </si>
  <si>
    <t>merA; mercuric reductase</t>
  </si>
  <si>
    <t>merC</t>
  </si>
  <si>
    <t>NE0840</t>
  </si>
  <si>
    <t>CAD84751.1</t>
  </si>
  <si>
    <t>putative mercury transport protein</t>
  </si>
  <si>
    <t>merP</t>
  </si>
  <si>
    <t>NE0841</t>
  </si>
  <si>
    <t>CAD84752.1</t>
  </si>
  <si>
    <t>Mercury scavenger protein:Heavy-metal-associated domain</t>
  </si>
  <si>
    <t>merT</t>
  </si>
  <si>
    <t>NE0842</t>
  </si>
  <si>
    <t>CAD84753.1</t>
  </si>
  <si>
    <t>MerT mercuric transport protein</t>
  </si>
  <si>
    <t>merR</t>
  </si>
  <si>
    <t>NE0843</t>
  </si>
  <si>
    <t>CAD84754.1</t>
  </si>
  <si>
    <t>NE0844</t>
  </si>
  <si>
    <t>CAD84755.1</t>
  </si>
  <si>
    <t>NE0845</t>
  </si>
  <si>
    <t>CAD84756.1</t>
  </si>
  <si>
    <t>DUF196</t>
  </si>
  <si>
    <t>NE0846</t>
  </si>
  <si>
    <t>CAD84757.1</t>
  </si>
  <si>
    <t>NE0847</t>
  </si>
  <si>
    <t>CAD84758.1</t>
  </si>
  <si>
    <t>NE0848</t>
  </si>
  <si>
    <t>CAD84759.1</t>
  </si>
  <si>
    <t>NE0849</t>
  </si>
  <si>
    <t>CAD84760.1</t>
  </si>
  <si>
    <t>similar to nodulin 21</t>
  </si>
  <si>
    <t>NE0850</t>
  </si>
  <si>
    <t>CAD84761.1</t>
  </si>
  <si>
    <t>Phospholipase/Carboxylesterase</t>
  </si>
  <si>
    <t>NE0851</t>
  </si>
  <si>
    <t>CAD84762.1</t>
  </si>
  <si>
    <t>Transglutaminase-like superfamily</t>
  </si>
  <si>
    <t>yvgQ</t>
  </si>
  <si>
    <t>NE0852</t>
  </si>
  <si>
    <t>CAD84763.1</t>
  </si>
  <si>
    <t>Nitrite and sulfite reductase</t>
  </si>
  <si>
    <t>yvgR</t>
  </si>
  <si>
    <t>NE0853</t>
  </si>
  <si>
    <t>CAD84764.1</t>
  </si>
  <si>
    <t>Sulfite reductase flavoprotein subunit</t>
  </si>
  <si>
    <t>cysB</t>
  </si>
  <si>
    <t>NE0854</t>
  </si>
  <si>
    <t>CAD84765.1</t>
  </si>
  <si>
    <t>cysH</t>
  </si>
  <si>
    <t>NE0855</t>
  </si>
  <si>
    <t>CAD84766.1</t>
  </si>
  <si>
    <t>probable cysH; 5' adenylylsulfate aps reductase protein</t>
  </si>
  <si>
    <t>cysD</t>
  </si>
  <si>
    <t>NE0856</t>
  </si>
  <si>
    <t>CAD84767.1</t>
  </si>
  <si>
    <t>Phosphoadenosine phosphosulfate reductase</t>
  </si>
  <si>
    <t>cysN</t>
  </si>
  <si>
    <t>NE0857</t>
  </si>
  <si>
    <t>CAD84768.1</t>
  </si>
  <si>
    <t>GTP-binding elongation factor:Elongation factor Tu domain 2</t>
  </si>
  <si>
    <t>NE0858</t>
  </si>
  <si>
    <t>CAD84769.1</t>
  </si>
  <si>
    <t>pntAa</t>
  </si>
  <si>
    <t>NE0859</t>
  </si>
  <si>
    <t>CAD84770.1</t>
  </si>
  <si>
    <t>Alanine dehydrogenase and pyridine nucleotide transhydrogenase</t>
  </si>
  <si>
    <t>pntAb2</t>
  </si>
  <si>
    <t>NE0860</t>
  </si>
  <si>
    <t>CAD84771.1</t>
  </si>
  <si>
    <t>probable transmembrane NAD(P) transhydrogenase (alpha subunit part 2)</t>
  </si>
  <si>
    <t>pntB</t>
  </si>
  <si>
    <t>NE0861</t>
  </si>
  <si>
    <t>CAD84772.1</t>
  </si>
  <si>
    <t>NAD(P) transhydrogenase beta subunit</t>
  </si>
  <si>
    <t>NE0862</t>
  </si>
  <si>
    <t>CAD84773.1</t>
  </si>
  <si>
    <t>bfr</t>
  </si>
  <si>
    <t>NE0863</t>
  </si>
  <si>
    <t>CAD84774.1</t>
  </si>
  <si>
    <t>Bacterioferritin</t>
  </si>
  <si>
    <t>NE0864</t>
  </si>
  <si>
    <t>CAD84775.1</t>
  </si>
  <si>
    <t>NE0865</t>
  </si>
  <si>
    <t>CAD84776.1</t>
  </si>
  <si>
    <t>PAS domain:Domain of unknown function 2</t>
  </si>
  <si>
    <t>purC</t>
  </si>
  <si>
    <t>NE0866</t>
  </si>
  <si>
    <t>CAD84777.1</t>
  </si>
  <si>
    <t>SAICAR synthetase</t>
  </si>
  <si>
    <t>purK</t>
  </si>
  <si>
    <t>NE0867</t>
  </si>
  <si>
    <t>CAD84778.1</t>
  </si>
  <si>
    <t>phosphoribosylaminoimidazole carboxylase, ATPase subunit; ATP-grasp domain</t>
  </si>
  <si>
    <t>purE</t>
  </si>
  <si>
    <t>NE0868</t>
  </si>
  <si>
    <t>CAD84779.1</t>
  </si>
  <si>
    <t>purE; phosphoribosylaminoimidazole carboxylase catalytic subunit protein</t>
  </si>
  <si>
    <t>exbD2</t>
  </si>
  <si>
    <t>NE0869</t>
  </si>
  <si>
    <t>CAD84780.1</t>
  </si>
  <si>
    <t>sodB</t>
  </si>
  <si>
    <t>NE0870</t>
  </si>
  <si>
    <t>CAD84781.1</t>
  </si>
  <si>
    <t>Manganese and iron superoxide dismutase (SODM)</t>
  </si>
  <si>
    <t>hisG</t>
  </si>
  <si>
    <t>NE0871</t>
  </si>
  <si>
    <t>CAD84782.1</t>
  </si>
  <si>
    <t>ATP phosphoribosyltransferase</t>
  </si>
  <si>
    <t>hisD</t>
  </si>
  <si>
    <t>NE0872</t>
  </si>
  <si>
    <t>CAD84783.1</t>
  </si>
  <si>
    <t>Histidinol dehydrogenase</t>
  </si>
  <si>
    <t>ubiH</t>
  </si>
  <si>
    <t>NE0873</t>
  </si>
  <si>
    <t>CAD84784.1</t>
  </si>
  <si>
    <t>Aromatic-ring hydroxylase (flavoprotein monooxygenase)</t>
  </si>
  <si>
    <t>NE0874</t>
  </si>
  <si>
    <t>CAD84785.1</t>
  </si>
  <si>
    <t>Predicted TIM-barrel enzymes, possibly dehydrogenases, nifR3 family</t>
  </si>
  <si>
    <t>fis</t>
  </si>
  <si>
    <t>NE0875</t>
  </si>
  <si>
    <t>CAD84786.1</t>
  </si>
  <si>
    <t>probable factor-for-inversion-stimulation transcription regulator protein</t>
  </si>
  <si>
    <t>purH</t>
  </si>
  <si>
    <t>NE0876</t>
  </si>
  <si>
    <t>CAD84787.1</t>
  </si>
  <si>
    <t>probable phosphoribosylaminoimidazolecarboxamide formyltransferase and IMP cyclodydrolase transmembrane protein</t>
  </si>
  <si>
    <t>purD</t>
  </si>
  <si>
    <t>NE0877</t>
  </si>
  <si>
    <t>CAD84788.1</t>
  </si>
  <si>
    <t>Phosphoribosylglycinamide synthetase</t>
  </si>
  <si>
    <t>NE0878</t>
  </si>
  <si>
    <t>CAD84789.1</t>
  </si>
  <si>
    <t>NE0879</t>
  </si>
  <si>
    <t>CAD84790.1</t>
  </si>
  <si>
    <t>Esterase/lipase/thioesterase family active site:Lipase (Class 3)</t>
  </si>
  <si>
    <t>NE0880</t>
  </si>
  <si>
    <t>CAD84791.1</t>
  </si>
  <si>
    <t>probable ATP-dependent DNA helicase-related protein</t>
  </si>
  <si>
    <t>NE0881</t>
  </si>
  <si>
    <t>CAD84792.1</t>
  </si>
  <si>
    <t>putative organic solvent tolerance transmembrane protein</t>
  </si>
  <si>
    <t>surA</t>
  </si>
  <si>
    <t>NE0882</t>
  </si>
  <si>
    <t>CAD84793.1</t>
  </si>
  <si>
    <t>PpiC-type peptidyl-prolyl cis-trans isomerase</t>
  </si>
  <si>
    <t>pdxA</t>
  </si>
  <si>
    <t>NE0883</t>
  </si>
  <si>
    <t>CAD84794.1</t>
  </si>
  <si>
    <t>4-hydroxythreonine-4-phosphate dehydrogenase</t>
  </si>
  <si>
    <t>ksgA</t>
  </si>
  <si>
    <t>NE0884</t>
  </si>
  <si>
    <t>CAD84795.1</t>
  </si>
  <si>
    <t>ksgA; dimethyladenosine transferase</t>
  </si>
  <si>
    <t>ogt</t>
  </si>
  <si>
    <t>NE0885</t>
  </si>
  <si>
    <t>CAD84796.1</t>
  </si>
  <si>
    <t>Methylated-DNA--protein-cysteine methyltransferase</t>
  </si>
  <si>
    <t>NE0886</t>
  </si>
  <si>
    <t>CAD84797.1</t>
  </si>
  <si>
    <t>NE0887</t>
  </si>
  <si>
    <t>CAD84798.1</t>
  </si>
  <si>
    <t>NE0888</t>
  </si>
  <si>
    <t>CAD84799.1</t>
  </si>
  <si>
    <t>NE0889</t>
  </si>
  <si>
    <t>CAD84800.1</t>
  </si>
  <si>
    <t>NE0890</t>
  </si>
  <si>
    <t>CAD84801.1</t>
  </si>
  <si>
    <t>NE0891</t>
  </si>
  <si>
    <t>CAD84802.1</t>
  </si>
  <si>
    <t>NE0892</t>
  </si>
  <si>
    <t>CAD84803.1</t>
  </si>
  <si>
    <t>putative phage gene</t>
  </si>
  <si>
    <t>NE0893</t>
  </si>
  <si>
    <t>CAD84804.1</t>
  </si>
  <si>
    <t>NE0894</t>
  </si>
  <si>
    <t>CAD84805.1</t>
  </si>
  <si>
    <t>NE0895</t>
  </si>
  <si>
    <t>CAD84806.1</t>
  </si>
  <si>
    <t>NE0896</t>
  </si>
  <si>
    <t>CAD84807.1</t>
  </si>
  <si>
    <t>efp</t>
  </si>
  <si>
    <t>NE0897</t>
  </si>
  <si>
    <t>CAD84808.1</t>
  </si>
  <si>
    <t>Elongation factor P (EF-P)</t>
  </si>
  <si>
    <t>NE0898</t>
  </si>
  <si>
    <t>CAD84809.1</t>
  </si>
  <si>
    <t>ldhA</t>
  </si>
  <si>
    <t>NE0899</t>
  </si>
  <si>
    <t>CAD84810.1</t>
  </si>
  <si>
    <t>NE0900</t>
  </si>
  <si>
    <t>CAD84811.1</t>
  </si>
  <si>
    <t>NE0901</t>
  </si>
  <si>
    <t>CAD84812.1</t>
  </si>
  <si>
    <t>NE0902</t>
  </si>
  <si>
    <t>CAD84813.1</t>
  </si>
  <si>
    <t>Periplasmic component of the Tol biopolymer transport system</t>
  </si>
  <si>
    <t>NE0903</t>
  </si>
  <si>
    <t>CAD84814.1</t>
  </si>
  <si>
    <t>probable cytochrome c</t>
  </si>
  <si>
    <t>NE0904</t>
  </si>
  <si>
    <t>CAD84815.1</t>
  </si>
  <si>
    <t>possible cytochrome c</t>
  </si>
  <si>
    <t>NE0905</t>
  </si>
  <si>
    <t>CAD84816.1</t>
  </si>
  <si>
    <t>ftsH</t>
  </si>
  <si>
    <t>NE0906</t>
  </si>
  <si>
    <t>CAD84817.1</t>
  </si>
  <si>
    <t>ftsH; cell division protein</t>
  </si>
  <si>
    <t>adhC1</t>
  </si>
  <si>
    <t>NE0907</t>
  </si>
  <si>
    <t>CAD84818.1</t>
  </si>
  <si>
    <t>Alcohol dehydrogenase class III and related dehydrogenases</t>
  </si>
  <si>
    <t>NE0908</t>
  </si>
  <si>
    <t>CAD84819.1</t>
  </si>
  <si>
    <t>probable hydrolase oxidoreductase protein</t>
  </si>
  <si>
    <t>speC</t>
  </si>
  <si>
    <t>NE0909</t>
  </si>
  <si>
    <t>CAD84820.1</t>
  </si>
  <si>
    <t>Orn/DAP/Arg decarboxylases family 2</t>
  </si>
  <si>
    <t>NE0910</t>
  </si>
  <si>
    <t>CAD84821.1</t>
  </si>
  <si>
    <t>yliG</t>
  </si>
  <si>
    <t>NE0911</t>
  </si>
  <si>
    <t>CAD84822.1</t>
  </si>
  <si>
    <t>Uncharacterized protein family UPF0004</t>
  </si>
  <si>
    <t>NE0912</t>
  </si>
  <si>
    <t>CAD84823.1</t>
  </si>
  <si>
    <t>NE0913</t>
  </si>
  <si>
    <t>CAD84824.1</t>
  </si>
  <si>
    <t>BolA-like protein</t>
  </si>
  <si>
    <t>NE0914</t>
  </si>
  <si>
    <t>CAD84825.1</t>
  </si>
  <si>
    <t>NE0915</t>
  </si>
  <si>
    <t>CAD84826.1</t>
  </si>
  <si>
    <t>NE0916</t>
  </si>
  <si>
    <t>CAD84827.1</t>
  </si>
  <si>
    <t>NE0917</t>
  </si>
  <si>
    <t>CAD84828.1</t>
  </si>
  <si>
    <t>probable RNA polymerase sigma factor transcription regulator</t>
  </si>
  <si>
    <t>NE0918</t>
  </si>
  <si>
    <t>CAD84829.1</t>
  </si>
  <si>
    <t>NE0919</t>
  </si>
  <si>
    <t>CAD84830.1</t>
  </si>
  <si>
    <t>NE0920</t>
  </si>
  <si>
    <t>CAD84831.1</t>
  </si>
  <si>
    <t>NE0921</t>
  </si>
  <si>
    <t>CAD84832.1</t>
  </si>
  <si>
    <t>cphA</t>
  </si>
  <si>
    <t>NE0922</t>
  </si>
  <si>
    <t>CAD84833.1</t>
  </si>
  <si>
    <t>putative cyanophycin synthetase</t>
  </si>
  <si>
    <t>NE0923</t>
  </si>
  <si>
    <t>CAD84834.1</t>
  </si>
  <si>
    <t>Cyanophycin synthetase</t>
  </si>
  <si>
    <t>aniA</t>
  </si>
  <si>
    <t>NE0924</t>
  </si>
  <si>
    <t>CAD84835.1</t>
  </si>
  <si>
    <t>NE0925</t>
  </si>
  <si>
    <t>CAD84836.1</t>
  </si>
  <si>
    <t>NE0926</t>
  </si>
  <si>
    <t>CAD84837.1</t>
  </si>
  <si>
    <t>pan1</t>
  </si>
  <si>
    <t>NE0927</t>
  </si>
  <si>
    <t>CAD84838.1</t>
  </si>
  <si>
    <t>yhdE</t>
  </si>
  <si>
    <t>NE0928</t>
  </si>
  <si>
    <t>CAD84839.1</t>
  </si>
  <si>
    <t>Uncharacterized protein family UPF0074</t>
  </si>
  <si>
    <t>NE0929</t>
  </si>
  <si>
    <t>CAD84840.1</t>
  </si>
  <si>
    <t>NE0930</t>
  </si>
  <si>
    <t>CAD84841.1</t>
  </si>
  <si>
    <t>NE0931</t>
  </si>
  <si>
    <t>CAD84842.1</t>
  </si>
  <si>
    <t>NE0932</t>
  </si>
  <si>
    <t>CAD84843.1</t>
  </si>
  <si>
    <t>putative isomerase</t>
  </si>
  <si>
    <t>uvrC</t>
  </si>
  <si>
    <t>NE0933</t>
  </si>
  <si>
    <t>CAD84844.1</t>
  </si>
  <si>
    <t>uvrC Nuclease subunit of the excinuclease complex</t>
  </si>
  <si>
    <t>NE0934</t>
  </si>
  <si>
    <t>CAD84845.1</t>
  </si>
  <si>
    <t>NE0935</t>
  </si>
  <si>
    <t>CAD84846.1</t>
  </si>
  <si>
    <t>NE0936</t>
  </si>
  <si>
    <t>putative outer membrane receptor protein</t>
  </si>
  <si>
    <t>NE0937</t>
  </si>
  <si>
    <t>CAD84848.1</t>
  </si>
  <si>
    <t>NE0938</t>
  </si>
  <si>
    <t>CAD84849.1</t>
  </si>
  <si>
    <t>NE0939</t>
  </si>
  <si>
    <t>CAD84850.1</t>
  </si>
  <si>
    <t>NE0940</t>
  </si>
  <si>
    <t>CAD84851.1</t>
  </si>
  <si>
    <t>putative DNA transport competence protein, ComEA</t>
  </si>
  <si>
    <t>NE0941</t>
  </si>
  <si>
    <t>CAD84852.1</t>
  </si>
  <si>
    <t>possible (AF047705) unknown [Nitrosococcus oceani]</t>
  </si>
  <si>
    <t>NE0942</t>
  </si>
  <si>
    <t>CAD84853.1</t>
  </si>
  <si>
    <t>amoB1</t>
  </si>
  <si>
    <t>NE0943</t>
  </si>
  <si>
    <t>CAD84854.1</t>
  </si>
  <si>
    <t>ammonia monooxygenase, 43 kDa subunit</t>
  </si>
  <si>
    <t>amoA1</t>
  </si>
  <si>
    <t>NE0944</t>
  </si>
  <si>
    <t>CAD84855.1</t>
  </si>
  <si>
    <t>Ammonia monooxygenase</t>
  </si>
  <si>
    <t>amoC1</t>
  </si>
  <si>
    <t>NE0945</t>
  </si>
  <si>
    <t>CAD84856.1</t>
  </si>
  <si>
    <t>ammonia monooxygenase subunit C2</t>
  </si>
  <si>
    <t>NE0946</t>
  </si>
  <si>
    <t>CAD84857.1</t>
  </si>
  <si>
    <t>SUA5/yciO/yrdC family:Sua5/YciO/YrdC/YwlC protein family</t>
  </si>
  <si>
    <t>cbbY</t>
  </si>
  <si>
    <t>NE0947</t>
  </si>
  <si>
    <t>CAD84858.1</t>
  </si>
  <si>
    <t>hydrolase family</t>
  </si>
  <si>
    <t>NE0948</t>
  </si>
  <si>
    <t>CAD84859.1</t>
  </si>
  <si>
    <t>LysM motif:Peptidase family M23/M37</t>
  </si>
  <si>
    <t>NE0949</t>
  </si>
  <si>
    <t>CAD84860.1</t>
  </si>
  <si>
    <t>pimt: protein-L-isoaspartate O-methyltransferase</t>
  </si>
  <si>
    <t>surE</t>
  </si>
  <si>
    <t>NE0950</t>
  </si>
  <si>
    <t>CAD84861.1</t>
  </si>
  <si>
    <t>Survival protein SurE</t>
  </si>
  <si>
    <t>tRNAPro2</t>
  </si>
  <si>
    <t>RNA_15</t>
  </si>
  <si>
    <t>tRNA-Pro</t>
  </si>
  <si>
    <t>NE0951</t>
  </si>
  <si>
    <t>CAD84862.1</t>
  </si>
  <si>
    <t>ihfA</t>
  </si>
  <si>
    <t>NE0952</t>
  </si>
  <si>
    <t>CAD84863.1</t>
  </si>
  <si>
    <t>Bacterial histone-like DNA-binding protein</t>
  </si>
  <si>
    <t>pheT</t>
  </si>
  <si>
    <t>NE0953</t>
  </si>
  <si>
    <t>CAD84864.1</t>
  </si>
  <si>
    <t>pheT; phenylalanyl-tRNA synthetase beta chain protein</t>
  </si>
  <si>
    <t>pheS</t>
  </si>
  <si>
    <t>NE0954</t>
  </si>
  <si>
    <t>CAD84865.1</t>
  </si>
  <si>
    <t>pheS; phenylalanyl-tRNA synthetase, alpha-subunit</t>
  </si>
  <si>
    <t>rplT</t>
  </si>
  <si>
    <t>NE0955</t>
  </si>
  <si>
    <t>CAD84866.1</t>
  </si>
  <si>
    <t>Ribosomal protein L20</t>
  </si>
  <si>
    <t>rpmI</t>
  </si>
  <si>
    <t>NE0956</t>
  </si>
  <si>
    <t>CAD84867.1</t>
  </si>
  <si>
    <t>Ribosomal protein L35</t>
  </si>
  <si>
    <t>infC</t>
  </si>
  <si>
    <t>NE0957</t>
  </si>
  <si>
    <t>CAD84868.1</t>
  </si>
  <si>
    <t>Initiation factor 3</t>
  </si>
  <si>
    <t>thrS</t>
  </si>
  <si>
    <t>NE0958</t>
  </si>
  <si>
    <t>CAD84869.1</t>
  </si>
  <si>
    <t>thrS; threonyl-tRNA synthetase (threonine--tRNA ligase) protein</t>
  </si>
  <si>
    <t>cycX3</t>
  </si>
  <si>
    <t>NE0959</t>
  </si>
  <si>
    <t>CAD84870.1</t>
  </si>
  <si>
    <t>putative tetraheme c-cytochrome</t>
  </si>
  <si>
    <t>cycA3</t>
  </si>
  <si>
    <t>NE0960</t>
  </si>
  <si>
    <t>CAD84871.1</t>
  </si>
  <si>
    <t>Cytochrome c-554 precursor</t>
  </si>
  <si>
    <t>NE0961</t>
  </si>
  <si>
    <t>CAD84872.1</t>
  </si>
  <si>
    <t>hao2</t>
  </si>
  <si>
    <t>NE0962</t>
  </si>
  <si>
    <t>CAD84873.1</t>
  </si>
  <si>
    <t>hydroxylamine oxidoreductase</t>
  </si>
  <si>
    <t>trmU</t>
  </si>
  <si>
    <t>NE0963</t>
  </si>
  <si>
    <t>CAD84874.1</t>
  </si>
  <si>
    <t>trmU; tRNA 5-methylaminomethyl-2-thiouridylate-methyltransferase protein</t>
  </si>
  <si>
    <t>pilU</t>
  </si>
  <si>
    <t>NE0964</t>
  </si>
  <si>
    <t>CAD84875.1</t>
  </si>
  <si>
    <t>Bacterial type II secretion system protein E</t>
  </si>
  <si>
    <t>pilT</t>
  </si>
  <si>
    <t>NE0965</t>
  </si>
  <si>
    <t>CAD84876.1</t>
  </si>
  <si>
    <t>pilT; twitching mobility protein transport fimbria</t>
  </si>
  <si>
    <t>NE0966</t>
  </si>
  <si>
    <t>CAD84877.1</t>
  </si>
  <si>
    <t>Uncharacterized pyridoxal-5'-phosphate dependent enzyme family UPF0001</t>
  </si>
  <si>
    <t>fdx1</t>
  </si>
  <si>
    <t>NE0967</t>
  </si>
  <si>
    <t>CAD84878.1</t>
  </si>
  <si>
    <t>3Fe-4S ferredoxin:4Fe-4S ferredoxin, iron-sulfur binding domain</t>
  </si>
  <si>
    <t>coaD</t>
  </si>
  <si>
    <t>NE0968</t>
  </si>
  <si>
    <t>CAD84879.1</t>
  </si>
  <si>
    <t>Coenzyme A biosynthesis protein:Cytidylyltransferase</t>
  </si>
  <si>
    <t>NE0969</t>
  </si>
  <si>
    <t>CAD84880.1</t>
  </si>
  <si>
    <t>possible N6-adenine-specific methylase</t>
  </si>
  <si>
    <t>NE0970</t>
  </si>
  <si>
    <t>CAD84881.1</t>
  </si>
  <si>
    <t>Insulinase family (Peptidase family M16)</t>
  </si>
  <si>
    <t>phnB</t>
  </si>
  <si>
    <t>NE0971</t>
  </si>
  <si>
    <t>CAD84882.1</t>
  </si>
  <si>
    <t>NE0972</t>
  </si>
  <si>
    <t>CAD84883.1</t>
  </si>
  <si>
    <t>NE0973</t>
  </si>
  <si>
    <t>CAD84884.1</t>
  </si>
  <si>
    <t>NE0974</t>
  </si>
  <si>
    <t>CAD84885.1</t>
  </si>
  <si>
    <t>PemK-like protein</t>
  </si>
  <si>
    <t>NE0975</t>
  </si>
  <si>
    <t>CAD84886.1</t>
  </si>
  <si>
    <t>NE0976</t>
  </si>
  <si>
    <t>CAD84887.1</t>
  </si>
  <si>
    <t>putative nitrate transport system ATP-binding protein</t>
  </si>
  <si>
    <t>NE0977</t>
  </si>
  <si>
    <t>CAD84888.1</t>
  </si>
  <si>
    <t>putative nitrate transport system permease protein</t>
  </si>
  <si>
    <t>NE0978</t>
  </si>
  <si>
    <t>CAD84889.1</t>
  </si>
  <si>
    <t>NE0979</t>
  </si>
  <si>
    <t>CAD84890.1</t>
  </si>
  <si>
    <t>NE0980</t>
  </si>
  <si>
    <t>CAD84891.1</t>
  </si>
  <si>
    <t>NE0981</t>
  </si>
  <si>
    <t>CAD84892.1</t>
  </si>
  <si>
    <t>NE0982</t>
  </si>
  <si>
    <t>CAD84893.1</t>
  </si>
  <si>
    <t>Domain of unknown function UPF0040</t>
  </si>
  <si>
    <t>NE0983</t>
  </si>
  <si>
    <t>CAD84894.1</t>
  </si>
  <si>
    <t>Methyltransferase family</t>
  </si>
  <si>
    <t>ftsL</t>
  </si>
  <si>
    <t>NE0984</t>
  </si>
  <si>
    <t>CAD84895.1</t>
  </si>
  <si>
    <t>putative cell division ftsL transmembrane protein</t>
  </si>
  <si>
    <t>ftsI</t>
  </si>
  <si>
    <t>NE0985</t>
  </si>
  <si>
    <t>CAD84896.1</t>
  </si>
  <si>
    <t>Penicillin binding protein transpeptidase domain</t>
  </si>
  <si>
    <t>murE</t>
  </si>
  <si>
    <t>NE0986</t>
  </si>
  <si>
    <t>CAD84897.1</t>
  </si>
  <si>
    <t>murE; UDP-N-acetylmuramyl-tripeptide synthetase</t>
  </si>
  <si>
    <t>murF</t>
  </si>
  <si>
    <t>NE0987</t>
  </si>
  <si>
    <t>CAD84898.1</t>
  </si>
  <si>
    <t>murF; UDP-N-acetylmuramoylalanyl-D-glutamyl-2, 6-diaminopimelate--D-alanyl-D-alanyl ligase protein</t>
  </si>
  <si>
    <t>mraY</t>
  </si>
  <si>
    <t>NE0988</t>
  </si>
  <si>
    <t>CAD84899.1</t>
  </si>
  <si>
    <t>mraY; phospho-N-acetylmuramoyl-pentapeptide-transferase</t>
  </si>
  <si>
    <t>murD</t>
  </si>
  <si>
    <t>NE0989</t>
  </si>
  <si>
    <t>CAD84900.1</t>
  </si>
  <si>
    <t>UDP-N-acetylmuramoylalanine-D-glutamate ligase</t>
  </si>
  <si>
    <t>ftsW</t>
  </si>
  <si>
    <t>NE0990</t>
  </si>
  <si>
    <t>CAD84901.1</t>
  </si>
  <si>
    <t>Cell cycle proteins</t>
  </si>
  <si>
    <t>murG</t>
  </si>
  <si>
    <t>NE0991</t>
  </si>
  <si>
    <t>CAD84902.1</t>
  </si>
  <si>
    <t>Glycosyltransferase family 28</t>
  </si>
  <si>
    <t>murC</t>
  </si>
  <si>
    <t>NE0992</t>
  </si>
  <si>
    <t>CAD84903.1</t>
  </si>
  <si>
    <t>murC; UDP-N-acetylmuramate--alanine ligase protein</t>
  </si>
  <si>
    <t>NE0993</t>
  </si>
  <si>
    <t>CAD84904.1</t>
  </si>
  <si>
    <t>UDP-N-acetylenolpyruvoylglucosamine reductase</t>
  </si>
  <si>
    <t>ddlB</t>
  </si>
  <si>
    <t>NE0994</t>
  </si>
  <si>
    <t>CAD84905.1</t>
  </si>
  <si>
    <t>D-alanine--D-alanine ligase</t>
  </si>
  <si>
    <t>ftsQ</t>
  </si>
  <si>
    <t>NE0995</t>
  </si>
  <si>
    <t>CAD84906.1</t>
  </si>
  <si>
    <t>putative cell division transmembrane protein</t>
  </si>
  <si>
    <t>ftsA</t>
  </si>
  <si>
    <t>NE0996</t>
  </si>
  <si>
    <t>CAD84907.1</t>
  </si>
  <si>
    <t>Cell division protein FtsA</t>
  </si>
  <si>
    <t>ftsZ</t>
  </si>
  <si>
    <t>NE0997</t>
  </si>
  <si>
    <t>CAD84908.1</t>
  </si>
  <si>
    <t>Cell division protein FtsZ:Tubulin/FtsZ family</t>
  </si>
  <si>
    <t>NE0998</t>
  </si>
  <si>
    <t>CAD84909.1</t>
  </si>
  <si>
    <t>NE0999</t>
  </si>
  <si>
    <t>CAD84910.1</t>
  </si>
  <si>
    <t>phosphate transport system permease protein</t>
  </si>
  <si>
    <t>NE1000</t>
  </si>
  <si>
    <t>CAD84911.1</t>
  </si>
  <si>
    <t>Phosphate permease component of ATP-dependent phosphate uptake system</t>
  </si>
  <si>
    <t>pstB</t>
  </si>
  <si>
    <t>NE1001</t>
  </si>
  <si>
    <t>CAD84912.1</t>
  </si>
  <si>
    <t>pstB; phosphate transport system ATP-binding protein</t>
  </si>
  <si>
    <t>acnA1</t>
  </si>
  <si>
    <t>NE1002</t>
  </si>
  <si>
    <t>CAD84913.1</t>
  </si>
  <si>
    <t>acnA1; aconitate hydratase protein</t>
  </si>
  <si>
    <t>NE1003</t>
  </si>
  <si>
    <t>CAD84914.1</t>
  </si>
  <si>
    <t>Aldose 1-epimerase</t>
  </si>
  <si>
    <t>NE1004</t>
  </si>
  <si>
    <t>CAD84915.1</t>
  </si>
  <si>
    <t>argB</t>
  </si>
  <si>
    <t>NE1005</t>
  </si>
  <si>
    <t>CAD84916.1</t>
  </si>
  <si>
    <t>Aspartokinase superfamily:Acetylglutamate kinase</t>
  </si>
  <si>
    <t>pilI</t>
  </si>
  <si>
    <t>NE1006</t>
  </si>
  <si>
    <t>CAD84917.1</t>
  </si>
  <si>
    <t>CheW-like domain</t>
  </si>
  <si>
    <t>pilH</t>
  </si>
  <si>
    <t>NE1007</t>
  </si>
  <si>
    <t>CAD84918.1</t>
  </si>
  <si>
    <t>Response regulator receiver domain</t>
  </si>
  <si>
    <t>NE1008</t>
  </si>
  <si>
    <t>CAD84919.1</t>
  </si>
  <si>
    <t>NE1009</t>
  </si>
  <si>
    <t>CAD84920.1</t>
  </si>
  <si>
    <t>D-lactate dehydrogenase</t>
  </si>
  <si>
    <t>ctaB</t>
  </si>
  <si>
    <t>NE1010</t>
  </si>
  <si>
    <t>CAD84921.1</t>
  </si>
  <si>
    <t>UbiA prenyltransferase</t>
  </si>
  <si>
    <t>NE1011</t>
  </si>
  <si>
    <t>CAD84922.1</t>
  </si>
  <si>
    <t>NE1012</t>
  </si>
  <si>
    <t>CAD84923.1</t>
  </si>
  <si>
    <t>SURF1 family</t>
  </si>
  <si>
    <t>coxC</t>
  </si>
  <si>
    <t>NE1013</t>
  </si>
  <si>
    <t>CAD84924.1</t>
  </si>
  <si>
    <t>Cytochrome c oxidase, subunit III</t>
  </si>
  <si>
    <t>NE1014</t>
  </si>
  <si>
    <t>CAD84925.1</t>
  </si>
  <si>
    <t>ctaG</t>
  </si>
  <si>
    <t>NE1015</t>
  </si>
  <si>
    <t>CAD84926.1</t>
  </si>
  <si>
    <t>putative cytochrome C oxidase assembly transmembrane protein</t>
  </si>
  <si>
    <t>coxA</t>
  </si>
  <si>
    <t>NE1016</t>
  </si>
  <si>
    <t>CAD84927.1</t>
  </si>
  <si>
    <t>NE1017</t>
  </si>
  <si>
    <t>CAD84928.1</t>
  </si>
  <si>
    <t>coxB; cytochrome C oxidase polypeptide II precursor (cytochrome AA3 subunit 2) transmembrane protein</t>
  </si>
  <si>
    <t>NE1018</t>
  </si>
  <si>
    <t>CAD84929.1</t>
  </si>
  <si>
    <t>Uncharacterized protein family UPF0005</t>
  </si>
  <si>
    <t>copA</t>
  </si>
  <si>
    <t>NE1019</t>
  </si>
  <si>
    <t>CAD84930.1</t>
  </si>
  <si>
    <t>copA; copper-transporting ATPase</t>
  </si>
  <si>
    <t>NE1020</t>
  </si>
  <si>
    <t>CAD84931.1</t>
  </si>
  <si>
    <t>Heavy-metal-associated domain</t>
  </si>
  <si>
    <t>accA</t>
  </si>
  <si>
    <t>NE1021</t>
  </si>
  <si>
    <t>CAD84932.1</t>
  </si>
  <si>
    <t>Carboxyl transferase, alpha subunit</t>
  </si>
  <si>
    <t>NE1022</t>
  </si>
  <si>
    <t>CAD84933.1</t>
  </si>
  <si>
    <t>rfbD</t>
  </si>
  <si>
    <t>NE1023</t>
  </si>
  <si>
    <t>CAD84934.1</t>
  </si>
  <si>
    <t>dTDP-4-dehydrorhamnose reductase</t>
  </si>
  <si>
    <t>NE1024</t>
  </si>
  <si>
    <t>CAD84935.1</t>
  </si>
  <si>
    <t>Peptidase family U7</t>
  </si>
  <si>
    <t>NE1025</t>
  </si>
  <si>
    <t>CAD84936.1</t>
  </si>
  <si>
    <t>NE1026</t>
  </si>
  <si>
    <t>CAD84937.1</t>
  </si>
  <si>
    <t>NE1027</t>
  </si>
  <si>
    <t>CAD84938.1</t>
  </si>
  <si>
    <t>NE1028</t>
  </si>
  <si>
    <t>CAD84939.1</t>
  </si>
  <si>
    <t>Universal stress protein (Usp)</t>
  </si>
  <si>
    <t>NE1029</t>
  </si>
  <si>
    <t>CAD84940.1</t>
  </si>
  <si>
    <t>Bacterial extracellular solute-binding protein, family 1</t>
  </si>
  <si>
    <t>NE1030</t>
  </si>
  <si>
    <t>CAD84941.1</t>
  </si>
  <si>
    <t>iron transport system permease protein</t>
  </si>
  <si>
    <t>NE1031</t>
  </si>
  <si>
    <t>CAD84942.1</t>
  </si>
  <si>
    <t>putative iron transport system ATP-binding protein</t>
  </si>
  <si>
    <t>NE1032</t>
  </si>
  <si>
    <t>CAD84943.1</t>
  </si>
  <si>
    <t>Domain of unknown function DUF74</t>
  </si>
  <si>
    <t>mltB2</t>
  </si>
  <si>
    <t>NE1033</t>
  </si>
  <si>
    <t>CAD84944.1</t>
  </si>
  <si>
    <t>putative membrane-bound lytic transglycosylase</t>
  </si>
  <si>
    <t>trxA</t>
  </si>
  <si>
    <t>NE1034</t>
  </si>
  <si>
    <t>CAD84945.1</t>
  </si>
  <si>
    <t>rho</t>
  </si>
  <si>
    <t>NE1035</t>
  </si>
  <si>
    <t>CAD84946.1</t>
  </si>
  <si>
    <t>rho; Transcription termination factor</t>
  </si>
  <si>
    <t>rpmE,rpL31</t>
  </si>
  <si>
    <t>NE1036</t>
  </si>
  <si>
    <t>CAD84947.1</t>
  </si>
  <si>
    <t>Ribosomal protein L31</t>
  </si>
  <si>
    <t>NE1037</t>
  </si>
  <si>
    <t>NE1038</t>
  </si>
  <si>
    <t>NE1039</t>
  </si>
  <si>
    <t>NE1040</t>
  </si>
  <si>
    <t>NE1041</t>
  </si>
  <si>
    <t>CAD84952.1</t>
  </si>
  <si>
    <t>NE1042</t>
  </si>
  <si>
    <t>CAD84953.1</t>
  </si>
  <si>
    <t>NE1043</t>
  </si>
  <si>
    <t>CAD84954.1</t>
  </si>
  <si>
    <t>eno</t>
  </si>
  <si>
    <t>NE1044</t>
  </si>
  <si>
    <t>CAD84955.1</t>
  </si>
  <si>
    <t>Enolase</t>
  </si>
  <si>
    <t>pyrG</t>
  </si>
  <si>
    <t>NE1045</t>
  </si>
  <si>
    <t>CAD84956.1</t>
  </si>
  <si>
    <t>Glutamine amidotransferase class-I:CTP synthase</t>
  </si>
  <si>
    <t>NE1046</t>
  </si>
  <si>
    <t>CAD84957.1</t>
  </si>
  <si>
    <t>Succinate dehydrogenase, cytochrome b subunit</t>
  </si>
  <si>
    <t>sdhD</t>
  </si>
  <si>
    <t>NE1047</t>
  </si>
  <si>
    <t>CAD84958.1</t>
  </si>
  <si>
    <t>sdhA</t>
  </si>
  <si>
    <t>NE1048</t>
  </si>
  <si>
    <t>CAD84959.1</t>
  </si>
  <si>
    <t>Succinate dehydrogenase/fumarate reductase, flavoprotein subunits</t>
  </si>
  <si>
    <t>NE1049</t>
  </si>
  <si>
    <t>CAD84960.1</t>
  </si>
  <si>
    <t>Ankyrin-repeat</t>
  </si>
  <si>
    <t>NE1050</t>
  </si>
  <si>
    <t>CAD84961.1</t>
  </si>
  <si>
    <t>ftsK</t>
  </si>
  <si>
    <t>NE1051</t>
  </si>
  <si>
    <t>CAD84962.1</t>
  </si>
  <si>
    <t>FtsK/SpoIIIE family:AAA ATPase superfamily</t>
  </si>
  <si>
    <t>NE1052</t>
  </si>
  <si>
    <t>CAD84963.1</t>
  </si>
  <si>
    <t>Outer membrane lipoprotein carrier protein LolA</t>
  </si>
  <si>
    <t>NE1053</t>
  </si>
  <si>
    <t>CAD84964.1</t>
  </si>
  <si>
    <t>Uncharacterized ATPase related to the helicase subunit of the Holliday junction resolvase</t>
  </si>
  <si>
    <t>algI</t>
  </si>
  <si>
    <t>NE1054</t>
  </si>
  <si>
    <t>CAD84965.1</t>
  </si>
  <si>
    <t>putative alginate O-acetylation protein</t>
  </si>
  <si>
    <t>NE1055</t>
  </si>
  <si>
    <t>CAD84966.1</t>
  </si>
  <si>
    <t>lolD</t>
  </si>
  <si>
    <t>NE1056</t>
  </si>
  <si>
    <t>CAD84967.1</t>
  </si>
  <si>
    <t>lolD; lipoprotein releasing system ATP-binding ABC transporter</t>
  </si>
  <si>
    <t>NE1057</t>
  </si>
  <si>
    <t>CAD84968.1</t>
  </si>
  <si>
    <t>NE1058</t>
  </si>
  <si>
    <t>CAD84969.1</t>
  </si>
  <si>
    <t>NE1059</t>
  </si>
  <si>
    <t>CAD84970.1</t>
  </si>
  <si>
    <t>putative urea transporter</t>
  </si>
  <si>
    <t>NE1060</t>
  </si>
  <si>
    <t>NE1061</t>
  </si>
  <si>
    <t>CAD84972.1</t>
  </si>
  <si>
    <t>NE1062</t>
  </si>
  <si>
    <t>NE1063</t>
  </si>
  <si>
    <t>NE1064</t>
  </si>
  <si>
    <t>CAD84975.1</t>
  </si>
  <si>
    <t>NE1065</t>
  </si>
  <si>
    <t>CAD84976.1</t>
  </si>
  <si>
    <t>putative plasmid stability protein</t>
  </si>
  <si>
    <t>NE1066</t>
  </si>
  <si>
    <t>CAD84977.1</t>
  </si>
  <si>
    <t>NE1067</t>
  </si>
  <si>
    <t>CAD84978.1</t>
  </si>
  <si>
    <t>putative plasmid stability-like protein</t>
  </si>
  <si>
    <t>NE1068</t>
  </si>
  <si>
    <t>NE1069</t>
  </si>
  <si>
    <t>NE1070</t>
  </si>
  <si>
    <t>CAD84981.1</t>
  </si>
  <si>
    <t>NE1071</t>
  </si>
  <si>
    <t>CAD84982.1</t>
  </si>
  <si>
    <t>NE1072</t>
  </si>
  <si>
    <t>CAD84983.1</t>
  </si>
  <si>
    <t>NE1073</t>
  </si>
  <si>
    <t>NE1074</t>
  </si>
  <si>
    <t>CAD84985.1</t>
  </si>
  <si>
    <t>NE1075</t>
  </si>
  <si>
    <t>CAD84986.1</t>
  </si>
  <si>
    <t>DNA polymerase beta-like domain</t>
  </si>
  <si>
    <t>NE1076</t>
  </si>
  <si>
    <t>CAD84987.1</t>
  </si>
  <si>
    <t>putative CcdB-like protein</t>
  </si>
  <si>
    <t>NE1077</t>
  </si>
  <si>
    <t>CAD84988.1</t>
  </si>
  <si>
    <t>NE1078</t>
  </si>
  <si>
    <t>CAD84989.1</t>
  </si>
  <si>
    <t>NE1079</t>
  </si>
  <si>
    <t>CAD84990.1</t>
  </si>
  <si>
    <t>NE1080</t>
  </si>
  <si>
    <t>CAD84991.1</t>
  </si>
  <si>
    <t>NE1081</t>
  </si>
  <si>
    <t>CAD84992.1</t>
  </si>
  <si>
    <t>probable ATP-binding/permease fusion ABC transporter</t>
  </si>
  <si>
    <t>NE1082</t>
  </si>
  <si>
    <t>CAD84993.1</t>
  </si>
  <si>
    <t>NE1083</t>
  </si>
  <si>
    <t>CAD84994.1</t>
  </si>
  <si>
    <t>NE1084</t>
  </si>
  <si>
    <t>CAD84995.1</t>
  </si>
  <si>
    <t>NE1085</t>
  </si>
  <si>
    <t>CAD84996.1</t>
  </si>
  <si>
    <t>NE1086</t>
  </si>
  <si>
    <t>CAD84997.1</t>
  </si>
  <si>
    <t>fpvA</t>
  </si>
  <si>
    <t>NE1087</t>
  </si>
  <si>
    <t>CAD84998.1</t>
  </si>
  <si>
    <t>NE1088</t>
  </si>
  <si>
    <t>CAD84999.1</t>
  </si>
  <si>
    <t>NE1089</t>
  </si>
  <si>
    <t>CAD85000.1</t>
  </si>
  <si>
    <t>NE1090</t>
  </si>
  <si>
    <t>CAD85001.1</t>
  </si>
  <si>
    <t>conserved plasmid protein</t>
  </si>
  <si>
    <t>NE1091</t>
  </si>
  <si>
    <t>CAD85002.1</t>
  </si>
  <si>
    <t>NE1092</t>
  </si>
  <si>
    <t>NE1093</t>
  </si>
  <si>
    <t>CAD85004.1</t>
  </si>
  <si>
    <t>NE1094</t>
  </si>
  <si>
    <t>possible TonB-dependent receptor</t>
  </si>
  <si>
    <t>NE1095</t>
  </si>
  <si>
    <t>CAD85006.1</t>
  </si>
  <si>
    <t>NE1096</t>
  </si>
  <si>
    <t>CAD85007.1</t>
  </si>
  <si>
    <t>NE1097</t>
  </si>
  <si>
    <t>CAD85008.1</t>
  </si>
  <si>
    <t>NE1098</t>
  </si>
  <si>
    <t>CAD85009.1</t>
  </si>
  <si>
    <t>NE1099</t>
  </si>
  <si>
    <t>CAD85010.1</t>
  </si>
  <si>
    <t>NE1100</t>
  </si>
  <si>
    <t>CAD85011.1</t>
  </si>
  <si>
    <t>NE1101</t>
  </si>
  <si>
    <t>CAD85012.1</t>
  </si>
  <si>
    <t>NE1102</t>
  </si>
  <si>
    <t>CAD85013.1</t>
  </si>
  <si>
    <t>NE1103</t>
  </si>
  <si>
    <t>CAD85014.1</t>
  </si>
  <si>
    <t>NE1104</t>
  </si>
  <si>
    <t>CAD85015.1</t>
  </si>
  <si>
    <t>NE1105</t>
  </si>
  <si>
    <t>NE1106</t>
  </si>
  <si>
    <t>CAD85017.1</t>
  </si>
  <si>
    <t>NE1107</t>
  </si>
  <si>
    <t>CAD85018.1</t>
  </si>
  <si>
    <t>NE1108</t>
  </si>
  <si>
    <t>NE1109</t>
  </si>
  <si>
    <t>CAD85020.1</t>
  </si>
  <si>
    <t>NE1110</t>
  </si>
  <si>
    <t>CAD85021.1</t>
  </si>
  <si>
    <t>NE1111</t>
  </si>
  <si>
    <t>CAD85022.1</t>
  </si>
  <si>
    <t>NE1112</t>
  </si>
  <si>
    <t>CAD85023.1</t>
  </si>
  <si>
    <t>RND multidrug efflux transporter</t>
  </si>
  <si>
    <t>NE1113</t>
  </si>
  <si>
    <t>CAD85024.1</t>
  </si>
  <si>
    <t>NE1114</t>
  </si>
  <si>
    <t>CAD85025.1</t>
  </si>
  <si>
    <t>oprN</t>
  </si>
  <si>
    <t>NE1115</t>
  </si>
  <si>
    <t>CAD85026.1</t>
  </si>
  <si>
    <t>NE1116</t>
  </si>
  <si>
    <t>CAD85027.1</t>
  </si>
  <si>
    <t>Type I antifreeze protein:HlyD family secretion protein</t>
  </si>
  <si>
    <t>yhiH</t>
  </si>
  <si>
    <t>NE1117</t>
  </si>
  <si>
    <t>CAD85028.1</t>
  </si>
  <si>
    <t>ATPase component ABC-type multidrug transport system</t>
  </si>
  <si>
    <t>NE1118</t>
  </si>
  <si>
    <t>CAD85029.1</t>
  </si>
  <si>
    <t>putative ABC-2 type transport system permease protein</t>
  </si>
  <si>
    <t>NE1119</t>
  </si>
  <si>
    <t>CAD85030.1</t>
  </si>
  <si>
    <t>NE1120</t>
  </si>
  <si>
    <t>CAD85031.1</t>
  </si>
  <si>
    <t>putative orf; Unknown function</t>
  </si>
  <si>
    <t>NE1121</t>
  </si>
  <si>
    <t>CAD85032.1</t>
  </si>
  <si>
    <t>NE1122</t>
  </si>
  <si>
    <t>CAD85033.1</t>
  </si>
  <si>
    <t>NE1123</t>
  </si>
  <si>
    <t>CAD85034.1</t>
  </si>
  <si>
    <t>Penicillin amidase</t>
  </si>
  <si>
    <t>NE1124</t>
  </si>
  <si>
    <t>CAD85035.1</t>
  </si>
  <si>
    <t>atoC; response regulatory protein</t>
  </si>
  <si>
    <t>fadD</t>
  </si>
  <si>
    <t>NE1125</t>
  </si>
  <si>
    <t>CAD85036.1</t>
  </si>
  <si>
    <t>AMP-dependent synthetase and ligase</t>
  </si>
  <si>
    <t>NE1126</t>
  </si>
  <si>
    <t>CAD85037.1</t>
  </si>
  <si>
    <t>asnB,asn</t>
  </si>
  <si>
    <t>NE1127</t>
  </si>
  <si>
    <t>CAD85038.1</t>
  </si>
  <si>
    <t>Asparagine synthase</t>
  </si>
  <si>
    <t>NE1128</t>
  </si>
  <si>
    <t>CAD85039.1</t>
  </si>
  <si>
    <t>NE1129</t>
  </si>
  <si>
    <t>CAD85040.1</t>
  </si>
  <si>
    <t>NE1130</t>
  </si>
  <si>
    <t>CAD85041.1</t>
  </si>
  <si>
    <t>NE1131</t>
  </si>
  <si>
    <t>Diguanylate cyclase/phosphodiesterase domain 1 (GGDEF)</t>
  </si>
  <si>
    <t>NE1132</t>
  </si>
  <si>
    <t>CAD85043.1</t>
  </si>
  <si>
    <t>NE1133</t>
  </si>
  <si>
    <t>CAD85044.1</t>
  </si>
  <si>
    <t>putative protease</t>
  </si>
  <si>
    <t>NE1134</t>
  </si>
  <si>
    <t>NE1135</t>
  </si>
  <si>
    <t>CAD85046.1</t>
  </si>
  <si>
    <t>NE1136</t>
  </si>
  <si>
    <t>CAD85047.1</t>
  </si>
  <si>
    <t>holA</t>
  </si>
  <si>
    <t>NE1137</t>
  </si>
  <si>
    <t>CAD85048.1</t>
  </si>
  <si>
    <t>putative DNA polymerase III (delta subunit) protein</t>
  </si>
  <si>
    <t>rlpB</t>
  </si>
  <si>
    <t>NE1138</t>
  </si>
  <si>
    <t>CAD85049.1</t>
  </si>
  <si>
    <t>putative lipoprotein B precursor transmembrane</t>
  </si>
  <si>
    <t>leuS</t>
  </si>
  <si>
    <t>NE1139</t>
  </si>
  <si>
    <t>CAD85050.1</t>
  </si>
  <si>
    <t>t-RNA synthetase, class Ia:Leucyl-tRNA synthetase</t>
  </si>
  <si>
    <t>tsaA</t>
  </si>
  <si>
    <t>NE1140</t>
  </si>
  <si>
    <t>CAD85051.1</t>
  </si>
  <si>
    <t>Queuosine biosynthesis protein</t>
  </si>
  <si>
    <t>tgt</t>
  </si>
  <si>
    <t>NE1141</t>
  </si>
  <si>
    <t>CAD85052.1</t>
  </si>
  <si>
    <t>tgt; tRNA-guanine transglycosylase</t>
  </si>
  <si>
    <t>NE1142</t>
  </si>
  <si>
    <t>CAD85053.1</t>
  </si>
  <si>
    <t>Domain of unknown function DUF219</t>
  </si>
  <si>
    <t>NE1143</t>
  </si>
  <si>
    <t>CAD85054.1</t>
  </si>
  <si>
    <t>SecD/SecF/SecDF export membrane proteins</t>
  </si>
  <si>
    <t>NE1144</t>
  </si>
  <si>
    <t>CAD85055.1</t>
  </si>
  <si>
    <t>secF; protein-export membrane protein</t>
  </si>
  <si>
    <t>NE1145</t>
  </si>
  <si>
    <t>CAD85056.1</t>
  </si>
  <si>
    <t>NE1146</t>
  </si>
  <si>
    <t>CAD85057.1</t>
  </si>
  <si>
    <t>UbiE; ubiquinone/menaquinone biosynthesis methlytransferase</t>
  </si>
  <si>
    <t>NE1147</t>
  </si>
  <si>
    <t>CAD85058.1</t>
  </si>
  <si>
    <t>Arginase family</t>
  </si>
  <si>
    <t>lspA</t>
  </si>
  <si>
    <t>NE1148</t>
  </si>
  <si>
    <t>CAD85059.1</t>
  </si>
  <si>
    <t>Signal peptidase II/lipoprotein signal peptidase family (A8)</t>
  </si>
  <si>
    <t>ileS</t>
  </si>
  <si>
    <t>NE1149</t>
  </si>
  <si>
    <t>CAD85060.1</t>
  </si>
  <si>
    <t>t-RNA synthetase, class Ia:Isoleucyl-tRNA synthetase</t>
  </si>
  <si>
    <t>ribF</t>
  </si>
  <si>
    <t>NE1150</t>
  </si>
  <si>
    <t>CAD85061.1</t>
  </si>
  <si>
    <t>Cytidylyltransferase:Riboflavin kinase / FAD synthetase</t>
  </si>
  <si>
    <t>NE1151</t>
  </si>
  <si>
    <t>CAD85062.1</t>
  </si>
  <si>
    <t>possible sec-independent protein translocase protein TatC</t>
  </si>
  <si>
    <t>hbpA</t>
  </si>
  <si>
    <t>NE1152</t>
  </si>
  <si>
    <t>CAD85063.1</t>
  </si>
  <si>
    <t>Bacterial extracellular solute-binding protein, family 5</t>
  </si>
  <si>
    <t>appB</t>
  </si>
  <si>
    <t>NE1153</t>
  </si>
  <si>
    <t>CAD85064.1</t>
  </si>
  <si>
    <t>appB; oligopeptide ABC transporter</t>
  </si>
  <si>
    <t>NE1154</t>
  </si>
  <si>
    <t>CAD85065.1</t>
  </si>
  <si>
    <t>Domain of unknown function, DUF9:HAMP domain</t>
  </si>
  <si>
    <t>NE1155</t>
  </si>
  <si>
    <t>CAD85066.1</t>
  </si>
  <si>
    <t>DnaJ N-terminal domain:DnaJ C terminal domain</t>
  </si>
  <si>
    <t>NE1156</t>
  </si>
  <si>
    <t>CAD85067.1</t>
  </si>
  <si>
    <t>NE1157</t>
  </si>
  <si>
    <t>CAD85068.1</t>
  </si>
  <si>
    <t>NE1158</t>
  </si>
  <si>
    <t>CAD85069.1</t>
  </si>
  <si>
    <t>tRNAMet3</t>
  </si>
  <si>
    <t>RNA_29</t>
  </si>
  <si>
    <t>tRNAAsn1</t>
  </si>
  <si>
    <t>RNA_14</t>
  </si>
  <si>
    <t>tRNA-Asn</t>
  </si>
  <si>
    <t>xseB</t>
  </si>
  <si>
    <t>NE1159</t>
  </si>
  <si>
    <t>CAD85070.1</t>
  </si>
  <si>
    <t>Exonuclease VII, small subunit</t>
  </si>
  <si>
    <t>ispA</t>
  </si>
  <si>
    <t>NE1160</t>
  </si>
  <si>
    <t>CAD85071.1</t>
  </si>
  <si>
    <t>Polyprenyl synthetase</t>
  </si>
  <si>
    <t>dxs</t>
  </si>
  <si>
    <t>NE1161</t>
  </si>
  <si>
    <t>CAD85072.1</t>
  </si>
  <si>
    <t>NE1162</t>
  </si>
  <si>
    <t>CAD85073.1</t>
  </si>
  <si>
    <t>NE1163</t>
  </si>
  <si>
    <t>CAD85074.1</t>
  </si>
  <si>
    <t>DUF198</t>
  </si>
  <si>
    <t>NE1164</t>
  </si>
  <si>
    <t>CAD85075.1</t>
  </si>
  <si>
    <t>NE1165</t>
  </si>
  <si>
    <t>CAD85076.1</t>
  </si>
  <si>
    <t>NE1166</t>
  </si>
  <si>
    <t>CAD85077.1</t>
  </si>
  <si>
    <t>DUF185</t>
  </si>
  <si>
    <t>NE1167</t>
  </si>
  <si>
    <t>CAD85078.1</t>
  </si>
  <si>
    <t>Purine and other phosphorylases, family 1</t>
  </si>
  <si>
    <t>NE1168</t>
  </si>
  <si>
    <t>CAD85079.1</t>
  </si>
  <si>
    <t>Prenyltransferase and squalene oxidase repeats</t>
  </si>
  <si>
    <t>vacJ</t>
  </si>
  <si>
    <t>NE1169</t>
  </si>
  <si>
    <t>CAD85080.1</t>
  </si>
  <si>
    <t>possible lipoprotein precursor (vacJ) transmembrane</t>
  </si>
  <si>
    <t>dfrA</t>
  </si>
  <si>
    <t>NE1170</t>
  </si>
  <si>
    <t>CAD85081.1</t>
  </si>
  <si>
    <t>putative dihydroflavonol-4-reductase</t>
  </si>
  <si>
    <t>exbB2</t>
  </si>
  <si>
    <t>NE1171</t>
  </si>
  <si>
    <t>CAD85082.1</t>
  </si>
  <si>
    <t>xseA</t>
  </si>
  <si>
    <t>NE1172</t>
  </si>
  <si>
    <t>CAD85083.1</t>
  </si>
  <si>
    <t>xseA; exodeoxyribonuclease vII large subunit protein</t>
  </si>
  <si>
    <t>NE1173</t>
  </si>
  <si>
    <t>CAD85084.1</t>
  </si>
  <si>
    <t>NE1174</t>
  </si>
  <si>
    <t>CAD85085.1</t>
  </si>
  <si>
    <t>Uncharacterized protein family UPF0020</t>
  </si>
  <si>
    <t>dsbB</t>
  </si>
  <si>
    <t>NE1175</t>
  </si>
  <si>
    <t>CAD85086.1</t>
  </si>
  <si>
    <t>Disulfide bond formation protein DsbB</t>
  </si>
  <si>
    <t>NE1176</t>
  </si>
  <si>
    <t>CAD85087.1</t>
  </si>
  <si>
    <t>Putative peptidoglycan binding domain 1</t>
  </si>
  <si>
    <t>NE1177</t>
  </si>
  <si>
    <t>YER057c/YjgF/UK114 family</t>
  </si>
  <si>
    <t>NE1178</t>
  </si>
  <si>
    <t>CAD85089.1</t>
  </si>
  <si>
    <t>NE1179</t>
  </si>
  <si>
    <t>CAD85090.1</t>
  </si>
  <si>
    <t>NE1180</t>
  </si>
  <si>
    <t>CAD85091.1</t>
  </si>
  <si>
    <t>NE1181</t>
  </si>
  <si>
    <t>CAD85092.1</t>
  </si>
  <si>
    <t>NE1182</t>
  </si>
  <si>
    <t>CAD85093.1</t>
  </si>
  <si>
    <t>NE1183</t>
  </si>
  <si>
    <t>CAD85094.1</t>
  </si>
  <si>
    <t>Serine proteases, subtilase family</t>
  </si>
  <si>
    <t>nlaB</t>
  </si>
  <si>
    <t>NE1184</t>
  </si>
  <si>
    <t>CAD85095.1</t>
  </si>
  <si>
    <t>NE1185</t>
  </si>
  <si>
    <t>CAD85096.1</t>
  </si>
  <si>
    <t>putative phosphatase protein</t>
  </si>
  <si>
    <t>glyS</t>
  </si>
  <si>
    <t>NE1186</t>
  </si>
  <si>
    <t>CAD85097.1</t>
  </si>
  <si>
    <t>Glycyl-tRNA synthetase, beta subunit</t>
  </si>
  <si>
    <t>glyQ</t>
  </si>
  <si>
    <t>NE1187</t>
  </si>
  <si>
    <t>CAD85098.1</t>
  </si>
  <si>
    <t>Glycyl-tRNA synthetase, alpha subunit</t>
  </si>
  <si>
    <t>lnt</t>
  </si>
  <si>
    <t>NE1188</t>
  </si>
  <si>
    <t>CAD85099.1</t>
  </si>
  <si>
    <t>Carbon-nitrogen hydrolase:Apolipoprotein N-acyltransferase</t>
  </si>
  <si>
    <t>NE1189</t>
  </si>
  <si>
    <t>CAD85100.1</t>
  </si>
  <si>
    <t>NE1190</t>
  </si>
  <si>
    <t>CAD85101.1</t>
  </si>
  <si>
    <t>NE1191</t>
  </si>
  <si>
    <t>CAD85102.1</t>
  </si>
  <si>
    <t>NE1192</t>
  </si>
  <si>
    <t>CAD85103.1</t>
  </si>
  <si>
    <t>NE1193</t>
  </si>
  <si>
    <t>similar to S. meliloti suppressor of E.coli rpoH thermosensitive mutation transmembrane protein</t>
  </si>
  <si>
    <t>NE1194</t>
  </si>
  <si>
    <t>CAD85105.1</t>
  </si>
  <si>
    <t>NE1195</t>
  </si>
  <si>
    <t>CAD85106.1</t>
  </si>
  <si>
    <t>ATPase component ABC-type nitrate transport system</t>
  </si>
  <si>
    <t>NE1196</t>
  </si>
  <si>
    <t>CAD85107.1</t>
  </si>
  <si>
    <t>putative ABC transporter, permease protein, cysTW family</t>
  </si>
  <si>
    <t>NE1197</t>
  </si>
  <si>
    <t>CAD85108.1</t>
  </si>
  <si>
    <t>NE1198</t>
  </si>
  <si>
    <t>CAD85109.1</t>
  </si>
  <si>
    <t>NE1199</t>
  </si>
  <si>
    <t>CAD85110.1</t>
  </si>
  <si>
    <t>NE1200</t>
  </si>
  <si>
    <t>CAD85111.1</t>
  </si>
  <si>
    <t>NE1201</t>
  </si>
  <si>
    <t>CAD85112.1</t>
  </si>
  <si>
    <t>NE1202</t>
  </si>
  <si>
    <t>CAD85113.1</t>
  </si>
  <si>
    <t>NE1203</t>
  </si>
  <si>
    <t>CAD85114.1</t>
  </si>
  <si>
    <t>possible immunogenic 75 kDa protein PG4</t>
  </si>
  <si>
    <t>NE1204</t>
  </si>
  <si>
    <t>CAD85115.1</t>
  </si>
  <si>
    <t>NE1205</t>
  </si>
  <si>
    <t>CAD85116.1</t>
  </si>
  <si>
    <t>NE1206</t>
  </si>
  <si>
    <t>CAD85117.1</t>
  </si>
  <si>
    <t>Glutathione peroxidase</t>
  </si>
  <si>
    <t>NE1207</t>
  </si>
  <si>
    <t>CAD85118.1</t>
  </si>
  <si>
    <t>NE1208</t>
  </si>
  <si>
    <t>CAD85119.1</t>
  </si>
  <si>
    <t>NE1209</t>
  </si>
  <si>
    <t>CAD85120.1</t>
  </si>
  <si>
    <t>NE1210</t>
  </si>
  <si>
    <t>CAD85121.1</t>
  </si>
  <si>
    <t>putative ABC transporter permease protein</t>
  </si>
  <si>
    <t>NE1211</t>
  </si>
  <si>
    <t>CAD85122.1</t>
  </si>
  <si>
    <t>NE1212</t>
  </si>
  <si>
    <t>CAD85123.1</t>
  </si>
  <si>
    <t>sps</t>
  </si>
  <si>
    <t>NE1213</t>
  </si>
  <si>
    <t>CAD85124.1</t>
  </si>
  <si>
    <t>ss2</t>
  </si>
  <si>
    <t>NE1214</t>
  </si>
  <si>
    <t>CAD85125.1</t>
  </si>
  <si>
    <t>Sucrose synthase:Glycosyl transferases group 1</t>
  </si>
  <si>
    <t>NE1215</t>
  </si>
  <si>
    <t>CAD85126.1</t>
  </si>
  <si>
    <t>NE1216</t>
  </si>
  <si>
    <t>CAD85127.1</t>
  </si>
  <si>
    <t>Haloacid dehalogenase/epoxide hydrolase family:E1-E2 ATPases</t>
  </si>
  <si>
    <t>NE1217</t>
  </si>
  <si>
    <t>CAD85128.1</t>
  </si>
  <si>
    <t>fecR</t>
  </si>
  <si>
    <t>NE1218</t>
  </si>
  <si>
    <t>CAD85129.1</t>
  </si>
  <si>
    <t>putative FecR protein</t>
  </si>
  <si>
    <t>NE1219</t>
  </si>
  <si>
    <t>CAD85130.1</t>
  </si>
  <si>
    <t>UMUC family (DNA-repair)</t>
  </si>
  <si>
    <t>NE1220</t>
  </si>
  <si>
    <t>probable tonB-dependent receptor protein</t>
  </si>
  <si>
    <t>NE1221</t>
  </si>
  <si>
    <t>NE1222</t>
  </si>
  <si>
    <t>CAD85133.1</t>
  </si>
  <si>
    <t>NE1223</t>
  </si>
  <si>
    <t>CAD85134.1</t>
  </si>
  <si>
    <t>NE1224</t>
  </si>
  <si>
    <t>CAD85135.1</t>
  </si>
  <si>
    <t>NE1225</t>
  </si>
  <si>
    <t>CAD85136.1</t>
  </si>
  <si>
    <t>NE1226</t>
  </si>
  <si>
    <t>CAD85137.1</t>
  </si>
  <si>
    <t>NE1227</t>
  </si>
  <si>
    <t>CAD85138.1</t>
  </si>
  <si>
    <t>NE1228</t>
  </si>
  <si>
    <t>CAD85139.1</t>
  </si>
  <si>
    <t>prfB</t>
  </si>
  <si>
    <t>NE1229</t>
  </si>
  <si>
    <t>CAD85140.1</t>
  </si>
  <si>
    <t>Peptide chain release factor 2</t>
  </si>
  <si>
    <t>NE1230</t>
  </si>
  <si>
    <t>CAD85141.1</t>
  </si>
  <si>
    <t>NE1231</t>
  </si>
  <si>
    <t>CAD85142.1</t>
  </si>
  <si>
    <t>NE1232</t>
  </si>
  <si>
    <t>CAD85143.1</t>
  </si>
  <si>
    <t>NE1233</t>
  </si>
  <si>
    <t>CAD85144.1</t>
  </si>
  <si>
    <t>possible peroxidase, putative</t>
  </si>
  <si>
    <t>NE1234</t>
  </si>
  <si>
    <t>CAD85145.1</t>
  </si>
  <si>
    <t>NE1235</t>
  </si>
  <si>
    <t>CAD85146.1</t>
  </si>
  <si>
    <t>NE1236</t>
  </si>
  <si>
    <t>CAD85147.1</t>
  </si>
  <si>
    <t>NE1237</t>
  </si>
  <si>
    <t>CAD85148.1</t>
  </si>
  <si>
    <t>Glucose-methanol-choline (GMC) oxidoreductase</t>
  </si>
  <si>
    <t>NE1238</t>
  </si>
  <si>
    <t>CAD85149.1</t>
  </si>
  <si>
    <t>putative oxygenase</t>
  </si>
  <si>
    <t>ALOX5</t>
  </si>
  <si>
    <t>NE1239</t>
  </si>
  <si>
    <t>CAD85150.1</t>
  </si>
  <si>
    <t>Lipoxygenase</t>
  </si>
  <si>
    <t>Ptgs1,COX1,Cox-1,Pghs1</t>
  </si>
  <si>
    <t>NE1240</t>
  </si>
  <si>
    <t>CAD85151.1</t>
  </si>
  <si>
    <t>putative cyclooxygenase-2</t>
  </si>
  <si>
    <t>NE1241</t>
  </si>
  <si>
    <t>CAD85152.1</t>
  </si>
  <si>
    <t>Tyrosinase</t>
  </si>
  <si>
    <t>NE1242</t>
  </si>
  <si>
    <t>CAD85153.1</t>
  </si>
  <si>
    <t>NE1243</t>
  </si>
  <si>
    <t>CAD85154.1</t>
  </si>
  <si>
    <t>NE1244</t>
  </si>
  <si>
    <t>CAD85155.1</t>
  </si>
  <si>
    <t>NE1245</t>
  </si>
  <si>
    <t>CAD85156.1</t>
  </si>
  <si>
    <t>Kazal-type serine protease inhibitor domain</t>
  </si>
  <si>
    <t>NE1246</t>
  </si>
  <si>
    <t>CAD85157.1</t>
  </si>
  <si>
    <t>NE1247</t>
  </si>
  <si>
    <t>CAD85158.1</t>
  </si>
  <si>
    <t>DUF160</t>
  </si>
  <si>
    <t>NE1248</t>
  </si>
  <si>
    <t>CAD85159.1</t>
  </si>
  <si>
    <t>NE1249</t>
  </si>
  <si>
    <t>NE1250</t>
  </si>
  <si>
    <t>CAD85161.1</t>
  </si>
  <si>
    <t>two-component hybrid sensor and regulator</t>
  </si>
  <si>
    <t>pilJ</t>
  </si>
  <si>
    <t>NE1251</t>
  </si>
  <si>
    <t>CAD85162.1</t>
  </si>
  <si>
    <t>Bacterial chemotaxis sensory transducer</t>
  </si>
  <si>
    <t>NE1252</t>
  </si>
  <si>
    <t>CAD85163.1</t>
  </si>
  <si>
    <t>NE1253</t>
  </si>
  <si>
    <t>CAD85164.1</t>
  </si>
  <si>
    <t>possible general secretory pathway protein I precursor</t>
  </si>
  <si>
    <t>NE1254</t>
  </si>
  <si>
    <t>CAD85165.1</t>
  </si>
  <si>
    <t>putative general secretory pathway protein H precursor</t>
  </si>
  <si>
    <t>NE1255</t>
  </si>
  <si>
    <t>CAD85166.1</t>
  </si>
  <si>
    <t>Bacterial general secretion pathway protein G</t>
  </si>
  <si>
    <t>NE1256</t>
  </si>
  <si>
    <t>CAD85167.1</t>
  </si>
  <si>
    <t>NE1257</t>
  </si>
  <si>
    <t>CAD85168.1</t>
  </si>
  <si>
    <t>NE1258</t>
  </si>
  <si>
    <t>CAD85169.1</t>
  </si>
  <si>
    <t>ParB-like nuclease domain</t>
  </si>
  <si>
    <t>NE1259</t>
  </si>
  <si>
    <t>CAD85170.1</t>
  </si>
  <si>
    <t>NE1260</t>
  </si>
  <si>
    <t>CAD85171.1</t>
  </si>
  <si>
    <t>NE1261</t>
  </si>
  <si>
    <t>CAD85172.1</t>
  </si>
  <si>
    <t>NE1262</t>
  </si>
  <si>
    <t>NE1263</t>
  </si>
  <si>
    <t>CAD85174.1</t>
  </si>
  <si>
    <t>NE1264</t>
  </si>
  <si>
    <t>CAD85175.1</t>
  </si>
  <si>
    <t>NE1265</t>
  </si>
  <si>
    <t>CAD85176.1</t>
  </si>
  <si>
    <t>NE1266</t>
  </si>
  <si>
    <t>CAD85177.1</t>
  </si>
  <si>
    <t>putative death on curing protein</t>
  </si>
  <si>
    <t>NE1267</t>
  </si>
  <si>
    <t>NE1268</t>
  </si>
  <si>
    <t>CAD85179.1</t>
  </si>
  <si>
    <t>NE1269</t>
  </si>
  <si>
    <t>CAD85180.1</t>
  </si>
  <si>
    <t>NE1270</t>
  </si>
  <si>
    <t>CAD85181.1</t>
  </si>
  <si>
    <t>NE1271</t>
  </si>
  <si>
    <t>CAD85182.1</t>
  </si>
  <si>
    <t>NE1272</t>
  </si>
  <si>
    <t>putative serine protease protein</t>
  </si>
  <si>
    <t>NE1273</t>
  </si>
  <si>
    <t>CAD85184.1</t>
  </si>
  <si>
    <t>HI0933-like protein</t>
  </si>
  <si>
    <t>NE1274</t>
  </si>
  <si>
    <t>CAD85185.1</t>
  </si>
  <si>
    <t>NE1275</t>
  </si>
  <si>
    <t>CAD85186.1</t>
  </si>
  <si>
    <t>NE1276</t>
  </si>
  <si>
    <t>CAD85187.1</t>
  </si>
  <si>
    <t>NE1277</t>
  </si>
  <si>
    <t>CAD85188.1</t>
  </si>
  <si>
    <t>lonA</t>
  </si>
  <si>
    <t>NE1278</t>
  </si>
  <si>
    <t>CAD85189.1</t>
  </si>
  <si>
    <t>lonA; ATP-dependent proteinase La 1 (lon) (class III heat-shock protein)</t>
  </si>
  <si>
    <t>NE1279</t>
  </si>
  <si>
    <t>CAD85190.1</t>
  </si>
  <si>
    <t>NE1280</t>
  </si>
  <si>
    <t>CAD85191.1</t>
  </si>
  <si>
    <t>purA</t>
  </si>
  <si>
    <t>NE1281</t>
  </si>
  <si>
    <t>CAD85192.1</t>
  </si>
  <si>
    <t>Adenylosuccinate synthetase</t>
  </si>
  <si>
    <t>NE1282</t>
  </si>
  <si>
    <t>CAD85193.1</t>
  </si>
  <si>
    <t>ATP phosphoribosyltransferase regulatory subunit</t>
  </si>
  <si>
    <t>NE1283</t>
  </si>
  <si>
    <t>CAD85194.1</t>
  </si>
  <si>
    <t>NE1284</t>
  </si>
  <si>
    <t>CAD85195.1</t>
  </si>
  <si>
    <t>Band 7 protein</t>
  </si>
  <si>
    <t>NE1285</t>
  </si>
  <si>
    <t>CAD85196.1</t>
  </si>
  <si>
    <t>NE1286</t>
  </si>
  <si>
    <t>CAD85197.1</t>
  </si>
  <si>
    <t>GTP-binding protein HflX</t>
  </si>
  <si>
    <t>hfq</t>
  </si>
  <si>
    <t>NE1287</t>
  </si>
  <si>
    <t>CAD85198.1</t>
  </si>
  <si>
    <t>putative host factor-i protein</t>
  </si>
  <si>
    <t>phoR</t>
  </si>
  <si>
    <t>NE1288</t>
  </si>
  <si>
    <t>CAD85199.1</t>
  </si>
  <si>
    <t>NE1289</t>
  </si>
  <si>
    <t>CAD85200.1</t>
  </si>
  <si>
    <t>proB</t>
  </si>
  <si>
    <t>NE1290</t>
  </si>
  <si>
    <t>CAD85201.1</t>
  </si>
  <si>
    <t>Aspartokinase superfamily:Glutamate 5-kinase:PUA domain</t>
  </si>
  <si>
    <t>NE1291</t>
  </si>
  <si>
    <t>CAD85202.1</t>
  </si>
  <si>
    <t>GTP1/OBG family</t>
  </si>
  <si>
    <t>rpmA</t>
  </si>
  <si>
    <t>NE1292</t>
  </si>
  <si>
    <t>CAD85203.1</t>
  </si>
  <si>
    <t>Ribosomal protein L27</t>
  </si>
  <si>
    <t>rplU</t>
  </si>
  <si>
    <t>NE1293</t>
  </si>
  <si>
    <t>CAD85204.1</t>
  </si>
  <si>
    <t>Ribosomal protein L21</t>
  </si>
  <si>
    <t>NE1294</t>
  </si>
  <si>
    <t>CAD85205.1</t>
  </si>
  <si>
    <t>putative glutamate--cysteine ligase</t>
  </si>
  <si>
    <t>gshB</t>
  </si>
  <si>
    <t>NE1295</t>
  </si>
  <si>
    <t>CAD85206.1</t>
  </si>
  <si>
    <t>gshB; glutathione synthetase protein</t>
  </si>
  <si>
    <t>NE1296</t>
  </si>
  <si>
    <t>CAD85207.1</t>
  </si>
  <si>
    <t>Cyclic nucleotide-binding domain:cAMP-dependent protein kinase</t>
  </si>
  <si>
    <t>NE1297</t>
  </si>
  <si>
    <t>CAD85208.1</t>
  </si>
  <si>
    <t>NE1298</t>
  </si>
  <si>
    <t>CAD85209.1</t>
  </si>
  <si>
    <t>NE1299</t>
  </si>
  <si>
    <t>CAD85210.1</t>
  </si>
  <si>
    <t>Guanylate cyclase</t>
  </si>
  <si>
    <t>NE1300</t>
  </si>
  <si>
    <t>CAD85211.1</t>
  </si>
  <si>
    <t>NE1301</t>
  </si>
  <si>
    <t>CAD85212.1</t>
  </si>
  <si>
    <t>NE1302</t>
  </si>
  <si>
    <t>CAD85213.1</t>
  </si>
  <si>
    <t>NE1303</t>
  </si>
  <si>
    <t>CAD85214.1</t>
  </si>
  <si>
    <t>NE1304</t>
  </si>
  <si>
    <t>CAD85215.1</t>
  </si>
  <si>
    <t>Bacterial regulatory protein, LacI family:Helix-turn-helix motif</t>
  </si>
  <si>
    <t>NE1305</t>
  </si>
  <si>
    <t>CAD85216.1</t>
  </si>
  <si>
    <t>proteic killer suppression protein</t>
  </si>
  <si>
    <t>NE1306</t>
  </si>
  <si>
    <t>CAD85217.1</t>
  </si>
  <si>
    <t>NE1307</t>
  </si>
  <si>
    <t>CAD85218.1</t>
  </si>
  <si>
    <t>NE1308</t>
  </si>
  <si>
    <t>CAD85219.1</t>
  </si>
  <si>
    <t>Fimbrial protein pilin:Bacterial general secretion pathway protein H</t>
  </si>
  <si>
    <t>NE1309</t>
  </si>
  <si>
    <t>CAD85220.1</t>
  </si>
  <si>
    <t>hipA</t>
  </si>
  <si>
    <t>NE1310</t>
  </si>
  <si>
    <t>CAD85221.1</t>
  </si>
  <si>
    <t>possible HipA protein</t>
  </si>
  <si>
    <t>NE1311</t>
  </si>
  <si>
    <t>CAD85222.1</t>
  </si>
  <si>
    <t>cspD2</t>
  </si>
  <si>
    <t>NE1312</t>
  </si>
  <si>
    <t>CAD85223.1</t>
  </si>
  <si>
    <t>tRNAPhe1</t>
  </si>
  <si>
    <t>RNA_13</t>
  </si>
  <si>
    <t>tRNA-Phe</t>
  </si>
  <si>
    <t>tRNAArg3</t>
  </si>
  <si>
    <t>RNA_12</t>
  </si>
  <si>
    <t>NE1313</t>
  </si>
  <si>
    <t>CAD85224.1</t>
  </si>
  <si>
    <t>Response regulator receiver domain:Helix-turn-helix Fis-type</t>
  </si>
  <si>
    <t>NE1314</t>
  </si>
  <si>
    <t>CAD85225.1</t>
  </si>
  <si>
    <t>probable two-component sensor</t>
  </si>
  <si>
    <t>ccp</t>
  </si>
  <si>
    <t>NE1315</t>
  </si>
  <si>
    <t>CAD85226.1</t>
  </si>
  <si>
    <t>cytochrome c551 peroxidase</t>
  </si>
  <si>
    <t>NE1316</t>
  </si>
  <si>
    <t>CAD85227.1</t>
  </si>
  <si>
    <t>proS</t>
  </si>
  <si>
    <t>NE1317</t>
  </si>
  <si>
    <t>CAD85228.1</t>
  </si>
  <si>
    <t>Prolyl-tRNA synthetase</t>
  </si>
  <si>
    <t>NE1318</t>
  </si>
  <si>
    <t>CAD85229.1</t>
  </si>
  <si>
    <t>SLT domain</t>
  </si>
  <si>
    <t>NE1319</t>
  </si>
  <si>
    <t>CAD85230.1</t>
  </si>
  <si>
    <t>leuA1</t>
  </si>
  <si>
    <t>NE1320</t>
  </si>
  <si>
    <t>CAD85231.1</t>
  </si>
  <si>
    <t>HMG-CoA Lyase-like family</t>
  </si>
  <si>
    <t>pssA</t>
  </si>
  <si>
    <t>NE1321</t>
  </si>
  <si>
    <t>CAD85232.1</t>
  </si>
  <si>
    <t>pssA; CDP-diacylglycerol--serine O-phosphatidyltransferase</t>
  </si>
  <si>
    <t>psd</t>
  </si>
  <si>
    <t>NE1322</t>
  </si>
  <si>
    <t>CAD85233.1</t>
  </si>
  <si>
    <t>psd, phosphatidylserine decarboxylase</t>
  </si>
  <si>
    <t>ilvC</t>
  </si>
  <si>
    <t>NE1323</t>
  </si>
  <si>
    <t>CAD85234.1</t>
  </si>
  <si>
    <t>probable ketol-acid reductoisomerase oxidoreductase protein</t>
  </si>
  <si>
    <t>ilvH</t>
  </si>
  <si>
    <t>NE1324</t>
  </si>
  <si>
    <t>CAD85235.1</t>
  </si>
  <si>
    <t>probable acetolactate synthase isozyme III (small subunit)</t>
  </si>
  <si>
    <t>ilvI</t>
  </si>
  <si>
    <t>NE1325</t>
  </si>
  <si>
    <t>CAD85236.1</t>
  </si>
  <si>
    <t>Thiamine pyrophosphate dependent enzyme</t>
  </si>
  <si>
    <t>tldD</t>
  </si>
  <si>
    <t>NE1326</t>
  </si>
  <si>
    <t>CAD85237.1</t>
  </si>
  <si>
    <t>Putative modulator of DNA gyrase</t>
  </si>
  <si>
    <t>NE1327</t>
  </si>
  <si>
    <t>CAD85238.1</t>
  </si>
  <si>
    <t>Carbon-nitrogen hydrolase</t>
  </si>
  <si>
    <t>NE1328</t>
  </si>
  <si>
    <t>CAD85239.1</t>
  </si>
  <si>
    <t>glnE</t>
  </si>
  <si>
    <t>NE1329</t>
  </si>
  <si>
    <t>CAD85240.1</t>
  </si>
  <si>
    <t>putative glutamate-ammonia-ligase adenylyltransferase (glutamine-synthetase adenylyltransferase) protein</t>
  </si>
  <si>
    <t>cti</t>
  </si>
  <si>
    <t>NE1330</t>
  </si>
  <si>
    <t>CAD85241.1</t>
  </si>
  <si>
    <t>cis/trans isomerase</t>
  </si>
  <si>
    <t>ggt2</t>
  </si>
  <si>
    <t>NE1331</t>
  </si>
  <si>
    <t>CAD85242.1</t>
  </si>
  <si>
    <t>Gamma-glutamyltranspeptidase</t>
  </si>
  <si>
    <t>tRNAHis1</t>
  </si>
  <si>
    <t>RNA_11</t>
  </si>
  <si>
    <t>tRNA-His</t>
  </si>
  <si>
    <t>tRNAArg2</t>
  </si>
  <si>
    <t>RNA_10</t>
  </si>
  <si>
    <t>tRNAPro1</t>
  </si>
  <si>
    <t>RNA_9</t>
  </si>
  <si>
    <t>rkpI</t>
  </si>
  <si>
    <t>NE1332</t>
  </si>
  <si>
    <t>CAD85243.1</t>
  </si>
  <si>
    <t>possible capsular polysaccharide biosynthesis/export transmembrane</t>
  </si>
  <si>
    <t>hetN</t>
  </si>
  <si>
    <t>NE1333</t>
  </si>
  <si>
    <t>CAD85244.1</t>
  </si>
  <si>
    <t>NE1334</t>
  </si>
  <si>
    <t>CAD85245.1</t>
  </si>
  <si>
    <t>ykvP</t>
  </si>
  <si>
    <t>NE1335</t>
  </si>
  <si>
    <t>CAD85246.1</t>
  </si>
  <si>
    <t>possible spore protein [UI:20467420]</t>
  </si>
  <si>
    <t>NE1336</t>
  </si>
  <si>
    <t>CAD85247.1</t>
  </si>
  <si>
    <t>NE1337</t>
  </si>
  <si>
    <t>CAD85248.1</t>
  </si>
  <si>
    <t>NE1338</t>
  </si>
  <si>
    <t>CAD85249.1</t>
  </si>
  <si>
    <t>NE1339</t>
  </si>
  <si>
    <t>CAD85250.1</t>
  </si>
  <si>
    <t>H-NS histone family</t>
  </si>
  <si>
    <t>NE1340</t>
  </si>
  <si>
    <t>CAD85251.1</t>
  </si>
  <si>
    <t>NE1341</t>
  </si>
  <si>
    <t>CAD85252.1</t>
  </si>
  <si>
    <t>NE1342</t>
  </si>
  <si>
    <t>CAD85253.1</t>
  </si>
  <si>
    <t>udg</t>
  </si>
  <si>
    <t>NE1343</t>
  </si>
  <si>
    <t>CAD85254.1</t>
  </si>
  <si>
    <t>UDP-glucose/GDP-mannose dehydrogenase family</t>
  </si>
  <si>
    <t>NE1344</t>
  </si>
  <si>
    <t>CAD85255.1</t>
  </si>
  <si>
    <t>NE1345</t>
  </si>
  <si>
    <t>CAD85256.1</t>
  </si>
  <si>
    <t>NE1346</t>
  </si>
  <si>
    <t>CAD85257.1</t>
  </si>
  <si>
    <t>NE1347</t>
  </si>
  <si>
    <t>CAD85258.1</t>
  </si>
  <si>
    <t>NE1348</t>
  </si>
  <si>
    <t>CAD85259.1</t>
  </si>
  <si>
    <t>NE1349</t>
  </si>
  <si>
    <t>CAD85260.1</t>
  </si>
  <si>
    <t>NE1350</t>
  </si>
  <si>
    <t>CAD85261.1</t>
  </si>
  <si>
    <t>NE1351</t>
  </si>
  <si>
    <t>CAD85262.1</t>
  </si>
  <si>
    <t>NE1352</t>
  </si>
  <si>
    <t>CAD85263.1</t>
  </si>
  <si>
    <t>NE1353</t>
  </si>
  <si>
    <t>CAD85264.1</t>
  </si>
  <si>
    <t>NE1354</t>
  </si>
  <si>
    <t>CAD85265.1</t>
  </si>
  <si>
    <t>NE1355</t>
  </si>
  <si>
    <t>CAD85266.1</t>
  </si>
  <si>
    <t>Cro repressor helix-turn-helix motif:Helix-turn-helix motif</t>
  </si>
  <si>
    <t>NE1356</t>
  </si>
  <si>
    <t>CAD85267.1</t>
  </si>
  <si>
    <t>NE1357</t>
  </si>
  <si>
    <t>CAD85268.1</t>
  </si>
  <si>
    <t>NE1358</t>
  </si>
  <si>
    <t>NE1359</t>
  </si>
  <si>
    <t>NE1360</t>
  </si>
  <si>
    <t>CAD85271.1</t>
  </si>
  <si>
    <t>putative similar to abortive phage resistance protein</t>
  </si>
  <si>
    <t>NE1361</t>
  </si>
  <si>
    <t>CAD85272.1</t>
  </si>
  <si>
    <t>NE1362</t>
  </si>
  <si>
    <t>CAD85273.1</t>
  </si>
  <si>
    <t>NE1363</t>
  </si>
  <si>
    <t>CAD85274.1</t>
  </si>
  <si>
    <t>NE1364</t>
  </si>
  <si>
    <t>CAD85275.1</t>
  </si>
  <si>
    <t>Appr-1-p processing enzyme family</t>
  </si>
  <si>
    <t>NE1365</t>
  </si>
  <si>
    <t>CAD85276.1</t>
  </si>
  <si>
    <t>NE1366</t>
  </si>
  <si>
    <t>CAD85277.1</t>
  </si>
  <si>
    <t>NE1367</t>
  </si>
  <si>
    <t>CAD85278.1</t>
  </si>
  <si>
    <t>possible ISA0963-4, putative transposase</t>
  </si>
  <si>
    <t>NE1368</t>
  </si>
  <si>
    <t>NE1369</t>
  </si>
  <si>
    <t>CAD85280.1</t>
  </si>
  <si>
    <t>NE1370</t>
  </si>
  <si>
    <t>CAD85281.1</t>
  </si>
  <si>
    <t>NE1371</t>
  </si>
  <si>
    <t>CAD85282.1</t>
  </si>
  <si>
    <t>phage-related protein</t>
  </si>
  <si>
    <t>NE1372</t>
  </si>
  <si>
    <t>CAD85283.1</t>
  </si>
  <si>
    <t>NE1373</t>
  </si>
  <si>
    <t>CAD85284.1</t>
  </si>
  <si>
    <t>NE1374</t>
  </si>
  <si>
    <t>CAD85285.1</t>
  </si>
  <si>
    <t>NE1375</t>
  </si>
  <si>
    <t>CAD85286.1</t>
  </si>
  <si>
    <t>NE1376</t>
  </si>
  <si>
    <t>CAD85287.1</t>
  </si>
  <si>
    <t>NE1377</t>
  </si>
  <si>
    <t>CAD85288.1</t>
  </si>
  <si>
    <t>Protein of unknown function DUF132</t>
  </si>
  <si>
    <t>NE1378</t>
  </si>
  <si>
    <t>CAD85289.1</t>
  </si>
  <si>
    <t>NE1379</t>
  </si>
  <si>
    <t>CAD85290.1</t>
  </si>
  <si>
    <t>NE1380</t>
  </si>
  <si>
    <t>CAD85291.1</t>
  </si>
  <si>
    <t>NE1381</t>
  </si>
  <si>
    <t>CAD85292.1</t>
  </si>
  <si>
    <t>galU1</t>
  </si>
  <si>
    <t>NE1382</t>
  </si>
  <si>
    <t>CAD85293.1</t>
  </si>
  <si>
    <t>NE1383</t>
  </si>
  <si>
    <t>CAD85294.1</t>
  </si>
  <si>
    <t>probable UTP--glucose-1-phosphate uridylyltransferase protein</t>
  </si>
  <si>
    <t>kpsE</t>
  </si>
  <si>
    <t>NE1384</t>
  </si>
  <si>
    <t>CAD85295.1</t>
  </si>
  <si>
    <t>Chain length determinant protein</t>
  </si>
  <si>
    <t>rkpS</t>
  </si>
  <si>
    <t>NE1385</t>
  </si>
  <si>
    <t>CAD85296.1</t>
  </si>
  <si>
    <t>ATPase component ABC-type polysaccharide/polyol phosphate transport system</t>
  </si>
  <si>
    <t>rkpT1</t>
  </si>
  <si>
    <t>NE1386</t>
  </si>
  <si>
    <t>CAD85297.1</t>
  </si>
  <si>
    <t>NE1387</t>
  </si>
  <si>
    <t>CAD85298.1</t>
  </si>
  <si>
    <t>Polysaccharide export protein</t>
  </si>
  <si>
    <t>rkpG</t>
  </si>
  <si>
    <t>NE1388</t>
  </si>
  <si>
    <t>CAD85299.1</t>
  </si>
  <si>
    <t>rkpA</t>
  </si>
  <si>
    <t>NE1389</t>
  </si>
  <si>
    <t>CAD85300.1</t>
  </si>
  <si>
    <t>putative type I polyketide synthase WcbR</t>
  </si>
  <si>
    <t>sbcD</t>
  </si>
  <si>
    <t>NE1390</t>
  </si>
  <si>
    <t>CAD85301.1</t>
  </si>
  <si>
    <t>Serine/threonine specific protein phosphatase:Exonuclease SbcD</t>
  </si>
  <si>
    <t>NE1391</t>
  </si>
  <si>
    <t>sbcC</t>
  </si>
  <si>
    <t>NE1392</t>
  </si>
  <si>
    <t>CAD85303.1</t>
  </si>
  <si>
    <t>ATP/GTP-binding site motif A (P-loop):ABC transporter</t>
  </si>
  <si>
    <t>NE1393</t>
  </si>
  <si>
    <t>putative protein</t>
  </si>
  <si>
    <t>NE1394</t>
  </si>
  <si>
    <t>possible TodX protein</t>
  </si>
  <si>
    <t>NE1395</t>
  </si>
  <si>
    <t>PAS domain:PAC motif</t>
  </si>
  <si>
    <t>NE1396</t>
  </si>
  <si>
    <t>Methyl-accepting chemotaxis protein</t>
  </si>
  <si>
    <t>NE1397</t>
  </si>
  <si>
    <t>CAD85308.1</t>
  </si>
  <si>
    <t>NE1398</t>
  </si>
  <si>
    <t>CAD85309.1</t>
  </si>
  <si>
    <t>putative DNA polymerase-related protein, bacteriophage-type</t>
  </si>
  <si>
    <t>NE1399</t>
  </si>
  <si>
    <t>CAD85310.1</t>
  </si>
  <si>
    <t>yeaZ</t>
  </si>
  <si>
    <t>NE1400</t>
  </si>
  <si>
    <t>CAD85311.1</t>
  </si>
  <si>
    <t>ligT</t>
  </si>
  <si>
    <t>NE1401</t>
  </si>
  <si>
    <t>CAD85312.1</t>
  </si>
  <si>
    <t>putative 2'-5' RNA ligase</t>
  </si>
  <si>
    <t>NE1402</t>
  </si>
  <si>
    <t>CAD85313.1</t>
  </si>
  <si>
    <t>YgbB family:2C-methyl-D-erythritol 2,4-cyclodiphosphate synthase</t>
  </si>
  <si>
    <t>NE1403</t>
  </si>
  <si>
    <t>CAD85314.1</t>
  </si>
  <si>
    <t>putative uroporphyrin-III C-methyltransferase</t>
  </si>
  <si>
    <t>NE1404</t>
  </si>
  <si>
    <t>CAD85315.1</t>
  </si>
  <si>
    <t>ABC transporter, ATP-binding protein</t>
  </si>
  <si>
    <t>NE1405</t>
  </si>
  <si>
    <t>CAD85316.1</t>
  </si>
  <si>
    <t>NE1406</t>
  </si>
  <si>
    <t>CAD85317.1</t>
  </si>
  <si>
    <t>putative AttH</t>
  </si>
  <si>
    <t>NE1407</t>
  </si>
  <si>
    <t>CAD85318.1</t>
  </si>
  <si>
    <t>Uncharacterized protein family UPF0033</t>
  </si>
  <si>
    <t>NE1408</t>
  </si>
  <si>
    <t>CAD85319.1</t>
  </si>
  <si>
    <t>NE1409</t>
  </si>
  <si>
    <t>CAD85320.1</t>
  </si>
  <si>
    <t>possible phoP; Response regulators consisting of a CheY-like receiver domain and a HTH DNA-binding domain</t>
  </si>
  <si>
    <t>NE1410</t>
  </si>
  <si>
    <t>CAD85321.1</t>
  </si>
  <si>
    <t>amoC3</t>
  </si>
  <si>
    <t>NE1411</t>
  </si>
  <si>
    <t>CAD85322.1</t>
  </si>
  <si>
    <t>ammonia monooxygenase 3 subunit C</t>
  </si>
  <si>
    <t>NE1412</t>
  </si>
  <si>
    <t>CAD85323.1</t>
  </si>
  <si>
    <t>4-diphosphocytidyl-2C-methyl-D-erythritol synthase</t>
  </si>
  <si>
    <t>ftsX</t>
  </si>
  <si>
    <t>NE1413</t>
  </si>
  <si>
    <t>CAD85324.1</t>
  </si>
  <si>
    <t>ftsE</t>
  </si>
  <si>
    <t>NE1414</t>
  </si>
  <si>
    <t>CAD85325.1</t>
  </si>
  <si>
    <t>Uncharacterized ABC-type transport system ATPase component/cell division protein</t>
  </si>
  <si>
    <t>pilA</t>
  </si>
  <si>
    <t>NE1415</t>
  </si>
  <si>
    <t>CAD85326.1</t>
  </si>
  <si>
    <t>Signal recognition particle GTPase, FtsY protein</t>
  </si>
  <si>
    <t>NE1416</t>
  </si>
  <si>
    <t>CAD85327.1</t>
  </si>
  <si>
    <t>dadX</t>
  </si>
  <si>
    <t>NE1417</t>
  </si>
  <si>
    <t>CAD85328.1</t>
  </si>
  <si>
    <t>Alanine racemase</t>
  </si>
  <si>
    <t>NE1418</t>
  </si>
  <si>
    <t>CAD85329.1</t>
  </si>
  <si>
    <t>NE1419</t>
  </si>
  <si>
    <t>CAD85330.1</t>
  </si>
  <si>
    <t>NE1420</t>
  </si>
  <si>
    <t>CAD85331.1</t>
  </si>
  <si>
    <t>probable rubredoxin reductase</t>
  </si>
  <si>
    <t>htpX</t>
  </si>
  <si>
    <t>NE1421</t>
  </si>
  <si>
    <t>CAD85332.1</t>
  </si>
  <si>
    <t>NE1422</t>
  </si>
  <si>
    <t>CAD85333.1</t>
  </si>
  <si>
    <t>putative lipoprotein precursor (vacJ) transmembrane</t>
  </si>
  <si>
    <t>hemL</t>
  </si>
  <si>
    <t>NE1423</t>
  </si>
  <si>
    <t>CAD85334.1</t>
  </si>
  <si>
    <t>hemL; glutamate-1-semialdehyde 2,1-aminomutase protein</t>
  </si>
  <si>
    <t>NE1424</t>
  </si>
  <si>
    <t>CAD85335.1</t>
  </si>
  <si>
    <t>Thiamine monophosphate synthase (TMP)</t>
  </si>
  <si>
    <t>thiD</t>
  </si>
  <si>
    <t>NE1425</t>
  </si>
  <si>
    <t>CAD85336.1</t>
  </si>
  <si>
    <t>putative phosphomethylpyrimidine kinase</t>
  </si>
  <si>
    <t>NE1426</t>
  </si>
  <si>
    <t>CAD85337.1</t>
  </si>
  <si>
    <t>Rubredoxin:Rubredoxin-type Fe(Cys)4 protein</t>
  </si>
  <si>
    <t>gloA</t>
  </si>
  <si>
    <t>NE1427</t>
  </si>
  <si>
    <t>CAD85338.1</t>
  </si>
  <si>
    <t>possible gloA; lactoylglutathione lyase</t>
  </si>
  <si>
    <t>NE1428</t>
  </si>
  <si>
    <t>CAD85339.1</t>
  </si>
  <si>
    <t>Hypothetical hesB/yadR/yfhF family</t>
  </si>
  <si>
    <t>NE1429</t>
  </si>
  <si>
    <t>CAD85340.1</t>
  </si>
  <si>
    <t>NE1430</t>
  </si>
  <si>
    <t>CAD85341.1</t>
  </si>
  <si>
    <t>Peptidase family M23/M37</t>
  </si>
  <si>
    <t>NE1431</t>
  </si>
  <si>
    <t>CAD85342.1</t>
  </si>
  <si>
    <t>t-RNA synthetase, class Ib</t>
  </si>
  <si>
    <t>NE1432</t>
  </si>
  <si>
    <t>CAD85343.1</t>
  </si>
  <si>
    <t>DUF193</t>
  </si>
  <si>
    <t>glyA</t>
  </si>
  <si>
    <t>NE1433</t>
  </si>
  <si>
    <t>CAD85344.1</t>
  </si>
  <si>
    <t>Serine hydroxymethyltransferase (SHMT)</t>
  </si>
  <si>
    <t>NE1434</t>
  </si>
  <si>
    <t>CAD85345.1</t>
  </si>
  <si>
    <t>putative coenzyme PQQ synthesis protein c, putative</t>
  </si>
  <si>
    <t>metR</t>
  </si>
  <si>
    <t>NE1435</t>
  </si>
  <si>
    <t>CAD85346.1</t>
  </si>
  <si>
    <t>metE</t>
  </si>
  <si>
    <t>NE1436</t>
  </si>
  <si>
    <t>CAD85347.1</t>
  </si>
  <si>
    <t>Methionine synthase, vitamin-B12 independent</t>
  </si>
  <si>
    <t>argG</t>
  </si>
  <si>
    <t>NE1437</t>
  </si>
  <si>
    <t>CAD85348.1</t>
  </si>
  <si>
    <t>Argininosuccinate synthase</t>
  </si>
  <si>
    <t>argF</t>
  </si>
  <si>
    <t>NE1438</t>
  </si>
  <si>
    <t>CAD85349.1</t>
  </si>
  <si>
    <t>argF; ornithine carbamoyltransferase protein</t>
  </si>
  <si>
    <t>argD</t>
  </si>
  <si>
    <t>NE1439</t>
  </si>
  <si>
    <t>CAD85350.1</t>
  </si>
  <si>
    <t>argD; acetylornithine aminotransferase</t>
  </si>
  <si>
    <t>NE1440</t>
  </si>
  <si>
    <t>CAD85351.1</t>
  </si>
  <si>
    <t>NE1441</t>
  </si>
  <si>
    <t>CAD85352.1</t>
  </si>
  <si>
    <t>NE1442</t>
  </si>
  <si>
    <t>CAD85353.1</t>
  </si>
  <si>
    <t>cysM</t>
  </si>
  <si>
    <t>NE1443</t>
  </si>
  <si>
    <t>CAD85354.1</t>
  </si>
  <si>
    <t>Pyridoxal-5'-phosphate-dependent enzymes, beta family</t>
  </si>
  <si>
    <t>NE1444</t>
  </si>
  <si>
    <t>CAD85355.1</t>
  </si>
  <si>
    <t>NE1445</t>
  </si>
  <si>
    <t>CAD85356.1</t>
  </si>
  <si>
    <t>Nitrogen-fixing protein NifU</t>
  </si>
  <si>
    <t>NE1446</t>
  </si>
  <si>
    <t>CAD85357.1</t>
  </si>
  <si>
    <t>NifU-like N terminal domain</t>
  </si>
  <si>
    <t>NE1447</t>
  </si>
  <si>
    <t>CAD85358.1</t>
  </si>
  <si>
    <t>NE1448</t>
  </si>
  <si>
    <t>CAD85359.1</t>
  </si>
  <si>
    <t>Uncharacterized protein family UPF0051</t>
  </si>
  <si>
    <t>ycf16</t>
  </si>
  <si>
    <t>NE1449</t>
  </si>
  <si>
    <t>CAD85360.1</t>
  </si>
  <si>
    <t>Iron-regulated ABC transporter ATPase subunit SufC</t>
  </si>
  <si>
    <t>NE1450</t>
  </si>
  <si>
    <t>CAD85361.1</t>
  </si>
  <si>
    <t>NE1451</t>
  </si>
  <si>
    <t>CAD85362.1</t>
  </si>
  <si>
    <t>NE1452</t>
  </si>
  <si>
    <t>CAD85363.1</t>
  </si>
  <si>
    <t>NE1453</t>
  </si>
  <si>
    <t>CAD85364.1</t>
  </si>
  <si>
    <t>NE1454</t>
  </si>
  <si>
    <t>CAD85365.1</t>
  </si>
  <si>
    <t>ABC transporter, ATPase subunit</t>
  </si>
  <si>
    <t>NE1455</t>
  </si>
  <si>
    <t>CAD85366.1</t>
  </si>
  <si>
    <t>GDSL lipolytic enzyme</t>
  </si>
  <si>
    <t>rluC</t>
  </si>
  <si>
    <t>NE1456</t>
  </si>
  <si>
    <t>CAD85367.1</t>
  </si>
  <si>
    <t>rluC; ribosomal large subunit pseudouridine synthase C</t>
  </si>
  <si>
    <t>NE1457</t>
  </si>
  <si>
    <t>CAD85368.1</t>
  </si>
  <si>
    <t>Ribonucleases G and E</t>
  </si>
  <si>
    <t>xerD</t>
  </si>
  <si>
    <t>NE1458</t>
  </si>
  <si>
    <t>CAD85369.1</t>
  </si>
  <si>
    <t>NE1459</t>
  </si>
  <si>
    <t>CAD85370.1</t>
  </si>
  <si>
    <t>ffh</t>
  </si>
  <si>
    <t>NE1460</t>
  </si>
  <si>
    <t>CAD85371.1</t>
  </si>
  <si>
    <t>Signal recognition particle GTPase ffh protein</t>
  </si>
  <si>
    <t>NE1461</t>
  </si>
  <si>
    <t>CAD85372.1</t>
  </si>
  <si>
    <t>DUF192</t>
  </si>
  <si>
    <t>dut</t>
  </si>
  <si>
    <t>NE1462</t>
  </si>
  <si>
    <t>CAD85373.1</t>
  </si>
  <si>
    <t>dUTPase</t>
  </si>
  <si>
    <t>dfp</t>
  </si>
  <si>
    <t>NE1463</t>
  </si>
  <si>
    <t>CAD85374.1</t>
  </si>
  <si>
    <t>radC</t>
  </si>
  <si>
    <t>NE1464</t>
  </si>
  <si>
    <t>CAD85375.1</t>
  </si>
  <si>
    <t>DNA repair protein radC family</t>
  </si>
  <si>
    <t>rpmB</t>
  </si>
  <si>
    <t>NE1465</t>
  </si>
  <si>
    <t>CAD85376.1</t>
  </si>
  <si>
    <t>Ribosomal protein L28</t>
  </si>
  <si>
    <t>rpmG</t>
  </si>
  <si>
    <t>NE1466</t>
  </si>
  <si>
    <t>CAD85377.1</t>
  </si>
  <si>
    <t>Ribosomal protein L33</t>
  </si>
  <si>
    <t>NE1467</t>
  </si>
  <si>
    <t>CAD85378.1</t>
  </si>
  <si>
    <t>Fatty acid desaturase, type 2:Fatty acid desaturase, type 1</t>
  </si>
  <si>
    <t>polA</t>
  </si>
  <si>
    <t>NE1468</t>
  </si>
  <si>
    <t>CAD85379.1</t>
  </si>
  <si>
    <t>polA; DNA polymerase I protein</t>
  </si>
  <si>
    <t>NE1469</t>
  </si>
  <si>
    <t>CAD85380.1</t>
  </si>
  <si>
    <t>NE1470</t>
  </si>
  <si>
    <t>CAD85381.1</t>
  </si>
  <si>
    <t>thrB</t>
  </si>
  <si>
    <t>NE1471</t>
  </si>
  <si>
    <t>CAD85382.1</t>
  </si>
  <si>
    <t>putative homoserine kinase protein</t>
  </si>
  <si>
    <t>NE1472</t>
  </si>
  <si>
    <t>CAD85383.1</t>
  </si>
  <si>
    <t>uvrD</t>
  </si>
  <si>
    <t>NE1473</t>
  </si>
  <si>
    <t>CAD85384.1</t>
  </si>
  <si>
    <t>UvrD/REP helicase</t>
  </si>
  <si>
    <t>cbbP, prk</t>
  </si>
  <si>
    <t>NE1474</t>
  </si>
  <si>
    <t>CAD85385.1</t>
  </si>
  <si>
    <t>Phosphoribulokinase</t>
  </si>
  <si>
    <t>NE1475</t>
  </si>
  <si>
    <t>CAD85386.1</t>
  </si>
  <si>
    <t>hemH</t>
  </si>
  <si>
    <t>NE1476</t>
  </si>
  <si>
    <t>CAD85387.1</t>
  </si>
  <si>
    <t>Ferrochelatase</t>
  </si>
  <si>
    <t>hrcA</t>
  </si>
  <si>
    <t>NE1477</t>
  </si>
  <si>
    <t>CAD85388.1</t>
  </si>
  <si>
    <t>Negative regulator of class I heat shock protein</t>
  </si>
  <si>
    <t>NE1478</t>
  </si>
  <si>
    <t>CAD85389.1</t>
  </si>
  <si>
    <t>Domain of unknown function DUF15</t>
  </si>
  <si>
    <t>recN</t>
  </si>
  <si>
    <t>NE1479</t>
  </si>
  <si>
    <t>CAD85390.1</t>
  </si>
  <si>
    <t>ABC transporter:DNA repair protein RecN</t>
  </si>
  <si>
    <t>NE1480</t>
  </si>
  <si>
    <t>CAD85391.1</t>
  </si>
  <si>
    <t>NE1481</t>
  </si>
  <si>
    <t>CAD85392.1</t>
  </si>
  <si>
    <t>argC</t>
  </si>
  <si>
    <t>NE1482</t>
  </si>
  <si>
    <t>CAD85393.1</t>
  </si>
  <si>
    <t>argC; N-acetyl-gamma-glutamyl-phosphate reductase</t>
  </si>
  <si>
    <t>rpsI</t>
  </si>
  <si>
    <t>NE1483</t>
  </si>
  <si>
    <t>CAD85394.1</t>
  </si>
  <si>
    <t>Ribosomal protein S9</t>
  </si>
  <si>
    <t>rplM</t>
  </si>
  <si>
    <t>NE1484</t>
  </si>
  <si>
    <t>CAD85395.1</t>
  </si>
  <si>
    <t>Ribosomal protein L13</t>
  </si>
  <si>
    <t>dac</t>
  </si>
  <si>
    <t>NE1485</t>
  </si>
  <si>
    <t>CAD85396.1</t>
  </si>
  <si>
    <t>D-alanyl-D-alanine carboxypeptidase 1 (S11) family</t>
  </si>
  <si>
    <t>NE1486</t>
  </si>
  <si>
    <t>CAD85397.1</t>
  </si>
  <si>
    <t>Aminotransferases class-IV</t>
  </si>
  <si>
    <t>NE1487</t>
  </si>
  <si>
    <t>CAD85398.1</t>
  </si>
  <si>
    <t>lipB</t>
  </si>
  <si>
    <t>NE1488</t>
  </si>
  <si>
    <t>CAD85399.1</t>
  </si>
  <si>
    <t>lipB: lipoate-protein ligase B</t>
  </si>
  <si>
    <t>lipA</t>
  </si>
  <si>
    <t>NE1489</t>
  </si>
  <si>
    <t>CAD85400.1</t>
  </si>
  <si>
    <t>Lipoate synthase</t>
  </si>
  <si>
    <t>NE1490</t>
  </si>
  <si>
    <t>CAD85401.1</t>
  </si>
  <si>
    <t>Uncharacterized protein family UPF0021</t>
  </si>
  <si>
    <t>NE1491</t>
  </si>
  <si>
    <t>CAD85402.1</t>
  </si>
  <si>
    <t>putative copper-containing oxidoreductase signal peptide protein</t>
  </si>
  <si>
    <t>NE1492</t>
  </si>
  <si>
    <t>CAD85403.1</t>
  </si>
  <si>
    <t>NE1493</t>
  </si>
  <si>
    <t>CAD85404.1</t>
  </si>
  <si>
    <t>NE1494</t>
  </si>
  <si>
    <t>CAD85405.1</t>
  </si>
  <si>
    <t>soj</t>
  </si>
  <si>
    <t>NE1495</t>
  </si>
  <si>
    <t>CAD85406.1</t>
  </si>
  <si>
    <t>ParA family ATPase</t>
  </si>
  <si>
    <t>NE1496</t>
  </si>
  <si>
    <t>CAD85407.1</t>
  </si>
  <si>
    <t>tRNAArg1</t>
  </si>
  <si>
    <t>RNA_8</t>
  </si>
  <si>
    <t>NE1497</t>
  </si>
  <si>
    <t>CAD85408.1</t>
  </si>
  <si>
    <t>hss</t>
  </si>
  <si>
    <t>NE1498</t>
  </si>
  <si>
    <t>CAD85409.1</t>
  </si>
  <si>
    <t>putative homospermidine synthase protein</t>
  </si>
  <si>
    <t>NE1499</t>
  </si>
  <si>
    <t>CAD85410.1</t>
  </si>
  <si>
    <t>NE1500</t>
  </si>
  <si>
    <t>CAD85411.1</t>
  </si>
  <si>
    <t>NE1501</t>
  </si>
  <si>
    <t>CAD85412.1</t>
  </si>
  <si>
    <t>NE1502</t>
  </si>
  <si>
    <t>CAD85413.1</t>
  </si>
  <si>
    <t>NE1503</t>
  </si>
  <si>
    <t>CAD85414.1</t>
  </si>
  <si>
    <t>NE1504</t>
  </si>
  <si>
    <t>CAD85415.1</t>
  </si>
  <si>
    <t>priA</t>
  </si>
  <si>
    <t>NE1505</t>
  </si>
  <si>
    <t>CAD85416.1</t>
  </si>
  <si>
    <t>probable priA; primosomal protein N' (replication factor Y)</t>
  </si>
  <si>
    <t>NE1506</t>
  </si>
  <si>
    <t>CAD85417.1</t>
  </si>
  <si>
    <t>NE1507</t>
  </si>
  <si>
    <t>CAD85418.1</t>
  </si>
  <si>
    <t>NE1508</t>
  </si>
  <si>
    <t>CAD85419.1</t>
  </si>
  <si>
    <t>htra-like serine protease signal peptide protein</t>
  </si>
  <si>
    <t>NE1509</t>
  </si>
  <si>
    <t>CAD85420.1</t>
  </si>
  <si>
    <t>Domain of unknown function DUF34</t>
  </si>
  <si>
    <t>NE1510</t>
  </si>
  <si>
    <t>CAD85421.1</t>
  </si>
  <si>
    <t>putative membrane-bound lytic murein transglycosylase A transmembrane protein</t>
  </si>
  <si>
    <t>dsbC</t>
  </si>
  <si>
    <t>NE1511</t>
  </si>
  <si>
    <t>CAD85422.1</t>
  </si>
  <si>
    <t>NE1512</t>
  </si>
  <si>
    <t>CAD85423.1</t>
  </si>
  <si>
    <t>NE1513</t>
  </si>
  <si>
    <t>CAD85424.1</t>
  </si>
  <si>
    <t>NE1514</t>
  </si>
  <si>
    <t>CAD85425.1</t>
  </si>
  <si>
    <t>NE1515</t>
  </si>
  <si>
    <t>CAD85426.1</t>
  </si>
  <si>
    <t>NE1516</t>
  </si>
  <si>
    <t>CAD85427.1</t>
  </si>
  <si>
    <t>Uncharacterized protein family UPF0006</t>
  </si>
  <si>
    <t>NE1517</t>
  </si>
  <si>
    <t>CAD85428.1</t>
  </si>
  <si>
    <t>6-pyruvoyl tetrahydropterin synthase</t>
  </si>
  <si>
    <t>NE1518</t>
  </si>
  <si>
    <t>CAD85429.1</t>
  </si>
  <si>
    <t>NE1519</t>
  </si>
  <si>
    <t>CAD85430.1</t>
  </si>
  <si>
    <t>NE1520</t>
  </si>
  <si>
    <t>NE1521</t>
  </si>
  <si>
    <t>CAD85432.1</t>
  </si>
  <si>
    <t>NE1522</t>
  </si>
  <si>
    <t>CAD85433.1</t>
  </si>
  <si>
    <t>NE1523</t>
  </si>
  <si>
    <t>CAD85434.1</t>
  </si>
  <si>
    <t>NE1524</t>
  </si>
  <si>
    <t>CAD85435.1</t>
  </si>
  <si>
    <t>NE1525</t>
  </si>
  <si>
    <t>CAD85436.1</t>
  </si>
  <si>
    <t>putative plasmid stabilization protein ParE</t>
  </si>
  <si>
    <t>NE1526</t>
  </si>
  <si>
    <t>CAD85437.1</t>
  </si>
  <si>
    <t>NE1527</t>
  </si>
  <si>
    <t>CAD85438.1</t>
  </si>
  <si>
    <t>Thiolase</t>
  </si>
  <si>
    <t>NE1528</t>
  </si>
  <si>
    <t>CAD85439.1</t>
  </si>
  <si>
    <t>putative 3-hydroxyacyl-CoA dehydrogenase oxidoreductase protein</t>
  </si>
  <si>
    <t>NE1529</t>
  </si>
  <si>
    <t>CAD85440.1</t>
  </si>
  <si>
    <t>possible signal peptide protein</t>
  </si>
  <si>
    <t>NE1530</t>
  </si>
  <si>
    <t>CAD85441.1</t>
  </si>
  <si>
    <t>NE1531</t>
  </si>
  <si>
    <t>CAD85442.1</t>
  </si>
  <si>
    <t>NE1532</t>
  </si>
  <si>
    <t>CAD85443.1</t>
  </si>
  <si>
    <t>NE1533</t>
  </si>
  <si>
    <t>CAD85444.1</t>
  </si>
  <si>
    <t>Aminopeptidase I zinc metalloprotease (M18)</t>
  </si>
  <si>
    <t>NE1534</t>
  </si>
  <si>
    <t>CAD85445.1</t>
  </si>
  <si>
    <t>NE1535</t>
  </si>
  <si>
    <t>CAD85446.1</t>
  </si>
  <si>
    <t>NE1536</t>
  </si>
  <si>
    <t>CAD85447.1</t>
  </si>
  <si>
    <t>NE1537</t>
  </si>
  <si>
    <t>CAD85448.1</t>
  </si>
  <si>
    <t>NE1538</t>
  </si>
  <si>
    <t>CAD85449.1</t>
  </si>
  <si>
    <t>NE1539</t>
  </si>
  <si>
    <t>CAD85450.1</t>
  </si>
  <si>
    <t>NE1540</t>
  </si>
  <si>
    <t>CAD85451.1</t>
  </si>
  <si>
    <t>NE1541</t>
  </si>
  <si>
    <t>CAD85452.1</t>
  </si>
  <si>
    <t>NE1542</t>
  </si>
  <si>
    <t>CAD85453.1</t>
  </si>
  <si>
    <t>Heph,sla</t>
  </si>
  <si>
    <t>NE1543</t>
  </si>
  <si>
    <t>CAD85454.1</t>
  </si>
  <si>
    <t>NE1544</t>
  </si>
  <si>
    <t>CAD85455.1</t>
  </si>
  <si>
    <t>NE1545</t>
  </si>
  <si>
    <t>CAD85456.1</t>
  </si>
  <si>
    <t>DUF209</t>
  </si>
  <si>
    <t>NE1546</t>
  </si>
  <si>
    <t>CAD85457.1</t>
  </si>
  <si>
    <t>NE1547</t>
  </si>
  <si>
    <t>CAD85458.1</t>
  </si>
  <si>
    <t>NE1548</t>
  </si>
  <si>
    <t>CAD85459.1</t>
  </si>
  <si>
    <t>Acyl-CoA dehydrogenase</t>
  </si>
  <si>
    <t>NE1549</t>
  </si>
  <si>
    <t>CAD85460.1</t>
  </si>
  <si>
    <t>NE1550</t>
  </si>
  <si>
    <t>CAD85461.1</t>
  </si>
  <si>
    <t>NE1551</t>
  </si>
  <si>
    <t>CAD85462.1</t>
  </si>
  <si>
    <t>NE1552</t>
  </si>
  <si>
    <t>CAD85463.1</t>
  </si>
  <si>
    <t>NE1553</t>
  </si>
  <si>
    <t>CAD85464.1</t>
  </si>
  <si>
    <t>NE1554</t>
  </si>
  <si>
    <t>possible probable oxidoreductase</t>
  </si>
  <si>
    <t>NE1555</t>
  </si>
  <si>
    <t>CAD85466.1</t>
  </si>
  <si>
    <t>NE1556</t>
  </si>
  <si>
    <t>CAD85467.1</t>
  </si>
  <si>
    <t>NE1557</t>
  </si>
  <si>
    <t>CAD85468.1</t>
  </si>
  <si>
    <t>NE1558</t>
  </si>
  <si>
    <t>CAD85469.1</t>
  </si>
  <si>
    <t>NE1559</t>
  </si>
  <si>
    <t>CAD85470.1</t>
  </si>
  <si>
    <t>NE1560</t>
  </si>
  <si>
    <t>CAD85471.1</t>
  </si>
  <si>
    <t>NE1561</t>
  </si>
  <si>
    <t>CAD85472.1</t>
  </si>
  <si>
    <t>NE1562</t>
  </si>
  <si>
    <t>CAD85473.1</t>
  </si>
  <si>
    <t>NE1563</t>
  </si>
  <si>
    <t>CAD85474.1</t>
  </si>
  <si>
    <t>NE1564</t>
  </si>
  <si>
    <t>CAD85475.1</t>
  </si>
  <si>
    <t>Domain of unknown function DUF71</t>
  </si>
  <si>
    <t>NE1565</t>
  </si>
  <si>
    <t>CAD85476.1</t>
  </si>
  <si>
    <t>NE1566</t>
  </si>
  <si>
    <t>CAD85477.1</t>
  </si>
  <si>
    <t>kduD</t>
  </si>
  <si>
    <t>NE1567</t>
  </si>
  <si>
    <t>CAD85478.1</t>
  </si>
  <si>
    <t>NE1568</t>
  </si>
  <si>
    <t>CAD85479.1</t>
  </si>
  <si>
    <t>possible Oxidoreductase</t>
  </si>
  <si>
    <t>neuA1</t>
  </si>
  <si>
    <t>NE1569</t>
  </si>
  <si>
    <t>CAD85480.1</t>
  </si>
  <si>
    <t>Cytidylyltransferase (CMP-NeuAc synthetase)</t>
  </si>
  <si>
    <t>NE1570</t>
  </si>
  <si>
    <t>CAD85481.1</t>
  </si>
  <si>
    <t>Type III antifreeze protein:CBS domain:NeuB family</t>
  </si>
  <si>
    <t>NE1571</t>
  </si>
  <si>
    <t>CAD85482.1</t>
  </si>
  <si>
    <t>NE1572</t>
  </si>
  <si>
    <t>CAD85483.1</t>
  </si>
  <si>
    <t>Uroporphyrin-III C/tetrapyrrole (Corrin/Porphyrin) methyltransferase</t>
  </si>
  <si>
    <t>apaG</t>
  </si>
  <si>
    <t>NE1573</t>
  </si>
  <si>
    <t>CAD85484.1</t>
  </si>
  <si>
    <t>NE1574</t>
  </si>
  <si>
    <t>CAD85485.1</t>
  </si>
  <si>
    <t>NE1575</t>
  </si>
  <si>
    <t>CAD85486.1</t>
  </si>
  <si>
    <t>NE1576</t>
  </si>
  <si>
    <t>CAD85487.1</t>
  </si>
  <si>
    <t>NE1577</t>
  </si>
  <si>
    <t>CAD85488.1</t>
  </si>
  <si>
    <t>NE1578</t>
  </si>
  <si>
    <t>CAD85489.1</t>
  </si>
  <si>
    <t>NE1579</t>
  </si>
  <si>
    <t>CAD85490.1</t>
  </si>
  <si>
    <t>NE1580</t>
  </si>
  <si>
    <t>CAD85491.1</t>
  </si>
  <si>
    <t>NE1581</t>
  </si>
  <si>
    <t>CAD85492.1</t>
  </si>
  <si>
    <t>NE1582</t>
  </si>
  <si>
    <t>CAD85493.1</t>
  </si>
  <si>
    <t>NE1583</t>
  </si>
  <si>
    <t>CAD85494.1</t>
  </si>
  <si>
    <t>NE1584</t>
  </si>
  <si>
    <t>CAD85495.1</t>
  </si>
  <si>
    <t>NE1585</t>
  </si>
  <si>
    <t>CAD85496.1</t>
  </si>
  <si>
    <t>NE1586</t>
  </si>
  <si>
    <t>CAD85497.1</t>
  </si>
  <si>
    <t>NE1587</t>
  </si>
  <si>
    <t>CAD85498.1</t>
  </si>
  <si>
    <t>NE1588</t>
  </si>
  <si>
    <t>CAD85499.1</t>
  </si>
  <si>
    <t>NE1589</t>
  </si>
  <si>
    <t>CAD85500.1</t>
  </si>
  <si>
    <t>NE1590</t>
  </si>
  <si>
    <t>CAD85501.1</t>
  </si>
  <si>
    <t>NE1591</t>
  </si>
  <si>
    <t>CAD85502.1</t>
  </si>
  <si>
    <t>NE1592</t>
  </si>
  <si>
    <t>CAD85503.1</t>
  </si>
  <si>
    <t>hag</t>
  </si>
  <si>
    <t>NE1593</t>
  </si>
  <si>
    <t>CAD85504.1</t>
  </si>
  <si>
    <t>hag; flagellin</t>
  </si>
  <si>
    <t>NE1594</t>
  </si>
  <si>
    <t>CAD85505.1</t>
  </si>
  <si>
    <t>fliD,flbC,flaV</t>
  </si>
  <si>
    <t>NE1595</t>
  </si>
  <si>
    <t>CAD85506.1</t>
  </si>
  <si>
    <t>Flagellar hook-associated protein 2</t>
  </si>
  <si>
    <t>fliS</t>
  </si>
  <si>
    <t>NE1596</t>
  </si>
  <si>
    <t>CAD85507.1</t>
  </si>
  <si>
    <t>Flagellar protein FliS</t>
  </si>
  <si>
    <t>NE1597</t>
  </si>
  <si>
    <t>CAD85508.1</t>
  </si>
  <si>
    <t>NE1598</t>
  </si>
  <si>
    <t>CAD85509.1</t>
  </si>
  <si>
    <t>NE1599</t>
  </si>
  <si>
    <t>CAD85510.1</t>
  </si>
  <si>
    <t>NE1600</t>
  </si>
  <si>
    <t>CAD85511.1</t>
  </si>
  <si>
    <t>NE1601</t>
  </si>
  <si>
    <t>CAD85512.1</t>
  </si>
  <si>
    <t>NE1602</t>
  </si>
  <si>
    <t>CAD85513.1</t>
  </si>
  <si>
    <t>NE1603</t>
  </si>
  <si>
    <t>CAD85514.1</t>
  </si>
  <si>
    <t>putative general secretion pathway gspG related transmembrane protein</t>
  </si>
  <si>
    <t>NE1604</t>
  </si>
  <si>
    <t>CAD85515.1</t>
  </si>
  <si>
    <t>NE1605</t>
  </si>
  <si>
    <t>CAD85516.1</t>
  </si>
  <si>
    <t>putative prolin-rich transmembrane protein</t>
  </si>
  <si>
    <t>NE1606</t>
  </si>
  <si>
    <t>CAD85517.1</t>
  </si>
  <si>
    <t>NE1607</t>
  </si>
  <si>
    <t>CAD85518.1</t>
  </si>
  <si>
    <t>NE1608</t>
  </si>
  <si>
    <t>CAD85519.1</t>
  </si>
  <si>
    <t>NE1609</t>
  </si>
  <si>
    <t>CAD85520.1</t>
  </si>
  <si>
    <t>NE1610</t>
  </si>
  <si>
    <t>CAD85521.1</t>
  </si>
  <si>
    <t>NE1611</t>
  </si>
  <si>
    <t>CAD85522.1</t>
  </si>
  <si>
    <t>dapF</t>
  </si>
  <si>
    <t>NE1612</t>
  </si>
  <si>
    <t>CAD85523.1</t>
  </si>
  <si>
    <t>Diaminopimelate epimerase</t>
  </si>
  <si>
    <t>NE1613</t>
  </si>
  <si>
    <t>CAD85524.1</t>
  </si>
  <si>
    <t>cca</t>
  </si>
  <si>
    <t>NE1614</t>
  </si>
  <si>
    <t>CAD85525.1</t>
  </si>
  <si>
    <t>Poly A polymerase family:HD domain</t>
  </si>
  <si>
    <t>slt</t>
  </si>
  <si>
    <t>NE1615</t>
  </si>
  <si>
    <t>CAD85526.1</t>
  </si>
  <si>
    <t>gdhA</t>
  </si>
  <si>
    <t>NE1616</t>
  </si>
  <si>
    <t>CAD85527.1</t>
  </si>
  <si>
    <t>Glutamate/leucine/phenylalanine/valine dehydrogenase</t>
  </si>
  <si>
    <t>NE1617</t>
  </si>
  <si>
    <t>CAD85528.1</t>
  </si>
  <si>
    <t>NE1618</t>
  </si>
  <si>
    <t>possible FecR protein</t>
  </si>
  <si>
    <t>NE1619</t>
  </si>
  <si>
    <t>NE1620</t>
  </si>
  <si>
    <t>NE1621</t>
  </si>
  <si>
    <t>NE1622</t>
  </si>
  <si>
    <t>CAD85533.1</t>
  </si>
  <si>
    <t>metH</t>
  </si>
  <si>
    <t>NE1623</t>
  </si>
  <si>
    <t>CAD85534.1</t>
  </si>
  <si>
    <t>metH Methionine synthase I, cobalamin-binding domain</t>
  </si>
  <si>
    <t>gltX</t>
  </si>
  <si>
    <t>NE1624</t>
  </si>
  <si>
    <t>CAD85535.1</t>
  </si>
  <si>
    <t>gltX; glutamate-tRNA synthetase (catalytic subunit)(sye protein)</t>
  </si>
  <si>
    <t>NE1625</t>
  </si>
  <si>
    <t>CAD85536.1</t>
  </si>
  <si>
    <t>Ribonuclease II domain</t>
  </si>
  <si>
    <t>NE1626</t>
  </si>
  <si>
    <t>CAD85537.1</t>
  </si>
  <si>
    <t>putative TonB protein</t>
  </si>
  <si>
    <t>aroE1</t>
  </si>
  <si>
    <t>NE1627</t>
  </si>
  <si>
    <t>CAD85538.1</t>
  </si>
  <si>
    <t>Shikimate / quinate 5-dehydrogenase</t>
  </si>
  <si>
    <t>mtgA</t>
  </si>
  <si>
    <t>NE1628</t>
  </si>
  <si>
    <t>CAD85539.1</t>
  </si>
  <si>
    <t>Glycosyltransferase family 51</t>
  </si>
  <si>
    <t>NE1629</t>
  </si>
  <si>
    <t>CAD85540.1</t>
  </si>
  <si>
    <t>NE1630</t>
  </si>
  <si>
    <t>CAD85541.1</t>
  </si>
  <si>
    <t>NE1631</t>
  </si>
  <si>
    <t>CAD85542.1</t>
  </si>
  <si>
    <t>NE1632</t>
  </si>
  <si>
    <t>probable phosphate transporter</t>
  </si>
  <si>
    <t>mgtE</t>
  </si>
  <si>
    <t>NE1633</t>
  </si>
  <si>
    <t>CAD85544.1</t>
  </si>
  <si>
    <t>CBS domain:Divalent cation transporter</t>
  </si>
  <si>
    <t>NE1634</t>
  </si>
  <si>
    <t>CAD85545.1</t>
  </si>
  <si>
    <t>NE1635</t>
  </si>
  <si>
    <t>CAD85546.1</t>
  </si>
  <si>
    <t>NE1636</t>
  </si>
  <si>
    <t>CAD85547.1</t>
  </si>
  <si>
    <t>NE1637</t>
  </si>
  <si>
    <t>CAD85548.1</t>
  </si>
  <si>
    <t>czcA</t>
  </si>
  <si>
    <t>NE1638</t>
  </si>
  <si>
    <t>CAD85549.1</t>
  </si>
  <si>
    <t>czcB</t>
  </si>
  <si>
    <t>NE1639</t>
  </si>
  <si>
    <t>CAD85550.1</t>
  </si>
  <si>
    <t>czcC</t>
  </si>
  <si>
    <t>NE1640</t>
  </si>
  <si>
    <t>CAD85551.1</t>
  </si>
  <si>
    <t>NE1641</t>
  </si>
  <si>
    <t>CAD85552.1</t>
  </si>
  <si>
    <t>NE1642</t>
  </si>
  <si>
    <t>CAD85553.1</t>
  </si>
  <si>
    <t>NE1643</t>
  </si>
  <si>
    <t>CAD85554.1</t>
  </si>
  <si>
    <t>rpmF</t>
  </si>
  <si>
    <t>NE1644</t>
  </si>
  <si>
    <t>CAD85555.1</t>
  </si>
  <si>
    <t>probable 50S ribosomal subunit protein L32</t>
  </si>
  <si>
    <t>plsX</t>
  </si>
  <si>
    <t>NE1645</t>
  </si>
  <si>
    <t>CAD85556.1</t>
  </si>
  <si>
    <t>Fatty acid synthesis plsX protein</t>
  </si>
  <si>
    <t>fabH</t>
  </si>
  <si>
    <t>NE1646</t>
  </si>
  <si>
    <t>CAD85557.1</t>
  </si>
  <si>
    <t>fabH; 3-oxoacyl-[acyl-carrier-protein] synthase III</t>
  </si>
  <si>
    <t>fabD</t>
  </si>
  <si>
    <t>NE1647</t>
  </si>
  <si>
    <t>CAD85558.1</t>
  </si>
  <si>
    <t>fabD; malonyl CoA-acyl carrier protein transacylase</t>
  </si>
  <si>
    <t>fabG1</t>
  </si>
  <si>
    <t>NE1648</t>
  </si>
  <si>
    <t>CAD85559.1</t>
  </si>
  <si>
    <t>NE1649</t>
  </si>
  <si>
    <t>CAD85560.1</t>
  </si>
  <si>
    <t>Acyl carrier protein (ACP):Phosphopantetheine attachment site</t>
  </si>
  <si>
    <t>fabF1</t>
  </si>
  <si>
    <t>NE1650</t>
  </si>
  <si>
    <t>CAD85561.1</t>
  </si>
  <si>
    <t>Beta-ketoacyl synthase</t>
  </si>
  <si>
    <t>NE1651</t>
  </si>
  <si>
    <t>CAD85562.1</t>
  </si>
  <si>
    <t>DUF175</t>
  </si>
  <si>
    <t>NE1652</t>
  </si>
  <si>
    <t>CAD85563.1</t>
  </si>
  <si>
    <t>possible dolichol monophosphate mannose synthase</t>
  </si>
  <si>
    <t>NE1653</t>
  </si>
  <si>
    <t>CAD85564.1</t>
  </si>
  <si>
    <t>ZIP Zinc transporter</t>
  </si>
  <si>
    <t>NE1654</t>
  </si>
  <si>
    <t>CAD85565.1</t>
  </si>
  <si>
    <t>DUF152</t>
  </si>
  <si>
    <t>NE1655</t>
  </si>
  <si>
    <t>CAD85566.1</t>
  </si>
  <si>
    <t>NE1656</t>
  </si>
  <si>
    <t>CAD85567.1</t>
  </si>
  <si>
    <t>Phosphopantetheine attachment site</t>
  </si>
  <si>
    <t>NE1657</t>
  </si>
  <si>
    <t>CAD85568.1</t>
  </si>
  <si>
    <t>NE1658</t>
  </si>
  <si>
    <t>CAD85569.1</t>
  </si>
  <si>
    <t>NE1659</t>
  </si>
  <si>
    <t>CAD85570.1</t>
  </si>
  <si>
    <t>greA</t>
  </si>
  <si>
    <t>NE1660</t>
  </si>
  <si>
    <t>CAD85571.1</t>
  </si>
  <si>
    <t>Prokaryotic transcription elongation factor GreA/GreB</t>
  </si>
  <si>
    <t>carB</t>
  </si>
  <si>
    <t>NE1661</t>
  </si>
  <si>
    <t>CAD85572.1</t>
  </si>
  <si>
    <t>Carbamoyl-phosphate synthase:Methylglyoxal synthase-like domain</t>
  </si>
  <si>
    <t>carA</t>
  </si>
  <si>
    <t>NE1662</t>
  </si>
  <si>
    <t>CAD85573.1</t>
  </si>
  <si>
    <t>carA; carbamoyl-phosphate synthase (small chain) protein</t>
  </si>
  <si>
    <t>prlC</t>
  </si>
  <si>
    <t>NE1663</t>
  </si>
  <si>
    <t>CAD85574.1</t>
  </si>
  <si>
    <t>Peptidase family M3</t>
  </si>
  <si>
    <t>pyrX</t>
  </si>
  <si>
    <t>NE1664</t>
  </si>
  <si>
    <t>CAD85575.1</t>
  </si>
  <si>
    <t>Dihydroorotase:Dihydroorotase multifunctional complex type</t>
  </si>
  <si>
    <t>pyrB</t>
  </si>
  <si>
    <t>NE1665</t>
  </si>
  <si>
    <t>CAD85576.1</t>
  </si>
  <si>
    <t>pyrB; aspartate carbamoyltransferase (catalytic chain) protein</t>
  </si>
  <si>
    <t>pyrR</t>
  </si>
  <si>
    <t>NE1666</t>
  </si>
  <si>
    <t>CAD85577.1</t>
  </si>
  <si>
    <t>NE1667</t>
  </si>
  <si>
    <t>CAD85578.1</t>
  </si>
  <si>
    <t>NE1668</t>
  </si>
  <si>
    <t>CAD85579.1</t>
  </si>
  <si>
    <t>DUF179</t>
  </si>
  <si>
    <t>NE1669</t>
  </si>
  <si>
    <t>CAD85580.1</t>
  </si>
  <si>
    <t>NE1670</t>
  </si>
  <si>
    <t>CAD85581.1</t>
  </si>
  <si>
    <t>glycolate oxidase iron-sulfur subunit</t>
  </si>
  <si>
    <t>rpsP</t>
  </si>
  <si>
    <t>NE1671</t>
  </si>
  <si>
    <t>CAD85582.1</t>
  </si>
  <si>
    <t>Ribosomal protein S16</t>
  </si>
  <si>
    <t>NE1672</t>
  </si>
  <si>
    <t>CAD85583.1</t>
  </si>
  <si>
    <t>RimM</t>
  </si>
  <si>
    <t>trmB</t>
  </si>
  <si>
    <t>NE1673</t>
  </si>
  <si>
    <t>CAD85584.1</t>
  </si>
  <si>
    <t>tRNA (guanine-N1-)-methyltransferase</t>
  </si>
  <si>
    <t>rplS</t>
  </si>
  <si>
    <t>NE1674</t>
  </si>
  <si>
    <t>CAD85585.1</t>
  </si>
  <si>
    <t>Ribosomal protein L19</t>
  </si>
  <si>
    <t>NE1675</t>
  </si>
  <si>
    <t>CAD85586.1</t>
  </si>
  <si>
    <t>NE1676</t>
  </si>
  <si>
    <t>NE1677</t>
  </si>
  <si>
    <t>Predicted glycosyltransferases</t>
  </si>
  <si>
    <t>yfgD</t>
  </si>
  <si>
    <t>NE1678</t>
  </si>
  <si>
    <t>CAD85589.1</t>
  </si>
  <si>
    <t>putative arsenate reductase</t>
  </si>
  <si>
    <t>NE1679</t>
  </si>
  <si>
    <t>CAD85590.1</t>
  </si>
  <si>
    <t>NE1680</t>
  </si>
  <si>
    <t>CAD85591.1</t>
  </si>
  <si>
    <t>NE1681</t>
  </si>
  <si>
    <t>CAD85592.1</t>
  </si>
  <si>
    <t>possible methyltransferase</t>
  </si>
  <si>
    <t>NE1682</t>
  </si>
  <si>
    <t>CAD85593.1</t>
  </si>
  <si>
    <t>NE1683</t>
  </si>
  <si>
    <t>CAD85594.1</t>
  </si>
  <si>
    <t>NE1684</t>
  </si>
  <si>
    <t>CAD85595.1</t>
  </si>
  <si>
    <t>NE1685</t>
  </si>
  <si>
    <t>CAD85596.1</t>
  </si>
  <si>
    <t>NE1686</t>
  </si>
  <si>
    <t>CAD85597.1</t>
  </si>
  <si>
    <t>hpaI2</t>
  </si>
  <si>
    <t>NE1687</t>
  </si>
  <si>
    <t>CAD85598.1</t>
  </si>
  <si>
    <t>putative 2,4-dihydroxyhept-2-ene-1,7-dioic acid aldolase protein</t>
  </si>
  <si>
    <t>serA</t>
  </si>
  <si>
    <t>NE1688</t>
  </si>
  <si>
    <t>CAD85599.1</t>
  </si>
  <si>
    <t>NE1689</t>
  </si>
  <si>
    <t>CAD85600.1</t>
  </si>
  <si>
    <t>possible epimerase</t>
  </si>
  <si>
    <t>NE1690</t>
  </si>
  <si>
    <t>CAD85601.1</t>
  </si>
  <si>
    <t>NE1691</t>
  </si>
  <si>
    <t>CAD85602.1</t>
  </si>
  <si>
    <t>Glucosamine/galactosamine-6-phosphate isomerase</t>
  </si>
  <si>
    <t>NE1692</t>
  </si>
  <si>
    <t>CAD85603.1</t>
  </si>
  <si>
    <t>NE1693</t>
  </si>
  <si>
    <t>CAD85604.1</t>
  </si>
  <si>
    <t>NE1694</t>
  </si>
  <si>
    <t>CAD85605.1</t>
  </si>
  <si>
    <t>Glucokinase</t>
  </si>
  <si>
    <t>NE1695</t>
  </si>
  <si>
    <t>CAD85606.1</t>
  </si>
  <si>
    <t>NE1696</t>
  </si>
  <si>
    <t>CAD85607.1</t>
  </si>
  <si>
    <t>metY</t>
  </si>
  <si>
    <t>NE1697</t>
  </si>
  <si>
    <t>CAD85608.1</t>
  </si>
  <si>
    <t>NE1698</t>
  </si>
  <si>
    <t>CAD85609.1</t>
  </si>
  <si>
    <t>NE1699</t>
  </si>
  <si>
    <t>CAD85610.1</t>
  </si>
  <si>
    <t>NE1700</t>
  </si>
  <si>
    <t>CAD85611.1</t>
  </si>
  <si>
    <t>NE1701</t>
  </si>
  <si>
    <t>CAD85612.1</t>
  </si>
  <si>
    <t>possible msrA, pms; peptide methionine sulfoxide reductase</t>
  </si>
  <si>
    <t>NE1702</t>
  </si>
  <si>
    <t>CAD85613.1</t>
  </si>
  <si>
    <t>NE1703</t>
  </si>
  <si>
    <t>CAD85614.1</t>
  </si>
  <si>
    <t>DUF190</t>
  </si>
  <si>
    <t>NE1704</t>
  </si>
  <si>
    <t>CAD85615.1</t>
  </si>
  <si>
    <t>CRCB protein</t>
  </si>
  <si>
    <t>mutS</t>
  </si>
  <si>
    <t>NE1705</t>
  </si>
  <si>
    <t>CAD85616.1</t>
  </si>
  <si>
    <t>mutS; DNA mismatch repair protein</t>
  </si>
  <si>
    <t>slyD</t>
  </si>
  <si>
    <t>NE1706</t>
  </si>
  <si>
    <t>CAD85617.1</t>
  </si>
  <si>
    <t>rnhB</t>
  </si>
  <si>
    <t>NE1707</t>
  </si>
  <si>
    <t>CAD85618.1</t>
  </si>
  <si>
    <t>Ribonuclease HII and HIII</t>
  </si>
  <si>
    <t>fabZ</t>
  </si>
  <si>
    <t>NE1708</t>
  </si>
  <si>
    <t>CAD85619.1</t>
  </si>
  <si>
    <t>Bacterial thioester dehydrase</t>
  </si>
  <si>
    <t>NE1709</t>
  </si>
  <si>
    <t>CAD85620.1</t>
  </si>
  <si>
    <t>NE1710</t>
  </si>
  <si>
    <t>CAD85621.1</t>
  </si>
  <si>
    <t>Bacterial surface antigen (D15)</t>
  </si>
  <si>
    <t>NE1711</t>
  </si>
  <si>
    <t>CAD85622.1</t>
  </si>
  <si>
    <t>membrane-associated Zn-dependent proteases 1</t>
  </si>
  <si>
    <t>dxr</t>
  </si>
  <si>
    <t>NE1712</t>
  </si>
  <si>
    <t>CAD85623.1</t>
  </si>
  <si>
    <t>1-deoxy-D-xylulose 5-phosphate reductoisomerase</t>
  </si>
  <si>
    <t>cdsA</t>
  </si>
  <si>
    <t>NE1713</t>
  </si>
  <si>
    <t>CAD85624.1</t>
  </si>
  <si>
    <t>possible cdsA; phosphatidate cytidylyltransferase</t>
  </si>
  <si>
    <t>NE1714</t>
  </si>
  <si>
    <t>CAD85625.1</t>
  </si>
  <si>
    <t>Undecaprenyl pyrophosphate synthetase family</t>
  </si>
  <si>
    <t>rrf</t>
  </si>
  <si>
    <t>NE1715</t>
  </si>
  <si>
    <t>CAD85626.1</t>
  </si>
  <si>
    <t>Ribosome recycling factor</t>
  </si>
  <si>
    <t>pyrH</t>
  </si>
  <si>
    <t>NE1716</t>
  </si>
  <si>
    <t>CAD85627.1</t>
  </si>
  <si>
    <t>Aspartokinase superfamily</t>
  </si>
  <si>
    <t>tsf</t>
  </si>
  <si>
    <t>NE1717</t>
  </si>
  <si>
    <t>CAD85628.1</t>
  </si>
  <si>
    <t>Ubiquitin-associated domain:Elongation factor Ts</t>
  </si>
  <si>
    <t>rpsB</t>
  </si>
  <si>
    <t>NE1718</t>
  </si>
  <si>
    <t>CAD85629.1</t>
  </si>
  <si>
    <t>Ribosomal protein S2</t>
  </si>
  <si>
    <t>NE1719</t>
  </si>
  <si>
    <t>CAD85630.1</t>
  </si>
  <si>
    <t>putative anaerobic transcriptional regulatory protein</t>
  </si>
  <si>
    <t>NE1720</t>
  </si>
  <si>
    <t>CAD85631.1</t>
  </si>
  <si>
    <t>NE1721</t>
  </si>
  <si>
    <t>CAD85632.1</t>
  </si>
  <si>
    <t>NE1722</t>
  </si>
  <si>
    <t>CAD85633.1</t>
  </si>
  <si>
    <t>NE1723</t>
  </si>
  <si>
    <t>CAD85634.1</t>
  </si>
  <si>
    <t>NE1724</t>
  </si>
  <si>
    <t>CAD85635.1</t>
  </si>
  <si>
    <t>PHP domain N-terminal region:PHP domain C-terminal region</t>
  </si>
  <si>
    <t>NE1725</t>
  </si>
  <si>
    <t>CAD85636.1</t>
  </si>
  <si>
    <t>NE1726</t>
  </si>
  <si>
    <t>CAD85637.1</t>
  </si>
  <si>
    <t>putative integral membrane transmembrane protein</t>
  </si>
  <si>
    <t>trpS</t>
  </si>
  <si>
    <t>NE1727</t>
  </si>
  <si>
    <t>CAD85638.1</t>
  </si>
  <si>
    <t>t-RNA synthetase, class Ib:Tryptophanyl-tRNA synthetase</t>
  </si>
  <si>
    <t>NE1728</t>
  </si>
  <si>
    <t>CAD85639.1</t>
  </si>
  <si>
    <t>DUF173</t>
  </si>
  <si>
    <t>NE1729</t>
  </si>
  <si>
    <t>CAD85640.1</t>
  </si>
  <si>
    <t>icd</t>
  </si>
  <si>
    <t>NE1730</t>
  </si>
  <si>
    <t>CAD85641.1</t>
  </si>
  <si>
    <t>icd; isocitrate dehydrogenase [NADP] oxidoreductase protein</t>
  </si>
  <si>
    <t>NE1731</t>
  </si>
  <si>
    <t>CAD85642.1</t>
  </si>
  <si>
    <t>NE1732</t>
  </si>
  <si>
    <t>CAD85643.1</t>
  </si>
  <si>
    <t>DUF174</t>
  </si>
  <si>
    <t>clpA</t>
  </si>
  <si>
    <t>NE1733</t>
  </si>
  <si>
    <t>CAD85644.1</t>
  </si>
  <si>
    <t>ClpA, ATP dependent protease, chaperonin</t>
  </si>
  <si>
    <t>pyrE</t>
  </si>
  <si>
    <t>NE1734</t>
  </si>
  <si>
    <t>CAD85645.1</t>
  </si>
  <si>
    <t>Phosphoribosyl transferase:Orotate phosphoribosyltransferase</t>
  </si>
  <si>
    <t>NE1735</t>
  </si>
  <si>
    <t>CAD85646.1</t>
  </si>
  <si>
    <t>putative sulfonate binding protein precursor</t>
  </si>
  <si>
    <t>NE1736</t>
  </si>
  <si>
    <t>CAD85647.1</t>
  </si>
  <si>
    <t>putative transport system permease</t>
  </si>
  <si>
    <t>nrtD</t>
  </si>
  <si>
    <t>NE1737</t>
  </si>
  <si>
    <t>CAD85648.1</t>
  </si>
  <si>
    <t>nrtD; nitrate/nitrite transport system ATP-binding protein</t>
  </si>
  <si>
    <t>NE1738</t>
  </si>
  <si>
    <t>CAD85649.1</t>
  </si>
  <si>
    <t>vsrD</t>
  </si>
  <si>
    <t>NE1739</t>
  </si>
  <si>
    <t>NE1740</t>
  </si>
  <si>
    <t>CAD85651.1</t>
  </si>
  <si>
    <t>NE1741</t>
  </si>
  <si>
    <t>Bacterial regulatory protein, LuxR family</t>
  </si>
  <si>
    <t>mutL</t>
  </si>
  <si>
    <t>NE1742</t>
  </si>
  <si>
    <t>CAD85653.1</t>
  </si>
  <si>
    <t>mutL; DNA mismatch repair protein</t>
  </si>
  <si>
    <t>cbbI, ppi, rpiA</t>
  </si>
  <si>
    <t>NE1743</t>
  </si>
  <si>
    <t>CAD85654.1</t>
  </si>
  <si>
    <t>Ribose 5-phosphate isomerase</t>
  </si>
  <si>
    <t>phoU</t>
  </si>
  <si>
    <t>NE1744</t>
  </si>
  <si>
    <t>CAD85655.1</t>
  </si>
  <si>
    <t>Protein of unknown function DUF65</t>
  </si>
  <si>
    <t>ppx</t>
  </si>
  <si>
    <t>NE1745</t>
  </si>
  <si>
    <t>CAD85656.1</t>
  </si>
  <si>
    <t>Ppx/GppA phosphatase</t>
  </si>
  <si>
    <t>NE1746</t>
  </si>
  <si>
    <t>CAD85657.1</t>
  </si>
  <si>
    <t>Fimbrial protein pilin</t>
  </si>
  <si>
    <t>pilY1</t>
  </si>
  <si>
    <t>NE1747</t>
  </si>
  <si>
    <t>CAD85658.1</t>
  </si>
  <si>
    <t>putative type 4 fimbrial biogenesis protein PilY1</t>
  </si>
  <si>
    <t>NE1748</t>
  </si>
  <si>
    <t>CAD85659.1</t>
  </si>
  <si>
    <t>NE1749</t>
  </si>
  <si>
    <t>CAD85660.1</t>
  </si>
  <si>
    <t>NE1750</t>
  </si>
  <si>
    <t>CAD85661.1</t>
  </si>
  <si>
    <t>putative pre-pilin leader sequence</t>
  </si>
  <si>
    <t>NE1751</t>
  </si>
  <si>
    <t>CAD85662.1</t>
  </si>
  <si>
    <t>putative type-4 fimbrial pilin related signal peptide protein</t>
  </si>
  <si>
    <t>NE1752</t>
  </si>
  <si>
    <t>CAD85663.1</t>
  </si>
  <si>
    <t>lig</t>
  </si>
  <si>
    <t>NE1753</t>
  </si>
  <si>
    <t>CAD85664.1</t>
  </si>
  <si>
    <t>NAD-dependent DNA ligase</t>
  </si>
  <si>
    <t>NE1754</t>
  </si>
  <si>
    <t>CAD85665.1</t>
  </si>
  <si>
    <t>Purine and other phosphorylases family 2</t>
  </si>
  <si>
    <t>NE1755</t>
  </si>
  <si>
    <t>CAD85666.1</t>
  </si>
  <si>
    <t>Formylmethionine deformylase</t>
  </si>
  <si>
    <t>NE1756</t>
  </si>
  <si>
    <t>CAD85667.1</t>
  </si>
  <si>
    <t>NE1757</t>
  </si>
  <si>
    <t>CAD85668.1</t>
  </si>
  <si>
    <t>tRNALys1</t>
  </si>
  <si>
    <t>RNA_30</t>
  </si>
  <si>
    <t>tRNA-Lys</t>
  </si>
  <si>
    <t>dedA</t>
  </si>
  <si>
    <t>NE1758</t>
  </si>
  <si>
    <t>CAD85669.1</t>
  </si>
  <si>
    <t>DedA family</t>
  </si>
  <si>
    <t>NE1759</t>
  </si>
  <si>
    <t>CAD85670.1</t>
  </si>
  <si>
    <t>NE1760</t>
  </si>
  <si>
    <t>CAD85671.1</t>
  </si>
  <si>
    <t>NE1761</t>
  </si>
  <si>
    <t>CAD85672.1</t>
  </si>
  <si>
    <t>hptG</t>
  </si>
  <si>
    <t>NE1762</t>
  </si>
  <si>
    <t>CAD85673.1</t>
  </si>
  <si>
    <t>probable hptG; chaperone (heat shock protein htpg)</t>
  </si>
  <si>
    <t>NE1763</t>
  </si>
  <si>
    <t>CAD85674.1</t>
  </si>
  <si>
    <t>putative membrane-bound dehydrogenase oxidoreductase protein</t>
  </si>
  <si>
    <t>nuoN</t>
  </si>
  <si>
    <t>NE1764</t>
  </si>
  <si>
    <t>CAD85675.1</t>
  </si>
  <si>
    <t>possible nuoN; transmembrane NADH dehydrogenase I (chain N) oxidoreductase protein</t>
  </si>
  <si>
    <t>nuoM</t>
  </si>
  <si>
    <t>NE1765</t>
  </si>
  <si>
    <t>CAD85676.1</t>
  </si>
  <si>
    <t>possible nuoM; transmembrane NADH dehydrogenase I (chain M) oxidoreductase protein</t>
  </si>
  <si>
    <t>nuoL</t>
  </si>
  <si>
    <t>NE1766</t>
  </si>
  <si>
    <t>CAD85677.1</t>
  </si>
  <si>
    <t>probable nuoL; transmembrane NADH dehydrogenase I (chain L) oxidoreductase protein</t>
  </si>
  <si>
    <t>nuoK</t>
  </si>
  <si>
    <t>NE1767</t>
  </si>
  <si>
    <t>CAD85678.1</t>
  </si>
  <si>
    <t>possible nuoK; transmembrane NADH dehydrogenase I (chain K) oxidoreductase protein</t>
  </si>
  <si>
    <t>nuoJ</t>
  </si>
  <si>
    <t>NE1768</t>
  </si>
  <si>
    <t>CAD85679.1</t>
  </si>
  <si>
    <t>NADH-ubiquinone/plastoquinone oxidoreductase chain 6</t>
  </si>
  <si>
    <t>nuoI</t>
  </si>
  <si>
    <t>NE1769</t>
  </si>
  <si>
    <t>CAD85680.1</t>
  </si>
  <si>
    <t>nuoI; NADH dehydrogenase I (chain I) oxidoreductase protein</t>
  </si>
  <si>
    <t>nuoH</t>
  </si>
  <si>
    <t>NE1770</t>
  </si>
  <si>
    <t>CAD85681.1</t>
  </si>
  <si>
    <t>Respiratory-chain NADH dehydrogenase subunit 1</t>
  </si>
  <si>
    <t>nuoG</t>
  </si>
  <si>
    <t>NE1771</t>
  </si>
  <si>
    <t>CAD85682.1</t>
  </si>
  <si>
    <t>Ferredoxin:Prokaryotic molybdopterin oxidoreductases</t>
  </si>
  <si>
    <t>nuoF</t>
  </si>
  <si>
    <t>NE1772</t>
  </si>
  <si>
    <t>CAD85683.1</t>
  </si>
  <si>
    <t>Respiratory-chain NADH dehydrogenase 51 Kd subunit</t>
  </si>
  <si>
    <t>nuoE</t>
  </si>
  <si>
    <t>NE1773</t>
  </si>
  <si>
    <t>CAD85684.1</t>
  </si>
  <si>
    <t>Respiratory-chain NADH dehydrogenase 24 Kd subunit</t>
  </si>
  <si>
    <t>nuoD</t>
  </si>
  <si>
    <t>NE1774</t>
  </si>
  <si>
    <t>CAD85685.1</t>
  </si>
  <si>
    <t>NADH-ubiquinone oxidoreductase 49Kd chain</t>
  </si>
  <si>
    <t>nuoC</t>
  </si>
  <si>
    <t>NE1775</t>
  </si>
  <si>
    <t>CAD85686.1</t>
  </si>
  <si>
    <t>Respiratory-chain NADH dehydrogenase 30 Kd subunit</t>
  </si>
  <si>
    <t>nuoB</t>
  </si>
  <si>
    <t>NE1776</t>
  </si>
  <si>
    <t>CAD85687.1</t>
  </si>
  <si>
    <t>Respiratory-chain NADH dehydrogenase 20 Kd subunit</t>
  </si>
  <si>
    <t>nuoA</t>
  </si>
  <si>
    <t>NE1777</t>
  </si>
  <si>
    <t>CAD85688.1</t>
  </si>
  <si>
    <t>NADH-ubiquinone/plastoquinone oxidoreductase, chain 3</t>
  </si>
  <si>
    <t>tRNALeu1</t>
  </si>
  <si>
    <t>RNA_7</t>
  </si>
  <si>
    <t>secG</t>
  </si>
  <si>
    <t>NE1778</t>
  </si>
  <si>
    <t>CAD85689.1</t>
  </si>
  <si>
    <t>Preprotein translocase SecG subunit</t>
  </si>
  <si>
    <t>cbbJ, tpiA, tim</t>
  </si>
  <si>
    <t>NE1779</t>
  </si>
  <si>
    <t>CAD85690.1</t>
  </si>
  <si>
    <t>Triosephosphate isomerase</t>
  </si>
  <si>
    <t>NE1780</t>
  </si>
  <si>
    <t>CAD85691.1</t>
  </si>
  <si>
    <t>NE1781</t>
  </si>
  <si>
    <t>CAD85692.1</t>
  </si>
  <si>
    <t>NE1782</t>
  </si>
  <si>
    <t>CAD85693.1</t>
  </si>
  <si>
    <t>carboxy-terminal processing protease</t>
  </si>
  <si>
    <t>thiF</t>
  </si>
  <si>
    <t>NE1783</t>
  </si>
  <si>
    <t>CAD85694.1</t>
  </si>
  <si>
    <t>NAD binding site:UBA/THIF-type NAD/FAD binding fold</t>
  </si>
  <si>
    <t>NE1784</t>
  </si>
  <si>
    <t>CAD85695.1</t>
  </si>
  <si>
    <t>pt</t>
  </si>
  <si>
    <t>NE1785</t>
  </si>
  <si>
    <t>CAD85696.1</t>
  </si>
  <si>
    <t>Low molecular weight phosphotyrosine protein phosphatase</t>
  </si>
  <si>
    <t>NE1786</t>
  </si>
  <si>
    <t>putative GumJ protein</t>
  </si>
  <si>
    <t>NE1787</t>
  </si>
  <si>
    <t>NE1788</t>
  </si>
  <si>
    <t>CAD85699.1</t>
  </si>
  <si>
    <t>NE1789</t>
  </si>
  <si>
    <t>CAD85700.1</t>
  </si>
  <si>
    <t>NE1790</t>
  </si>
  <si>
    <t>CAD85701.1</t>
  </si>
  <si>
    <t>NE1791</t>
  </si>
  <si>
    <t>CAD85702.1</t>
  </si>
  <si>
    <t>NE1792</t>
  </si>
  <si>
    <t>CAD85703.1</t>
  </si>
  <si>
    <t>NE1793</t>
  </si>
  <si>
    <t>CAD85704.1</t>
  </si>
  <si>
    <t>NE1794</t>
  </si>
  <si>
    <t>CAD85705.1</t>
  </si>
  <si>
    <t>NE1795</t>
  </si>
  <si>
    <t>CAD85706.1</t>
  </si>
  <si>
    <t>Glutamine amidotransferase class-II:Asparagine synthase</t>
  </si>
  <si>
    <t>NE1796</t>
  </si>
  <si>
    <t>CAD85707.1</t>
  </si>
  <si>
    <t>NE1797</t>
  </si>
  <si>
    <t>CAD85708.1</t>
  </si>
  <si>
    <t>NE1798</t>
  </si>
  <si>
    <t>CAD85709.1</t>
  </si>
  <si>
    <t>NE1799</t>
  </si>
  <si>
    <t>CAD85710.1</t>
  </si>
  <si>
    <t>NE1800</t>
  </si>
  <si>
    <t>CAD85711.1</t>
  </si>
  <si>
    <t>Polysaccharide deacetylase</t>
  </si>
  <si>
    <t>NE1801</t>
  </si>
  <si>
    <t>CAD85712.1</t>
  </si>
  <si>
    <t>ATP/GTP-binding site motif A (P-loop):AAA ATPase superfamily</t>
  </si>
  <si>
    <t>NE1802</t>
  </si>
  <si>
    <t>CAD85713.1</t>
  </si>
  <si>
    <t>yveL</t>
  </si>
  <si>
    <t>NE1803</t>
  </si>
  <si>
    <t>CAD85714.1</t>
  </si>
  <si>
    <t>possible similar to capsular polysaccharide biosynthesis</t>
  </si>
  <si>
    <t>NE1804</t>
  </si>
  <si>
    <t>CAD85715.1</t>
  </si>
  <si>
    <t>wza</t>
  </si>
  <si>
    <t>NE1805</t>
  </si>
  <si>
    <t>CAD85716.1</t>
  </si>
  <si>
    <t>putative polysaccharide export protein, outer membrane</t>
  </si>
  <si>
    <t>NE1806</t>
  </si>
  <si>
    <t>CAD85717.1</t>
  </si>
  <si>
    <t>NE1807</t>
  </si>
  <si>
    <t>CAD85718.1</t>
  </si>
  <si>
    <t>putative ATP-dependent RNA helicase protein</t>
  </si>
  <si>
    <t>radA</t>
  </si>
  <si>
    <t>NE1808</t>
  </si>
  <si>
    <t>CAD85719.1</t>
  </si>
  <si>
    <t>sms: DNA repair protein RadA</t>
  </si>
  <si>
    <t>tRNASer3</t>
  </si>
  <si>
    <t>RNA_31</t>
  </si>
  <si>
    <t>NE1809</t>
  </si>
  <si>
    <t>CAD85720.1</t>
  </si>
  <si>
    <t>probable beta subunit of citrate lyase</t>
  </si>
  <si>
    <t>NE1810</t>
  </si>
  <si>
    <t>CAD85721.1</t>
  </si>
  <si>
    <t>NE1811</t>
  </si>
  <si>
    <t>CAD85722.1</t>
  </si>
  <si>
    <t>NE1812</t>
  </si>
  <si>
    <t>Haem peroxidase superfamily:Catalase/peroxidase HPI</t>
  </si>
  <si>
    <t>NE1813</t>
  </si>
  <si>
    <t>catalase-peroxidase</t>
  </si>
  <si>
    <t>NE1814</t>
  </si>
  <si>
    <t>CAD85725.1</t>
  </si>
  <si>
    <t>NE1815</t>
  </si>
  <si>
    <t>CAD85726.1</t>
  </si>
  <si>
    <t>NE1816</t>
  </si>
  <si>
    <t>CAD85727.1</t>
  </si>
  <si>
    <t>NE1817</t>
  </si>
  <si>
    <t>CAD85728.1</t>
  </si>
  <si>
    <t>NE1818</t>
  </si>
  <si>
    <t>CAD85729.1</t>
  </si>
  <si>
    <t>NE1819</t>
  </si>
  <si>
    <t>NE1820</t>
  </si>
  <si>
    <t>NE1821</t>
  </si>
  <si>
    <t>CAD85732.1</t>
  </si>
  <si>
    <t>NE1822</t>
  </si>
  <si>
    <t>CAD85733.1</t>
  </si>
  <si>
    <t>possible ORF H1620</t>
  </si>
  <si>
    <t>NE1823</t>
  </si>
  <si>
    <t>CAD85734.1</t>
  </si>
  <si>
    <t>GTP1/OBG family:Conserved hypothetical protein 92</t>
  </si>
  <si>
    <t>pth</t>
  </si>
  <si>
    <t>NE1824</t>
  </si>
  <si>
    <t>CAD85735.1</t>
  </si>
  <si>
    <t>Peptidyl-tRNA hydrolase</t>
  </si>
  <si>
    <t>rplY</t>
  </si>
  <si>
    <t>NE1825</t>
  </si>
  <si>
    <t>CAD85736.1</t>
  </si>
  <si>
    <t>Ribosomal protein L25</t>
  </si>
  <si>
    <t>NE1826</t>
  </si>
  <si>
    <t>CAD85737.1</t>
  </si>
  <si>
    <t>tRNAGln1</t>
  </si>
  <si>
    <t>RNA_6</t>
  </si>
  <si>
    <t>tRNA-Gln</t>
  </si>
  <si>
    <t>ipk</t>
  </si>
  <si>
    <t>NE1827</t>
  </si>
  <si>
    <t>CAD85738.1</t>
  </si>
  <si>
    <t>ipk; 4-diphosphocytidyl-2-C-methyl-D-erythritol kinase</t>
  </si>
  <si>
    <t>NE1828</t>
  </si>
  <si>
    <t>CAD85739.1</t>
  </si>
  <si>
    <t>possible lipoprotein localization protein LolB</t>
  </si>
  <si>
    <t>minE</t>
  </si>
  <si>
    <t>NE1829</t>
  </si>
  <si>
    <t>CAD85740.1</t>
  </si>
  <si>
    <t>cell division topological specificity factor MinE</t>
  </si>
  <si>
    <t>minD</t>
  </si>
  <si>
    <t>NE1830</t>
  </si>
  <si>
    <t>CAD85741.1</t>
  </si>
  <si>
    <t>minC</t>
  </si>
  <si>
    <t>NE1831</t>
  </si>
  <si>
    <t>CAD85742.1</t>
  </si>
  <si>
    <t>putative cell division inhibitor MinC</t>
  </si>
  <si>
    <t>NE1832</t>
  </si>
  <si>
    <t>CAD85743.1</t>
  </si>
  <si>
    <t>NE1833</t>
  </si>
  <si>
    <t>CAD85744.1</t>
  </si>
  <si>
    <t>trkA</t>
  </si>
  <si>
    <t>NE1834</t>
  </si>
  <si>
    <t>CAD85745.1</t>
  </si>
  <si>
    <t>Potassium uptake system NAD-binding component</t>
  </si>
  <si>
    <t>NE1835</t>
  </si>
  <si>
    <t>CAD85746.1</t>
  </si>
  <si>
    <t>Cation transport protein</t>
  </si>
  <si>
    <t>pilG</t>
  </si>
  <si>
    <t>NE1836</t>
  </si>
  <si>
    <t>CAD85747.1</t>
  </si>
  <si>
    <t>NE1837</t>
  </si>
  <si>
    <t>CAD85748.1</t>
  </si>
  <si>
    <t>putative chorismate--pyruvate lyase</t>
  </si>
  <si>
    <t>ubiA</t>
  </si>
  <si>
    <t>NE1838</t>
  </si>
  <si>
    <t>CAD85749.1</t>
  </si>
  <si>
    <t>NE1839</t>
  </si>
  <si>
    <t>CAD85750.1</t>
  </si>
  <si>
    <t>Protein of unknown function DUF117</t>
  </si>
  <si>
    <t>NE1840</t>
  </si>
  <si>
    <t>CAD85751.1</t>
  </si>
  <si>
    <t>NE1841</t>
  </si>
  <si>
    <t>CAD85752.1</t>
  </si>
  <si>
    <t>tRNASer4</t>
  </si>
  <si>
    <t>RNA_32</t>
  </si>
  <si>
    <t>NE1842</t>
  </si>
  <si>
    <t>NE1843</t>
  </si>
  <si>
    <t>CAD85754.1</t>
  </si>
  <si>
    <t>NE1844</t>
  </si>
  <si>
    <t>NE1845</t>
  </si>
  <si>
    <t>CAD85756.1</t>
  </si>
  <si>
    <t>NE1846</t>
  </si>
  <si>
    <t>CAD85757.1</t>
  </si>
  <si>
    <t>HD domain</t>
  </si>
  <si>
    <t>NE1847</t>
  </si>
  <si>
    <t>CAD85758.1</t>
  </si>
  <si>
    <t>greB</t>
  </si>
  <si>
    <t>NE1848</t>
  </si>
  <si>
    <t>CAD85759.1</t>
  </si>
  <si>
    <t>NE1849</t>
  </si>
  <si>
    <t>CAD85760.1</t>
  </si>
  <si>
    <t>recG</t>
  </si>
  <si>
    <t>NE1850</t>
  </si>
  <si>
    <t>CAD85761.1</t>
  </si>
  <si>
    <t>RecG-like helicases</t>
  </si>
  <si>
    <t>NE1851</t>
  </si>
  <si>
    <t>CAD85762.1</t>
  </si>
  <si>
    <t>murA</t>
  </si>
  <si>
    <t>NE1852</t>
  </si>
  <si>
    <t>CAD85763.1</t>
  </si>
  <si>
    <t>EPSP synthase (3-phosphoshikimate 1-carboxyvinyltransferase)</t>
  </si>
  <si>
    <t>NE1853</t>
  </si>
  <si>
    <t>CAD85764.1</t>
  </si>
  <si>
    <t>argH</t>
  </si>
  <si>
    <t>NE1854</t>
  </si>
  <si>
    <t>CAD85765.1</t>
  </si>
  <si>
    <t>argH: argininosuccinate lyase</t>
  </si>
  <si>
    <t>NE1855</t>
  </si>
  <si>
    <t>CAD85766.1</t>
  </si>
  <si>
    <t>NE1856</t>
  </si>
  <si>
    <t>CAD85767.1</t>
  </si>
  <si>
    <t>ygcA</t>
  </si>
  <si>
    <t>NE1857</t>
  </si>
  <si>
    <t>CAD85768.1</t>
  </si>
  <si>
    <t>SAM (and some other nucleotide) binding motif</t>
  </si>
  <si>
    <t>NE1858</t>
  </si>
  <si>
    <t>CAD85769.1</t>
  </si>
  <si>
    <t>cheB</t>
  </si>
  <si>
    <t>NE1859</t>
  </si>
  <si>
    <t>CAD85770.1</t>
  </si>
  <si>
    <t>CheB methylesterase:Response regulator receiver domain</t>
  </si>
  <si>
    <t>NE1860</t>
  </si>
  <si>
    <t>CAD85771.1</t>
  </si>
  <si>
    <t>cheR</t>
  </si>
  <si>
    <t>NE1861</t>
  </si>
  <si>
    <t>CAD85772.1</t>
  </si>
  <si>
    <t>CheR-type MCP methyl-transferase:Generic methyl-transferase</t>
  </si>
  <si>
    <t>NE1862</t>
  </si>
  <si>
    <t>CAD85773.1</t>
  </si>
  <si>
    <t>NE1863</t>
  </si>
  <si>
    <t>CAD85774.1</t>
  </si>
  <si>
    <t>probable chemotaxis transducer</t>
  </si>
  <si>
    <t>NE1864</t>
  </si>
  <si>
    <t>CAD85775.1</t>
  </si>
  <si>
    <t>HAMP domain:Bacterial chemotaxis sensory transducer</t>
  </si>
  <si>
    <t>cheW</t>
  </si>
  <si>
    <t>NE1865</t>
  </si>
  <si>
    <t>CAD85776.1</t>
  </si>
  <si>
    <t>cheA</t>
  </si>
  <si>
    <t>NE1866</t>
  </si>
  <si>
    <t>CAD85777.1</t>
  </si>
  <si>
    <t>probable chemotaxis sensor histidine kinase transcription regulator protein</t>
  </si>
  <si>
    <t>NE1867</t>
  </si>
  <si>
    <t>CAD85778.1</t>
  </si>
  <si>
    <t>NE1868</t>
  </si>
  <si>
    <t>CAD85779.1</t>
  </si>
  <si>
    <t>aarF</t>
  </si>
  <si>
    <t>NE1869</t>
  </si>
  <si>
    <t>CAD85780.1</t>
  </si>
  <si>
    <t>ABC1 family</t>
  </si>
  <si>
    <t>potA</t>
  </si>
  <si>
    <t>NE1870</t>
  </si>
  <si>
    <t>CAD85781.1</t>
  </si>
  <si>
    <t>potA; putative spermidine/putrescine transport system ATP-binding protein</t>
  </si>
  <si>
    <t>potB</t>
  </si>
  <si>
    <t>NE1871</t>
  </si>
  <si>
    <t>CAD85782.1</t>
  </si>
  <si>
    <t>potB; putative spermidine/putrescine transport system permease protein</t>
  </si>
  <si>
    <t>potC</t>
  </si>
  <si>
    <t>NE1872</t>
  </si>
  <si>
    <t>CAD85783.1</t>
  </si>
  <si>
    <t>potC; putative spermidine/putrescine transport system permease protein</t>
  </si>
  <si>
    <t>potD</t>
  </si>
  <si>
    <t>NE1873</t>
  </si>
  <si>
    <t>CAD85784.1</t>
  </si>
  <si>
    <t>NE1874</t>
  </si>
  <si>
    <t>CAD85785.1</t>
  </si>
  <si>
    <t>putative ferredoxin 2fe-2s protein</t>
  </si>
  <si>
    <t>NE1875</t>
  </si>
  <si>
    <t>CAD85786.1</t>
  </si>
  <si>
    <t>hemF</t>
  </si>
  <si>
    <t>NE1876</t>
  </si>
  <si>
    <t>CAD85787.1</t>
  </si>
  <si>
    <t>Coproporphyrinogen III oxidase</t>
  </si>
  <si>
    <t>aroC</t>
  </si>
  <si>
    <t>NE1877</t>
  </si>
  <si>
    <t>CAD85788.1</t>
  </si>
  <si>
    <t>Chorismate synthase</t>
  </si>
  <si>
    <t>NE1878</t>
  </si>
  <si>
    <t>CAD85789.1</t>
  </si>
  <si>
    <t>NE1879</t>
  </si>
  <si>
    <t>CAD85790.1</t>
  </si>
  <si>
    <t>NE1880</t>
  </si>
  <si>
    <t>CAD85791.1</t>
  </si>
  <si>
    <t>NE1881</t>
  </si>
  <si>
    <t>CAD85792.1</t>
  </si>
  <si>
    <t>DUF208</t>
  </si>
  <si>
    <t>NE1882</t>
  </si>
  <si>
    <t>CAD85793.1</t>
  </si>
  <si>
    <t>NE1883</t>
  </si>
  <si>
    <t>CAD85794.1</t>
  </si>
  <si>
    <t>NE1884</t>
  </si>
  <si>
    <t>CAD85795.1</t>
  </si>
  <si>
    <t>possible homolog of eukaryotic DNA ligase III</t>
  </si>
  <si>
    <t>NE1885</t>
  </si>
  <si>
    <t>CAD85796.1</t>
  </si>
  <si>
    <t>DUF202</t>
  </si>
  <si>
    <t>katA</t>
  </si>
  <si>
    <t>NE1886</t>
  </si>
  <si>
    <t>CAD85797.1</t>
  </si>
  <si>
    <t>Catalase</t>
  </si>
  <si>
    <t>NE1887</t>
  </si>
  <si>
    <t>CAD85798.1</t>
  </si>
  <si>
    <t>NE1888</t>
  </si>
  <si>
    <t>CAD85799.1</t>
  </si>
  <si>
    <t>NE1889</t>
  </si>
  <si>
    <t>CAD85800.1</t>
  </si>
  <si>
    <t>NE1890</t>
  </si>
  <si>
    <t>CAD85801.1</t>
  </si>
  <si>
    <t>NE1891</t>
  </si>
  <si>
    <t>CAD85802.1</t>
  </si>
  <si>
    <t>nadB1</t>
  </si>
  <si>
    <t>NE1892</t>
  </si>
  <si>
    <t>CAD85803.1</t>
  </si>
  <si>
    <t>nadB1; l-aspartate oxidase (quinolinate synthetase B) oxidoreductase protein</t>
  </si>
  <si>
    <t>ilvE</t>
  </si>
  <si>
    <t>NE1893</t>
  </si>
  <si>
    <t>CAD85804.1</t>
  </si>
  <si>
    <t>NE1894</t>
  </si>
  <si>
    <t>CAD85805.1</t>
  </si>
  <si>
    <t>NE1895</t>
  </si>
  <si>
    <t>CAD85806.1</t>
  </si>
  <si>
    <t>nadE</t>
  </si>
  <si>
    <t>NE1896</t>
  </si>
  <si>
    <t>CAD85807.1</t>
  </si>
  <si>
    <t>Carbon-nitrogen hydrolase:NAD+ synthase</t>
  </si>
  <si>
    <t>NE1897</t>
  </si>
  <si>
    <t>CAD85808.1</t>
  </si>
  <si>
    <t>NE1898</t>
  </si>
  <si>
    <t>CAD85809.1</t>
  </si>
  <si>
    <t>NE1899</t>
  </si>
  <si>
    <t>CAD85810.1</t>
  </si>
  <si>
    <t>NE1900</t>
  </si>
  <si>
    <t>CAD85811.1</t>
  </si>
  <si>
    <t>NE1901</t>
  </si>
  <si>
    <t>CAD85812.1</t>
  </si>
  <si>
    <t>NADH-ubiquinone oxidoreductase subunit 5 (chain L)</t>
  </si>
  <si>
    <t>NE1902</t>
  </si>
  <si>
    <t>CAD85813.1</t>
  </si>
  <si>
    <t>Protein of unknown function DUF67</t>
  </si>
  <si>
    <t>phaD</t>
  </si>
  <si>
    <t>NE1903</t>
  </si>
  <si>
    <t>CAD85814.1</t>
  </si>
  <si>
    <t>phaD; PH adaptation potassium efflux system D transmembrane protein</t>
  </si>
  <si>
    <t>NE1904</t>
  </si>
  <si>
    <t>CAD85815.1</t>
  </si>
  <si>
    <t>Protein of unknown function DUF68</t>
  </si>
  <si>
    <t>NE1905</t>
  </si>
  <si>
    <t>CAD85816.1</t>
  </si>
  <si>
    <t>PH adaptation potassium efflux system protein F</t>
  </si>
  <si>
    <t>NE1906</t>
  </si>
  <si>
    <t>CAD85817.1</t>
  </si>
  <si>
    <t>NE1907</t>
  </si>
  <si>
    <t>CAD85818.1</t>
  </si>
  <si>
    <t>NE1908</t>
  </si>
  <si>
    <t>CAD85819.1</t>
  </si>
  <si>
    <t>possible glutathione S-transferase family protein</t>
  </si>
  <si>
    <t>NE1909</t>
  </si>
  <si>
    <t>CAD85820.1</t>
  </si>
  <si>
    <t>yqaA</t>
  </si>
  <si>
    <t>NE1910</t>
  </si>
  <si>
    <t>CAD85821.1</t>
  </si>
  <si>
    <t>putative inner membrane protein</t>
  </si>
  <si>
    <t>NE1911</t>
  </si>
  <si>
    <t>CAD85822.1</t>
  </si>
  <si>
    <t>Glutaredoxin-related protein</t>
  </si>
  <si>
    <t>NE1912</t>
  </si>
  <si>
    <t>CAD85823.1</t>
  </si>
  <si>
    <t>hemK_fam: modification methylase</t>
  </si>
  <si>
    <t>prfA</t>
  </si>
  <si>
    <t>NE1913</t>
  </si>
  <si>
    <t>CAD85824.1</t>
  </si>
  <si>
    <t>prfA: peptide chain release factor 1</t>
  </si>
  <si>
    <t>hemA</t>
  </si>
  <si>
    <t>NE1914</t>
  </si>
  <si>
    <t>CAD85825.1</t>
  </si>
  <si>
    <t>Glutamyl-tRNA reductase</t>
  </si>
  <si>
    <t>ispB</t>
  </si>
  <si>
    <t>NE1915</t>
  </si>
  <si>
    <t>CAD85826.1</t>
  </si>
  <si>
    <t>tRNAPro3</t>
  </si>
  <si>
    <t>RNA_33</t>
  </si>
  <si>
    <t>NE1916</t>
  </si>
  <si>
    <t>CAD85827.1</t>
  </si>
  <si>
    <t>NE1917</t>
  </si>
  <si>
    <t>CAD85828.1</t>
  </si>
  <si>
    <t>cbbO</t>
  </si>
  <si>
    <t>NE1918</t>
  </si>
  <si>
    <t>CAD85829.1</t>
  </si>
  <si>
    <t>von Willebrand factor type A domain</t>
  </si>
  <si>
    <t>cbbQ</t>
  </si>
  <si>
    <t>NE1919</t>
  </si>
  <si>
    <t>CAD85830.1</t>
  </si>
  <si>
    <t>nitric oxide reductase NorQ protein</t>
  </si>
  <si>
    <t>cbbS, rbcS</t>
  </si>
  <si>
    <t>NE1920</t>
  </si>
  <si>
    <t>CAD85831.1</t>
  </si>
  <si>
    <t>Ribulose bisphosphate carboxylase, small chain</t>
  </si>
  <si>
    <t>cbbL, rbcL</t>
  </si>
  <si>
    <t>NE1921</t>
  </si>
  <si>
    <t>CAD85832.1</t>
  </si>
  <si>
    <t>Ribulose bisphosphate carboxylase, large chain</t>
  </si>
  <si>
    <t>cbbR, rbcR</t>
  </si>
  <si>
    <t>NE1922</t>
  </si>
  <si>
    <t>CAD85833.1</t>
  </si>
  <si>
    <t>cheY</t>
  </si>
  <si>
    <t>NE1923</t>
  </si>
  <si>
    <t>CAD85834.1</t>
  </si>
  <si>
    <t>cheZ1</t>
  </si>
  <si>
    <t>NE1924</t>
  </si>
  <si>
    <t>CAD85835.1</t>
  </si>
  <si>
    <t>putative chemotaxis protein CheZ</t>
  </si>
  <si>
    <t>NE1925</t>
  </si>
  <si>
    <t>CAD85836.1</t>
  </si>
  <si>
    <t>NE1926</t>
  </si>
  <si>
    <t>CAD85837.1</t>
  </si>
  <si>
    <t>Prokaryotic-type carbonic anhydrase</t>
  </si>
  <si>
    <t>NE1927</t>
  </si>
  <si>
    <t>CAD85838.1</t>
  </si>
  <si>
    <t>Sulfate transporter</t>
  </si>
  <si>
    <t>NE1928</t>
  </si>
  <si>
    <t>CAD85839.1</t>
  </si>
  <si>
    <t>Smr domain</t>
  </si>
  <si>
    <t>trxB</t>
  </si>
  <si>
    <t>NE1929</t>
  </si>
  <si>
    <t>CAD85840.1</t>
  </si>
  <si>
    <t>FAD-dependent pyridine nucleotide-disulphide oxidoreductase</t>
  </si>
  <si>
    <t>alaS</t>
  </si>
  <si>
    <t>NE1930</t>
  </si>
  <si>
    <t>CAD85841.1</t>
  </si>
  <si>
    <t>Alanyl-tRNA synthetase:DHHA1 domain</t>
  </si>
  <si>
    <t>recX</t>
  </si>
  <si>
    <t>NE1931</t>
  </si>
  <si>
    <t>CAD85842.1</t>
  </si>
  <si>
    <t>RecX regulatory protein</t>
  </si>
  <si>
    <t>recA</t>
  </si>
  <si>
    <t>NE1932</t>
  </si>
  <si>
    <t>CAD85843.1</t>
  </si>
  <si>
    <t>RecA bacterial DNA recombination protein:AAA ATPase superfamily</t>
  </si>
  <si>
    <t>adk</t>
  </si>
  <si>
    <t>NE1933</t>
  </si>
  <si>
    <t>CAD85844.1</t>
  </si>
  <si>
    <t>Adenylate kinase</t>
  </si>
  <si>
    <t>NE1934</t>
  </si>
  <si>
    <t>CAD85845.1</t>
  </si>
  <si>
    <t>Phosphofructokinase</t>
  </si>
  <si>
    <t>NE1935</t>
  </si>
  <si>
    <t>CAD85846.1</t>
  </si>
  <si>
    <t>Inorganic H+ pyrophosphatase</t>
  </si>
  <si>
    <t>NE1936</t>
  </si>
  <si>
    <t>CAD85847.1</t>
  </si>
  <si>
    <t>NE1937</t>
  </si>
  <si>
    <t>CAD85848.1</t>
  </si>
  <si>
    <t>NE1938</t>
  </si>
  <si>
    <t>NE1939</t>
  </si>
  <si>
    <t>putative ISCc1, transposase OrfB</t>
  </si>
  <si>
    <t>NE1940</t>
  </si>
  <si>
    <t>CAD85851.1</t>
  </si>
  <si>
    <t>NE1941</t>
  </si>
  <si>
    <t>putative integrase</t>
  </si>
  <si>
    <t>NE1942</t>
  </si>
  <si>
    <t>NE1943</t>
  </si>
  <si>
    <t>CAD85854.1</t>
  </si>
  <si>
    <t>NE1944</t>
  </si>
  <si>
    <t>CAD85855.1</t>
  </si>
  <si>
    <t>NE1945</t>
  </si>
  <si>
    <t>CAD85856.1</t>
  </si>
  <si>
    <t>NE1946</t>
  </si>
  <si>
    <t>CAD85857.1</t>
  </si>
  <si>
    <t>yjeP</t>
  </si>
  <si>
    <t>NE1947</t>
  </si>
  <si>
    <t>CAD85858.1</t>
  </si>
  <si>
    <t>Uncharacterized protein family UPF0003</t>
  </si>
  <si>
    <t>dnaJ</t>
  </si>
  <si>
    <t>NE1948</t>
  </si>
  <si>
    <t>CAD85859.1</t>
  </si>
  <si>
    <t>DnaJ molecular chaperone</t>
  </si>
  <si>
    <t>dnaK</t>
  </si>
  <si>
    <t>NE1949</t>
  </si>
  <si>
    <t>CAD85860.1</t>
  </si>
  <si>
    <t>Heat shock protein hsp70, molecular chaperone</t>
  </si>
  <si>
    <t>grpE</t>
  </si>
  <si>
    <t>NE1950</t>
  </si>
  <si>
    <t>CAD85861.1</t>
  </si>
  <si>
    <t>GrpE protein, molecular chaperone</t>
  </si>
  <si>
    <t>NE1951</t>
  </si>
  <si>
    <t>CAD85862.1</t>
  </si>
  <si>
    <t>Fumarate lyase:Adenylosuccinate lyase</t>
  </si>
  <si>
    <t>NE1952</t>
  </si>
  <si>
    <t>CAD85863.1</t>
  </si>
  <si>
    <t>putative glutathione S-transferase protein</t>
  </si>
  <si>
    <t>NE1953</t>
  </si>
  <si>
    <t>CAD85864.1</t>
  </si>
  <si>
    <t>rRNA_methyl_1: RNA methyltransferase, TrmHfamily, group 1</t>
  </si>
  <si>
    <t>suhB</t>
  </si>
  <si>
    <t>NE1954</t>
  </si>
  <si>
    <t>CAD85865.1</t>
  </si>
  <si>
    <t>suhB; inositol monophosphatase (extragenic suppressor protein)</t>
  </si>
  <si>
    <t>NE1955</t>
  </si>
  <si>
    <t>CAD85866.1</t>
  </si>
  <si>
    <t>mce related protein</t>
  </si>
  <si>
    <t>NE1956</t>
  </si>
  <si>
    <t>CAD85867.1</t>
  </si>
  <si>
    <t>NE1957</t>
  </si>
  <si>
    <t>CAD85868.1</t>
  </si>
  <si>
    <t>fdfT</t>
  </si>
  <si>
    <t>NE1958</t>
  </si>
  <si>
    <t>CAD85869.1</t>
  </si>
  <si>
    <t>Squalene and phytoene synthases</t>
  </si>
  <si>
    <t>pyrF</t>
  </si>
  <si>
    <t>NE1959</t>
  </si>
  <si>
    <t>CAD85870.1</t>
  </si>
  <si>
    <t>Orotidine 5'-phosphate decarboxylase</t>
  </si>
  <si>
    <t>NE1960</t>
  </si>
  <si>
    <t>ihfB</t>
  </si>
  <si>
    <t>NE1961</t>
  </si>
  <si>
    <t>CAD85872.1</t>
  </si>
  <si>
    <t>rpsA</t>
  </si>
  <si>
    <t>NE1962</t>
  </si>
  <si>
    <t>CAD85873.1</t>
  </si>
  <si>
    <t>Ribosomal protein S1:S1 RNA binding domain</t>
  </si>
  <si>
    <t>cmk</t>
  </si>
  <si>
    <t>NE1963</t>
  </si>
  <si>
    <t>CAD85874.1</t>
  </si>
  <si>
    <t>Cytidylate kinase</t>
  </si>
  <si>
    <t>aroA</t>
  </si>
  <si>
    <t>NE1964</t>
  </si>
  <si>
    <t>CAD85875.1</t>
  </si>
  <si>
    <t>NE1965</t>
  </si>
  <si>
    <t>CAD85876.1</t>
  </si>
  <si>
    <t>topB</t>
  </si>
  <si>
    <t>NE1966</t>
  </si>
  <si>
    <t>CAD85877.1</t>
  </si>
  <si>
    <t>topB; DNA topoisomerase III protein</t>
  </si>
  <si>
    <t>smg</t>
  </si>
  <si>
    <t>NE1967</t>
  </si>
  <si>
    <t>CAD85878.1</t>
  </si>
  <si>
    <t>smf</t>
  </si>
  <si>
    <t>NE1968</t>
  </si>
  <si>
    <t>CAD85879.1</t>
  </si>
  <si>
    <t>SMF family</t>
  </si>
  <si>
    <t>NE1969</t>
  </si>
  <si>
    <t>CAD85880.1</t>
  </si>
  <si>
    <t>LysM motif</t>
  </si>
  <si>
    <t>def</t>
  </si>
  <si>
    <t>NE1970</t>
  </si>
  <si>
    <t>CAD85881.1</t>
  </si>
  <si>
    <t>fmt</t>
  </si>
  <si>
    <t>NE1971</t>
  </si>
  <si>
    <t>CAD85882.1</t>
  </si>
  <si>
    <t>Formyl transferase N-terminus:Methionyl-tRNA formyltransferase</t>
  </si>
  <si>
    <t>NE1972</t>
  </si>
  <si>
    <t>CAD85883.1</t>
  </si>
  <si>
    <t>sun; rRNA methylase</t>
  </si>
  <si>
    <t>NE1973</t>
  </si>
  <si>
    <t>CAD85884.1</t>
  </si>
  <si>
    <t>possible proline rich signal peptide protein</t>
  </si>
  <si>
    <t>NE1974</t>
  </si>
  <si>
    <t>CAD85885.1</t>
  </si>
  <si>
    <t>NE1975</t>
  </si>
  <si>
    <t>CAD85886.1</t>
  </si>
  <si>
    <t>NtrX; nitrogen assimilation regulatory protein</t>
  </si>
  <si>
    <t>tRNAAla1</t>
  </si>
  <si>
    <t>RNA_34</t>
  </si>
  <si>
    <t>tRNAGlu1</t>
  </si>
  <si>
    <t>RNA_35</t>
  </si>
  <si>
    <t>tRNA-Glu</t>
  </si>
  <si>
    <t>miaA</t>
  </si>
  <si>
    <t>NE1976</t>
  </si>
  <si>
    <t>CAD85887.1</t>
  </si>
  <si>
    <t>tRNA isopentenyltransferase</t>
  </si>
  <si>
    <t>NE1977</t>
  </si>
  <si>
    <t>CAD85888.1</t>
  </si>
  <si>
    <t>dnaE1</t>
  </si>
  <si>
    <t>NE1978</t>
  </si>
  <si>
    <t>CAD85889.1</t>
  </si>
  <si>
    <t>dnaE1; DNA polymerase III (alpha chain) protein</t>
  </si>
  <si>
    <t>NE1979</t>
  </si>
  <si>
    <t>CAD85890.1</t>
  </si>
  <si>
    <t>Peptidase family U32</t>
  </si>
  <si>
    <t>aroK</t>
  </si>
  <si>
    <t>NE1980</t>
  </si>
  <si>
    <t>CAD85891.1</t>
  </si>
  <si>
    <t>Shikimate kinase</t>
  </si>
  <si>
    <t>aroB</t>
  </si>
  <si>
    <t>NE1981</t>
  </si>
  <si>
    <t>CAD85892.1</t>
  </si>
  <si>
    <t>3-dehydroquinate synthase</t>
  </si>
  <si>
    <t>dgt</t>
  </si>
  <si>
    <t>NE1982</t>
  </si>
  <si>
    <t>CAD85893.1</t>
  </si>
  <si>
    <t>HD domain:Metal dependent phosphohydrolase HD domain</t>
  </si>
  <si>
    <t>NE1983</t>
  </si>
  <si>
    <t>CAD85894.1</t>
  </si>
  <si>
    <t>NE1984</t>
  </si>
  <si>
    <t>CAD85895.1</t>
  </si>
  <si>
    <t>NE1985</t>
  </si>
  <si>
    <t>CAD85896.1</t>
  </si>
  <si>
    <t>NE1986</t>
  </si>
  <si>
    <t>CAD85897.1</t>
  </si>
  <si>
    <t>NE1987</t>
  </si>
  <si>
    <t>NE1988</t>
  </si>
  <si>
    <t>NE1989</t>
  </si>
  <si>
    <t>CAD85900.1</t>
  </si>
  <si>
    <t>NE1990</t>
  </si>
  <si>
    <t>CAD85901.1</t>
  </si>
  <si>
    <t>NE1991</t>
  </si>
  <si>
    <t>CAD85902.1</t>
  </si>
  <si>
    <t>NE1992</t>
  </si>
  <si>
    <t>CAD85903.1</t>
  </si>
  <si>
    <t>NE1993</t>
  </si>
  <si>
    <t>CAD85904.1</t>
  </si>
  <si>
    <t>NE1994</t>
  </si>
  <si>
    <t>CAD85905.1</t>
  </si>
  <si>
    <t>NE1995</t>
  </si>
  <si>
    <t>CAD85906.1</t>
  </si>
  <si>
    <t>NE1996</t>
  </si>
  <si>
    <t>CAD85907.1</t>
  </si>
  <si>
    <t>NE1997</t>
  </si>
  <si>
    <t>CAD85908.1</t>
  </si>
  <si>
    <t>glucose dehydrogenase B</t>
  </si>
  <si>
    <t>sohA,prlF</t>
  </si>
  <si>
    <t>NE1998</t>
  </si>
  <si>
    <t>CAD85909.1</t>
  </si>
  <si>
    <t>HtaR suppressor protein</t>
  </si>
  <si>
    <t>NE1999</t>
  </si>
  <si>
    <t>CAD85910.1</t>
  </si>
  <si>
    <t>gabD</t>
  </si>
  <si>
    <t>NE2000</t>
  </si>
  <si>
    <t>CAD85911.1</t>
  </si>
  <si>
    <t>Aldehyde dehydrogenase family</t>
  </si>
  <si>
    <t>NE2001</t>
  </si>
  <si>
    <t>CAD85912.1</t>
  </si>
  <si>
    <t>NE2002</t>
  </si>
  <si>
    <t>CAD85913.1</t>
  </si>
  <si>
    <t>NE2003</t>
  </si>
  <si>
    <t>CAD85914.1</t>
  </si>
  <si>
    <t>nitric oxide reductase, cytochrome c-containing subunit</t>
  </si>
  <si>
    <t>norB</t>
  </si>
  <si>
    <t>NE2004</t>
  </si>
  <si>
    <t>CAD85915.1</t>
  </si>
  <si>
    <t>NE2005</t>
  </si>
  <si>
    <t>CAD85916.1</t>
  </si>
  <si>
    <t>norQ protein</t>
  </si>
  <si>
    <t>norD</t>
  </si>
  <si>
    <t>NE2006</t>
  </si>
  <si>
    <t>CAD85917.1</t>
  </si>
  <si>
    <t>NE2007</t>
  </si>
  <si>
    <t>CAD85918.1</t>
  </si>
  <si>
    <t>NE2008</t>
  </si>
  <si>
    <t>putative adhesin aida-I</t>
  </si>
  <si>
    <t>NE2009</t>
  </si>
  <si>
    <t>possible serine proteinase</t>
  </si>
  <si>
    <t>NE2010</t>
  </si>
  <si>
    <t>CAD85921.1</t>
  </si>
  <si>
    <t>NE2011</t>
  </si>
  <si>
    <t>CAD85922.1</t>
  </si>
  <si>
    <t>NE2012</t>
  </si>
  <si>
    <t>CAD85923.1</t>
  </si>
  <si>
    <t>NE2013</t>
  </si>
  <si>
    <t>CAD85924.1</t>
  </si>
  <si>
    <t>NE2014</t>
  </si>
  <si>
    <t>CAD85925.1</t>
  </si>
  <si>
    <t>NE2015</t>
  </si>
  <si>
    <t>CAD85926.1</t>
  </si>
  <si>
    <t>possible capK protein, putative</t>
  </si>
  <si>
    <t>NE2016</t>
  </si>
  <si>
    <t>CAD85927.1</t>
  </si>
  <si>
    <t>NE2017</t>
  </si>
  <si>
    <t>CAD85928.1</t>
  </si>
  <si>
    <t>NE2018</t>
  </si>
  <si>
    <t>CAD85929.1</t>
  </si>
  <si>
    <t>NE2019</t>
  </si>
  <si>
    <t>CAD85930.1</t>
  </si>
  <si>
    <t>ggaB</t>
  </si>
  <si>
    <t>NE2020</t>
  </si>
  <si>
    <t>CAD85931.1</t>
  </si>
  <si>
    <t>possible galactosamine-containing minor teichoic acid biosynthesis</t>
  </si>
  <si>
    <t>NE2021</t>
  </si>
  <si>
    <t>CAD85932.1</t>
  </si>
  <si>
    <t>exoT</t>
  </si>
  <si>
    <t>NE2022</t>
  </si>
  <si>
    <t>CAD85933.1</t>
  </si>
  <si>
    <t>Polysaccharide biosynthesis protein</t>
  </si>
  <si>
    <t>NE2023</t>
  </si>
  <si>
    <t>CAD85934.1</t>
  </si>
  <si>
    <t>NE2024</t>
  </si>
  <si>
    <t>CAD85935.1</t>
  </si>
  <si>
    <t>NE2025</t>
  </si>
  <si>
    <t>NE2026</t>
  </si>
  <si>
    <t>NE2027</t>
  </si>
  <si>
    <t>NE2028</t>
  </si>
  <si>
    <t>CAD85939.1</t>
  </si>
  <si>
    <t>glgB</t>
  </si>
  <si>
    <t>NE2029</t>
  </si>
  <si>
    <t>CAD85940.1</t>
  </si>
  <si>
    <t>Glycoside hydrolase family 13:Isoamylase N-terminus</t>
  </si>
  <si>
    <t>NE2030</t>
  </si>
  <si>
    <t>CAD85941.1</t>
  </si>
  <si>
    <t>NE2031</t>
  </si>
  <si>
    <t>CAD85942.1</t>
  </si>
  <si>
    <t>Glycosyl hydrolase family 57</t>
  </si>
  <si>
    <t>amyA</t>
  </si>
  <si>
    <t>NE2032</t>
  </si>
  <si>
    <t>CAD85943.1</t>
  </si>
  <si>
    <t>NE2033</t>
  </si>
  <si>
    <t>CAD85944.1</t>
  </si>
  <si>
    <t>NE2034</t>
  </si>
  <si>
    <t>CAD85945.1</t>
  </si>
  <si>
    <t>NE2035</t>
  </si>
  <si>
    <t>CAD85946.1</t>
  </si>
  <si>
    <t>acrD4</t>
  </si>
  <si>
    <t>NE2036</t>
  </si>
  <si>
    <t>CAD85947.1</t>
  </si>
  <si>
    <t>NE2037</t>
  </si>
  <si>
    <t>CAD85948.1</t>
  </si>
  <si>
    <t>putative cation-efflux system signal peptide protein</t>
  </si>
  <si>
    <t>NE2038</t>
  </si>
  <si>
    <t>CAD85949.1</t>
  </si>
  <si>
    <t>Myeloperoxidase, thyroid peroxidase, cyclooxygenase catalytic domain</t>
  </si>
  <si>
    <t>NE2039</t>
  </si>
  <si>
    <t>CAD85950.1</t>
  </si>
  <si>
    <t>rhlE</t>
  </si>
  <si>
    <t>NE2040</t>
  </si>
  <si>
    <t>CAD85951.1</t>
  </si>
  <si>
    <t>rhlE; ATP-dependent RNA helicase RhlE</t>
  </si>
  <si>
    <t>NE2041</t>
  </si>
  <si>
    <t>CAD85952.1</t>
  </si>
  <si>
    <t>cycA2</t>
  </si>
  <si>
    <t>NE2042</t>
  </si>
  <si>
    <t>CAD85953.1</t>
  </si>
  <si>
    <t>NE2043</t>
  </si>
  <si>
    <t>CAD85954.1</t>
  </si>
  <si>
    <t>hao1</t>
  </si>
  <si>
    <t>NE2044</t>
  </si>
  <si>
    <t>CAD85955.1</t>
  </si>
  <si>
    <t>rpoC</t>
  </si>
  <si>
    <t>NE2045</t>
  </si>
  <si>
    <t>CAD85956.1</t>
  </si>
  <si>
    <t>RNA polymerase, alpha subunit</t>
  </si>
  <si>
    <t>rpoB</t>
  </si>
  <si>
    <t>NE2046</t>
  </si>
  <si>
    <t>CAD85957.1</t>
  </si>
  <si>
    <t>RNA polymerases beta subunit</t>
  </si>
  <si>
    <t>rplL</t>
  </si>
  <si>
    <t>NE2047</t>
  </si>
  <si>
    <t>CAD85958.1</t>
  </si>
  <si>
    <t>Ribosomal protein L7/L12 C-terminal domain</t>
  </si>
  <si>
    <t>rplJ</t>
  </si>
  <si>
    <t>NE2048</t>
  </si>
  <si>
    <t>CAD85959.1</t>
  </si>
  <si>
    <t>Ribosomal protein L10</t>
  </si>
  <si>
    <t>rplA</t>
  </si>
  <si>
    <t>NE2049</t>
  </si>
  <si>
    <t>CAD85960.1</t>
  </si>
  <si>
    <t>Ribosomal protein L1</t>
  </si>
  <si>
    <t>rplK</t>
  </si>
  <si>
    <t>NE2050</t>
  </si>
  <si>
    <t>CAD85961.1</t>
  </si>
  <si>
    <t>Ribosomal protein L11</t>
  </si>
  <si>
    <t>nusG</t>
  </si>
  <si>
    <t>NE2051</t>
  </si>
  <si>
    <t>CAD85962.1</t>
  </si>
  <si>
    <t>nusG; Bacterial transcription antitermination</t>
  </si>
  <si>
    <t>tRNATrp1</t>
  </si>
  <si>
    <t>RNA_5</t>
  </si>
  <si>
    <t>tRNA-Trp</t>
  </si>
  <si>
    <t>NE2052</t>
  </si>
  <si>
    <t>CAD85963.1</t>
  </si>
  <si>
    <t>fusA1</t>
  </si>
  <si>
    <t>NE2053</t>
  </si>
  <si>
    <t>CAD85964.1</t>
  </si>
  <si>
    <t>Translation elongation and release factors (GTPases)</t>
  </si>
  <si>
    <t>rpsG</t>
  </si>
  <si>
    <t>NE2054</t>
  </si>
  <si>
    <t>CAD85965.1</t>
  </si>
  <si>
    <t>Ribosomal protein S7</t>
  </si>
  <si>
    <t>rpsL</t>
  </si>
  <si>
    <t>NE2055</t>
  </si>
  <si>
    <t>CAD85966.1</t>
  </si>
  <si>
    <t>Ribosomal protein S12</t>
  </si>
  <si>
    <t>NE2056</t>
  </si>
  <si>
    <t>CAD85967.1</t>
  </si>
  <si>
    <t>NE2057</t>
  </si>
  <si>
    <t>CAD85968.1</t>
  </si>
  <si>
    <t>NE2058</t>
  </si>
  <si>
    <t>CAD85969.1</t>
  </si>
  <si>
    <t>NE2059</t>
  </si>
  <si>
    <t>CAD85970.1</t>
  </si>
  <si>
    <t>putative similar to copper export proteins</t>
  </si>
  <si>
    <t>NE2060</t>
  </si>
  <si>
    <t>CAD85971.1</t>
  </si>
  <si>
    <t>NE2061</t>
  </si>
  <si>
    <t>CAD85972.1</t>
  </si>
  <si>
    <t>amoB2</t>
  </si>
  <si>
    <t>NE2062</t>
  </si>
  <si>
    <t>CAD85973.1</t>
  </si>
  <si>
    <t>AMMONIA MONOOXYGENASE, subunit B</t>
  </si>
  <si>
    <t>amoA2</t>
  </si>
  <si>
    <t>NE2063</t>
  </si>
  <si>
    <t>CAD85974.1</t>
  </si>
  <si>
    <t>Ammonia monooxygenase, subunit A</t>
  </si>
  <si>
    <t>amoC2</t>
  </si>
  <si>
    <t>NE2064</t>
  </si>
  <si>
    <t>CAD85975.1</t>
  </si>
  <si>
    <t>ammonia monooxygenase subunit C</t>
  </si>
  <si>
    <t>NE2065</t>
  </si>
  <si>
    <t>CAD85976.1</t>
  </si>
  <si>
    <t>putative rare lipoprotein A</t>
  </si>
  <si>
    <t>mdrB</t>
  </si>
  <si>
    <t>NE2066</t>
  </si>
  <si>
    <t>CAD85977.1</t>
  </si>
  <si>
    <t>NE2067</t>
  </si>
  <si>
    <t>CAD85978.1</t>
  </si>
  <si>
    <t>mreD</t>
  </si>
  <si>
    <t>NE2068</t>
  </si>
  <si>
    <t>CAD85979.1</t>
  </si>
  <si>
    <t>possible rod shape-determining MreD transmembrane protein</t>
  </si>
  <si>
    <t>mreC</t>
  </si>
  <si>
    <t>NE2069</t>
  </si>
  <si>
    <t>CAD85980.1</t>
  </si>
  <si>
    <t>putative rod shape-determining MreC transmembrane protein</t>
  </si>
  <si>
    <t>mreB</t>
  </si>
  <si>
    <t>NE2070</t>
  </si>
  <si>
    <t>CAD85981.1</t>
  </si>
  <si>
    <t>Heat shock protein hsp70:Cell shape determining protein MreB/Mrl</t>
  </si>
  <si>
    <t>gatC</t>
  </si>
  <si>
    <t>NE2071</t>
  </si>
  <si>
    <t>CAD85982.1</t>
  </si>
  <si>
    <t>Glu-tRNAGln amidotransferase C subunit</t>
  </si>
  <si>
    <t>gatA</t>
  </si>
  <si>
    <t>NE2072</t>
  </si>
  <si>
    <t>CAD85983.1</t>
  </si>
  <si>
    <t>Amidase:Glutamyl-tRNA(Gln) amidotransferase A subunit</t>
  </si>
  <si>
    <t>gatB</t>
  </si>
  <si>
    <t>NE2073</t>
  </si>
  <si>
    <t>CAD85984.1</t>
  </si>
  <si>
    <t>gatB: glutamyl-tRNA(Gln) amidotransferase, B subunit</t>
  </si>
  <si>
    <t>NE2074</t>
  </si>
  <si>
    <t>CAD85985.1</t>
  </si>
  <si>
    <t>Heat shock hsp20 (alpha crystallin) proteins family</t>
  </si>
  <si>
    <t>NE2075</t>
  </si>
  <si>
    <t>CAD85986.1</t>
  </si>
  <si>
    <t>NE2076</t>
  </si>
  <si>
    <t>CAD85987.1</t>
  </si>
  <si>
    <t>NE2077</t>
  </si>
  <si>
    <t>CAD85988.1</t>
  </si>
  <si>
    <t>ylqH</t>
  </si>
  <si>
    <t>NE2078</t>
  </si>
  <si>
    <t>CAD85989.1</t>
  </si>
  <si>
    <t>possible similar to flagellar biosynthetic protein</t>
  </si>
  <si>
    <t>NE2079</t>
  </si>
  <si>
    <t>CAD85990.1</t>
  </si>
  <si>
    <t>fliE</t>
  </si>
  <si>
    <t>NE2080</t>
  </si>
  <si>
    <t>CAD85991.1</t>
  </si>
  <si>
    <t>Flagellar hook-basal body complex protein FliE</t>
  </si>
  <si>
    <t>NE2081</t>
  </si>
  <si>
    <t>CAD85992.1</t>
  </si>
  <si>
    <t>sigma-54 dependent response regulator</t>
  </si>
  <si>
    <t>fleS</t>
  </si>
  <si>
    <t>NE2082</t>
  </si>
  <si>
    <t>CAD85993.1</t>
  </si>
  <si>
    <t>putative two-component sensor</t>
  </si>
  <si>
    <t>fliF</t>
  </si>
  <si>
    <t>NE2083</t>
  </si>
  <si>
    <t>CAD85994.1</t>
  </si>
  <si>
    <t>fliF; flagellar M-ring transmembrane protein</t>
  </si>
  <si>
    <t>fliG</t>
  </si>
  <si>
    <t>NE2084</t>
  </si>
  <si>
    <t>CAD85995.1</t>
  </si>
  <si>
    <t>Flagellar motor switch protein FliG</t>
  </si>
  <si>
    <t>fliH</t>
  </si>
  <si>
    <t>NE2085</t>
  </si>
  <si>
    <t>CAD85996.1</t>
  </si>
  <si>
    <t>Flagellar assembly protein FliH</t>
  </si>
  <si>
    <t>fliI</t>
  </si>
  <si>
    <t>NE2086</t>
  </si>
  <si>
    <t>CAD85997.1</t>
  </si>
  <si>
    <t>Flagellar ATP synthase</t>
  </si>
  <si>
    <t>fliJ</t>
  </si>
  <si>
    <t>NE2087</t>
  </si>
  <si>
    <t>CAD85998.1</t>
  </si>
  <si>
    <t>Flagellar FliJ protein</t>
  </si>
  <si>
    <t>NE2088</t>
  </si>
  <si>
    <t>CAD85999.1</t>
  </si>
  <si>
    <t>possible flagellar hook-length control protein</t>
  </si>
  <si>
    <t>NE2089</t>
  </si>
  <si>
    <t>CAD86000.1</t>
  </si>
  <si>
    <t>ice nucleation protein homolog</t>
  </si>
  <si>
    <t>NE2090</t>
  </si>
  <si>
    <t>CAD86001.1</t>
  </si>
  <si>
    <t>NE2091</t>
  </si>
  <si>
    <t>CAD86002.1</t>
  </si>
  <si>
    <t>NE2092</t>
  </si>
  <si>
    <t>CAD86003.1</t>
  </si>
  <si>
    <t>Glycosyl transferases group 1:TPR repeat</t>
  </si>
  <si>
    <t>NE2093</t>
  </si>
  <si>
    <t>CAD86004.1</t>
  </si>
  <si>
    <t>NE2094</t>
  </si>
  <si>
    <t>CAD86005.1</t>
  </si>
  <si>
    <t>NE2095</t>
  </si>
  <si>
    <t>CAD86006.1</t>
  </si>
  <si>
    <t>NE2096</t>
  </si>
  <si>
    <t>CAD86007.1</t>
  </si>
  <si>
    <t>NE2097</t>
  </si>
  <si>
    <t>CAD86008.1</t>
  </si>
  <si>
    <t>NE2098</t>
  </si>
  <si>
    <t>CAD86009.1</t>
  </si>
  <si>
    <t>Maturase; integron/retron-type RNA-directed DNA polymerase (Reverse transcriptase); part of type II intron</t>
  </si>
  <si>
    <t>NE2099</t>
  </si>
  <si>
    <t>CAD86010.1</t>
  </si>
  <si>
    <t>NE2100</t>
  </si>
  <si>
    <t>CAD86011.1</t>
  </si>
  <si>
    <t>NE2101</t>
  </si>
  <si>
    <t>CAD86012.1</t>
  </si>
  <si>
    <t>NE2102</t>
  </si>
  <si>
    <t>CAD86013.1</t>
  </si>
  <si>
    <t>NE2103</t>
  </si>
  <si>
    <t>CAD86014.1</t>
  </si>
  <si>
    <t>NE2104</t>
  </si>
  <si>
    <t>CAD86015.1</t>
  </si>
  <si>
    <t>NE2105</t>
  </si>
  <si>
    <t>CAD86016.1</t>
  </si>
  <si>
    <t>NE2106</t>
  </si>
  <si>
    <t>CAD86017.1</t>
  </si>
  <si>
    <t>NE2107</t>
  </si>
  <si>
    <t>CAD86018.1</t>
  </si>
  <si>
    <t>NE2108</t>
  </si>
  <si>
    <t>CAD86019.1</t>
  </si>
  <si>
    <t>NE2109</t>
  </si>
  <si>
    <t>CAD86020.1</t>
  </si>
  <si>
    <t>NE2110</t>
  </si>
  <si>
    <t>CAD86021.1</t>
  </si>
  <si>
    <t>Bacterial regulatory proteins, AsnC family</t>
  </si>
  <si>
    <t>NE2111</t>
  </si>
  <si>
    <t>CAD86022.1</t>
  </si>
  <si>
    <t>NE2112</t>
  </si>
  <si>
    <t>CAD86023.1</t>
  </si>
  <si>
    <t>NE2113</t>
  </si>
  <si>
    <t>CAD86024.1</t>
  </si>
  <si>
    <t>NE2114</t>
  </si>
  <si>
    <t>CAD86025.1</t>
  </si>
  <si>
    <t>NE2115</t>
  </si>
  <si>
    <t>CAD86026.1</t>
  </si>
  <si>
    <t>NE2116</t>
  </si>
  <si>
    <t>NE2117</t>
  </si>
  <si>
    <t>NE2118</t>
  </si>
  <si>
    <t>NE2119</t>
  </si>
  <si>
    <t>CAD86030.1</t>
  </si>
  <si>
    <t>NE2120</t>
  </si>
  <si>
    <t>NE2121</t>
  </si>
  <si>
    <t>CAD86032.1</t>
  </si>
  <si>
    <t>nadC</t>
  </si>
  <si>
    <t>NE2122</t>
  </si>
  <si>
    <t>CAD86033.1</t>
  </si>
  <si>
    <t>nadC; nicotinate-nucleotide pyrophosphorylase (carboxylating) quinolinate phosphoribosyltransferase (decarboxylating)</t>
  </si>
  <si>
    <t>NE2123</t>
  </si>
  <si>
    <t>CAD86034.1</t>
  </si>
  <si>
    <t>Ferredoxin-dependent glutamate synthase</t>
  </si>
  <si>
    <t>NE2124</t>
  </si>
  <si>
    <t>CAD86035.1</t>
  </si>
  <si>
    <t>fiu</t>
  </si>
  <si>
    <t>NE2125</t>
  </si>
  <si>
    <t>CAD86036.1</t>
  </si>
  <si>
    <t>iron-regulated outer membrane protein</t>
  </si>
  <si>
    <t>NE2126</t>
  </si>
  <si>
    <t>CAD86037.1</t>
  </si>
  <si>
    <t>glycolate oxidase, (S)-2-hydroxy-acid oxidase, peroxisomal</t>
  </si>
  <si>
    <t>pgsA</t>
  </si>
  <si>
    <t>NE2127</t>
  </si>
  <si>
    <t>CAD86038.1</t>
  </si>
  <si>
    <t>pgsA: CDP-diacylglycerol--glycerol-3-phosphatidyltransferase</t>
  </si>
  <si>
    <t>NE2128</t>
  </si>
  <si>
    <t>Carbohydrate kinase, FGGY family</t>
  </si>
  <si>
    <t>NE2129</t>
  </si>
  <si>
    <t>rnk</t>
  </si>
  <si>
    <t>NE2130</t>
  </si>
  <si>
    <t>CAD86041.1</t>
  </si>
  <si>
    <t>phoB</t>
  </si>
  <si>
    <t>NE2131</t>
  </si>
  <si>
    <t>CAD86042.1</t>
  </si>
  <si>
    <t>possible phoB; Response regulators consisting of a CheY-like receiver domain and a HTH DNA-binding</t>
  </si>
  <si>
    <t>tRNASer1</t>
  </si>
  <si>
    <t>RNA_4</t>
  </si>
  <si>
    <t>lysC</t>
  </si>
  <si>
    <t>NE2132</t>
  </si>
  <si>
    <t>CAD86043.1</t>
  </si>
  <si>
    <t>Aspartokinase superfamily:ACT domain</t>
  </si>
  <si>
    <t>NE2133</t>
  </si>
  <si>
    <t>CAD86044.1</t>
  </si>
  <si>
    <t>ackA2</t>
  </si>
  <si>
    <t>NE2134</t>
  </si>
  <si>
    <t>CAD86045.1</t>
  </si>
  <si>
    <t>Acetate and butyrate kinase:Acetate kinase</t>
  </si>
  <si>
    <t>NE2135</t>
  </si>
  <si>
    <t>CAD86046.1</t>
  </si>
  <si>
    <t>tal</t>
  </si>
  <si>
    <t>NE2136</t>
  </si>
  <si>
    <t>CAD86047.1</t>
  </si>
  <si>
    <t>Transaldolase:Transaldolase subfamily</t>
  </si>
  <si>
    <t>NE2137</t>
  </si>
  <si>
    <t>CAD86048.1</t>
  </si>
  <si>
    <t>putative methylamine utilization protein MauG precursor</t>
  </si>
  <si>
    <t>NE2138</t>
  </si>
  <si>
    <t>CAD86049.1</t>
  </si>
  <si>
    <t>NE2139</t>
  </si>
  <si>
    <t>CAD86050.1</t>
  </si>
  <si>
    <t>NE2140</t>
  </si>
  <si>
    <t>CAD86051.1</t>
  </si>
  <si>
    <t>NE2141</t>
  </si>
  <si>
    <t>CAD86052.1</t>
  </si>
  <si>
    <t>Sodium:dicarboxylate symporter family</t>
  </si>
  <si>
    <t>NE2142</t>
  </si>
  <si>
    <t>CAD86053.1</t>
  </si>
  <si>
    <t>rps4</t>
  </si>
  <si>
    <t>NE2143</t>
  </si>
  <si>
    <t>CAD86054.1</t>
  </si>
  <si>
    <t>NE2144</t>
  </si>
  <si>
    <t>CAD86055.1</t>
  </si>
  <si>
    <t>NE2145</t>
  </si>
  <si>
    <t>CAD86056.1</t>
  </si>
  <si>
    <t>NE2146</t>
  </si>
  <si>
    <t>CAD86057.1</t>
  </si>
  <si>
    <t>pepP</t>
  </si>
  <si>
    <t>NE2147</t>
  </si>
  <si>
    <t>CAD86058.1</t>
  </si>
  <si>
    <t>metallopeptidase family M24</t>
  </si>
  <si>
    <t>cbbE, rpe, ppe</t>
  </si>
  <si>
    <t>NE2148</t>
  </si>
  <si>
    <t>CAD86059.1</t>
  </si>
  <si>
    <t>Ribulose-phosphate 3-epimerase</t>
  </si>
  <si>
    <t>cbbZ, pgp</t>
  </si>
  <si>
    <t>NE2149</t>
  </si>
  <si>
    <t>CAD86060.1</t>
  </si>
  <si>
    <t>phosphoglycolate phosphatase</t>
  </si>
  <si>
    <t>trpE</t>
  </si>
  <si>
    <t>NE2150</t>
  </si>
  <si>
    <t>CAD86061.1</t>
  </si>
  <si>
    <t>Anthranilate synthase component I and chorismate binding enzyme</t>
  </si>
  <si>
    <t>NE2151</t>
  </si>
  <si>
    <t>CAD86062.1</t>
  </si>
  <si>
    <t>NE2152</t>
  </si>
  <si>
    <t>CAD86063.1</t>
  </si>
  <si>
    <t>NE2153</t>
  </si>
  <si>
    <t>CAD86064.1</t>
  </si>
  <si>
    <t>NE2154</t>
  </si>
  <si>
    <t>CAD86065.1</t>
  </si>
  <si>
    <t>possible (AF124349) unknown [Zymomonas mobilis]</t>
  </si>
  <si>
    <t>NE2155</t>
  </si>
  <si>
    <t>CAD86066.1</t>
  </si>
  <si>
    <t>NE2156</t>
  </si>
  <si>
    <t>CAD86067.1</t>
  </si>
  <si>
    <t>NE2157</t>
  </si>
  <si>
    <t>CAD86068.1</t>
  </si>
  <si>
    <t>dihydrolipoamide dehydrogenase</t>
  </si>
  <si>
    <t>proA</t>
  </si>
  <si>
    <t>NE2158</t>
  </si>
  <si>
    <t>CAD86069.1</t>
  </si>
  <si>
    <t>Gamma-glutamyl phosphate reductase:Aldehyde dehydrogenase family</t>
  </si>
  <si>
    <t>NE2159</t>
  </si>
  <si>
    <t>CAD86070.1</t>
  </si>
  <si>
    <t>NE2160</t>
  </si>
  <si>
    <t>CAD86071.1</t>
  </si>
  <si>
    <t>NE2161</t>
  </si>
  <si>
    <t>CAD86072.1</t>
  </si>
  <si>
    <t>NE2162</t>
  </si>
  <si>
    <t>CAD86073.1</t>
  </si>
  <si>
    <t>NE2163</t>
  </si>
  <si>
    <t>CAD86074.1</t>
  </si>
  <si>
    <t>lpxK</t>
  </si>
  <si>
    <t>NE2164</t>
  </si>
  <si>
    <t>CAD86075.1</t>
  </si>
  <si>
    <t>Tetraacyldisaccharide-1-P 4'-kinase</t>
  </si>
  <si>
    <t>NE2165</t>
  </si>
  <si>
    <t>CAD86076.1</t>
  </si>
  <si>
    <t>NE2166</t>
  </si>
  <si>
    <t>CAD86077.1</t>
  </si>
  <si>
    <t>NE2167</t>
  </si>
  <si>
    <t>CAD86078.1</t>
  </si>
  <si>
    <t>DegT/DnrJ/EryC1/StrS family</t>
  </si>
  <si>
    <t>NE2168</t>
  </si>
  <si>
    <t>CAD86079.1</t>
  </si>
  <si>
    <t>NE2169</t>
  </si>
  <si>
    <t>CAD86080.1</t>
  </si>
  <si>
    <t>Generic methyltransferase</t>
  </si>
  <si>
    <t>NE2170</t>
  </si>
  <si>
    <t>CAD86081.1</t>
  </si>
  <si>
    <t>possible (AF025396) ORF15x3 [Listonella anguillarum]</t>
  </si>
  <si>
    <t>NE2171</t>
  </si>
  <si>
    <t>CAD86082.1</t>
  </si>
  <si>
    <t>Formyl transferase N-terminus</t>
  </si>
  <si>
    <t>NE2172</t>
  </si>
  <si>
    <t>CAD86083.1</t>
  </si>
  <si>
    <t>NE2173</t>
  </si>
  <si>
    <t>CAD86084.1</t>
  </si>
  <si>
    <t>NE2174</t>
  </si>
  <si>
    <t>CAD86085.1</t>
  </si>
  <si>
    <t>NE2175</t>
  </si>
  <si>
    <t>CAD86086.1</t>
  </si>
  <si>
    <t>NE2176</t>
  </si>
  <si>
    <t>CAD86087.1</t>
  </si>
  <si>
    <t>NE2177</t>
  </si>
  <si>
    <t>CAD86088.1</t>
  </si>
  <si>
    <t>NE2178</t>
  </si>
  <si>
    <t>CAD86089.1</t>
  </si>
  <si>
    <t>NE2179</t>
  </si>
  <si>
    <t>CAD86090.1</t>
  </si>
  <si>
    <t>holB</t>
  </si>
  <si>
    <t>NE2180</t>
  </si>
  <si>
    <t>CAD86091.1</t>
  </si>
  <si>
    <t>putative DNA polymerase III (delta' subunit) protein</t>
  </si>
  <si>
    <t>tmk</t>
  </si>
  <si>
    <t>NE2181</t>
  </si>
  <si>
    <t>CAD86092.1</t>
  </si>
  <si>
    <t>Thymidylate kinase</t>
  </si>
  <si>
    <t>ampD</t>
  </si>
  <si>
    <t>NE2182</t>
  </si>
  <si>
    <t>CAD86093.1</t>
  </si>
  <si>
    <t>N-acetylmuramoyl-L-alanine amidase (family 2)</t>
  </si>
  <si>
    <t>NE2183</t>
  </si>
  <si>
    <t>CAD86094.1</t>
  </si>
  <si>
    <t>ptsH</t>
  </si>
  <si>
    <t>NE2184</t>
  </si>
  <si>
    <t>CAD86095.1</t>
  </si>
  <si>
    <t>Phosphocarrier HPr protein</t>
  </si>
  <si>
    <t>ptsI</t>
  </si>
  <si>
    <t>NE2185</t>
  </si>
  <si>
    <t>CAD86096.1</t>
  </si>
  <si>
    <t>PEP-utilizing enzyme</t>
  </si>
  <si>
    <t>metX</t>
  </si>
  <si>
    <t>NE2186</t>
  </si>
  <si>
    <t>CAD86097.1</t>
  </si>
  <si>
    <t>Alpha/beta hydrolase fold</t>
  </si>
  <si>
    <t>metW</t>
  </si>
  <si>
    <t>NE2187</t>
  </si>
  <si>
    <t>CAD86098.1</t>
  </si>
  <si>
    <t>NE2188</t>
  </si>
  <si>
    <t>CAD86099.1</t>
  </si>
  <si>
    <t>intINeu</t>
  </si>
  <si>
    <t>NE2189</t>
  </si>
  <si>
    <t>CAD86100.1</t>
  </si>
  <si>
    <t>Integron integrase; Phage integrase; Phage integrase N-terminal SAM-like domain</t>
  </si>
  <si>
    <t>attINeu</t>
  </si>
  <si>
    <t>NE2574</t>
  </si>
  <si>
    <t>CAD86101.1</t>
  </si>
  <si>
    <t>qacE-like protein; integron orf</t>
  </si>
  <si>
    <t>NE2190</t>
  </si>
  <si>
    <t>CAD86102.1</t>
  </si>
  <si>
    <t>ampG</t>
  </si>
  <si>
    <t>NE2191</t>
  </si>
  <si>
    <t>CAD86103.1</t>
  </si>
  <si>
    <t>putative transport transmembrane protein</t>
  </si>
  <si>
    <t>xthA2</t>
  </si>
  <si>
    <t>NE2192</t>
  </si>
  <si>
    <t>CAD86104.1</t>
  </si>
  <si>
    <t>NE2193</t>
  </si>
  <si>
    <t>CAD86105.1</t>
  </si>
  <si>
    <t>NE2194</t>
  </si>
  <si>
    <t>CAD86106.1</t>
  </si>
  <si>
    <t>pmbA</t>
  </si>
  <si>
    <t>NE2195</t>
  </si>
  <si>
    <t>CAD86107.1</t>
  </si>
  <si>
    <t>NE2196</t>
  </si>
  <si>
    <t>CAD86108.1</t>
  </si>
  <si>
    <t>tex</t>
  </si>
  <si>
    <t>NE2197</t>
  </si>
  <si>
    <t>CAD86109.1</t>
  </si>
  <si>
    <t>S1 RNA binding domain</t>
  </si>
  <si>
    <t>NE2198</t>
  </si>
  <si>
    <t>CAD86110.1</t>
  </si>
  <si>
    <t>Integral membrane protein, DUF7</t>
  </si>
  <si>
    <t>NE2199</t>
  </si>
  <si>
    <t>CAD86111.1</t>
  </si>
  <si>
    <t>Flavin-containing monooxygenase (FMO)</t>
  </si>
  <si>
    <t>NE2200</t>
  </si>
  <si>
    <t>CAD86112.1</t>
  </si>
  <si>
    <t>NE2201</t>
  </si>
  <si>
    <t>CAD86113.1</t>
  </si>
  <si>
    <t>NE2202</t>
  </si>
  <si>
    <t>NE2203</t>
  </si>
  <si>
    <t>Carbon-nitrogen hydrolase:Rhodanese/cdc25 fold</t>
  </si>
  <si>
    <t>NE2204</t>
  </si>
  <si>
    <t>possible transcriptional regulator</t>
  </si>
  <si>
    <t>NE2205</t>
  </si>
  <si>
    <t>CAD86117.1</t>
  </si>
  <si>
    <t>ppiD</t>
  </si>
  <si>
    <t>NE2206</t>
  </si>
  <si>
    <t>CAD86118.1</t>
  </si>
  <si>
    <t>tRNAAsp1</t>
  </si>
  <si>
    <t>RNA_3</t>
  </si>
  <si>
    <t>tRNA-Asp</t>
  </si>
  <si>
    <t>tRNAVal2</t>
  </si>
  <si>
    <t>RNA_2</t>
  </si>
  <si>
    <t>hupB</t>
  </si>
  <si>
    <t>NE2207</t>
  </si>
  <si>
    <t>CAD86119.1</t>
  </si>
  <si>
    <t>gpsA</t>
  </si>
  <si>
    <t>NE2208</t>
  </si>
  <si>
    <t>CAD86120.1</t>
  </si>
  <si>
    <t>NAD-dependent glycerol-3-phosphate dehydrogenase</t>
  </si>
  <si>
    <t>NE2209</t>
  </si>
  <si>
    <t>CAD86121.1</t>
  </si>
  <si>
    <t>secB</t>
  </si>
  <si>
    <t>NE2210</t>
  </si>
  <si>
    <t>CAD86122.1</t>
  </si>
  <si>
    <t>Bacterial protein export chaperone SecB</t>
  </si>
  <si>
    <t>grxC</t>
  </si>
  <si>
    <t>NE2211</t>
  </si>
  <si>
    <t>CAD86123.1</t>
  </si>
  <si>
    <t>Glutaredoxin</t>
  </si>
  <si>
    <t>NE2212</t>
  </si>
  <si>
    <t>CAD86124.1</t>
  </si>
  <si>
    <t>argJ</t>
  </si>
  <si>
    <t>NE2213</t>
  </si>
  <si>
    <t>CAD86125.1</t>
  </si>
  <si>
    <t>ArgJ family</t>
  </si>
  <si>
    <t>NE2214</t>
  </si>
  <si>
    <t>CAD86126.1</t>
  </si>
  <si>
    <t>AAA ATPase superfamily</t>
  </si>
  <si>
    <t>NE2215</t>
  </si>
  <si>
    <t>CAD86127.1</t>
  </si>
  <si>
    <t>NE2216</t>
  </si>
  <si>
    <t>CAD86128.1</t>
  </si>
  <si>
    <t>mpl</t>
  </si>
  <si>
    <t>NE2217</t>
  </si>
  <si>
    <t>CAD86129.1</t>
  </si>
  <si>
    <t>mpl; UDP-N-acetylmuramate:L-alanyl-gamma-D-glutamyl-meso-diaminopimelate ligase transmembrane protein</t>
  </si>
  <si>
    <t>NE2218</t>
  </si>
  <si>
    <t>CAD86130.1</t>
  </si>
  <si>
    <t>aat</t>
  </si>
  <si>
    <t>NE2219</t>
  </si>
  <si>
    <t>CAD86131.1</t>
  </si>
  <si>
    <t>Leucyl/phenylalanyl-tRNA--protein transferase</t>
  </si>
  <si>
    <t>NE2220</t>
  </si>
  <si>
    <t>CAD86132.1</t>
  </si>
  <si>
    <t>pyrD</t>
  </si>
  <si>
    <t>NE2221</t>
  </si>
  <si>
    <t>CAD86133.1</t>
  </si>
  <si>
    <t>pyrD; dihydroorotate dehydrogenase oxidoreductase protein</t>
  </si>
  <si>
    <t>NE2222</t>
  </si>
  <si>
    <t>CAD86134.1</t>
  </si>
  <si>
    <t>nth</t>
  </si>
  <si>
    <t>NE2223</t>
  </si>
  <si>
    <t>CAD86135.1</t>
  </si>
  <si>
    <t>HhH-GPD:Iron-sulfur cluster loop (FCL)</t>
  </si>
  <si>
    <t>NE2224</t>
  </si>
  <si>
    <t>CAD86136.1</t>
  </si>
  <si>
    <t>NE2225</t>
  </si>
  <si>
    <t>CAD86137.1</t>
  </si>
  <si>
    <t>Protein of unknown function DUF86</t>
  </si>
  <si>
    <t>NE2226</t>
  </si>
  <si>
    <t>CAD86138.1</t>
  </si>
  <si>
    <t>NE2227</t>
  </si>
  <si>
    <t>CAD86139.1</t>
  </si>
  <si>
    <t>NE2228</t>
  </si>
  <si>
    <t>CAD86140.1</t>
  </si>
  <si>
    <t>NE2229</t>
  </si>
  <si>
    <t>CAD86141.1</t>
  </si>
  <si>
    <t>possible long-chain N-acyl amino acid synthase</t>
  </si>
  <si>
    <t>NE2230</t>
  </si>
  <si>
    <t>CAD86142.1</t>
  </si>
  <si>
    <t>NE2231</t>
  </si>
  <si>
    <t>CAD86143.1</t>
  </si>
  <si>
    <t>NE2232</t>
  </si>
  <si>
    <t>CAD86144.1</t>
  </si>
  <si>
    <t>NE2233</t>
  </si>
  <si>
    <t>CAD86145.1</t>
  </si>
  <si>
    <t>hetM</t>
  </si>
  <si>
    <t>NE2234</t>
  </si>
  <si>
    <t>CAD86146.1</t>
  </si>
  <si>
    <t>possible polyketide synthase</t>
  </si>
  <si>
    <t>NE2235</t>
  </si>
  <si>
    <t>CAD86147.1</t>
  </si>
  <si>
    <t>NE2236</t>
  </si>
  <si>
    <t>CAD86148.1</t>
  </si>
  <si>
    <t>NE2237</t>
  </si>
  <si>
    <t>CAD86149.1</t>
  </si>
  <si>
    <t>NE2238</t>
  </si>
  <si>
    <t>CAD86150.1</t>
  </si>
  <si>
    <t>Transposase IS200 like</t>
  </si>
  <si>
    <t>NE2239</t>
  </si>
  <si>
    <t>CAD86151.1</t>
  </si>
  <si>
    <t>NE2240</t>
  </si>
  <si>
    <t>CAD86152.1</t>
  </si>
  <si>
    <t>NE2241</t>
  </si>
  <si>
    <t>CAD86153.1</t>
  </si>
  <si>
    <t>NE2242</t>
  </si>
  <si>
    <t>CAD86154.1</t>
  </si>
  <si>
    <t>NE2243</t>
  </si>
  <si>
    <t>CAD86155.1</t>
  </si>
  <si>
    <t>NE2244</t>
  </si>
  <si>
    <t>CAD86156.1</t>
  </si>
  <si>
    <t>NE2245</t>
  </si>
  <si>
    <t>CAD86157.1</t>
  </si>
  <si>
    <t>NE2246</t>
  </si>
  <si>
    <t>CAD86158.1</t>
  </si>
  <si>
    <t>NE2247</t>
  </si>
  <si>
    <t>CAD86159.1</t>
  </si>
  <si>
    <t>NE2248</t>
  </si>
  <si>
    <t>CAD86160.1</t>
  </si>
  <si>
    <t>wbpI</t>
  </si>
  <si>
    <t>NE2249</t>
  </si>
  <si>
    <t>CAD86161.1</t>
  </si>
  <si>
    <t>NE2250</t>
  </si>
  <si>
    <t>CAD86162.1</t>
  </si>
  <si>
    <t>putative mannose-1-phosphate guanylyltransferase</t>
  </si>
  <si>
    <t>NE2251</t>
  </si>
  <si>
    <t>CAD86163.1</t>
  </si>
  <si>
    <t>Type I antifreeze protein</t>
  </si>
  <si>
    <t>NE2252</t>
  </si>
  <si>
    <t>CAD86164.1</t>
  </si>
  <si>
    <t>aspartyl-tRNA synthetase</t>
  </si>
  <si>
    <t>ntpA</t>
  </si>
  <si>
    <t>NE2253</t>
  </si>
  <si>
    <t>CAD86165.1</t>
  </si>
  <si>
    <t>tRNAVal1</t>
  </si>
  <si>
    <t>RNA_1</t>
  </si>
  <si>
    <t>gmk</t>
  </si>
  <si>
    <t>NE2254</t>
  </si>
  <si>
    <t>CAD86166.1</t>
  </si>
  <si>
    <t>Guanylate kinase</t>
  </si>
  <si>
    <t>rpoZ</t>
  </si>
  <si>
    <t>NE2255</t>
  </si>
  <si>
    <t>CAD86167.1</t>
  </si>
  <si>
    <t>RNA polymerase omega subunit</t>
  </si>
  <si>
    <t>NE2256</t>
  </si>
  <si>
    <t>CAD86168.1</t>
  </si>
  <si>
    <t>NE2257</t>
  </si>
  <si>
    <t>CAD86169.1</t>
  </si>
  <si>
    <t>NE2258</t>
  </si>
  <si>
    <t>CAD86170.1</t>
  </si>
  <si>
    <t>NE2259</t>
  </si>
  <si>
    <t>CAD86171.1</t>
  </si>
  <si>
    <t>ThiJ/PfpI family</t>
  </si>
  <si>
    <t>hslV</t>
  </si>
  <si>
    <t>NE2260</t>
  </si>
  <si>
    <t>CAD86172.1</t>
  </si>
  <si>
    <t>Multispecific proteasome proteases</t>
  </si>
  <si>
    <t>hslU</t>
  </si>
  <si>
    <t>NE2261</t>
  </si>
  <si>
    <t>CAD86173.1</t>
  </si>
  <si>
    <t>hslU; heat shock protein chaperone</t>
  </si>
  <si>
    <t>bktB</t>
  </si>
  <si>
    <t>NE2262</t>
  </si>
  <si>
    <t>CAD86174.1</t>
  </si>
  <si>
    <t>pgi</t>
  </si>
  <si>
    <t>NE2263</t>
  </si>
  <si>
    <t>CAD86175.1</t>
  </si>
  <si>
    <t>Phosphoglucose isomerase (PGI)</t>
  </si>
  <si>
    <t>glgA1</t>
  </si>
  <si>
    <t>NE2264</t>
  </si>
  <si>
    <t>CAD86176.1</t>
  </si>
  <si>
    <t>NE2265</t>
  </si>
  <si>
    <t>CAD86177.1</t>
  </si>
  <si>
    <t>NE2266</t>
  </si>
  <si>
    <t>CAD86178.1</t>
  </si>
  <si>
    <t>NE2267</t>
  </si>
  <si>
    <t>CAD86179.1</t>
  </si>
  <si>
    <t>NE2268</t>
  </si>
  <si>
    <t>CAD86180.1</t>
  </si>
  <si>
    <t>NE2269</t>
  </si>
  <si>
    <t>CAD86181.1</t>
  </si>
  <si>
    <t>NE2270</t>
  </si>
  <si>
    <t>CAD86182.1</t>
  </si>
  <si>
    <t>pgsA,ywtB</t>
  </si>
  <si>
    <t>NE2271</t>
  </si>
  <si>
    <t>CAD86183.1</t>
  </si>
  <si>
    <t>possible poly-gamma-glutamate synthesis protein [UI:99417512]</t>
  </si>
  <si>
    <t>NE2272</t>
  </si>
  <si>
    <t>NE2273</t>
  </si>
  <si>
    <t>CAD86185.1</t>
  </si>
  <si>
    <t>NE2274</t>
  </si>
  <si>
    <t>CAD86186.1</t>
  </si>
  <si>
    <t>NE2275</t>
  </si>
  <si>
    <t>tviB</t>
  </si>
  <si>
    <t>NE2276</t>
  </si>
  <si>
    <t>CAD86188.1</t>
  </si>
  <si>
    <t>NE2277</t>
  </si>
  <si>
    <t>CAD86189.1</t>
  </si>
  <si>
    <t>epsP</t>
  </si>
  <si>
    <t>NE2278</t>
  </si>
  <si>
    <t>CAD86190.1</t>
  </si>
  <si>
    <t>yccZ</t>
  </si>
  <si>
    <t>NE2279</t>
  </si>
  <si>
    <t>CAD86191.1</t>
  </si>
  <si>
    <t>epsB</t>
  </si>
  <si>
    <t>NE2280</t>
  </si>
  <si>
    <t>CAD86192.1</t>
  </si>
  <si>
    <t>rfe</t>
  </si>
  <si>
    <t>NE2281</t>
  </si>
  <si>
    <t>CAD86193.1</t>
  </si>
  <si>
    <t>Glycosyl transferase, family 4</t>
  </si>
  <si>
    <t>NE2282</t>
  </si>
  <si>
    <t>CAD86194.1</t>
  </si>
  <si>
    <t>NE2283</t>
  </si>
  <si>
    <t>CAD86195.1</t>
  </si>
  <si>
    <t>NE2284</t>
  </si>
  <si>
    <t>CAD86196.1</t>
  </si>
  <si>
    <t>Chromosome segregation ATPases</t>
  </si>
  <si>
    <t>NE2285</t>
  </si>
  <si>
    <t>CAD86197.1</t>
  </si>
  <si>
    <t>fumC</t>
  </si>
  <si>
    <t>NE2286</t>
  </si>
  <si>
    <t>CAD86198.1</t>
  </si>
  <si>
    <t>Fumarate lyase</t>
  </si>
  <si>
    <t>yuxH,comB,yufA</t>
  </si>
  <si>
    <t>NE2287</t>
  </si>
  <si>
    <t>NE2288</t>
  </si>
  <si>
    <t>NE2289</t>
  </si>
  <si>
    <t>NE2290</t>
  </si>
  <si>
    <t>CAD86202.1</t>
  </si>
  <si>
    <t>Bacterial type II secretion system protein E:GAF domain</t>
  </si>
  <si>
    <t>NE2291</t>
  </si>
  <si>
    <t>CAD86203.1</t>
  </si>
  <si>
    <t>cAMP phosphodiesterases class-II:Metallo-beta-lactamase superfamily</t>
  </si>
  <si>
    <t>yxiE,n17E</t>
  </si>
  <si>
    <t>NE2292</t>
  </si>
  <si>
    <t>CAD86204.1</t>
  </si>
  <si>
    <t>NE2293</t>
  </si>
  <si>
    <t>CAD86205.1</t>
  </si>
  <si>
    <t>NE2294</t>
  </si>
  <si>
    <t>CAD86206.1</t>
  </si>
  <si>
    <t>NE2295</t>
  </si>
  <si>
    <t>CAD86207.1</t>
  </si>
  <si>
    <t>prolyl aminopeptidase</t>
  </si>
  <si>
    <t>bioD</t>
  </si>
  <si>
    <t>NE2296</t>
  </si>
  <si>
    <t>CAD86208.1</t>
  </si>
  <si>
    <t>Cobyrinic acid a,c-diamide synthase:Dethiobiotin synthase</t>
  </si>
  <si>
    <t>bioC</t>
  </si>
  <si>
    <t>NE2297</t>
  </si>
  <si>
    <t>CAD86209.1</t>
  </si>
  <si>
    <t>bioH</t>
  </si>
  <si>
    <t>NE2298</t>
  </si>
  <si>
    <t>CAD86210.1</t>
  </si>
  <si>
    <t>possible BioH, catalyzes some early step in biotin biosynthesis</t>
  </si>
  <si>
    <t>bioF</t>
  </si>
  <si>
    <t>NE2299</t>
  </si>
  <si>
    <t>CAD86211.1</t>
  </si>
  <si>
    <t>bioB</t>
  </si>
  <si>
    <t>NE2300</t>
  </si>
  <si>
    <t>CAD86212.1</t>
  </si>
  <si>
    <t>Biotin synthase</t>
  </si>
  <si>
    <t>NE2301</t>
  </si>
  <si>
    <t>CAD86213.1</t>
  </si>
  <si>
    <t>NE2302</t>
  </si>
  <si>
    <t>CAD86214.1</t>
  </si>
  <si>
    <t>rRNA_methyl_2: RNA methyltransferase, TrmH family, group 2</t>
  </si>
  <si>
    <t>NE2303</t>
  </si>
  <si>
    <t>CAD86215.1</t>
  </si>
  <si>
    <t>Uncharacterized NAD(FAD)-dependent dehydrogenases</t>
  </si>
  <si>
    <t>NE2304</t>
  </si>
  <si>
    <t>CAD86216.1</t>
  </si>
  <si>
    <t>Isochorismatase hydrolase family</t>
  </si>
  <si>
    <t>NE2305</t>
  </si>
  <si>
    <t>CAD86217.1</t>
  </si>
  <si>
    <t>NE2306</t>
  </si>
  <si>
    <t>CAD86218.1</t>
  </si>
  <si>
    <t>rhuM</t>
  </si>
  <si>
    <t>NE2307</t>
  </si>
  <si>
    <t>CAD86219.1</t>
  </si>
  <si>
    <t>putative cytoplasmic protein</t>
  </si>
  <si>
    <t>NE2308</t>
  </si>
  <si>
    <t>CAD86220.1</t>
  </si>
  <si>
    <t>NE2309</t>
  </si>
  <si>
    <t>CAD86221.1</t>
  </si>
  <si>
    <t>Adenine specific DNA methylase Mod</t>
  </si>
  <si>
    <t>NE2310</t>
  </si>
  <si>
    <t>CAD86222.1</t>
  </si>
  <si>
    <t>ABC transporter</t>
  </si>
  <si>
    <t>NE2311</t>
  </si>
  <si>
    <t>CAD86223.1</t>
  </si>
  <si>
    <t>possible helicase (Snf2/Rad54 family)</t>
  </si>
  <si>
    <t>pilQ</t>
  </si>
  <si>
    <t>NE2312</t>
  </si>
  <si>
    <t>CAD86224.1</t>
  </si>
  <si>
    <t>probable pilQ; fimbrial type-4 assembly signal peptide protein</t>
  </si>
  <si>
    <t>pilP</t>
  </si>
  <si>
    <t>NE2313</t>
  </si>
  <si>
    <t>CAD86225.1</t>
  </si>
  <si>
    <t>putative type 4 fimbrial biogenesis protein PilP</t>
  </si>
  <si>
    <t>pilO</t>
  </si>
  <si>
    <t>NE2314</t>
  </si>
  <si>
    <t>CAD86226.1</t>
  </si>
  <si>
    <t>putative fimbrial type-4 assembly membrane transmembrane protein</t>
  </si>
  <si>
    <t>pilN</t>
  </si>
  <si>
    <t>NE2315</t>
  </si>
  <si>
    <t>CAD86227.1</t>
  </si>
  <si>
    <t>putative type 4 fimbrial biogenesis protein PilN</t>
  </si>
  <si>
    <t>pilM</t>
  </si>
  <si>
    <t>NE2316</t>
  </si>
  <si>
    <t>CAD86228.1</t>
  </si>
  <si>
    <t>putative type 4 fimbrial biogenesis protein PilM</t>
  </si>
  <si>
    <t>mrcA</t>
  </si>
  <si>
    <t>NE2317</t>
  </si>
  <si>
    <t>CAD86229.1</t>
  </si>
  <si>
    <t>mrcA; penicillin-binding 1 (peptidoglycan synthetase) transmembrane protein</t>
  </si>
  <si>
    <t>NE2318</t>
  </si>
  <si>
    <t>CAD86230.1</t>
  </si>
  <si>
    <t>lpdA3</t>
  </si>
  <si>
    <t>NE2319</t>
  </si>
  <si>
    <t>CAD86231.1</t>
  </si>
  <si>
    <t>pdA3; dihydrolipoamide dehydrogenase E3 component</t>
  </si>
  <si>
    <t>NE2320</t>
  </si>
  <si>
    <t>CAD86232.1</t>
  </si>
  <si>
    <t>Glycoside hydrolase family 3, N terminal</t>
  </si>
  <si>
    <t>acpS</t>
  </si>
  <si>
    <t>NE2321</t>
  </si>
  <si>
    <t>CAD86233.1</t>
  </si>
  <si>
    <t>acpS: holo-(acyl-carrier-protein) synthase</t>
  </si>
  <si>
    <t>pdxJ</t>
  </si>
  <si>
    <t>NE2322</t>
  </si>
  <si>
    <t>CAD86234.1</t>
  </si>
  <si>
    <t>Pyridoxal phosphate biosynthetic protein PdxJ</t>
  </si>
  <si>
    <t>era</t>
  </si>
  <si>
    <t>NE2323</t>
  </si>
  <si>
    <t>CAD86235.1</t>
  </si>
  <si>
    <t>Type 2 KH domain</t>
  </si>
  <si>
    <t>rnc</t>
  </si>
  <si>
    <t>NE2324</t>
  </si>
  <si>
    <t>CAD86236.1</t>
  </si>
  <si>
    <t>rnc; ribonuclease III (RNAse III) protein</t>
  </si>
  <si>
    <t>NE2325</t>
  </si>
  <si>
    <t>CAD86237.1</t>
  </si>
  <si>
    <t>lepB</t>
  </si>
  <si>
    <t>NE2326</t>
  </si>
  <si>
    <t>CAD86238.1</t>
  </si>
  <si>
    <t>Bacterial leader peptidase 1 (S26A) family:Signal peptidase</t>
  </si>
  <si>
    <t>lepA</t>
  </si>
  <si>
    <t>NE2327</t>
  </si>
  <si>
    <t>CAD86239.1</t>
  </si>
  <si>
    <t>NE2328</t>
  </si>
  <si>
    <t>CAD86240.1</t>
  </si>
  <si>
    <t>putative thioredoxin</t>
  </si>
  <si>
    <t>NE2329</t>
  </si>
  <si>
    <t>CAD86241.1</t>
  </si>
  <si>
    <t>mucD; serine protease MucD precursor</t>
  </si>
  <si>
    <t>NE2330</t>
  </si>
  <si>
    <t>CAD86242.1</t>
  </si>
  <si>
    <t>rpoE1</t>
  </si>
  <si>
    <t>NE2331</t>
  </si>
  <si>
    <t>CAD86243.1</t>
  </si>
  <si>
    <t>NE2332</t>
  </si>
  <si>
    <t>CAD86244.1</t>
  </si>
  <si>
    <t>NE2333</t>
  </si>
  <si>
    <t>CAD86245.1</t>
  </si>
  <si>
    <t>Uncharacterized protein family UPF0054</t>
  </si>
  <si>
    <t>NE2334</t>
  </si>
  <si>
    <t>CAD86246.1</t>
  </si>
  <si>
    <t>PhoH-like protein</t>
  </si>
  <si>
    <t>NE2335</t>
  </si>
  <si>
    <t>CAD86247.1</t>
  </si>
  <si>
    <t>Fe-S oxidoreductases family 1</t>
  </si>
  <si>
    <t>cycX1</t>
  </si>
  <si>
    <t>NE2336</t>
  </si>
  <si>
    <t>CAD86248.1</t>
  </si>
  <si>
    <t>cycA1</t>
  </si>
  <si>
    <t>NE2337</t>
  </si>
  <si>
    <t>CAD86249.1</t>
  </si>
  <si>
    <t>NE2338</t>
  </si>
  <si>
    <t>CAD86250.1</t>
  </si>
  <si>
    <t>hao3</t>
  </si>
  <si>
    <t>NE2339</t>
  </si>
  <si>
    <t>CAD86251.1</t>
  </si>
  <si>
    <t>rpsT</t>
  </si>
  <si>
    <t>NE2340</t>
  </si>
  <si>
    <t>CAD86252.1</t>
  </si>
  <si>
    <t>Ribosomal protein S20</t>
  </si>
  <si>
    <t>NE2341</t>
  </si>
  <si>
    <t>CAD86253.1</t>
  </si>
  <si>
    <t>NE2342</t>
  </si>
  <si>
    <t>CAD86254.1</t>
  </si>
  <si>
    <t>NE2343</t>
  </si>
  <si>
    <t>CAD86255.1</t>
  </si>
  <si>
    <t>NE2344</t>
  </si>
  <si>
    <t>CAD86256.1</t>
  </si>
  <si>
    <t>possible unsaturated glucuronyl hydrolase</t>
  </si>
  <si>
    <t>NE2345</t>
  </si>
  <si>
    <t>CAD86257.1</t>
  </si>
  <si>
    <t>NE2346</t>
  </si>
  <si>
    <t>CAD86258.1</t>
  </si>
  <si>
    <t>possible hydrolase</t>
  </si>
  <si>
    <t>NE2347</t>
  </si>
  <si>
    <t>CAD86259.1</t>
  </si>
  <si>
    <t>fadE1</t>
  </si>
  <si>
    <t>NE2348</t>
  </si>
  <si>
    <t>CAD86260.1</t>
  </si>
  <si>
    <t>ydiD,ppsA</t>
  </si>
  <si>
    <t>NE2349</t>
  </si>
  <si>
    <t>CAD86261.1</t>
  </si>
  <si>
    <t>NE2350</t>
  </si>
  <si>
    <t>CAD86262.1</t>
  </si>
  <si>
    <t>CAIB/BAIF family</t>
  </si>
  <si>
    <t>NE2351</t>
  </si>
  <si>
    <t>CAD86263.1</t>
  </si>
  <si>
    <t>NE2352</t>
  </si>
  <si>
    <t>CAD86264.1</t>
  </si>
  <si>
    <t>Mov34 family</t>
  </si>
  <si>
    <t>moeZ</t>
  </si>
  <si>
    <t>NE2353</t>
  </si>
  <si>
    <t>CAD86265.1</t>
  </si>
  <si>
    <t>Dinucleotide-utilizing enzymes involved in molybdopterin and thiamine biosynthesis family 2</t>
  </si>
  <si>
    <t>NE2354</t>
  </si>
  <si>
    <t>CAD86266.1</t>
  </si>
  <si>
    <t>lysS</t>
  </si>
  <si>
    <t>NE2355</t>
  </si>
  <si>
    <t>CAD86267.1</t>
  </si>
  <si>
    <t>lysS; putative lysyl-tRNA synthetase protein</t>
  </si>
  <si>
    <t>glnS</t>
  </si>
  <si>
    <t>NE2356</t>
  </si>
  <si>
    <t>CAD86268.1</t>
  </si>
  <si>
    <t>Glutamyl-tRNA synthetase:Glutaminyl-tRNA synthetase GlnS</t>
  </si>
  <si>
    <t>NE2357</t>
  </si>
  <si>
    <t>CAD86269.1</t>
  </si>
  <si>
    <t>NLP/P60</t>
  </si>
  <si>
    <t>NE2358</t>
  </si>
  <si>
    <t>CAD86270.1</t>
  </si>
  <si>
    <t>ppsA</t>
  </si>
  <si>
    <t>NE2359</t>
  </si>
  <si>
    <t>CAD86271.1</t>
  </si>
  <si>
    <t>ppsA; phosphoenolpyruvate synthase</t>
  </si>
  <si>
    <t>NE2360</t>
  </si>
  <si>
    <t>CAD86272.1</t>
  </si>
  <si>
    <t>NE2361</t>
  </si>
  <si>
    <t>OB-fold nucleic acid binding domain</t>
  </si>
  <si>
    <t>NE2362</t>
  </si>
  <si>
    <t>probable aminotransferase</t>
  </si>
  <si>
    <t>NE2363</t>
  </si>
  <si>
    <t>CAD86275.1</t>
  </si>
  <si>
    <t>NE2364</t>
  </si>
  <si>
    <t>CAD86276.1</t>
  </si>
  <si>
    <t>NE2365</t>
  </si>
  <si>
    <t>CAD86277.1</t>
  </si>
  <si>
    <t>NE2366</t>
  </si>
  <si>
    <t>CAD86278.1</t>
  </si>
  <si>
    <t>NE2367</t>
  </si>
  <si>
    <t>CAD86279.1</t>
  </si>
  <si>
    <t>NE2368</t>
  </si>
  <si>
    <t>CAD86280.1</t>
  </si>
  <si>
    <t>Aspartate aminotransferase</t>
  </si>
  <si>
    <t>NE2369</t>
  </si>
  <si>
    <t>CAD86281.1</t>
  </si>
  <si>
    <t>Homoserine dehydrogenase:ACT domain</t>
  </si>
  <si>
    <t>thrC</t>
  </si>
  <si>
    <t>NE2370</t>
  </si>
  <si>
    <t>CAD86282.1</t>
  </si>
  <si>
    <t>thrC; probable threonine synthase protein</t>
  </si>
  <si>
    <t>sdhB</t>
  </si>
  <si>
    <t>NE2371</t>
  </si>
  <si>
    <t>CAD86283.1</t>
  </si>
  <si>
    <t>sdhB; succinate dehydrogenase (iron-sulfur subunit) oxidoreductase protein</t>
  </si>
  <si>
    <t>NE2372</t>
  </si>
  <si>
    <t>CAD86284.1</t>
  </si>
  <si>
    <t>gltA</t>
  </si>
  <si>
    <t>NE2373</t>
  </si>
  <si>
    <t>CAD86285.1</t>
  </si>
  <si>
    <t>Citrate synthase</t>
  </si>
  <si>
    <t>odhA</t>
  </si>
  <si>
    <t>NE2374</t>
  </si>
  <si>
    <t>CAD86286.1</t>
  </si>
  <si>
    <t>Transketolase:Dehydrogenase, E1 component</t>
  </si>
  <si>
    <t>sucB</t>
  </si>
  <si>
    <t>NE2375</t>
  </si>
  <si>
    <t>CAD86287.1</t>
  </si>
  <si>
    <t>sucB; dihydrolipoamide succinyltransferase (component of 2-oxoglutarate dehydrogenase complex) protein</t>
  </si>
  <si>
    <t>NE2376</t>
  </si>
  <si>
    <t>CAD86288.1</t>
  </si>
  <si>
    <t>NE2377</t>
  </si>
  <si>
    <t>CAD86289.1</t>
  </si>
  <si>
    <t>NE2378</t>
  </si>
  <si>
    <t>CAD86290.1</t>
  </si>
  <si>
    <t>NE2379</t>
  </si>
  <si>
    <t>CAD86291.1</t>
  </si>
  <si>
    <t>NE2380</t>
  </si>
  <si>
    <t>CAD86292.1</t>
  </si>
  <si>
    <t>STAS domain</t>
  </si>
  <si>
    <t>NE2381</t>
  </si>
  <si>
    <t>CAD86293.1</t>
  </si>
  <si>
    <t>NE2382</t>
  </si>
  <si>
    <t>CAD86294.1</t>
  </si>
  <si>
    <t>NE2383</t>
  </si>
  <si>
    <t>CAD86295.1</t>
  </si>
  <si>
    <t>Domain of unknown function DUF140</t>
  </si>
  <si>
    <t>NE2384</t>
  </si>
  <si>
    <t>CAD86296.1</t>
  </si>
  <si>
    <t>NE2385</t>
  </si>
  <si>
    <t>CAD86297.1</t>
  </si>
  <si>
    <t>Staphylococcus nuclease (SNase) homologues</t>
  </si>
  <si>
    <t>NE2386</t>
  </si>
  <si>
    <t>CAD86298.1</t>
  </si>
  <si>
    <t>Bacterial SH3 domain homologue</t>
  </si>
  <si>
    <t>NE2387</t>
  </si>
  <si>
    <t>CAD86299.1</t>
  </si>
  <si>
    <t>cutA</t>
  </si>
  <si>
    <t>NE2388</t>
  </si>
  <si>
    <t>CAD86300.1</t>
  </si>
  <si>
    <t>CutA1 divalent ion tolerance protein</t>
  </si>
  <si>
    <t>dsbD</t>
  </si>
  <si>
    <t>NE2389</t>
  </si>
  <si>
    <t>CAD86301.1</t>
  </si>
  <si>
    <t>Thioredoxin:Cytochrome c biogenesis protein transmembrane region</t>
  </si>
  <si>
    <t>NE2390</t>
  </si>
  <si>
    <t>CAD86302.1</t>
  </si>
  <si>
    <t>NE2391</t>
  </si>
  <si>
    <t>CAD86303.1</t>
  </si>
  <si>
    <t>ApbE family</t>
  </si>
  <si>
    <t>nqrF</t>
  </si>
  <si>
    <t>NE2392</t>
  </si>
  <si>
    <t>CAD86304.1</t>
  </si>
  <si>
    <t>nqrF; Na(+)-translocating NADH-ubiquinone reductase subunit F</t>
  </si>
  <si>
    <t>nqrE</t>
  </si>
  <si>
    <t>NE2393</t>
  </si>
  <si>
    <t>CAD86305.1</t>
  </si>
  <si>
    <t>RnfA-Nqr electron transport subunit</t>
  </si>
  <si>
    <t>nqrD</t>
  </si>
  <si>
    <t>NE2394</t>
  </si>
  <si>
    <t>CAD86306.1</t>
  </si>
  <si>
    <t>nqrC</t>
  </si>
  <si>
    <t>NE2395</t>
  </si>
  <si>
    <t>CAD86307.1</t>
  </si>
  <si>
    <t>Na+-translocating NADH:ubiquinone oxidoreductase subunit Nrq3</t>
  </si>
  <si>
    <t>nqrB</t>
  </si>
  <si>
    <t>NE2396</t>
  </si>
  <si>
    <t>CAD86308.1</t>
  </si>
  <si>
    <t>Na+-translocating NADH:ubiquinone oxidoreductase subunit Nrq2</t>
  </si>
  <si>
    <t>nqrA</t>
  </si>
  <si>
    <t>NE2397</t>
  </si>
  <si>
    <t>CAD86309.1</t>
  </si>
  <si>
    <t>Na+-translocating NADH:ubiquinone oxidoreductase subunit Nrq1</t>
  </si>
  <si>
    <t>NE2398</t>
  </si>
  <si>
    <t>CAD86310.1</t>
  </si>
  <si>
    <t>NE2399</t>
  </si>
  <si>
    <t>CAD86311.1</t>
  </si>
  <si>
    <t>DnaJ N-terminal domain</t>
  </si>
  <si>
    <t>PatB</t>
  </si>
  <si>
    <t>NE2400</t>
  </si>
  <si>
    <t>CAD86312.1</t>
  </si>
  <si>
    <t>NE2401</t>
  </si>
  <si>
    <t>CAD86313.1</t>
  </si>
  <si>
    <t>clpB</t>
  </si>
  <si>
    <t>NE2402</t>
  </si>
  <si>
    <t>CAD86314.1</t>
  </si>
  <si>
    <t>ClpB ATPase dependent protease, chaperonin</t>
  </si>
  <si>
    <t>dapA</t>
  </si>
  <si>
    <t>NE2403</t>
  </si>
  <si>
    <t>CAD86315.1</t>
  </si>
  <si>
    <t>Dihydrodipicolinate synthetase</t>
  </si>
  <si>
    <t>NE2404</t>
  </si>
  <si>
    <t>CAD86316.1</t>
  </si>
  <si>
    <t>mviN</t>
  </si>
  <si>
    <t>NE2405</t>
  </si>
  <si>
    <t>CAD86317.1</t>
  </si>
  <si>
    <t>Virulence factor MVIN-like</t>
  </si>
  <si>
    <t>flhC</t>
  </si>
  <si>
    <t>NE2406</t>
  </si>
  <si>
    <t>CAD86318.1</t>
  </si>
  <si>
    <t>probable flagellar transcriptional activator transcription regulator protein</t>
  </si>
  <si>
    <t>flhD</t>
  </si>
  <si>
    <t>NE2407</t>
  </si>
  <si>
    <t>CAD86319.1</t>
  </si>
  <si>
    <t>NE2408</t>
  </si>
  <si>
    <t>CAD86320.1</t>
  </si>
  <si>
    <t>DNA internalization-related competence protein ComEC/Rec2</t>
  </si>
  <si>
    <t>NE2409</t>
  </si>
  <si>
    <t>CAD86321.1</t>
  </si>
  <si>
    <t>cstA</t>
  </si>
  <si>
    <t>NE2410</t>
  </si>
  <si>
    <t>CAD86322.1</t>
  </si>
  <si>
    <t>Carbon starvation protein CstA</t>
  </si>
  <si>
    <t>NE2411</t>
  </si>
  <si>
    <t>CAD86323.1</t>
  </si>
  <si>
    <t>NE2412</t>
  </si>
  <si>
    <t>CAD86324.1</t>
  </si>
  <si>
    <t>NE2413</t>
  </si>
  <si>
    <t>CAD86325.1</t>
  </si>
  <si>
    <t>NE2414</t>
  </si>
  <si>
    <t>CAD86326.1</t>
  </si>
  <si>
    <t>NE2415</t>
  </si>
  <si>
    <t>Probable Sensory transduction histidine kinases</t>
  </si>
  <si>
    <t>NE2416</t>
  </si>
  <si>
    <t>CAD86328.1</t>
  </si>
  <si>
    <t>Biotin / Lipoyl attachment:DUF183:DUF213</t>
  </si>
  <si>
    <t>NE2417</t>
  </si>
  <si>
    <t>CAD86329.1</t>
  </si>
  <si>
    <t>NE2418</t>
  </si>
  <si>
    <t>CAD86330.1</t>
  </si>
  <si>
    <t>NE2419</t>
  </si>
  <si>
    <t>CAD86331.1</t>
  </si>
  <si>
    <t>Amino acid permease</t>
  </si>
  <si>
    <t>NE2420</t>
  </si>
  <si>
    <t>CAD86332.1</t>
  </si>
  <si>
    <t>Biotin / Lipoyl attachment:Carbamoyl-phosphate synthase:DUF183</t>
  </si>
  <si>
    <t>NE2421</t>
  </si>
  <si>
    <t>CAD86333.1</t>
  </si>
  <si>
    <t>SLT domain:LysM motif</t>
  </si>
  <si>
    <t>nrdB</t>
  </si>
  <si>
    <t>NE2422</t>
  </si>
  <si>
    <t>CAD86334.1</t>
  </si>
  <si>
    <t>Ribonucleotide reductase</t>
  </si>
  <si>
    <t>nrdA</t>
  </si>
  <si>
    <t>NE2423</t>
  </si>
  <si>
    <t>CAD86335.1</t>
  </si>
  <si>
    <t>Ribonucleotide reductase large subunit</t>
  </si>
  <si>
    <t>NE2424</t>
  </si>
  <si>
    <t>Phospholipid and glycerol acyltransferase (from motifs_6.msf)</t>
  </si>
  <si>
    <t>NE2425</t>
  </si>
  <si>
    <t>putative 2-acylglycerophosphoethanolamine acyltransferase</t>
  </si>
  <si>
    <t>NE2426</t>
  </si>
  <si>
    <t>CAD86338.1</t>
  </si>
  <si>
    <t>NE2427</t>
  </si>
  <si>
    <t>CAD86339.1</t>
  </si>
  <si>
    <t>pyrimidine dimer DNA glycosylase</t>
  </si>
  <si>
    <t>NE2428</t>
  </si>
  <si>
    <t>CAD86340.1</t>
  </si>
  <si>
    <t>NE2429</t>
  </si>
  <si>
    <t>CAD86341.1</t>
  </si>
  <si>
    <t>NE2430</t>
  </si>
  <si>
    <t>CAD86342.1</t>
  </si>
  <si>
    <t>NE2431</t>
  </si>
  <si>
    <t>CAD86343.1</t>
  </si>
  <si>
    <t>NE2432</t>
  </si>
  <si>
    <t>CAD86344.1</t>
  </si>
  <si>
    <t>NE2433</t>
  </si>
  <si>
    <t>CAD86345.1</t>
  </si>
  <si>
    <t>NE2434</t>
  </si>
  <si>
    <t>CAD86346.1</t>
  </si>
  <si>
    <t>fecI</t>
  </si>
  <si>
    <t>NE2435</t>
  </si>
  <si>
    <t>CAD86347.1</t>
  </si>
  <si>
    <t>Probable fecI Specialized sigma subunits of RNA polymerase</t>
  </si>
  <si>
    <t>NE2436</t>
  </si>
  <si>
    <t>CAD86348.1</t>
  </si>
  <si>
    <t>mdoG</t>
  </si>
  <si>
    <t>NE2437</t>
  </si>
  <si>
    <t>CAD86349.1</t>
  </si>
  <si>
    <t>periplasmic glucans biosynthesis protein</t>
  </si>
  <si>
    <t>mdoH</t>
  </si>
  <si>
    <t>NE2438</t>
  </si>
  <si>
    <t>CAD86350.1</t>
  </si>
  <si>
    <t>NE2439</t>
  </si>
  <si>
    <t>CAD86351.1</t>
  </si>
  <si>
    <t>NE2440</t>
  </si>
  <si>
    <t>CAD86352.1</t>
  </si>
  <si>
    <t>NE2441</t>
  </si>
  <si>
    <t>CAD86353.1</t>
  </si>
  <si>
    <t>NE2442</t>
  </si>
  <si>
    <t>CAD86354.1</t>
  </si>
  <si>
    <t>NE2443</t>
  </si>
  <si>
    <t>CAD86355.1</t>
  </si>
  <si>
    <t>NE2444</t>
  </si>
  <si>
    <t>CAD86356.1</t>
  </si>
  <si>
    <t>putative periplasmic protein</t>
  </si>
  <si>
    <t>NE2445</t>
  </si>
  <si>
    <t>CAD86357.1</t>
  </si>
  <si>
    <t>NE2446</t>
  </si>
  <si>
    <t>CAD86358.1</t>
  </si>
  <si>
    <t>NE2447</t>
  </si>
  <si>
    <t>CAD86359.1</t>
  </si>
  <si>
    <t>NE2448</t>
  </si>
  <si>
    <t>possible type I restriction-modification enzyme R subunit</t>
  </si>
  <si>
    <t>NE2449</t>
  </si>
  <si>
    <t>CAD86361.1</t>
  </si>
  <si>
    <t>NE2450</t>
  </si>
  <si>
    <t>CAD86362.1</t>
  </si>
  <si>
    <t>putative Mrr restriction system protein</t>
  </si>
  <si>
    <t>NE2451</t>
  </si>
  <si>
    <t>CAD86363.1</t>
  </si>
  <si>
    <t>abcT3</t>
  </si>
  <si>
    <t>NE2452</t>
  </si>
  <si>
    <t>CAD86364.1</t>
  </si>
  <si>
    <t>ssb</t>
  </si>
  <si>
    <t>NE2453</t>
  </si>
  <si>
    <t>CAD86365.1</t>
  </si>
  <si>
    <t>Single-strand binding protein family</t>
  </si>
  <si>
    <t>NE2454</t>
  </si>
  <si>
    <t>CAD86366.1</t>
  </si>
  <si>
    <t>MFS family transporter</t>
  </si>
  <si>
    <t>uvrA1</t>
  </si>
  <si>
    <t>NE2455</t>
  </si>
  <si>
    <t>CAD86367.1</t>
  </si>
  <si>
    <t>ABC transporter:Excinuclease ABC A subunit</t>
  </si>
  <si>
    <t>ttuD2</t>
  </si>
  <si>
    <t>NE2456</t>
  </si>
  <si>
    <t>CAD86368.1</t>
  </si>
  <si>
    <t>putative hydroxypyruvate reductase oxidoreductase protein</t>
  </si>
  <si>
    <t>NE2457</t>
  </si>
  <si>
    <t>CAD86369.1</t>
  </si>
  <si>
    <t>Delta-aminolevulinic acid dehydratase</t>
  </si>
  <si>
    <t>NE2458</t>
  </si>
  <si>
    <t>CAD86370.1</t>
  </si>
  <si>
    <t>putative GTP-binding protein</t>
  </si>
  <si>
    <t>birA</t>
  </si>
  <si>
    <t>NE2459</t>
  </si>
  <si>
    <t>CAD86371.1</t>
  </si>
  <si>
    <t>putative BirA bifunctional protein</t>
  </si>
  <si>
    <t>NE2460</t>
  </si>
  <si>
    <t>CAD86372.1</t>
  </si>
  <si>
    <t>birA_ligase: biotin--acetyl-CoA-carboxylase ligase</t>
  </si>
  <si>
    <t>NE2461</t>
  </si>
  <si>
    <t>CAD86373.1</t>
  </si>
  <si>
    <t>dapD</t>
  </si>
  <si>
    <t>NE2462</t>
  </si>
  <si>
    <t>CAD86374.1</t>
  </si>
  <si>
    <t>dapC</t>
  </si>
  <si>
    <t>NE2463</t>
  </si>
  <si>
    <t>CAD86375.1</t>
  </si>
  <si>
    <t>NE2464</t>
  </si>
  <si>
    <t>CAD86376.1</t>
  </si>
  <si>
    <t>NE2465</t>
  </si>
  <si>
    <t>CAD86377.1</t>
  </si>
  <si>
    <t>Alkyl hydroperoxide reductase/ Thiol specific antioxidant/ Mal allergen</t>
  </si>
  <si>
    <t>NE2466</t>
  </si>
  <si>
    <t>CAD86378.1</t>
  </si>
  <si>
    <t>NE2467</t>
  </si>
  <si>
    <t>CAD86379.1</t>
  </si>
  <si>
    <t>NE2468</t>
  </si>
  <si>
    <t>CAD86380.1</t>
  </si>
  <si>
    <t>Protein of unknown function DUF107</t>
  </si>
  <si>
    <t>NE2469</t>
  </si>
  <si>
    <t>CAD86381.1</t>
  </si>
  <si>
    <t>NE2470</t>
  </si>
  <si>
    <t>CAD86382.1</t>
  </si>
  <si>
    <t>NUDIX hydrolase:Conserved hypothetical protein 52</t>
  </si>
  <si>
    <t>NE2471</t>
  </si>
  <si>
    <t>CAD86383.1</t>
  </si>
  <si>
    <t>NE2472</t>
  </si>
  <si>
    <t>CAD86384.1</t>
  </si>
  <si>
    <t>spoOJ</t>
  </si>
  <si>
    <t>NE2473</t>
  </si>
  <si>
    <t>CAD86385.1</t>
  </si>
  <si>
    <t>ParB-like nuclease domain:ParB-like partition protein</t>
  </si>
  <si>
    <t>parA2</t>
  </si>
  <si>
    <t>NE2474</t>
  </si>
  <si>
    <t>CAD86386.1</t>
  </si>
  <si>
    <t>gidB</t>
  </si>
  <si>
    <t>NE2475</t>
  </si>
  <si>
    <t>CAD86387.1</t>
  </si>
  <si>
    <t>Glucose inhibited division protein</t>
  </si>
  <si>
    <t>gidA</t>
  </si>
  <si>
    <t>NE2476</t>
  </si>
  <si>
    <t>CAD86388.1</t>
  </si>
  <si>
    <t>gidA; glucose inhibited division protein A</t>
  </si>
  <si>
    <t>NE2477</t>
  </si>
  <si>
    <t>CAD86389.1</t>
  </si>
  <si>
    <t>NE2478</t>
  </si>
  <si>
    <t>CAD86390.1</t>
  </si>
  <si>
    <t>NE2479</t>
  </si>
  <si>
    <t>CAD86391.1</t>
  </si>
  <si>
    <t>appC; oligopeptide ABC transporter</t>
  </si>
  <si>
    <t>dppF</t>
  </si>
  <si>
    <t>NE2480</t>
  </si>
  <si>
    <t>CAD86392.1</t>
  </si>
  <si>
    <t>ATPase component ABC-type dipeptide/oligopeptide/nickel transport system</t>
  </si>
  <si>
    <t>prfC</t>
  </si>
  <si>
    <t>NE2481</t>
  </si>
  <si>
    <t>CAD86393.1</t>
  </si>
  <si>
    <t>prfC; peptide chain release factor RF-3</t>
  </si>
  <si>
    <t>NE2482</t>
  </si>
  <si>
    <t>NE2483</t>
  </si>
  <si>
    <t>CAD86395.1</t>
  </si>
  <si>
    <t>NE2484</t>
  </si>
  <si>
    <t>NE2485</t>
  </si>
  <si>
    <t>CAD86397.1</t>
  </si>
  <si>
    <t>NE2486</t>
  </si>
  <si>
    <t>CAD86398.1</t>
  </si>
  <si>
    <t>flhB</t>
  </si>
  <si>
    <t>NE2487</t>
  </si>
  <si>
    <t>CAD86399.1</t>
  </si>
  <si>
    <t>FlhB HrpN YscU SpaS Family</t>
  </si>
  <si>
    <t>flhA</t>
  </si>
  <si>
    <t>NE2488</t>
  </si>
  <si>
    <t>CAD86400.1</t>
  </si>
  <si>
    <t>Bacterial export FHIPEP family</t>
  </si>
  <si>
    <t>flhF</t>
  </si>
  <si>
    <t>NE2489</t>
  </si>
  <si>
    <t>CAD86401.1</t>
  </si>
  <si>
    <t>possible flhF; flagellar biosynthetic protein FlhF</t>
  </si>
  <si>
    <t>NE2490</t>
  </si>
  <si>
    <t>CAD86402.1</t>
  </si>
  <si>
    <t>putative MinD-related protein</t>
  </si>
  <si>
    <t>fliA</t>
  </si>
  <si>
    <t>NE2491</t>
  </si>
  <si>
    <t>CAD86403.1</t>
  </si>
  <si>
    <t>NE2492</t>
  </si>
  <si>
    <t>CAD86404.1</t>
  </si>
  <si>
    <t>NE2493</t>
  </si>
  <si>
    <t>CAD86405.1</t>
  </si>
  <si>
    <t>Uncharacterized protein family UPF0016</t>
  </si>
  <si>
    <t>NE2494</t>
  </si>
  <si>
    <t>CAD86406.1</t>
  </si>
  <si>
    <t>NE2495</t>
  </si>
  <si>
    <t>CAD86407.1</t>
  </si>
  <si>
    <t>NE2496</t>
  </si>
  <si>
    <t>CAD86408.1</t>
  </si>
  <si>
    <t>NE2497</t>
  </si>
  <si>
    <t>CAD86409.1</t>
  </si>
  <si>
    <t>hsdM; type I restriction modification enzyme methylase subunit</t>
  </si>
  <si>
    <t>NE2498</t>
  </si>
  <si>
    <t>CAD86410.1</t>
  </si>
  <si>
    <t>NE2499</t>
  </si>
  <si>
    <t>CAD86411.1</t>
  </si>
  <si>
    <t>DEAD/DEAH box helicase</t>
  </si>
  <si>
    <t>NE2500</t>
  </si>
  <si>
    <t>CAD86412.1</t>
  </si>
  <si>
    <t>NE2501</t>
  </si>
  <si>
    <t>CAD86413.1</t>
  </si>
  <si>
    <t>L-sorbosone dehydrogenase</t>
  </si>
  <si>
    <t>NE2502</t>
  </si>
  <si>
    <t>CAD86414.1</t>
  </si>
  <si>
    <t>putative outer membrane receptor for iron transport</t>
  </si>
  <si>
    <t>NE2503</t>
  </si>
  <si>
    <t>CAD86415.1</t>
  </si>
  <si>
    <t>NE2504</t>
  </si>
  <si>
    <t>CAD86416.1</t>
  </si>
  <si>
    <t>NE2505</t>
  </si>
  <si>
    <t>CAD86417.1</t>
  </si>
  <si>
    <t>NE2506</t>
  </si>
  <si>
    <t>CAD86418.1</t>
  </si>
  <si>
    <t>NE2507</t>
  </si>
  <si>
    <t>CAD86419.1</t>
  </si>
  <si>
    <t>AraC type helix-turn-helix:ThiJ/PfpI family</t>
  </si>
  <si>
    <t>NE2508</t>
  </si>
  <si>
    <t>CAD86420.1</t>
  </si>
  <si>
    <t>NE2509</t>
  </si>
  <si>
    <t>CAD86421.1</t>
  </si>
  <si>
    <t>NE2510</t>
  </si>
  <si>
    <t>CAD86422.1</t>
  </si>
  <si>
    <t>NADH:flavin oxidoreductase/NADH oxidase</t>
  </si>
  <si>
    <t>NE2511</t>
  </si>
  <si>
    <t>CAD86423.1</t>
  </si>
  <si>
    <t>NE2512</t>
  </si>
  <si>
    <t>CAD86424.1</t>
  </si>
  <si>
    <t>NE2513</t>
  </si>
  <si>
    <t>CAD86425.1</t>
  </si>
  <si>
    <t>putative (AF322013) ID483 [Bradyrhizobium japonicum]</t>
  </si>
  <si>
    <t>NE2514</t>
  </si>
  <si>
    <t>CAD86426.1</t>
  </si>
  <si>
    <t>NE2515</t>
  </si>
  <si>
    <t>CAD86427.1</t>
  </si>
  <si>
    <t>NE2516</t>
  </si>
  <si>
    <t>CAD86428.1</t>
  </si>
  <si>
    <t>NE2517</t>
  </si>
  <si>
    <t>CAD86429.1</t>
  </si>
  <si>
    <t>NE2518</t>
  </si>
  <si>
    <t>CAD86430.1</t>
  </si>
  <si>
    <t>NE2519</t>
  </si>
  <si>
    <t>CAD86431.1</t>
  </si>
  <si>
    <t>NE2520</t>
  </si>
  <si>
    <t>CAD86432.1</t>
  </si>
  <si>
    <t>ATP-dependent DNA helicase RecQ</t>
  </si>
  <si>
    <t>NE2521</t>
  </si>
  <si>
    <t>CAD86433.1</t>
  </si>
  <si>
    <t>NE2522</t>
  </si>
  <si>
    <t>CAD86434.1</t>
  </si>
  <si>
    <t>type I restriction-modification system methylation subunit</t>
  </si>
  <si>
    <t>NE2523</t>
  </si>
  <si>
    <t>CAD86435.1</t>
  </si>
  <si>
    <t>NE2524</t>
  </si>
  <si>
    <t>CAD86436.1</t>
  </si>
  <si>
    <t>possible type I restriction-modification system methylation subunit</t>
  </si>
  <si>
    <t>NE2525</t>
  </si>
  <si>
    <t>CAD86437.1</t>
  </si>
  <si>
    <t>possible ATP-dependent DNA helicase RecG-related protein</t>
  </si>
  <si>
    <t>NE2526</t>
  </si>
  <si>
    <t>CAD86438.1</t>
  </si>
  <si>
    <t>NE2527</t>
  </si>
  <si>
    <t>CAD86439.1</t>
  </si>
  <si>
    <t>NE2528</t>
  </si>
  <si>
    <t>CAD86440.1</t>
  </si>
  <si>
    <t>mcrC</t>
  </si>
  <si>
    <t>NE2529</t>
  </si>
  <si>
    <t>CAD86441.1</t>
  </si>
  <si>
    <t>possible mcrC protein</t>
  </si>
  <si>
    <t>NE2530</t>
  </si>
  <si>
    <t>CAD86442.1</t>
  </si>
  <si>
    <t>NE2531</t>
  </si>
  <si>
    <t>CAD86443.1</t>
  </si>
  <si>
    <t>possible signal peptide</t>
  </si>
  <si>
    <t>NE2532</t>
  </si>
  <si>
    <t>CAD86444.1</t>
  </si>
  <si>
    <t>NE2533</t>
  </si>
  <si>
    <t>CAD86445.1</t>
  </si>
  <si>
    <t>NE2534</t>
  </si>
  <si>
    <t>CAD86446.1</t>
  </si>
  <si>
    <t>Glycoside hydrolase family 24</t>
  </si>
  <si>
    <t>NE2535</t>
  </si>
  <si>
    <t>CAD86447.1</t>
  </si>
  <si>
    <t>NE2536</t>
  </si>
  <si>
    <t>CAD86448.1</t>
  </si>
  <si>
    <t>sinR</t>
  </si>
  <si>
    <t>NE2537</t>
  </si>
  <si>
    <t>CAD86449.1</t>
  </si>
  <si>
    <t>NE2538</t>
  </si>
  <si>
    <t>CAD86450.1</t>
  </si>
  <si>
    <t>NE2539</t>
  </si>
  <si>
    <t>CAD86451.1</t>
  </si>
  <si>
    <t>NE2540</t>
  </si>
  <si>
    <t>CAD86452.1</t>
  </si>
  <si>
    <t>putative bacteriophage related protein</t>
  </si>
  <si>
    <t>NE2541</t>
  </si>
  <si>
    <t>CAD86453.1</t>
  </si>
  <si>
    <t>NE2542</t>
  </si>
  <si>
    <t>CAD86454.1</t>
  </si>
  <si>
    <t>Bacterial regulatory protein, LacI family</t>
  </si>
  <si>
    <t>NE2543</t>
  </si>
  <si>
    <t>CAD86455.1</t>
  </si>
  <si>
    <t>NE2544</t>
  </si>
  <si>
    <t>CAD86456.1</t>
  </si>
  <si>
    <t>NE2545</t>
  </si>
  <si>
    <t>CAD86457.1</t>
  </si>
  <si>
    <t>tmRNA</t>
  </si>
  <si>
    <t>RNA_43</t>
  </si>
  <si>
    <t>tmRNA, 10Sa RNA, SsrA</t>
  </si>
  <si>
    <t>NE2546</t>
  </si>
  <si>
    <t>CAD86458.1</t>
  </si>
  <si>
    <t>ubiG</t>
  </si>
  <si>
    <t>NE2547</t>
  </si>
  <si>
    <t>CAD86459.1</t>
  </si>
  <si>
    <t>ubiG, 3-demethylubiquinone-9 3-methyltransferase</t>
  </si>
  <si>
    <t>NE2548</t>
  </si>
  <si>
    <t>CAD86460.1</t>
  </si>
  <si>
    <t>NE2549</t>
  </si>
  <si>
    <t>CAD86461.1</t>
  </si>
  <si>
    <t>NE2550</t>
  </si>
  <si>
    <t>CAD86462.1</t>
  </si>
  <si>
    <t>NE2551</t>
  </si>
  <si>
    <t>CAD86463.1</t>
  </si>
  <si>
    <t>mutM,fpg</t>
  </si>
  <si>
    <t>NE2552</t>
  </si>
  <si>
    <t>CAD86464.1</t>
  </si>
  <si>
    <t>Formamidopyrimidine-DNA glycolase</t>
  </si>
  <si>
    <t>NE2553</t>
  </si>
  <si>
    <t>CAD86465.1</t>
  </si>
  <si>
    <t>typA</t>
  </si>
  <si>
    <t>NE2554</t>
  </si>
  <si>
    <t>CAD86466.1</t>
  </si>
  <si>
    <t>NE2555</t>
  </si>
  <si>
    <t>CAD86467.1</t>
  </si>
  <si>
    <t>Riboflavin synthase alpha chain family lumazine binding domain</t>
  </si>
  <si>
    <t>ribAB</t>
  </si>
  <si>
    <t>NE2556</t>
  </si>
  <si>
    <t>CAD86468.1</t>
  </si>
  <si>
    <t>ribAB; riboflavin biosynthesis bifunctional protein: GTP cyclohydrolase II and 3,4-dihydroxy-2-butanone-4-phosphate synthase</t>
  </si>
  <si>
    <t>ribH</t>
  </si>
  <si>
    <t>NE2557</t>
  </si>
  <si>
    <t>CAD86469.1</t>
  </si>
  <si>
    <t>6,7-dimethyl-8-ribityllumazine synthase</t>
  </si>
  <si>
    <t>nusB</t>
  </si>
  <si>
    <t>NE2558</t>
  </si>
  <si>
    <t>CAD86470.1</t>
  </si>
  <si>
    <t>Antitermination protein NusB</t>
  </si>
  <si>
    <t>thiL</t>
  </si>
  <si>
    <t>NE2559</t>
  </si>
  <si>
    <t>CAD86471.1</t>
  </si>
  <si>
    <t>pgpA</t>
  </si>
  <si>
    <t>NE2560</t>
  </si>
  <si>
    <t>CAD86472.1</t>
  </si>
  <si>
    <t>probable phosphatidyl-glycerophosphatase hydrolase transmembrane protein</t>
  </si>
  <si>
    <t>ygaD</t>
  </si>
  <si>
    <t>NE2561</t>
  </si>
  <si>
    <t>CAD86473.1</t>
  </si>
  <si>
    <t>Competence-damaged protein</t>
  </si>
  <si>
    <t>NE2562</t>
  </si>
  <si>
    <t>CAD86474.1</t>
  </si>
  <si>
    <t>rnpB</t>
  </si>
  <si>
    <t>RNA_47</t>
  </si>
  <si>
    <t>RNA component of RNaseP</t>
  </si>
  <si>
    <t>NE2563</t>
  </si>
  <si>
    <t>CAD86475.1</t>
  </si>
  <si>
    <t>General diffusion Gram-negative porins</t>
  </si>
  <si>
    <t>recQ</t>
  </si>
  <si>
    <t>NE2564</t>
  </si>
  <si>
    <t>CAD86476.1</t>
  </si>
  <si>
    <t>NE2565</t>
  </si>
  <si>
    <t>CAD86477.1</t>
  </si>
  <si>
    <t>S4 domain</t>
  </si>
  <si>
    <t>NE2566</t>
  </si>
  <si>
    <t>CAD86478.1</t>
  </si>
  <si>
    <t>NE2567</t>
  </si>
  <si>
    <t>CAD86479.1</t>
  </si>
  <si>
    <t>NE2568</t>
  </si>
  <si>
    <t>CAD86480.1</t>
  </si>
  <si>
    <t>NE2569</t>
  </si>
  <si>
    <t>CAD86481.1</t>
  </si>
  <si>
    <t>NE2570</t>
  </si>
  <si>
    <t>CAD86482.1</t>
  </si>
  <si>
    <t>NE2571</t>
  </si>
  <si>
    <t>CAD86483.1</t>
  </si>
  <si>
    <t>NE2572</t>
  </si>
  <si>
    <t>CAD86484.1</t>
  </si>
  <si>
    <t>ycbB</t>
  </si>
  <si>
    <t>NE2573</t>
  </si>
  <si>
    <t>CAD86485.1</t>
  </si>
  <si>
    <t>ID</t>
  </si>
  <si>
    <t>Названия строк</t>
  </si>
  <si>
    <t>(пусто)</t>
  </si>
  <si>
    <t>Общий итог</t>
  </si>
  <si>
    <t>Названия столбцов</t>
  </si>
  <si>
    <t>Количество по полю ID</t>
  </si>
  <si>
    <t>карманы</t>
  </si>
  <si>
    <t>1-100</t>
  </si>
  <si>
    <t>401-500</t>
  </si>
  <si>
    <t>501-600</t>
  </si>
  <si>
    <t>601-700</t>
  </si>
  <si>
    <t>701-800</t>
  </si>
  <si>
    <t>801-900</t>
  </si>
  <si>
    <t>901-1000</t>
  </si>
  <si>
    <t>число белков</t>
  </si>
  <si>
    <t>статистический показатель</t>
  </si>
  <si>
    <t>значение</t>
  </si>
  <si>
    <t>минимум</t>
  </si>
  <si>
    <t>максимум</t>
  </si>
  <si>
    <t>среднее значение</t>
  </si>
  <si>
    <t>стандартное отклонение</t>
  </si>
  <si>
    <t>медиана</t>
  </si>
  <si>
    <t>мода</t>
  </si>
  <si>
    <t>101-150</t>
  </si>
  <si>
    <t>151-200</t>
  </si>
  <si>
    <t>201-250</t>
  </si>
  <si>
    <t>251-300</t>
  </si>
  <si>
    <t>301-350</t>
  </si>
  <si>
    <t>351-400</t>
  </si>
  <si>
    <t>1001-1200</t>
  </si>
  <si>
    <t>1201-1500</t>
  </si>
  <si>
    <t>1501-1900</t>
  </si>
  <si>
    <t>1901-3100</t>
  </si>
  <si>
    <t>число генов</t>
  </si>
  <si>
    <t>прямая цепь</t>
  </si>
  <si>
    <t>обратная цепь</t>
  </si>
  <si>
    <t>гены белков</t>
  </si>
  <si>
    <t>псевдогены</t>
  </si>
  <si>
    <t>гены рнк</t>
  </si>
  <si>
    <t>тРНК</t>
  </si>
  <si>
    <t>рРНК</t>
  </si>
  <si>
    <t>misc-RNA</t>
  </si>
  <si>
    <t>цепь</t>
  </si>
  <si>
    <t>прямая</t>
  </si>
  <si>
    <t>обратная</t>
  </si>
  <si>
    <t>вероятность</t>
  </si>
  <si>
    <t>transport protein</t>
  </si>
  <si>
    <t>ribosomal protein</t>
  </si>
  <si>
    <t>other protein</t>
  </si>
  <si>
    <t>membrane protein</t>
  </si>
  <si>
    <t xml:space="preserve">Вывод: гены распределены по комплементарным цепям не случайно </t>
  </si>
  <si>
    <t>всего</t>
  </si>
</sst>
</file>

<file path=xl/styles.xml><?xml version="1.0" encoding="utf-8"?>
<styleSheet xmlns="http://schemas.openxmlformats.org/spreadsheetml/2006/main">
  <numFmts count="1">
    <numFmt numFmtId="164" formatCode="0.0000"/>
  </numFmts>
  <fonts count="2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17" fontId="0" fillId="0" borderId="0" xfId="0" applyNumberFormat="1"/>
    <xf numFmtId="0" fontId="0" fillId="2" borderId="0" xfId="0" applyFill="1"/>
    <xf numFmtId="0" fontId="0" fillId="2" borderId="2" xfId="0" applyFill="1" applyBorder="1"/>
    <xf numFmtId="0" fontId="1" fillId="0" borderId="3" xfId="0" applyFont="1" applyBorder="1" applyAlignment="1">
      <alignment horizontal="left"/>
    </xf>
    <xf numFmtId="0" fontId="0" fillId="0" borderId="3" xfId="0" applyBorder="1"/>
    <xf numFmtId="0" fontId="1" fillId="0" borderId="4" xfId="0" applyFont="1" applyBorder="1" applyAlignment="1">
      <alignment horizontal="left"/>
    </xf>
    <xf numFmtId="0" fontId="0" fillId="0" borderId="4" xfId="0" applyBorder="1"/>
    <xf numFmtId="0" fontId="1" fillId="0" borderId="0" xfId="0" applyFont="1"/>
    <xf numFmtId="0" fontId="0" fillId="3" borderId="0" xfId="0" applyFill="1"/>
    <xf numFmtId="164" fontId="0" fillId="0" borderId="0" xfId="0" applyNumberFormat="1"/>
    <xf numFmtId="0" fontId="0" fillId="0" borderId="0" xfId="0" applyFill="1" applyAlignment="1">
      <alignment horizontal="center" wrapText="1"/>
    </xf>
  </cellXfs>
  <cellStyles count="1">
    <cellStyle name="Обычный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Число белков</a:t>
            </a:r>
            <a:r>
              <a:rPr lang="en-US"/>
              <a:t> </a:t>
            </a:r>
            <a:r>
              <a:rPr lang="ru-RU"/>
              <a:t>разной</a:t>
            </a:r>
            <a:r>
              <a:rPr lang="ru-RU" baseline="0"/>
              <a:t> длины</a:t>
            </a:r>
            <a:endParaRPr lang="ru-RU"/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strRef>
              <c:f>гистограмма!$C$1</c:f>
              <c:strCache>
                <c:ptCount val="1"/>
                <c:pt idx="0">
                  <c:v>число белков</c:v>
                </c:pt>
              </c:strCache>
            </c:strRef>
          </c:tx>
          <c:cat>
            <c:strRef>
              <c:f>гистограмма!$A$2:$A$32</c:f>
              <c:strCache>
                <c:ptCount val="17"/>
                <c:pt idx="0">
                  <c:v>1-100</c:v>
                </c:pt>
                <c:pt idx="1">
                  <c:v>101-150</c:v>
                </c:pt>
                <c:pt idx="2">
                  <c:v>151-200</c:v>
                </c:pt>
                <c:pt idx="3">
                  <c:v>201-250</c:v>
                </c:pt>
                <c:pt idx="4">
                  <c:v>251-300</c:v>
                </c:pt>
                <c:pt idx="5">
                  <c:v>301-350</c:v>
                </c:pt>
                <c:pt idx="6">
                  <c:v>351-400</c:v>
                </c:pt>
                <c:pt idx="7">
                  <c:v>401-500</c:v>
                </c:pt>
                <c:pt idx="8">
                  <c:v>501-600</c:v>
                </c:pt>
                <c:pt idx="9">
                  <c:v>601-700</c:v>
                </c:pt>
                <c:pt idx="10">
                  <c:v>701-800</c:v>
                </c:pt>
                <c:pt idx="11">
                  <c:v>801-900</c:v>
                </c:pt>
                <c:pt idx="12">
                  <c:v>901-1000</c:v>
                </c:pt>
                <c:pt idx="13">
                  <c:v>1001-1200</c:v>
                </c:pt>
                <c:pt idx="14">
                  <c:v>1201-1500</c:v>
                </c:pt>
                <c:pt idx="15">
                  <c:v>1501-1900</c:v>
                </c:pt>
                <c:pt idx="16">
                  <c:v>1901-3100</c:v>
                </c:pt>
              </c:strCache>
            </c:strRef>
          </c:cat>
          <c:val>
            <c:numRef>
              <c:f>гистограмма!$C$2:$C$18</c:f>
              <c:numCache>
                <c:formatCode>General</c:formatCode>
                <c:ptCount val="17"/>
                <c:pt idx="0">
                  <c:v>202</c:v>
                </c:pt>
                <c:pt idx="1">
                  <c:v>350</c:v>
                </c:pt>
                <c:pt idx="2">
                  <c:v>278</c:v>
                </c:pt>
                <c:pt idx="3">
                  <c:v>281</c:v>
                </c:pt>
                <c:pt idx="4">
                  <c:v>238</c:v>
                </c:pt>
                <c:pt idx="5">
                  <c:v>255</c:v>
                </c:pt>
                <c:pt idx="6">
                  <c:v>209</c:v>
                </c:pt>
                <c:pt idx="7">
                  <c:v>278</c:v>
                </c:pt>
                <c:pt idx="8">
                  <c:v>121</c:v>
                </c:pt>
                <c:pt idx="9">
                  <c:v>73</c:v>
                </c:pt>
                <c:pt idx="10">
                  <c:v>72</c:v>
                </c:pt>
                <c:pt idx="11">
                  <c:v>37</c:v>
                </c:pt>
                <c:pt idx="12">
                  <c:v>23</c:v>
                </c:pt>
                <c:pt idx="13">
                  <c:v>29</c:v>
                </c:pt>
                <c:pt idx="14">
                  <c:v>12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</c:ser>
        <c:axId val="894338944"/>
        <c:axId val="894340480"/>
      </c:barChart>
      <c:catAx>
        <c:axId val="894338944"/>
        <c:scaling>
          <c:orientation val="minMax"/>
        </c:scaling>
        <c:axPos val="b"/>
        <c:tickLblPos val="nextTo"/>
        <c:crossAx val="894340480"/>
        <c:crosses val="autoZero"/>
        <c:auto val="1"/>
        <c:lblAlgn val="ctr"/>
        <c:lblOffset val="100"/>
      </c:catAx>
      <c:valAx>
        <c:axId val="894340480"/>
        <c:scaling>
          <c:orientation val="minMax"/>
        </c:scaling>
        <c:axPos val="l"/>
        <c:majorGridlines/>
        <c:numFmt formatCode="General" sourceLinked="1"/>
        <c:tickLblPos val="nextTo"/>
        <c:crossAx val="8943389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69574</xdr:colOff>
      <xdr:row>0</xdr:row>
      <xdr:rowOff>59634</xdr:rowOff>
    </xdr:from>
    <xdr:to>
      <xdr:col>15</xdr:col>
      <xdr:colOff>384313</xdr:colOff>
      <xdr:row>27</xdr:row>
      <xdr:rowOff>109661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452.554443749999" createdVersion="3" refreshedVersion="3" minRefreshableVersion="3" recordCount="5247">
  <cacheSource type="worksheet">
    <worksheetSource ref="A1:N6000" sheet="таблица генов"/>
  </cacheSource>
  <cacheFields count="14">
    <cacheField name="ID" numFmtId="0">
      <sharedItems containsString="0" containsBlank="1" containsNumber="1" containsInteger="1" minValue="1" maxValue="5246" count="524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2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2431"/>
        <n v="2432"/>
        <n v="2433"/>
        <n v="2434"/>
        <n v="2435"/>
        <n v="2436"/>
        <n v="2437"/>
        <n v="2438"/>
        <n v="2439"/>
        <n v="2440"/>
        <n v="2441"/>
        <n v="2442"/>
        <n v="2443"/>
        <n v="2444"/>
        <n v="2445"/>
        <n v="2446"/>
        <n v="2447"/>
        <n v="2448"/>
        <n v="2449"/>
        <n v="2450"/>
        <n v="2451"/>
        <n v="2452"/>
        <n v="2453"/>
        <n v="2454"/>
        <n v="2455"/>
        <n v="2456"/>
        <n v="2457"/>
        <n v="2458"/>
        <n v="2459"/>
        <n v="2460"/>
        <n v="2461"/>
        <n v="2462"/>
        <n v="2463"/>
        <n v="2464"/>
        <n v="2465"/>
        <n v="2466"/>
        <n v="2467"/>
        <n v="2468"/>
        <n v="2469"/>
        <n v="2470"/>
        <n v="2471"/>
        <n v="2472"/>
        <n v="2473"/>
        <n v="2474"/>
        <n v="2475"/>
        <n v="2476"/>
        <n v="2477"/>
        <n v="2478"/>
        <n v="2479"/>
        <n v="2480"/>
        <n v="2481"/>
        <n v="2482"/>
        <n v="2483"/>
        <n v="2484"/>
        <n v="2485"/>
        <n v="2486"/>
        <n v="2487"/>
        <n v="2488"/>
        <n v="2489"/>
        <n v="2490"/>
        <n v="2491"/>
        <n v="2492"/>
        <n v="2493"/>
        <n v="2494"/>
        <n v="2495"/>
        <n v="2496"/>
        <n v="2497"/>
        <n v="2498"/>
        <n v="2499"/>
        <n v="2500"/>
        <n v="2501"/>
        <n v="2502"/>
        <n v="2503"/>
        <n v="2504"/>
        <n v="2505"/>
        <n v="2506"/>
        <n v="2507"/>
        <n v="2508"/>
        <n v="2509"/>
        <n v="2510"/>
        <n v="2511"/>
        <n v="2512"/>
        <n v="2513"/>
        <n v="2514"/>
        <n v="2515"/>
        <n v="2516"/>
        <n v="2517"/>
        <n v="2518"/>
        <n v="2519"/>
        <n v="2520"/>
        <n v="2521"/>
        <n v="2522"/>
        <n v="2523"/>
        <n v="2524"/>
        <n v="2525"/>
        <n v="2526"/>
        <n v="2527"/>
        <n v="2528"/>
        <n v="2529"/>
        <n v="2530"/>
        <n v="2531"/>
        <n v="2532"/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  <n v="2552"/>
        <n v="2553"/>
        <n v="2554"/>
        <n v="2555"/>
        <n v="2556"/>
        <n v="2557"/>
        <n v="2558"/>
        <n v="2559"/>
        <n v="2560"/>
        <n v="2561"/>
        <n v="2562"/>
        <n v="2563"/>
        <n v="2564"/>
        <n v="2565"/>
        <n v="2566"/>
        <n v="2567"/>
        <n v="2568"/>
        <n v="2569"/>
        <n v="2570"/>
        <n v="2571"/>
        <n v="2572"/>
        <n v="2573"/>
        <n v="2574"/>
        <n v="2575"/>
        <n v="2576"/>
        <n v="2577"/>
        <n v="2578"/>
        <n v="2579"/>
        <n v="2580"/>
        <n v="2581"/>
        <n v="2582"/>
        <n v="2583"/>
        <n v="2584"/>
        <n v="2585"/>
        <n v="2586"/>
        <n v="2587"/>
        <n v="2588"/>
        <n v="2589"/>
        <n v="2590"/>
        <n v="2591"/>
        <n v="2592"/>
        <n v="2593"/>
        <n v="2594"/>
        <n v="2595"/>
        <n v="2596"/>
        <n v="2597"/>
        <n v="2598"/>
        <n v="2599"/>
        <n v="2600"/>
        <n v="2601"/>
        <n v="2602"/>
        <n v="2603"/>
        <n v="2604"/>
        <n v="2605"/>
        <n v="2606"/>
        <n v="2607"/>
        <n v="2608"/>
        <n v="2609"/>
        <n v="2610"/>
        <n v="2611"/>
        <n v="2612"/>
        <n v="2613"/>
        <n v="2614"/>
        <n v="2615"/>
        <n v="2616"/>
        <n v="2617"/>
        <n v="2618"/>
        <n v="2619"/>
        <n v="2620"/>
        <n v="2621"/>
        <n v="2622"/>
        <n v="2623"/>
        <n v="2624"/>
        <n v="2625"/>
        <n v="2626"/>
        <n v="2627"/>
        <n v="2628"/>
        <n v="2629"/>
        <n v="2630"/>
        <n v="2631"/>
        <n v="2632"/>
        <n v="2633"/>
        <n v="2634"/>
        <n v="2635"/>
        <n v="2636"/>
        <n v="2637"/>
        <n v="2638"/>
        <n v="2639"/>
        <n v="2640"/>
        <n v="2641"/>
        <n v="2642"/>
        <n v="2643"/>
        <n v="2644"/>
        <n v="2645"/>
        <n v="2646"/>
        <n v="2647"/>
        <n v="2648"/>
        <n v="2649"/>
        <n v="2650"/>
        <n v="2651"/>
        <n v="2652"/>
        <n v="2653"/>
        <n v="2654"/>
        <n v="2655"/>
        <n v="2656"/>
        <n v="2657"/>
        <n v="2658"/>
        <n v="2659"/>
        <n v="2660"/>
        <n v="2661"/>
        <n v="2662"/>
        <n v="2663"/>
        <n v="2664"/>
        <n v="2665"/>
        <n v="2666"/>
        <n v="2667"/>
        <n v="2668"/>
        <n v="2669"/>
        <n v="2670"/>
        <n v="2671"/>
        <n v="2672"/>
        <n v="2673"/>
        <n v="2674"/>
        <n v="2675"/>
        <n v="2676"/>
        <n v="2677"/>
        <n v="2678"/>
        <n v="2679"/>
        <n v="2680"/>
        <n v="2681"/>
        <n v="2682"/>
        <n v="2683"/>
        <n v="2684"/>
        <n v="2685"/>
        <n v="2686"/>
        <n v="2687"/>
        <n v="2688"/>
        <n v="2689"/>
        <n v="2690"/>
        <n v="2691"/>
        <n v="2692"/>
        <n v="2693"/>
        <n v="2694"/>
        <n v="2695"/>
        <n v="2696"/>
        <n v="2697"/>
        <n v="2698"/>
        <n v="2699"/>
        <n v="2700"/>
        <n v="2701"/>
        <n v="2702"/>
        <n v="2703"/>
        <n v="2704"/>
        <n v="2705"/>
        <n v="2706"/>
        <n v="2707"/>
        <n v="2708"/>
        <n v="2709"/>
        <n v="2710"/>
        <n v="2711"/>
        <n v="2712"/>
        <n v="2713"/>
        <n v="2714"/>
        <n v="2715"/>
        <n v="2716"/>
        <n v="2717"/>
        <n v="2718"/>
        <n v="2719"/>
        <n v="2720"/>
        <n v="2721"/>
        <n v="2722"/>
        <n v="2723"/>
        <n v="2724"/>
        <n v="2725"/>
        <n v="2726"/>
        <n v="2727"/>
        <n v="2728"/>
        <n v="2729"/>
        <n v="2730"/>
        <n v="2731"/>
        <n v="2732"/>
        <n v="2733"/>
        <n v="2734"/>
        <n v="2735"/>
        <n v="2736"/>
        <n v="2737"/>
        <n v="2738"/>
        <n v="2739"/>
        <n v="2740"/>
        <n v="2741"/>
        <n v="2742"/>
        <n v="2743"/>
        <n v="2744"/>
        <n v="2745"/>
        <n v="2746"/>
        <n v="2747"/>
        <n v="2748"/>
        <n v="2749"/>
        <n v="2750"/>
        <n v="2751"/>
        <n v="2752"/>
        <n v="2753"/>
        <n v="2754"/>
        <n v="2755"/>
        <n v="2756"/>
        <n v="2757"/>
        <n v="2758"/>
        <n v="2759"/>
        <n v="2760"/>
        <n v="2761"/>
        <n v="2762"/>
        <n v="2763"/>
        <n v="2764"/>
        <n v="2765"/>
        <n v="2766"/>
        <n v="2767"/>
        <n v="2768"/>
        <n v="2769"/>
        <n v="2770"/>
        <n v="2771"/>
        <n v="2772"/>
        <n v="2773"/>
        <n v="2774"/>
        <n v="2775"/>
        <n v="2776"/>
        <n v="2777"/>
        <n v="2778"/>
        <n v="2779"/>
        <n v="2780"/>
        <n v="2781"/>
        <n v="2782"/>
        <n v="2783"/>
        <n v="2784"/>
        <n v="2785"/>
        <n v="2786"/>
        <n v="2787"/>
        <n v="2788"/>
        <n v="2789"/>
        <n v="2790"/>
        <n v="2791"/>
        <n v="2792"/>
        <n v="2793"/>
        <n v="2794"/>
        <n v="2795"/>
        <n v="2796"/>
        <n v="2797"/>
        <n v="2798"/>
        <n v="2799"/>
        <n v="2800"/>
        <n v="2801"/>
        <n v="2802"/>
        <n v="2803"/>
        <n v="2804"/>
        <n v="2805"/>
        <n v="2806"/>
        <n v="2807"/>
        <n v="2808"/>
        <n v="2809"/>
        <n v="2810"/>
        <n v="2811"/>
        <n v="2812"/>
        <n v="2813"/>
        <n v="2814"/>
        <n v="2815"/>
        <n v="2816"/>
        <n v="2817"/>
        <n v="2818"/>
        <n v="2819"/>
        <n v="2820"/>
        <n v="2821"/>
        <n v="2822"/>
        <n v="2823"/>
        <n v="2824"/>
        <n v="2825"/>
        <n v="2826"/>
        <n v="2827"/>
        <n v="2828"/>
        <n v="2829"/>
        <n v="2830"/>
        <n v="2831"/>
        <n v="2832"/>
        <n v="2833"/>
        <n v="2834"/>
        <n v="2835"/>
        <n v="2836"/>
        <n v="2837"/>
        <n v="2838"/>
        <n v="2839"/>
        <n v="2840"/>
        <n v="2841"/>
        <n v="2842"/>
        <n v="2843"/>
        <n v="2844"/>
        <n v="2845"/>
        <n v="2846"/>
        <n v="2847"/>
        <n v="2848"/>
        <n v="2849"/>
        <n v="2850"/>
        <n v="2851"/>
        <n v="2852"/>
        <n v="2853"/>
        <n v="2854"/>
        <n v="2855"/>
        <n v="2856"/>
        <n v="2857"/>
        <n v="2858"/>
        <n v="2859"/>
        <n v="2860"/>
        <n v="2861"/>
        <n v="2862"/>
        <n v="2863"/>
        <n v="2864"/>
        <n v="2865"/>
        <n v="2866"/>
        <n v="2867"/>
        <n v="2868"/>
        <n v="2869"/>
        <n v="2870"/>
        <n v="2871"/>
        <n v="2872"/>
        <n v="2873"/>
        <n v="2874"/>
        <n v="2875"/>
        <n v="2876"/>
        <n v="2877"/>
        <n v="2878"/>
        <n v="2879"/>
        <n v="2880"/>
        <n v="2881"/>
        <n v="2882"/>
        <n v="2883"/>
        <n v="2884"/>
        <n v="2885"/>
        <n v="2886"/>
        <n v="2887"/>
        <n v="2888"/>
        <n v="2889"/>
        <n v="2890"/>
        <n v="2891"/>
        <n v="2892"/>
        <n v="2893"/>
        <n v="2894"/>
        <n v="2895"/>
        <n v="2896"/>
        <n v="2897"/>
        <n v="2898"/>
        <n v="2899"/>
        <n v="2900"/>
        <n v="2901"/>
        <n v="2902"/>
        <n v="2903"/>
        <n v="2904"/>
        <n v="2905"/>
        <n v="2906"/>
        <n v="2907"/>
        <n v="2908"/>
        <n v="2909"/>
        <n v="2910"/>
        <n v="2911"/>
        <n v="2912"/>
        <n v="2913"/>
        <n v="2914"/>
        <n v="2915"/>
        <n v="2916"/>
        <n v="2917"/>
        <n v="2918"/>
        <n v="2919"/>
        <n v="2920"/>
        <n v="2921"/>
        <n v="2922"/>
        <n v="2923"/>
        <n v="2924"/>
        <n v="2925"/>
        <n v="2926"/>
        <n v="2927"/>
        <n v="2928"/>
        <n v="2929"/>
        <n v="2930"/>
        <n v="2931"/>
        <n v="2932"/>
        <n v="2933"/>
        <n v="2934"/>
        <n v="2935"/>
        <n v="2936"/>
        <n v="2937"/>
        <n v="2938"/>
        <n v="2939"/>
        <n v="2940"/>
        <n v="2941"/>
        <n v="2942"/>
        <n v="2943"/>
        <n v="2944"/>
        <n v="2945"/>
        <n v="2946"/>
        <n v="2947"/>
        <n v="2948"/>
        <n v="2949"/>
        <n v="2950"/>
        <n v="2951"/>
        <n v="2952"/>
        <n v="2953"/>
        <n v="2954"/>
        <n v="2955"/>
        <n v="2956"/>
        <n v="2957"/>
        <n v="2958"/>
        <n v="2959"/>
        <n v="2960"/>
        <n v="2961"/>
        <n v="2962"/>
        <n v="2963"/>
        <n v="2964"/>
        <n v="2965"/>
        <n v="2966"/>
        <n v="2967"/>
        <n v="2968"/>
        <n v="2969"/>
        <n v="2970"/>
        <n v="2971"/>
        <n v="2972"/>
        <n v="2973"/>
        <n v="2974"/>
        <n v="2975"/>
        <n v="2976"/>
        <n v="2977"/>
        <n v="2978"/>
        <n v="2979"/>
        <n v="2980"/>
        <n v="2981"/>
        <n v="2982"/>
        <n v="2983"/>
        <n v="2984"/>
        <n v="2985"/>
        <n v="2986"/>
        <n v="2987"/>
        <n v="2988"/>
        <n v="2989"/>
        <n v="2990"/>
        <n v="2991"/>
        <n v="2992"/>
        <n v="2993"/>
        <n v="2994"/>
        <n v="2995"/>
        <n v="2996"/>
        <n v="2997"/>
        <n v="2998"/>
        <n v="2999"/>
        <n v="3000"/>
        <n v="3001"/>
        <n v="3002"/>
        <n v="3003"/>
        <n v="3004"/>
        <n v="3005"/>
        <n v="3006"/>
        <n v="3007"/>
        <n v="3008"/>
        <n v="3009"/>
        <n v="3010"/>
        <n v="3011"/>
        <n v="3012"/>
        <n v="3013"/>
        <n v="3014"/>
        <n v="3015"/>
        <n v="3016"/>
        <n v="3017"/>
        <n v="3018"/>
        <n v="3019"/>
        <n v="3020"/>
        <n v="3021"/>
        <n v="3022"/>
        <n v="3023"/>
        <n v="3024"/>
        <n v="3025"/>
        <n v="3026"/>
        <n v="3027"/>
        <n v="3028"/>
        <n v="3029"/>
        <n v="3030"/>
        <n v="3031"/>
        <n v="3032"/>
        <n v="3033"/>
        <n v="3034"/>
        <n v="3035"/>
        <n v="3036"/>
        <n v="3037"/>
        <n v="3038"/>
        <n v="3039"/>
        <n v="3040"/>
        <n v="3041"/>
        <n v="3042"/>
        <n v="3043"/>
        <n v="3044"/>
        <n v="3045"/>
        <n v="3046"/>
        <n v="3047"/>
        <n v="3048"/>
        <n v="3049"/>
        <n v="3050"/>
        <n v="3051"/>
        <n v="3052"/>
        <n v="3053"/>
        <n v="3054"/>
        <n v="3055"/>
        <n v="3056"/>
        <n v="3057"/>
        <n v="3058"/>
        <n v="3059"/>
        <n v="3060"/>
        <n v="3061"/>
        <n v="3062"/>
        <n v="3063"/>
        <n v="3064"/>
        <n v="3065"/>
        <n v="3066"/>
        <n v="3067"/>
        <n v="3068"/>
        <n v="3069"/>
        <n v="3070"/>
        <n v="3071"/>
        <n v="3072"/>
        <n v="3073"/>
        <n v="3074"/>
        <n v="3075"/>
        <n v="3076"/>
        <n v="3077"/>
        <n v="3078"/>
        <n v="3079"/>
        <n v="3080"/>
        <n v="3081"/>
        <n v="3082"/>
        <n v="3083"/>
        <n v="3084"/>
        <n v="3085"/>
        <n v="3086"/>
        <n v="3087"/>
        <n v="3088"/>
        <n v="3089"/>
        <n v="3090"/>
        <n v="3091"/>
        <n v="3092"/>
        <n v="3093"/>
        <n v="3094"/>
        <n v="3095"/>
        <n v="3096"/>
        <n v="3097"/>
        <n v="3098"/>
        <n v="3099"/>
        <n v="3100"/>
        <n v="3101"/>
        <n v="3102"/>
        <n v="3103"/>
        <n v="3104"/>
        <n v="3105"/>
        <n v="3106"/>
        <n v="3107"/>
        <n v="3108"/>
        <n v="3109"/>
        <n v="3110"/>
        <n v="3111"/>
        <n v="3112"/>
        <n v="3113"/>
        <n v="3114"/>
        <n v="3115"/>
        <n v="3116"/>
        <n v="3117"/>
        <n v="3118"/>
        <n v="3119"/>
        <n v="3120"/>
        <n v="3121"/>
        <n v="3122"/>
        <n v="3123"/>
        <n v="3124"/>
        <n v="3125"/>
        <n v="3126"/>
        <n v="3127"/>
        <n v="3128"/>
        <n v="3129"/>
        <n v="3130"/>
        <n v="3131"/>
        <n v="3132"/>
        <n v="3133"/>
        <n v="3134"/>
        <n v="3135"/>
        <n v="3136"/>
        <n v="3137"/>
        <n v="3138"/>
        <n v="3139"/>
        <n v="3140"/>
        <n v="3141"/>
        <n v="3142"/>
        <n v="3143"/>
        <n v="3144"/>
        <n v="3145"/>
        <n v="3146"/>
        <n v="3147"/>
        <n v="3148"/>
        <n v="3149"/>
        <n v="3150"/>
        <n v="3151"/>
        <n v="3152"/>
        <n v="3153"/>
        <n v="3154"/>
        <n v="3155"/>
        <n v="3156"/>
        <n v="3157"/>
        <n v="3158"/>
        <n v="3159"/>
        <n v="3160"/>
        <n v="3161"/>
        <n v="3162"/>
        <n v="3163"/>
        <n v="3164"/>
        <n v="3165"/>
        <n v="3166"/>
        <n v="3167"/>
        <n v="3168"/>
        <n v="3169"/>
        <n v="3170"/>
        <n v="3171"/>
        <n v="3172"/>
        <n v="3173"/>
        <n v="3174"/>
        <n v="3175"/>
        <n v="3176"/>
        <n v="3177"/>
        <n v="3178"/>
        <n v="3179"/>
        <n v="3180"/>
        <n v="3181"/>
        <n v="3182"/>
        <n v="3183"/>
        <n v="3184"/>
        <n v="3185"/>
        <n v="3186"/>
        <n v="3187"/>
        <n v="3188"/>
        <n v="3189"/>
        <n v="3190"/>
        <n v="3191"/>
        <n v="3192"/>
        <n v="3193"/>
        <n v="3194"/>
        <n v="3195"/>
        <n v="3196"/>
        <n v="3197"/>
        <n v="3198"/>
        <n v="3199"/>
        <n v="3200"/>
        <n v="3201"/>
        <n v="3202"/>
        <n v="3203"/>
        <n v="3204"/>
        <n v="3205"/>
        <n v="3206"/>
        <n v="3207"/>
        <n v="3208"/>
        <n v="3209"/>
        <n v="3210"/>
        <n v="3211"/>
        <n v="3212"/>
        <n v="3213"/>
        <n v="3214"/>
        <n v="3215"/>
        <n v="3216"/>
        <n v="3217"/>
        <n v="3218"/>
        <n v="3219"/>
        <n v="3220"/>
        <n v="3221"/>
        <n v="3222"/>
        <n v="3223"/>
        <n v="3224"/>
        <n v="3225"/>
        <n v="3226"/>
        <n v="3227"/>
        <n v="3228"/>
        <n v="3229"/>
        <n v="3230"/>
        <n v="3231"/>
        <n v="3232"/>
        <n v="3233"/>
        <n v="3234"/>
        <n v="3235"/>
        <n v="3236"/>
        <n v="3237"/>
        <n v="3238"/>
        <n v="3239"/>
        <n v="3240"/>
        <n v="3241"/>
        <n v="3242"/>
        <n v="3243"/>
        <n v="3244"/>
        <n v="3245"/>
        <n v="3246"/>
        <n v="3247"/>
        <n v="3248"/>
        <n v="3249"/>
        <n v="3250"/>
        <n v="3251"/>
        <n v="3252"/>
        <n v="3253"/>
        <n v="3254"/>
        <n v="3255"/>
        <n v="3256"/>
        <n v="3257"/>
        <n v="3258"/>
        <n v="3259"/>
        <n v="3260"/>
        <n v="3261"/>
        <n v="3262"/>
        <n v="3263"/>
        <n v="3264"/>
        <n v="3265"/>
        <n v="3266"/>
        <n v="3267"/>
        <n v="3268"/>
        <n v="3269"/>
        <n v="3270"/>
        <n v="3271"/>
        <n v="3272"/>
        <n v="3273"/>
        <n v="3274"/>
        <n v="3275"/>
        <n v="3276"/>
        <n v="3277"/>
        <n v="3278"/>
        <n v="3279"/>
        <n v="3280"/>
        <n v="3281"/>
        <n v="3282"/>
        <n v="3283"/>
        <n v="3284"/>
        <n v="3285"/>
        <n v="3286"/>
        <n v="3287"/>
        <n v="3288"/>
        <n v="3289"/>
        <n v="3290"/>
        <n v="3291"/>
        <n v="3292"/>
        <n v="3293"/>
        <n v="3294"/>
        <n v="3295"/>
        <n v="3296"/>
        <n v="3297"/>
        <n v="3298"/>
        <n v="3299"/>
        <n v="3300"/>
        <n v="3301"/>
        <n v="3302"/>
        <n v="3303"/>
        <n v="3304"/>
        <n v="3305"/>
        <n v="3306"/>
        <n v="3307"/>
        <n v="3308"/>
        <n v="3309"/>
        <n v="3310"/>
        <n v="3311"/>
        <n v="3312"/>
        <n v="3313"/>
        <n v="3314"/>
        <n v="3315"/>
        <n v="3316"/>
        <n v="3317"/>
        <n v="3318"/>
        <n v="3319"/>
        <n v="3320"/>
        <n v="3321"/>
        <n v="3322"/>
        <n v="3323"/>
        <n v="3324"/>
        <n v="3325"/>
        <n v="3326"/>
        <n v="3327"/>
        <n v="3328"/>
        <n v="3329"/>
        <n v="3330"/>
        <n v="3331"/>
        <n v="3332"/>
        <n v="3333"/>
        <n v="3334"/>
        <n v="3335"/>
        <n v="3336"/>
        <n v="3337"/>
        <n v="3338"/>
        <n v="3339"/>
        <n v="3340"/>
        <n v="3341"/>
        <n v="3342"/>
        <n v="3343"/>
        <n v="3344"/>
        <n v="3345"/>
        <n v="3346"/>
        <n v="3347"/>
        <n v="3348"/>
        <n v="3349"/>
        <n v="3350"/>
        <n v="3351"/>
        <n v="3352"/>
        <n v="3353"/>
        <n v="3354"/>
        <n v="3355"/>
        <n v="3356"/>
        <n v="3357"/>
        <n v="3358"/>
        <n v="3359"/>
        <n v="3360"/>
        <n v="3361"/>
        <n v="3362"/>
        <n v="3363"/>
        <n v="3364"/>
        <n v="3365"/>
        <n v="3366"/>
        <n v="3367"/>
        <n v="3368"/>
        <n v="3369"/>
        <n v="3370"/>
        <n v="3371"/>
        <n v="3372"/>
        <n v="3373"/>
        <n v="3374"/>
        <n v="3375"/>
        <n v="3376"/>
        <n v="3377"/>
        <n v="3378"/>
        <n v="3379"/>
        <n v="3380"/>
        <n v="3381"/>
        <n v="3382"/>
        <n v="3383"/>
        <n v="3384"/>
        <n v="3385"/>
        <n v="3386"/>
        <n v="3387"/>
        <n v="3388"/>
        <n v="3389"/>
        <n v="3390"/>
        <n v="3391"/>
        <n v="3392"/>
        <n v="3393"/>
        <n v="3394"/>
        <n v="3395"/>
        <n v="3396"/>
        <n v="3397"/>
        <n v="3398"/>
        <n v="3399"/>
        <n v="3400"/>
        <n v="3401"/>
        <n v="3402"/>
        <n v="3403"/>
        <n v="3404"/>
        <n v="3405"/>
        <n v="3406"/>
        <n v="3407"/>
        <n v="3408"/>
        <n v="3409"/>
        <n v="3410"/>
        <n v="3411"/>
        <n v="3412"/>
        <n v="3413"/>
        <n v="3414"/>
        <n v="3415"/>
        <n v="3416"/>
        <n v="3417"/>
        <n v="3418"/>
        <n v="3419"/>
        <n v="3420"/>
        <n v="3421"/>
        <n v="3422"/>
        <n v="3423"/>
        <n v="3424"/>
        <n v="3425"/>
        <n v="3426"/>
        <n v="3427"/>
        <n v="3428"/>
        <n v="3429"/>
        <n v="3430"/>
        <n v="3431"/>
        <n v="3432"/>
        <n v="3433"/>
        <n v="3434"/>
        <n v="3435"/>
        <n v="3436"/>
        <n v="3437"/>
        <n v="3438"/>
        <n v="3439"/>
        <n v="3440"/>
        <n v="3441"/>
        <n v="3442"/>
        <n v="3443"/>
        <n v="3444"/>
        <n v="3445"/>
        <n v="3446"/>
        <n v="3447"/>
        <n v="3448"/>
        <n v="3449"/>
        <n v="3450"/>
        <n v="3451"/>
        <n v="3452"/>
        <n v="3453"/>
        <n v="3454"/>
        <n v="3455"/>
        <n v="3456"/>
        <n v="3457"/>
        <n v="3458"/>
        <n v="3459"/>
        <n v="3460"/>
        <n v="3461"/>
        <n v="3462"/>
        <n v="3463"/>
        <n v="3464"/>
        <n v="3465"/>
        <n v="3466"/>
        <n v="3467"/>
        <n v="3468"/>
        <n v="3469"/>
        <n v="3470"/>
        <n v="3471"/>
        <n v="3472"/>
        <n v="3473"/>
        <n v="3474"/>
        <n v="3475"/>
        <n v="3476"/>
        <n v="3477"/>
        <n v="3478"/>
        <n v="3479"/>
        <n v="3480"/>
        <n v="3481"/>
        <n v="3482"/>
        <n v="3483"/>
        <n v="3484"/>
        <n v="3485"/>
        <n v="3486"/>
        <n v="3487"/>
        <n v="3488"/>
        <n v="3489"/>
        <n v="3490"/>
        <n v="3491"/>
        <n v="3492"/>
        <n v="3493"/>
        <n v="3494"/>
        <n v="3495"/>
        <n v="3496"/>
        <n v="3497"/>
        <n v="3498"/>
        <n v="3499"/>
        <n v="3500"/>
        <n v="3501"/>
        <n v="3502"/>
        <n v="3503"/>
        <n v="3504"/>
        <n v="3505"/>
        <n v="3506"/>
        <n v="3507"/>
        <n v="3508"/>
        <n v="3509"/>
        <n v="3510"/>
        <n v="3511"/>
        <n v="3512"/>
        <n v="3513"/>
        <n v="3514"/>
        <n v="3515"/>
        <n v="3516"/>
        <n v="3517"/>
        <n v="3518"/>
        <n v="3519"/>
        <n v="3520"/>
        <n v="3521"/>
        <n v="3522"/>
        <n v="3523"/>
        <n v="3524"/>
        <n v="3525"/>
        <n v="3526"/>
        <n v="3527"/>
        <n v="3528"/>
        <n v="3529"/>
        <n v="3530"/>
        <n v="3531"/>
        <n v="3532"/>
        <n v="3533"/>
        <n v="3534"/>
        <n v="3535"/>
        <n v="3536"/>
        <n v="3537"/>
        <n v="3538"/>
        <n v="3539"/>
        <n v="3540"/>
        <n v="3541"/>
        <n v="3542"/>
        <n v="3543"/>
        <n v="3544"/>
        <n v="3545"/>
        <n v="3546"/>
        <n v="3547"/>
        <n v="3548"/>
        <n v="3549"/>
        <n v="3550"/>
        <n v="3551"/>
        <n v="3552"/>
        <n v="3553"/>
        <n v="3554"/>
        <n v="3555"/>
        <n v="3556"/>
        <n v="3557"/>
        <n v="3558"/>
        <n v="3559"/>
        <n v="3560"/>
        <n v="3561"/>
        <n v="3562"/>
        <n v="3563"/>
        <n v="3564"/>
        <n v="3565"/>
        <n v="3566"/>
        <n v="3567"/>
        <n v="3568"/>
        <n v="3569"/>
        <n v="3570"/>
        <n v="3571"/>
        <n v="3572"/>
        <n v="3573"/>
        <n v="3574"/>
        <n v="3575"/>
        <n v="3576"/>
        <n v="3577"/>
        <n v="3578"/>
        <n v="3579"/>
        <n v="3580"/>
        <n v="3581"/>
        <n v="3582"/>
        <n v="3583"/>
        <n v="3584"/>
        <n v="3585"/>
        <n v="3586"/>
        <n v="3587"/>
        <n v="3588"/>
        <n v="3589"/>
        <n v="3590"/>
        <n v="3591"/>
        <n v="3592"/>
        <n v="3593"/>
        <n v="3594"/>
        <n v="3595"/>
        <n v="3596"/>
        <n v="3597"/>
        <n v="3598"/>
        <n v="3599"/>
        <n v="3600"/>
        <n v="3601"/>
        <n v="3602"/>
        <n v="3603"/>
        <n v="3604"/>
        <n v="3605"/>
        <n v="3606"/>
        <n v="3607"/>
        <n v="3608"/>
        <n v="3609"/>
        <n v="3610"/>
        <n v="3611"/>
        <n v="3612"/>
        <n v="3613"/>
        <n v="3614"/>
        <n v="3615"/>
        <n v="3616"/>
        <n v="3617"/>
        <n v="3618"/>
        <n v="3619"/>
        <n v="3620"/>
        <n v="3621"/>
        <n v="3622"/>
        <n v="3623"/>
        <n v="3624"/>
        <n v="3625"/>
        <n v="3626"/>
        <n v="3627"/>
        <n v="3628"/>
        <n v="3629"/>
        <n v="3630"/>
        <n v="3631"/>
        <n v="3632"/>
        <n v="3633"/>
        <n v="3634"/>
        <n v="3635"/>
        <n v="3636"/>
        <n v="3637"/>
        <n v="3638"/>
        <n v="3639"/>
        <n v="3640"/>
        <n v="3641"/>
        <n v="3642"/>
        <n v="3643"/>
        <n v="3644"/>
        <n v="3645"/>
        <n v="3646"/>
        <n v="3647"/>
        <n v="3648"/>
        <n v="3649"/>
        <n v="3650"/>
        <n v="3651"/>
        <n v="3652"/>
        <n v="3653"/>
        <n v="3654"/>
        <n v="3655"/>
        <n v="3656"/>
        <n v="3657"/>
        <n v="3658"/>
        <n v="3659"/>
        <n v="3660"/>
        <n v="3661"/>
        <n v="3662"/>
        <n v="3663"/>
        <n v="3664"/>
        <n v="3665"/>
        <n v="3666"/>
        <n v="3667"/>
        <n v="3668"/>
        <n v="3669"/>
        <n v="3670"/>
        <n v="3671"/>
        <n v="3672"/>
        <n v="3673"/>
        <n v="3674"/>
        <n v="3675"/>
        <n v="3676"/>
        <n v="3677"/>
        <n v="3678"/>
        <n v="3679"/>
        <n v="3680"/>
        <n v="3681"/>
        <n v="3682"/>
        <n v="3683"/>
        <n v="3684"/>
        <n v="3685"/>
        <n v="3686"/>
        <n v="3687"/>
        <n v="3688"/>
        <n v="3689"/>
        <n v="3690"/>
        <n v="3691"/>
        <n v="3692"/>
        <n v="3693"/>
        <n v="3694"/>
        <n v="3695"/>
        <n v="3696"/>
        <n v="3697"/>
        <n v="3698"/>
        <n v="3699"/>
        <n v="3700"/>
        <n v="3701"/>
        <n v="3702"/>
        <n v="3703"/>
        <n v="3704"/>
        <n v="3705"/>
        <n v="3706"/>
        <n v="3707"/>
        <n v="3708"/>
        <n v="3709"/>
        <n v="3710"/>
        <n v="3711"/>
        <n v="3712"/>
        <n v="3713"/>
        <n v="3714"/>
        <n v="3715"/>
        <n v="3716"/>
        <n v="3717"/>
        <n v="3718"/>
        <n v="3719"/>
        <n v="3720"/>
        <n v="3721"/>
        <n v="3722"/>
        <n v="3723"/>
        <n v="3724"/>
        <n v="3725"/>
        <n v="3726"/>
        <n v="3727"/>
        <n v="3728"/>
        <n v="3729"/>
        <n v="3730"/>
        <n v="3731"/>
        <n v="3732"/>
        <n v="3733"/>
        <n v="3734"/>
        <n v="3735"/>
        <n v="3736"/>
        <n v="3737"/>
        <n v="3738"/>
        <n v="3739"/>
        <n v="3740"/>
        <n v="3741"/>
        <n v="3742"/>
        <n v="3743"/>
        <n v="3744"/>
        <n v="3745"/>
        <n v="3746"/>
        <n v="3747"/>
        <n v="3748"/>
        <n v="3749"/>
        <n v="3750"/>
        <n v="3751"/>
        <n v="3752"/>
        <n v="3753"/>
        <n v="3754"/>
        <n v="3755"/>
        <n v="3756"/>
        <n v="3757"/>
        <n v="3758"/>
        <n v="3759"/>
        <n v="3760"/>
        <n v="3761"/>
        <n v="3762"/>
        <n v="3763"/>
        <n v="3764"/>
        <n v="3765"/>
        <n v="3766"/>
        <n v="3767"/>
        <n v="3768"/>
        <n v="3769"/>
        <n v="3770"/>
        <n v="3771"/>
        <n v="3772"/>
        <n v="3773"/>
        <n v="3774"/>
        <n v="3775"/>
        <n v="3776"/>
        <n v="3777"/>
        <n v="3778"/>
        <n v="3779"/>
        <n v="3780"/>
        <n v="3781"/>
        <n v="3782"/>
        <n v="3783"/>
        <n v="3784"/>
        <n v="3785"/>
        <n v="3786"/>
        <n v="3787"/>
        <n v="3788"/>
        <n v="3789"/>
        <n v="3790"/>
        <n v="3791"/>
        <n v="3792"/>
        <n v="3793"/>
        <n v="3794"/>
        <n v="3795"/>
        <n v="3796"/>
        <n v="3797"/>
        <n v="3798"/>
        <n v="3799"/>
        <n v="3800"/>
        <n v="3801"/>
        <n v="3802"/>
        <n v="3803"/>
        <n v="3804"/>
        <n v="3805"/>
        <n v="3806"/>
        <n v="3807"/>
        <n v="3808"/>
        <n v="3809"/>
        <n v="3810"/>
        <n v="3811"/>
        <n v="3812"/>
        <n v="3813"/>
        <n v="3814"/>
        <n v="3815"/>
        <n v="3816"/>
        <n v="3817"/>
        <n v="3818"/>
        <n v="3819"/>
        <n v="3820"/>
        <n v="3821"/>
        <n v="3822"/>
        <n v="3823"/>
        <n v="3824"/>
        <n v="3825"/>
        <n v="3826"/>
        <n v="3827"/>
        <n v="3828"/>
        <n v="3829"/>
        <n v="3830"/>
        <n v="3831"/>
        <n v="3832"/>
        <n v="3833"/>
        <n v="3834"/>
        <n v="3835"/>
        <n v="3836"/>
        <n v="3837"/>
        <n v="3838"/>
        <n v="3839"/>
        <n v="3840"/>
        <n v="3841"/>
        <n v="3842"/>
        <n v="3843"/>
        <n v="3844"/>
        <n v="3845"/>
        <n v="3846"/>
        <n v="3847"/>
        <n v="3848"/>
        <n v="3849"/>
        <n v="3850"/>
        <n v="3851"/>
        <n v="3852"/>
        <n v="3853"/>
        <n v="3854"/>
        <n v="3855"/>
        <n v="3856"/>
        <n v="3857"/>
        <n v="3858"/>
        <n v="3859"/>
        <n v="3860"/>
        <n v="3861"/>
        <n v="3862"/>
        <n v="3863"/>
        <n v="3864"/>
        <n v="3865"/>
        <n v="3866"/>
        <n v="3867"/>
        <n v="3868"/>
        <n v="3869"/>
        <n v="3870"/>
        <n v="3871"/>
        <n v="3872"/>
        <n v="3873"/>
        <n v="3874"/>
        <n v="3875"/>
        <n v="3876"/>
        <n v="3877"/>
        <n v="3878"/>
        <n v="3879"/>
        <n v="3880"/>
        <n v="3881"/>
        <n v="3882"/>
        <n v="3883"/>
        <n v="3884"/>
        <n v="3885"/>
        <n v="3886"/>
        <n v="3887"/>
        <n v="3888"/>
        <n v="3889"/>
        <n v="3890"/>
        <n v="3891"/>
        <n v="3892"/>
        <n v="3893"/>
        <n v="3894"/>
        <n v="3895"/>
        <n v="3896"/>
        <n v="3897"/>
        <n v="3898"/>
        <n v="3899"/>
        <n v="3900"/>
        <n v="3901"/>
        <n v="3902"/>
        <n v="3903"/>
        <n v="3904"/>
        <n v="3905"/>
        <n v="3906"/>
        <n v="3907"/>
        <n v="3908"/>
        <n v="3909"/>
        <n v="3910"/>
        <n v="3911"/>
        <n v="3912"/>
        <n v="3913"/>
        <n v="3914"/>
        <n v="3915"/>
        <n v="3916"/>
        <n v="3917"/>
        <n v="3918"/>
        <n v="3919"/>
        <n v="3920"/>
        <n v="3921"/>
        <n v="3922"/>
        <n v="3923"/>
        <n v="3924"/>
        <n v="3925"/>
        <n v="3926"/>
        <n v="3927"/>
        <n v="3928"/>
        <n v="3929"/>
        <n v="3930"/>
        <n v="3931"/>
        <n v="3932"/>
        <n v="3933"/>
        <n v="3934"/>
        <n v="3935"/>
        <n v="3936"/>
        <n v="3937"/>
        <n v="3938"/>
        <n v="3939"/>
        <n v="3940"/>
        <n v="3941"/>
        <n v="3942"/>
        <n v="3943"/>
        <n v="3944"/>
        <n v="3945"/>
        <n v="3946"/>
        <n v="3947"/>
        <n v="3948"/>
        <n v="3949"/>
        <n v="3950"/>
        <n v="3951"/>
        <n v="3952"/>
        <n v="3953"/>
        <n v="3954"/>
        <n v="3955"/>
        <n v="3956"/>
        <n v="3957"/>
        <n v="3958"/>
        <n v="3959"/>
        <n v="3960"/>
        <n v="3961"/>
        <n v="3962"/>
        <n v="3963"/>
        <n v="3964"/>
        <n v="3965"/>
        <n v="3966"/>
        <n v="3967"/>
        <n v="3968"/>
        <n v="3969"/>
        <n v="3970"/>
        <n v="3971"/>
        <n v="3972"/>
        <n v="3973"/>
        <n v="3974"/>
        <n v="3975"/>
        <n v="3976"/>
        <n v="3977"/>
        <n v="3978"/>
        <n v="3979"/>
        <n v="3980"/>
        <n v="3981"/>
        <n v="3982"/>
        <n v="3983"/>
        <n v="3984"/>
        <n v="3985"/>
        <n v="3986"/>
        <n v="3987"/>
        <n v="3988"/>
        <n v="3989"/>
        <n v="3990"/>
        <n v="3991"/>
        <n v="3992"/>
        <n v="3993"/>
        <n v="3994"/>
        <n v="3995"/>
        <n v="3996"/>
        <n v="3997"/>
        <n v="3998"/>
        <n v="3999"/>
        <n v="4000"/>
        <n v="4001"/>
        <n v="4002"/>
        <n v="4003"/>
        <n v="4004"/>
        <n v="4005"/>
        <n v="4006"/>
        <n v="4007"/>
        <n v="4008"/>
        <n v="4009"/>
        <n v="4010"/>
        <n v="4011"/>
        <n v="4012"/>
        <n v="4013"/>
        <n v="4014"/>
        <n v="4015"/>
        <n v="4016"/>
        <n v="4017"/>
        <n v="4018"/>
        <n v="4019"/>
        <n v="4020"/>
        <n v="4021"/>
        <n v="4022"/>
        <n v="4023"/>
        <n v="4024"/>
        <n v="4025"/>
        <n v="4026"/>
        <n v="4027"/>
        <n v="4028"/>
        <n v="4029"/>
        <n v="4030"/>
        <n v="4031"/>
        <n v="4032"/>
        <n v="4033"/>
        <n v="4034"/>
        <n v="4035"/>
        <n v="4036"/>
        <n v="4037"/>
        <n v="4038"/>
        <n v="4039"/>
        <n v="4040"/>
        <n v="4041"/>
        <n v="4042"/>
        <n v="4043"/>
        <n v="4044"/>
        <n v="4045"/>
        <n v="4046"/>
        <n v="4047"/>
        <n v="4048"/>
        <n v="4049"/>
        <n v="4050"/>
        <n v="4051"/>
        <n v="4052"/>
        <n v="4053"/>
        <n v="4054"/>
        <n v="4055"/>
        <n v="4056"/>
        <n v="4057"/>
        <n v="4058"/>
        <n v="4059"/>
        <n v="4060"/>
        <n v="4061"/>
        <n v="4062"/>
        <n v="4063"/>
        <n v="4064"/>
        <n v="4065"/>
        <n v="4066"/>
        <n v="4067"/>
        <n v="4068"/>
        <n v="4069"/>
        <n v="4070"/>
        <n v="4071"/>
        <n v="4072"/>
        <n v="4073"/>
        <n v="4074"/>
        <n v="4075"/>
        <n v="4076"/>
        <n v="4077"/>
        <n v="4078"/>
        <n v="4079"/>
        <n v="4080"/>
        <n v="4081"/>
        <n v="4082"/>
        <n v="4083"/>
        <n v="4084"/>
        <n v="4085"/>
        <n v="4086"/>
        <n v="4087"/>
        <n v="4088"/>
        <n v="4089"/>
        <n v="4090"/>
        <n v="4091"/>
        <n v="4092"/>
        <n v="4093"/>
        <n v="4094"/>
        <n v="4095"/>
        <n v="4096"/>
        <n v="4097"/>
        <n v="4098"/>
        <n v="4099"/>
        <n v="4100"/>
        <n v="4101"/>
        <n v="4102"/>
        <n v="4103"/>
        <n v="4104"/>
        <n v="4105"/>
        <n v="4106"/>
        <n v="4107"/>
        <n v="4108"/>
        <n v="4109"/>
        <n v="4110"/>
        <n v="4111"/>
        <n v="4112"/>
        <n v="4113"/>
        <n v="4114"/>
        <n v="4115"/>
        <n v="4116"/>
        <n v="4117"/>
        <n v="4118"/>
        <n v="4119"/>
        <n v="4120"/>
        <n v="4121"/>
        <n v="4122"/>
        <n v="4123"/>
        <n v="4124"/>
        <n v="4125"/>
        <n v="4126"/>
        <n v="4127"/>
        <n v="4128"/>
        <n v="4129"/>
        <n v="4130"/>
        <n v="4131"/>
        <n v="4132"/>
        <n v="4133"/>
        <n v="4134"/>
        <n v="4135"/>
        <n v="4136"/>
        <n v="4137"/>
        <n v="4138"/>
        <n v="4139"/>
        <n v="4140"/>
        <n v="4141"/>
        <n v="4142"/>
        <n v="4143"/>
        <n v="4144"/>
        <n v="4145"/>
        <n v="4146"/>
        <n v="4147"/>
        <n v="4148"/>
        <n v="4149"/>
        <n v="4150"/>
        <n v="4151"/>
        <n v="4152"/>
        <n v="4153"/>
        <n v="4154"/>
        <n v="4155"/>
        <n v="4156"/>
        <n v="4157"/>
        <n v="4158"/>
        <n v="4159"/>
        <n v="4160"/>
        <n v="4161"/>
        <n v="4162"/>
        <n v="4163"/>
        <n v="4164"/>
        <n v="4165"/>
        <n v="4166"/>
        <n v="4167"/>
        <n v="4168"/>
        <n v="4169"/>
        <n v="4170"/>
        <n v="4171"/>
        <n v="4172"/>
        <n v="4173"/>
        <n v="4174"/>
        <n v="4175"/>
        <n v="4176"/>
        <n v="4177"/>
        <n v="4178"/>
        <n v="4179"/>
        <n v="4180"/>
        <n v="4181"/>
        <n v="4182"/>
        <n v="4183"/>
        <n v="4184"/>
        <n v="4185"/>
        <n v="4186"/>
        <n v="4187"/>
        <n v="4188"/>
        <n v="4189"/>
        <n v="4190"/>
        <n v="4191"/>
        <n v="4192"/>
        <n v="4193"/>
        <n v="4194"/>
        <n v="4195"/>
        <n v="4196"/>
        <n v="4197"/>
        <n v="4198"/>
        <n v="4199"/>
        <n v="4200"/>
        <n v="4201"/>
        <n v="4202"/>
        <n v="4203"/>
        <n v="4204"/>
        <n v="4205"/>
        <n v="4206"/>
        <n v="4207"/>
        <n v="4208"/>
        <n v="4209"/>
        <n v="4210"/>
        <n v="4211"/>
        <n v="4212"/>
        <n v="4213"/>
        <n v="4214"/>
        <n v="4215"/>
        <n v="4216"/>
        <n v="4217"/>
        <n v="4218"/>
        <n v="4219"/>
        <n v="4220"/>
        <n v="4221"/>
        <n v="4222"/>
        <n v="4223"/>
        <n v="4224"/>
        <n v="4225"/>
        <n v="4226"/>
        <n v="4227"/>
        <n v="4228"/>
        <n v="4229"/>
        <n v="4230"/>
        <n v="4231"/>
        <n v="4232"/>
        <n v="4233"/>
        <n v="4234"/>
        <n v="4235"/>
        <n v="4236"/>
        <n v="4237"/>
        <n v="4238"/>
        <n v="4239"/>
        <n v="4240"/>
        <n v="4241"/>
        <n v="4242"/>
        <n v="4243"/>
        <n v="4244"/>
        <n v="4245"/>
        <n v="4246"/>
        <n v="4247"/>
        <n v="4248"/>
        <n v="4249"/>
        <n v="4250"/>
        <n v="4251"/>
        <n v="4252"/>
        <n v="4253"/>
        <n v="4254"/>
        <n v="4255"/>
        <n v="4256"/>
        <n v="4257"/>
        <n v="4258"/>
        <n v="4259"/>
        <n v="4260"/>
        <n v="4261"/>
        <n v="4262"/>
        <n v="4263"/>
        <n v="4264"/>
        <n v="4265"/>
        <n v="4266"/>
        <n v="4267"/>
        <n v="4268"/>
        <n v="4269"/>
        <n v="4270"/>
        <n v="4271"/>
        <n v="4272"/>
        <n v="4273"/>
        <n v="4274"/>
        <n v="4275"/>
        <n v="4276"/>
        <n v="4277"/>
        <n v="4278"/>
        <n v="4279"/>
        <n v="4280"/>
        <n v="4281"/>
        <n v="4282"/>
        <n v="4283"/>
        <n v="4284"/>
        <n v="4285"/>
        <n v="4286"/>
        <n v="4287"/>
        <n v="4288"/>
        <n v="4289"/>
        <n v="4290"/>
        <n v="4291"/>
        <n v="4292"/>
        <n v="4293"/>
        <n v="4294"/>
        <n v="4295"/>
        <n v="4296"/>
        <n v="4297"/>
        <n v="4298"/>
        <n v="4299"/>
        <n v="4300"/>
        <n v="4301"/>
        <n v="4302"/>
        <n v="4303"/>
        <n v="4304"/>
        <n v="4305"/>
        <n v="4306"/>
        <n v="4307"/>
        <n v="4308"/>
        <n v="4309"/>
        <n v="4310"/>
        <n v="4311"/>
        <n v="4312"/>
        <n v="4313"/>
        <n v="4314"/>
        <n v="4315"/>
        <n v="4316"/>
        <n v="4317"/>
        <n v="4318"/>
        <n v="4319"/>
        <n v="4320"/>
        <n v="4321"/>
        <n v="4322"/>
        <n v="4323"/>
        <n v="4324"/>
        <n v="4325"/>
        <n v="4326"/>
        <n v="4327"/>
        <n v="4328"/>
        <n v="4329"/>
        <n v="4330"/>
        <n v="4331"/>
        <n v="4332"/>
        <n v="4333"/>
        <n v="4334"/>
        <n v="4335"/>
        <n v="4336"/>
        <n v="4337"/>
        <n v="4338"/>
        <n v="4339"/>
        <n v="4340"/>
        <n v="4341"/>
        <n v="4342"/>
        <n v="4343"/>
        <n v="4344"/>
        <n v="4345"/>
        <n v="4346"/>
        <n v="4347"/>
        <n v="4348"/>
        <n v="4349"/>
        <n v="4350"/>
        <n v="4351"/>
        <n v="4352"/>
        <n v="4353"/>
        <n v="4354"/>
        <n v="4355"/>
        <n v="4356"/>
        <n v="4357"/>
        <n v="4358"/>
        <n v="4359"/>
        <n v="4360"/>
        <n v="4361"/>
        <n v="4362"/>
        <n v="4363"/>
        <n v="4364"/>
        <n v="4365"/>
        <n v="4366"/>
        <n v="4367"/>
        <n v="4368"/>
        <n v="4369"/>
        <n v="4370"/>
        <n v="4371"/>
        <n v="4372"/>
        <n v="4373"/>
        <n v="4374"/>
        <n v="4375"/>
        <n v="4376"/>
        <n v="4377"/>
        <n v="4378"/>
        <n v="4379"/>
        <n v="4380"/>
        <n v="4381"/>
        <n v="4382"/>
        <n v="4383"/>
        <n v="4384"/>
        <n v="4385"/>
        <n v="4386"/>
        <n v="4387"/>
        <n v="4388"/>
        <n v="4389"/>
        <n v="4390"/>
        <n v="4391"/>
        <n v="4392"/>
        <n v="4393"/>
        <n v="4394"/>
        <n v="4395"/>
        <n v="4396"/>
        <n v="4397"/>
        <n v="4398"/>
        <n v="4399"/>
        <n v="4400"/>
        <n v="4401"/>
        <n v="4402"/>
        <n v="4403"/>
        <n v="4404"/>
        <n v="4405"/>
        <n v="4406"/>
        <n v="4407"/>
        <n v="4408"/>
        <n v="4409"/>
        <n v="4410"/>
        <n v="4411"/>
        <n v="4412"/>
        <n v="4413"/>
        <n v="4414"/>
        <n v="4415"/>
        <n v="4416"/>
        <n v="4417"/>
        <n v="4418"/>
        <n v="4419"/>
        <n v="4420"/>
        <n v="4421"/>
        <n v="4422"/>
        <n v="4423"/>
        <n v="4424"/>
        <n v="4425"/>
        <n v="4426"/>
        <n v="4427"/>
        <n v="4428"/>
        <n v="4429"/>
        <n v="4430"/>
        <n v="4431"/>
        <n v="4432"/>
        <n v="4433"/>
        <n v="4434"/>
        <n v="4435"/>
        <n v="4436"/>
        <n v="4437"/>
        <n v="4438"/>
        <n v="4439"/>
        <n v="4440"/>
        <n v="4441"/>
        <n v="4442"/>
        <n v="4443"/>
        <n v="4444"/>
        <n v="4445"/>
        <n v="4446"/>
        <n v="4447"/>
        <n v="4448"/>
        <n v="4449"/>
        <n v="4450"/>
        <n v="4451"/>
        <n v="4452"/>
        <n v="4453"/>
        <n v="4454"/>
        <n v="4455"/>
        <n v="4456"/>
        <n v="4457"/>
        <n v="4458"/>
        <n v="4459"/>
        <n v="4460"/>
        <n v="4461"/>
        <n v="4462"/>
        <n v="4463"/>
        <n v="4464"/>
        <n v="4465"/>
        <n v="4466"/>
        <n v="4467"/>
        <n v="4468"/>
        <n v="4469"/>
        <n v="4470"/>
        <n v="4471"/>
        <n v="4472"/>
        <n v="4473"/>
        <n v="4474"/>
        <n v="4475"/>
        <n v="4476"/>
        <n v="4477"/>
        <n v="4478"/>
        <n v="4479"/>
        <n v="4480"/>
        <n v="4481"/>
        <n v="4482"/>
        <n v="4483"/>
        <n v="4484"/>
        <n v="4485"/>
        <n v="4486"/>
        <n v="4487"/>
        <n v="4488"/>
        <n v="4489"/>
        <n v="4490"/>
        <n v="4491"/>
        <n v="4492"/>
        <n v="4493"/>
        <n v="4494"/>
        <n v="4495"/>
        <n v="4496"/>
        <n v="4497"/>
        <n v="4498"/>
        <n v="4499"/>
        <n v="4500"/>
        <n v="4501"/>
        <n v="4502"/>
        <n v="4503"/>
        <n v="4504"/>
        <n v="4505"/>
        <n v="4506"/>
        <n v="4507"/>
        <n v="4508"/>
        <n v="4509"/>
        <n v="4510"/>
        <n v="4511"/>
        <n v="4512"/>
        <n v="4513"/>
        <n v="4514"/>
        <n v="4515"/>
        <n v="4516"/>
        <n v="4517"/>
        <n v="4518"/>
        <n v="4519"/>
        <n v="4520"/>
        <n v="4521"/>
        <n v="4522"/>
        <n v="4523"/>
        <n v="4524"/>
        <n v="4525"/>
        <n v="4526"/>
        <n v="4527"/>
        <n v="4528"/>
        <n v="4529"/>
        <n v="4530"/>
        <n v="4531"/>
        <n v="4532"/>
        <n v="4533"/>
        <n v="4534"/>
        <n v="4535"/>
        <n v="4536"/>
        <n v="4537"/>
        <n v="4538"/>
        <n v="4539"/>
        <n v="4540"/>
        <n v="4541"/>
        <n v="4542"/>
        <n v="4543"/>
        <n v="4544"/>
        <n v="4545"/>
        <n v="4546"/>
        <n v="4547"/>
        <n v="4548"/>
        <n v="4549"/>
        <n v="4550"/>
        <n v="4551"/>
        <n v="4552"/>
        <n v="4553"/>
        <n v="4554"/>
        <n v="4555"/>
        <n v="4556"/>
        <n v="4557"/>
        <n v="4558"/>
        <n v="4559"/>
        <n v="4560"/>
        <n v="4561"/>
        <n v="4562"/>
        <n v="4563"/>
        <n v="4564"/>
        <n v="4565"/>
        <n v="4566"/>
        <n v="4567"/>
        <n v="4568"/>
        <n v="4569"/>
        <n v="4570"/>
        <n v="4571"/>
        <n v="4572"/>
        <n v="4573"/>
        <n v="4574"/>
        <n v="4575"/>
        <n v="4576"/>
        <n v="4577"/>
        <n v="4578"/>
        <n v="4579"/>
        <n v="4580"/>
        <n v="4581"/>
        <n v="4582"/>
        <n v="4583"/>
        <n v="4584"/>
        <n v="4585"/>
        <n v="4586"/>
        <n v="4587"/>
        <n v="4588"/>
        <n v="4589"/>
        <n v="4590"/>
        <n v="4591"/>
        <n v="4592"/>
        <n v="4593"/>
        <n v="4594"/>
        <n v="4595"/>
        <n v="4596"/>
        <n v="4597"/>
        <n v="4598"/>
        <n v="4599"/>
        <n v="4600"/>
        <n v="4601"/>
        <n v="4602"/>
        <n v="4603"/>
        <n v="4604"/>
        <n v="4605"/>
        <n v="4606"/>
        <n v="4607"/>
        <n v="4608"/>
        <n v="4609"/>
        <n v="4610"/>
        <n v="4611"/>
        <n v="4612"/>
        <n v="4613"/>
        <n v="4614"/>
        <n v="4615"/>
        <n v="4616"/>
        <n v="4617"/>
        <n v="4618"/>
        <n v="4619"/>
        <n v="4620"/>
        <n v="4621"/>
        <n v="4622"/>
        <n v="4623"/>
        <n v="4624"/>
        <n v="4625"/>
        <n v="4626"/>
        <n v="4627"/>
        <n v="4628"/>
        <n v="4629"/>
        <n v="4630"/>
        <n v="4631"/>
        <n v="4632"/>
        <n v="4633"/>
        <n v="4634"/>
        <n v="4635"/>
        <n v="4636"/>
        <n v="4637"/>
        <n v="4638"/>
        <n v="4639"/>
        <n v="4640"/>
        <n v="4641"/>
        <n v="4642"/>
        <n v="4643"/>
        <n v="4644"/>
        <n v="4645"/>
        <n v="4646"/>
        <n v="4647"/>
        <n v="4648"/>
        <n v="4649"/>
        <n v="4650"/>
        <n v="4651"/>
        <n v="4652"/>
        <n v="4653"/>
        <n v="4654"/>
        <n v="4655"/>
        <n v="4656"/>
        <n v="4657"/>
        <n v="4658"/>
        <n v="4659"/>
        <n v="4660"/>
        <n v="4661"/>
        <n v="4662"/>
        <n v="4663"/>
        <n v="4664"/>
        <n v="4665"/>
        <n v="4666"/>
        <n v="4667"/>
        <n v="4668"/>
        <n v="4669"/>
        <n v="4670"/>
        <n v="4671"/>
        <n v="4672"/>
        <n v="4673"/>
        <n v="4674"/>
        <n v="4675"/>
        <n v="4676"/>
        <n v="4677"/>
        <n v="4678"/>
        <n v="4679"/>
        <n v="4680"/>
        <n v="4681"/>
        <n v="4682"/>
        <n v="4683"/>
        <n v="4684"/>
        <n v="4685"/>
        <n v="4686"/>
        <n v="4687"/>
        <n v="4688"/>
        <n v="4689"/>
        <n v="4690"/>
        <n v="4691"/>
        <n v="4692"/>
        <n v="4693"/>
        <n v="4694"/>
        <n v="4695"/>
        <n v="4696"/>
        <n v="4697"/>
        <n v="4698"/>
        <n v="4699"/>
        <n v="4700"/>
        <n v="4701"/>
        <n v="4702"/>
        <n v="4703"/>
        <n v="4704"/>
        <n v="4705"/>
        <n v="4706"/>
        <n v="4707"/>
        <n v="4708"/>
        <n v="4709"/>
        <n v="4710"/>
        <n v="4711"/>
        <n v="4712"/>
        <n v="4713"/>
        <n v="4714"/>
        <n v="4715"/>
        <n v="4716"/>
        <n v="4717"/>
        <n v="4718"/>
        <n v="4719"/>
        <n v="4720"/>
        <n v="4721"/>
        <n v="4722"/>
        <n v="4723"/>
        <n v="4724"/>
        <n v="4725"/>
        <n v="4726"/>
        <n v="4727"/>
        <n v="4728"/>
        <n v="4729"/>
        <n v="4730"/>
        <n v="4731"/>
        <n v="4732"/>
        <n v="4733"/>
        <n v="4734"/>
        <n v="4735"/>
        <n v="4736"/>
        <n v="4737"/>
        <n v="4738"/>
        <n v="4739"/>
        <n v="4740"/>
        <n v="4741"/>
        <n v="4742"/>
        <n v="4743"/>
        <n v="4744"/>
        <n v="4745"/>
        <n v="4746"/>
        <n v="4747"/>
        <n v="4748"/>
        <n v="4749"/>
        <n v="4750"/>
        <n v="4751"/>
        <n v="4752"/>
        <n v="4753"/>
        <n v="4754"/>
        <n v="4755"/>
        <n v="4756"/>
        <n v="4757"/>
        <n v="4758"/>
        <n v="4759"/>
        <n v="4760"/>
        <n v="4761"/>
        <n v="4762"/>
        <n v="4763"/>
        <n v="4764"/>
        <n v="4765"/>
        <n v="4766"/>
        <n v="4767"/>
        <n v="4768"/>
        <n v="4769"/>
        <n v="4770"/>
        <n v="4771"/>
        <n v="4772"/>
        <n v="4773"/>
        <n v="4774"/>
        <n v="4775"/>
        <n v="4776"/>
        <n v="4777"/>
        <n v="4778"/>
        <n v="4779"/>
        <n v="4780"/>
        <n v="4781"/>
        <n v="4782"/>
        <n v="4783"/>
        <n v="4784"/>
        <n v="4785"/>
        <n v="4786"/>
        <n v="4787"/>
        <n v="4788"/>
        <n v="4789"/>
        <n v="4790"/>
        <n v="4791"/>
        <n v="4792"/>
        <n v="4793"/>
        <n v="4794"/>
        <n v="4795"/>
        <n v="4796"/>
        <n v="4797"/>
        <n v="4798"/>
        <n v="4799"/>
        <n v="4800"/>
        <n v="4801"/>
        <n v="4802"/>
        <n v="4803"/>
        <n v="4804"/>
        <n v="4805"/>
        <n v="4806"/>
        <n v="4807"/>
        <n v="4808"/>
        <n v="4809"/>
        <n v="4810"/>
        <n v="4811"/>
        <n v="4812"/>
        <n v="4813"/>
        <n v="4814"/>
        <n v="4815"/>
        <n v="4816"/>
        <n v="4817"/>
        <n v="4818"/>
        <n v="4819"/>
        <n v="4820"/>
        <n v="4821"/>
        <n v="4822"/>
        <n v="4823"/>
        <n v="4824"/>
        <n v="4825"/>
        <n v="4826"/>
        <n v="4827"/>
        <n v="4828"/>
        <n v="4829"/>
        <n v="4830"/>
        <n v="4831"/>
        <n v="4832"/>
        <n v="4833"/>
        <n v="4834"/>
        <n v="4835"/>
        <n v="4836"/>
        <n v="4837"/>
        <n v="4838"/>
        <n v="4839"/>
        <n v="4840"/>
        <n v="4841"/>
        <n v="4842"/>
        <n v="4843"/>
        <n v="4844"/>
        <n v="4845"/>
        <n v="4846"/>
        <n v="4847"/>
        <n v="4848"/>
        <n v="4849"/>
        <n v="4850"/>
        <n v="4851"/>
        <n v="4852"/>
        <n v="4853"/>
        <n v="4854"/>
        <n v="4855"/>
        <n v="4856"/>
        <n v="4857"/>
        <n v="4858"/>
        <n v="4859"/>
        <n v="4860"/>
        <n v="4861"/>
        <n v="4862"/>
        <n v="4863"/>
        <n v="4864"/>
        <n v="4865"/>
        <n v="4866"/>
        <n v="4867"/>
        <n v="4868"/>
        <n v="4869"/>
        <n v="4870"/>
        <n v="4871"/>
        <n v="4872"/>
        <n v="4873"/>
        <n v="4874"/>
        <n v="4875"/>
        <n v="4876"/>
        <n v="4877"/>
        <n v="4878"/>
        <n v="4879"/>
        <n v="4880"/>
        <n v="4881"/>
        <n v="4882"/>
        <n v="4883"/>
        <n v="4884"/>
        <n v="4885"/>
        <n v="4886"/>
        <n v="4887"/>
        <n v="4888"/>
        <n v="4889"/>
        <n v="4890"/>
        <n v="4891"/>
        <n v="4892"/>
        <n v="4893"/>
        <n v="4894"/>
        <n v="4895"/>
        <n v="4896"/>
        <n v="4897"/>
        <n v="4898"/>
        <n v="4899"/>
        <n v="4900"/>
        <n v="4901"/>
        <n v="4902"/>
        <n v="4903"/>
        <n v="4904"/>
        <n v="4905"/>
        <n v="4906"/>
        <n v="4907"/>
        <n v="4908"/>
        <n v="4909"/>
        <n v="4910"/>
        <n v="4911"/>
        <n v="4912"/>
        <n v="4913"/>
        <n v="4914"/>
        <n v="4915"/>
        <n v="4916"/>
        <n v="4917"/>
        <n v="4918"/>
        <n v="4919"/>
        <n v="4920"/>
        <n v="4921"/>
        <n v="4922"/>
        <n v="4923"/>
        <n v="4924"/>
        <n v="4925"/>
        <n v="4926"/>
        <n v="4927"/>
        <n v="4928"/>
        <n v="4929"/>
        <n v="4930"/>
        <n v="4931"/>
        <n v="4932"/>
        <n v="4933"/>
        <n v="4934"/>
        <n v="4935"/>
        <n v="4936"/>
        <n v="4937"/>
        <n v="4938"/>
        <n v="4939"/>
        <n v="4940"/>
        <n v="4941"/>
        <n v="4942"/>
        <n v="4943"/>
        <n v="4944"/>
        <n v="4945"/>
        <n v="4946"/>
        <n v="4947"/>
        <n v="4948"/>
        <n v="4949"/>
        <n v="4950"/>
        <n v="4951"/>
        <n v="4952"/>
        <n v="4953"/>
        <n v="4954"/>
        <n v="4955"/>
        <n v="4956"/>
        <n v="4957"/>
        <n v="4958"/>
        <n v="4959"/>
        <n v="4960"/>
        <n v="4961"/>
        <n v="4962"/>
        <n v="4963"/>
        <n v="4964"/>
        <n v="4965"/>
        <n v="4966"/>
        <n v="4967"/>
        <n v="4968"/>
        <n v="4969"/>
        <n v="4970"/>
        <n v="4971"/>
        <n v="4972"/>
        <n v="4973"/>
        <n v="4974"/>
        <n v="4975"/>
        <n v="4976"/>
        <n v="4977"/>
        <n v="4978"/>
        <n v="4979"/>
        <n v="4980"/>
        <n v="4981"/>
        <n v="4982"/>
        <n v="4983"/>
        <n v="4984"/>
        <n v="4985"/>
        <n v="4986"/>
        <n v="4987"/>
        <n v="4988"/>
        <n v="4989"/>
        <n v="4990"/>
        <n v="4991"/>
        <n v="4992"/>
        <n v="4993"/>
        <n v="4994"/>
        <n v="4995"/>
        <n v="4996"/>
        <n v="4997"/>
        <n v="4998"/>
        <n v="4999"/>
        <n v="5000"/>
        <n v="5001"/>
        <n v="5002"/>
        <n v="5003"/>
        <n v="5004"/>
        <n v="5005"/>
        <n v="5006"/>
        <n v="5007"/>
        <n v="5008"/>
        <n v="5009"/>
        <n v="5010"/>
        <n v="5011"/>
        <n v="5012"/>
        <n v="5013"/>
        <n v="5014"/>
        <n v="5015"/>
        <n v="5016"/>
        <n v="5017"/>
        <n v="5018"/>
        <n v="5019"/>
        <n v="5020"/>
        <n v="5021"/>
        <n v="5022"/>
        <n v="5023"/>
        <n v="5024"/>
        <n v="5025"/>
        <n v="5026"/>
        <n v="5027"/>
        <n v="5028"/>
        <n v="5029"/>
        <n v="5030"/>
        <n v="5031"/>
        <n v="5032"/>
        <n v="5033"/>
        <n v="5034"/>
        <n v="5035"/>
        <n v="5036"/>
        <n v="5037"/>
        <n v="5038"/>
        <n v="5039"/>
        <n v="5040"/>
        <n v="5041"/>
        <n v="5042"/>
        <n v="5043"/>
        <n v="5044"/>
        <n v="5045"/>
        <n v="5046"/>
        <n v="5047"/>
        <n v="5048"/>
        <n v="5049"/>
        <n v="5050"/>
        <n v="5051"/>
        <n v="5052"/>
        <n v="5053"/>
        <n v="5054"/>
        <n v="5055"/>
        <n v="5056"/>
        <n v="5057"/>
        <n v="5058"/>
        <n v="5059"/>
        <n v="5060"/>
        <n v="5061"/>
        <n v="5062"/>
        <n v="5063"/>
        <n v="5064"/>
        <n v="5065"/>
        <n v="5066"/>
        <n v="5067"/>
        <n v="5068"/>
        <n v="5069"/>
        <n v="5070"/>
        <n v="5071"/>
        <n v="5072"/>
        <n v="5073"/>
        <n v="5074"/>
        <n v="5075"/>
        <n v="5076"/>
        <n v="5077"/>
        <n v="5078"/>
        <n v="5079"/>
        <n v="5080"/>
        <n v="5081"/>
        <n v="5082"/>
        <n v="5083"/>
        <n v="5084"/>
        <n v="5085"/>
        <n v="5086"/>
        <n v="5087"/>
        <n v="5088"/>
        <n v="5089"/>
        <n v="5090"/>
        <n v="5091"/>
        <n v="5092"/>
        <n v="5093"/>
        <n v="5094"/>
        <n v="5095"/>
        <n v="5096"/>
        <n v="5097"/>
        <n v="5098"/>
        <n v="5099"/>
        <n v="5100"/>
        <n v="5101"/>
        <n v="5102"/>
        <n v="5103"/>
        <n v="5104"/>
        <n v="5105"/>
        <n v="5106"/>
        <n v="5107"/>
        <n v="5108"/>
        <n v="5109"/>
        <n v="5110"/>
        <n v="5111"/>
        <n v="5112"/>
        <n v="5113"/>
        <n v="5114"/>
        <n v="5115"/>
        <n v="5116"/>
        <n v="5117"/>
        <n v="5118"/>
        <n v="5119"/>
        <n v="5120"/>
        <n v="5121"/>
        <n v="5122"/>
        <n v="5123"/>
        <n v="5124"/>
        <n v="5125"/>
        <n v="5126"/>
        <n v="5127"/>
        <n v="5128"/>
        <n v="5129"/>
        <n v="5130"/>
        <n v="5131"/>
        <n v="5132"/>
        <n v="5133"/>
        <n v="5134"/>
        <n v="5135"/>
        <n v="5136"/>
        <n v="5137"/>
        <n v="5138"/>
        <n v="5139"/>
        <n v="5140"/>
        <n v="5141"/>
        <n v="5142"/>
        <n v="5143"/>
        <n v="5144"/>
        <n v="5145"/>
        <n v="5146"/>
        <n v="5147"/>
        <n v="5148"/>
        <n v="5149"/>
        <n v="5150"/>
        <n v="5151"/>
        <n v="5152"/>
        <n v="5153"/>
        <n v="5154"/>
        <n v="5155"/>
        <n v="5156"/>
        <n v="5157"/>
        <n v="5158"/>
        <n v="5159"/>
        <n v="5160"/>
        <n v="5161"/>
        <n v="5162"/>
        <n v="5163"/>
        <n v="5164"/>
        <n v="5165"/>
        <n v="5166"/>
        <n v="5167"/>
        <n v="5168"/>
        <n v="5169"/>
        <n v="5170"/>
        <n v="5171"/>
        <n v="5172"/>
        <n v="5173"/>
        <n v="5174"/>
        <n v="5175"/>
        <n v="5176"/>
        <n v="5177"/>
        <n v="5178"/>
        <n v="5179"/>
        <n v="5180"/>
        <n v="5181"/>
        <n v="5182"/>
        <n v="5183"/>
        <n v="5184"/>
        <n v="5185"/>
        <n v="5186"/>
        <n v="5187"/>
        <n v="5188"/>
        <n v="5189"/>
        <n v="5190"/>
        <n v="5191"/>
        <n v="5192"/>
        <n v="5193"/>
        <n v="5194"/>
        <n v="5195"/>
        <n v="5196"/>
        <n v="5197"/>
        <n v="5198"/>
        <n v="5199"/>
        <n v="5200"/>
        <n v="5201"/>
        <n v="5202"/>
        <n v="5203"/>
        <n v="5204"/>
        <n v="5205"/>
        <n v="5206"/>
        <n v="5207"/>
        <n v="5208"/>
        <n v="5209"/>
        <n v="5210"/>
        <n v="5211"/>
        <n v="5212"/>
        <n v="5213"/>
        <n v="5214"/>
        <n v="5215"/>
        <n v="5216"/>
        <n v="5217"/>
        <n v="5218"/>
        <n v="5219"/>
        <n v="5220"/>
        <n v="5221"/>
        <n v="5222"/>
        <n v="5223"/>
        <n v="5224"/>
        <n v="5225"/>
        <n v="5226"/>
        <n v="5227"/>
        <n v="5228"/>
        <n v="5229"/>
        <n v="5230"/>
        <n v="5231"/>
        <n v="5232"/>
        <n v="5233"/>
        <n v="5234"/>
        <n v="5235"/>
        <n v="5236"/>
        <n v="5237"/>
        <n v="5238"/>
        <n v="5239"/>
        <n v="5240"/>
        <n v="5241"/>
        <n v="5242"/>
        <n v="5243"/>
        <n v="5244"/>
        <n v="5245"/>
        <n v="5246"/>
        <m/>
      </sharedItems>
    </cacheField>
    <cacheField name="# feature" numFmtId="0">
      <sharedItems containsBlank="1" count="6">
        <s v="gene"/>
        <s v="CDS"/>
        <s v="tRNA"/>
        <s v="rRNA"/>
        <s v="misc_RNA"/>
        <m/>
      </sharedItems>
    </cacheField>
    <cacheField name="class" numFmtId="0">
      <sharedItems containsBlank="1" count="8">
        <s v="protein_coding"/>
        <s v="with_protein"/>
        <s v="tRNA"/>
        <m/>
        <s v="rRNA"/>
        <s v="pseudogene"/>
        <s v="without_protein"/>
        <s v="misc_RNA"/>
      </sharedItems>
    </cacheField>
    <cacheField name="assembly" numFmtId="0">
      <sharedItems containsBlank="1"/>
    </cacheField>
    <cacheField name="assembly_unit" numFmtId="0">
      <sharedItems containsBlank="1"/>
    </cacheField>
    <cacheField name="seq_type" numFmtId="0">
      <sharedItems containsBlank="1"/>
    </cacheField>
    <cacheField name="chromosome" numFmtId="0">
      <sharedItems containsNonDate="0" containsString="0" containsBlank="1"/>
    </cacheField>
    <cacheField name="genomic_accession" numFmtId="0">
      <sharedItems containsBlank="1"/>
    </cacheField>
    <cacheField name="start" numFmtId="0">
      <sharedItems containsString="0" containsBlank="1" containsNumber="1" containsInteger="1" minValue="211" maxValue="2810199"/>
    </cacheField>
    <cacheField name="end" numFmtId="0">
      <sharedItems containsString="0" containsBlank="1" containsNumber="1" containsInteger="1" minValue="1590" maxValue="2811935"/>
    </cacheField>
    <cacheField name="strand" numFmtId="0">
      <sharedItems containsBlank="1"/>
    </cacheField>
    <cacheField name="product_accession" numFmtId="0">
      <sharedItems containsBlank="1"/>
    </cacheField>
    <cacheField name="non-redundant_refseq" numFmtId="0">
      <sharedItems containsNonDate="0" containsString="0" containsBlank="1"/>
    </cacheField>
    <cacheField name="related_accession" numFmtId="0">
      <sharedItems containsNonDate="0" containsString="0"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47">
  <r>
    <x v="0"/>
    <x v="0"/>
    <x v="0"/>
    <s v="GCA_000009145.1"/>
    <s v="Primary Assembly"/>
    <s v="chromosome"/>
    <m/>
    <s v="AL954747.1"/>
    <n v="211"/>
    <n v="1590"/>
    <s v="+"/>
    <m/>
    <m/>
    <m/>
  </r>
  <r>
    <x v="1"/>
    <x v="1"/>
    <x v="1"/>
    <s v="GCA_000009145.1"/>
    <s v="Primary Assembly"/>
    <s v="chromosome"/>
    <m/>
    <s v="AL954747.1"/>
    <n v="211"/>
    <n v="1590"/>
    <s v="+"/>
    <s v="CAD83912.1"/>
    <m/>
    <m/>
  </r>
  <r>
    <x v="2"/>
    <x v="0"/>
    <x v="0"/>
    <s v="GCA_000009145.1"/>
    <s v="Primary Assembly"/>
    <s v="chromosome"/>
    <m/>
    <s v="AL954747.1"/>
    <n v="1791"/>
    <n v="2912"/>
    <s v="+"/>
    <m/>
    <m/>
    <m/>
  </r>
  <r>
    <x v="3"/>
    <x v="1"/>
    <x v="1"/>
    <s v="GCA_000009145.1"/>
    <s v="Primary Assembly"/>
    <s v="chromosome"/>
    <m/>
    <s v="AL954747.1"/>
    <n v="1791"/>
    <n v="2912"/>
    <s v="+"/>
    <s v="CAD83913.1"/>
    <m/>
    <m/>
  </r>
  <r>
    <x v="4"/>
    <x v="0"/>
    <x v="0"/>
    <s v="GCA_000009145.1"/>
    <s v="Primary Assembly"/>
    <s v="chromosome"/>
    <m/>
    <s v="AL954747.1"/>
    <n v="2961"/>
    <n v="5390"/>
    <s v="+"/>
    <m/>
    <m/>
    <m/>
  </r>
  <r>
    <x v="5"/>
    <x v="1"/>
    <x v="1"/>
    <s v="GCA_000009145.1"/>
    <s v="Primary Assembly"/>
    <s v="chromosome"/>
    <m/>
    <s v="AL954747.1"/>
    <n v="2961"/>
    <n v="5390"/>
    <s v="+"/>
    <s v="CAD83914.1"/>
    <m/>
    <m/>
  </r>
  <r>
    <x v="6"/>
    <x v="0"/>
    <x v="0"/>
    <s v="GCA_000009145.1"/>
    <s v="Primary Assembly"/>
    <s v="chromosome"/>
    <m/>
    <s v="AL954747.1"/>
    <n v="5413"/>
    <n v="5856"/>
    <s v="+"/>
    <m/>
    <m/>
    <m/>
  </r>
  <r>
    <x v="7"/>
    <x v="1"/>
    <x v="1"/>
    <s v="GCA_000009145.1"/>
    <s v="Primary Assembly"/>
    <s v="chromosome"/>
    <m/>
    <s v="AL954747.1"/>
    <n v="5413"/>
    <n v="5856"/>
    <s v="+"/>
    <s v="CAD83915.1"/>
    <m/>
    <m/>
  </r>
  <r>
    <x v="8"/>
    <x v="0"/>
    <x v="0"/>
    <s v="GCA_000009145.1"/>
    <s v="Primary Assembly"/>
    <s v="chromosome"/>
    <m/>
    <s v="AL954747.1"/>
    <n v="5907"/>
    <n v="6638"/>
    <s v="+"/>
    <m/>
    <m/>
    <m/>
  </r>
  <r>
    <x v="9"/>
    <x v="1"/>
    <x v="1"/>
    <s v="GCA_000009145.1"/>
    <s v="Primary Assembly"/>
    <s v="chromosome"/>
    <m/>
    <s v="AL954747.1"/>
    <n v="5907"/>
    <n v="6638"/>
    <s v="+"/>
    <s v="CAD83916.1"/>
    <m/>
    <m/>
  </r>
  <r>
    <x v="10"/>
    <x v="0"/>
    <x v="2"/>
    <s v="GCA_000009145.1"/>
    <s v="Primary Assembly"/>
    <s v="chromosome"/>
    <m/>
    <s v="AL954747.1"/>
    <n v="6774"/>
    <n v="6849"/>
    <s v="+"/>
    <m/>
    <m/>
    <m/>
  </r>
  <r>
    <x v="11"/>
    <x v="2"/>
    <x v="3"/>
    <s v="GCA_000009145.1"/>
    <s v="Primary Assembly"/>
    <s v="chromosome"/>
    <m/>
    <s v="AL954747.1"/>
    <n v="6774"/>
    <n v="6849"/>
    <s v="+"/>
    <m/>
    <m/>
    <m/>
  </r>
  <r>
    <x v="12"/>
    <x v="0"/>
    <x v="2"/>
    <s v="GCA_000009145.1"/>
    <s v="Primary Assembly"/>
    <s v="chromosome"/>
    <m/>
    <s v="AL954747.1"/>
    <n v="6941"/>
    <n v="7014"/>
    <s v="+"/>
    <m/>
    <m/>
    <m/>
  </r>
  <r>
    <x v="13"/>
    <x v="2"/>
    <x v="3"/>
    <s v="GCA_000009145.1"/>
    <s v="Primary Assembly"/>
    <s v="chromosome"/>
    <m/>
    <s v="AL954747.1"/>
    <n v="6941"/>
    <n v="7014"/>
    <s v="+"/>
    <m/>
    <m/>
    <m/>
  </r>
  <r>
    <x v="14"/>
    <x v="0"/>
    <x v="2"/>
    <s v="GCA_000009145.1"/>
    <s v="Primary Assembly"/>
    <s v="chromosome"/>
    <m/>
    <s v="AL954747.1"/>
    <n v="7040"/>
    <n v="7128"/>
    <s v="+"/>
    <m/>
    <m/>
    <m/>
  </r>
  <r>
    <x v="15"/>
    <x v="2"/>
    <x v="3"/>
    <s v="GCA_000009145.1"/>
    <s v="Primary Assembly"/>
    <s v="chromosome"/>
    <m/>
    <s v="AL954747.1"/>
    <n v="7040"/>
    <n v="7128"/>
    <s v="+"/>
    <m/>
    <m/>
    <m/>
  </r>
  <r>
    <x v="16"/>
    <x v="0"/>
    <x v="0"/>
    <s v="GCA_000009145.1"/>
    <s v="Primary Assembly"/>
    <s v="chromosome"/>
    <m/>
    <s v="AL954747.1"/>
    <n v="7350"/>
    <n v="7673"/>
    <s v="+"/>
    <m/>
    <m/>
    <m/>
  </r>
  <r>
    <x v="17"/>
    <x v="1"/>
    <x v="1"/>
    <s v="GCA_000009145.1"/>
    <s v="Primary Assembly"/>
    <s v="chromosome"/>
    <m/>
    <s v="AL954747.1"/>
    <n v="7350"/>
    <n v="7673"/>
    <s v="+"/>
    <s v="CAD83917.1"/>
    <m/>
    <m/>
  </r>
  <r>
    <x v="18"/>
    <x v="0"/>
    <x v="0"/>
    <s v="GCA_000009145.1"/>
    <s v="Primary Assembly"/>
    <s v="chromosome"/>
    <m/>
    <s v="AL954747.1"/>
    <n v="7717"/>
    <n v="8076"/>
    <s v="+"/>
    <m/>
    <m/>
    <m/>
  </r>
  <r>
    <x v="19"/>
    <x v="1"/>
    <x v="1"/>
    <s v="GCA_000009145.1"/>
    <s v="Primary Assembly"/>
    <s v="chromosome"/>
    <m/>
    <s v="AL954747.1"/>
    <n v="7717"/>
    <n v="8076"/>
    <s v="+"/>
    <s v="CAD83918.1"/>
    <m/>
    <m/>
  </r>
  <r>
    <x v="20"/>
    <x v="0"/>
    <x v="0"/>
    <s v="GCA_000009145.1"/>
    <s v="Primary Assembly"/>
    <s v="chromosome"/>
    <m/>
    <s v="AL954747.1"/>
    <n v="8100"/>
    <n v="11564"/>
    <s v="-"/>
    <m/>
    <m/>
    <m/>
  </r>
  <r>
    <x v="21"/>
    <x v="1"/>
    <x v="1"/>
    <s v="GCA_000009145.1"/>
    <s v="Primary Assembly"/>
    <s v="chromosome"/>
    <m/>
    <s v="AL954747.1"/>
    <n v="8100"/>
    <n v="11564"/>
    <s v="-"/>
    <s v="CAD83919.1"/>
    <m/>
    <m/>
  </r>
  <r>
    <x v="22"/>
    <x v="0"/>
    <x v="0"/>
    <s v="GCA_000009145.1"/>
    <s v="Primary Assembly"/>
    <s v="chromosome"/>
    <m/>
    <s v="AL954747.1"/>
    <n v="11591"/>
    <n v="12892"/>
    <s v="-"/>
    <m/>
    <m/>
    <m/>
  </r>
  <r>
    <x v="23"/>
    <x v="1"/>
    <x v="1"/>
    <s v="GCA_000009145.1"/>
    <s v="Primary Assembly"/>
    <s v="chromosome"/>
    <m/>
    <s v="AL954747.1"/>
    <n v="11591"/>
    <n v="12892"/>
    <s v="-"/>
    <s v="CAD83920.1"/>
    <m/>
    <m/>
  </r>
  <r>
    <x v="24"/>
    <x v="0"/>
    <x v="0"/>
    <s v="GCA_000009145.1"/>
    <s v="Primary Assembly"/>
    <s v="chromosome"/>
    <m/>
    <s v="AL954747.1"/>
    <n v="12864"/>
    <n v="14627"/>
    <s v="-"/>
    <m/>
    <m/>
    <m/>
  </r>
  <r>
    <x v="25"/>
    <x v="1"/>
    <x v="1"/>
    <s v="GCA_000009145.1"/>
    <s v="Primary Assembly"/>
    <s v="chromosome"/>
    <m/>
    <s v="AL954747.1"/>
    <n v="12864"/>
    <n v="14627"/>
    <s v="-"/>
    <s v="CAD83921.1"/>
    <m/>
    <m/>
  </r>
  <r>
    <x v="26"/>
    <x v="0"/>
    <x v="0"/>
    <s v="GCA_000009145.1"/>
    <s v="Primary Assembly"/>
    <s v="chromosome"/>
    <m/>
    <s v="AL954747.1"/>
    <n v="14771"/>
    <n v="15367"/>
    <s v="-"/>
    <m/>
    <m/>
    <m/>
  </r>
  <r>
    <x v="27"/>
    <x v="1"/>
    <x v="1"/>
    <s v="GCA_000009145.1"/>
    <s v="Primary Assembly"/>
    <s v="chromosome"/>
    <m/>
    <s v="AL954747.1"/>
    <n v="14771"/>
    <n v="15367"/>
    <s v="-"/>
    <s v="CAD83922.1"/>
    <m/>
    <m/>
  </r>
  <r>
    <x v="28"/>
    <x v="0"/>
    <x v="0"/>
    <s v="GCA_000009145.1"/>
    <s v="Primary Assembly"/>
    <s v="chromosome"/>
    <m/>
    <s v="AL954747.1"/>
    <n v="15451"/>
    <n v="16371"/>
    <s v="-"/>
    <m/>
    <m/>
    <m/>
  </r>
  <r>
    <x v="29"/>
    <x v="1"/>
    <x v="1"/>
    <s v="GCA_000009145.1"/>
    <s v="Primary Assembly"/>
    <s v="chromosome"/>
    <m/>
    <s v="AL954747.1"/>
    <n v="15451"/>
    <n v="16371"/>
    <s v="-"/>
    <s v="CAD83923.1"/>
    <m/>
    <m/>
  </r>
  <r>
    <x v="30"/>
    <x v="0"/>
    <x v="0"/>
    <s v="GCA_000009145.1"/>
    <s v="Primary Assembly"/>
    <s v="chromosome"/>
    <m/>
    <s v="AL954747.1"/>
    <n v="16373"/>
    <n v="17398"/>
    <s v="-"/>
    <m/>
    <m/>
    <m/>
  </r>
  <r>
    <x v="31"/>
    <x v="1"/>
    <x v="1"/>
    <s v="GCA_000009145.1"/>
    <s v="Primary Assembly"/>
    <s v="chromosome"/>
    <m/>
    <s v="AL954747.1"/>
    <n v="16373"/>
    <n v="17398"/>
    <s v="-"/>
    <s v="CAD83924.1"/>
    <m/>
    <m/>
  </r>
  <r>
    <x v="32"/>
    <x v="0"/>
    <x v="0"/>
    <s v="GCA_000009145.1"/>
    <s v="Primary Assembly"/>
    <s v="chromosome"/>
    <m/>
    <s v="AL954747.1"/>
    <n v="17395"/>
    <n v="17994"/>
    <s v="-"/>
    <m/>
    <m/>
    <m/>
  </r>
  <r>
    <x v="33"/>
    <x v="1"/>
    <x v="1"/>
    <s v="GCA_000009145.1"/>
    <s v="Primary Assembly"/>
    <s v="chromosome"/>
    <m/>
    <s v="AL954747.1"/>
    <n v="17395"/>
    <n v="17994"/>
    <s v="-"/>
    <s v="CAD83925.1"/>
    <m/>
    <m/>
  </r>
  <r>
    <x v="34"/>
    <x v="0"/>
    <x v="0"/>
    <s v="GCA_000009145.1"/>
    <s v="Primary Assembly"/>
    <s v="chromosome"/>
    <m/>
    <s v="AL954747.1"/>
    <n v="18115"/>
    <n v="19614"/>
    <s v="+"/>
    <m/>
    <m/>
    <m/>
  </r>
  <r>
    <x v="35"/>
    <x v="1"/>
    <x v="1"/>
    <s v="GCA_000009145.1"/>
    <s v="Primary Assembly"/>
    <s v="chromosome"/>
    <m/>
    <s v="AL954747.1"/>
    <n v="18115"/>
    <n v="19614"/>
    <s v="+"/>
    <s v="CAD83926.1"/>
    <m/>
    <m/>
  </r>
  <r>
    <x v="36"/>
    <x v="0"/>
    <x v="0"/>
    <s v="GCA_000009145.1"/>
    <s v="Primary Assembly"/>
    <s v="chromosome"/>
    <m/>
    <s v="AL954747.1"/>
    <n v="19611"/>
    <n v="20153"/>
    <s v="+"/>
    <m/>
    <m/>
    <m/>
  </r>
  <r>
    <x v="37"/>
    <x v="1"/>
    <x v="1"/>
    <s v="GCA_000009145.1"/>
    <s v="Primary Assembly"/>
    <s v="chromosome"/>
    <m/>
    <s v="AL954747.1"/>
    <n v="19611"/>
    <n v="20153"/>
    <s v="+"/>
    <s v="CAD83927.1"/>
    <m/>
    <m/>
  </r>
  <r>
    <x v="38"/>
    <x v="0"/>
    <x v="0"/>
    <s v="GCA_000009145.1"/>
    <s v="Primary Assembly"/>
    <s v="chromosome"/>
    <m/>
    <s v="AL954747.1"/>
    <n v="20166"/>
    <n v="21533"/>
    <s v="+"/>
    <m/>
    <m/>
    <m/>
  </r>
  <r>
    <x v="39"/>
    <x v="1"/>
    <x v="1"/>
    <s v="GCA_000009145.1"/>
    <s v="Primary Assembly"/>
    <s v="chromosome"/>
    <m/>
    <s v="AL954747.1"/>
    <n v="20166"/>
    <n v="21533"/>
    <s v="+"/>
    <s v="CAD83928.1"/>
    <m/>
    <m/>
  </r>
  <r>
    <x v="40"/>
    <x v="0"/>
    <x v="0"/>
    <s v="GCA_000009145.1"/>
    <s v="Primary Assembly"/>
    <s v="chromosome"/>
    <m/>
    <s v="AL954747.1"/>
    <n v="21543"/>
    <n v="22748"/>
    <s v="-"/>
    <m/>
    <m/>
    <m/>
  </r>
  <r>
    <x v="41"/>
    <x v="1"/>
    <x v="1"/>
    <s v="GCA_000009145.1"/>
    <s v="Primary Assembly"/>
    <s v="chromosome"/>
    <m/>
    <s v="AL954747.1"/>
    <n v="21543"/>
    <n v="22748"/>
    <s v="-"/>
    <s v="CAD83929.1"/>
    <m/>
    <m/>
  </r>
  <r>
    <x v="42"/>
    <x v="0"/>
    <x v="0"/>
    <s v="GCA_000009145.1"/>
    <s v="Primary Assembly"/>
    <s v="chromosome"/>
    <m/>
    <s v="AL954747.1"/>
    <n v="22874"/>
    <n v="26788"/>
    <s v="-"/>
    <m/>
    <m/>
    <m/>
  </r>
  <r>
    <x v="43"/>
    <x v="1"/>
    <x v="1"/>
    <s v="GCA_000009145.1"/>
    <s v="Primary Assembly"/>
    <s v="chromosome"/>
    <m/>
    <s v="AL954747.1"/>
    <n v="22874"/>
    <n v="26788"/>
    <s v="-"/>
    <s v="CAD83930.1"/>
    <m/>
    <m/>
  </r>
  <r>
    <x v="44"/>
    <x v="0"/>
    <x v="0"/>
    <s v="GCA_000009145.1"/>
    <s v="Primary Assembly"/>
    <s v="chromosome"/>
    <m/>
    <s v="AL954747.1"/>
    <n v="26860"/>
    <n v="28377"/>
    <s v="+"/>
    <m/>
    <m/>
    <m/>
  </r>
  <r>
    <x v="45"/>
    <x v="1"/>
    <x v="1"/>
    <s v="GCA_000009145.1"/>
    <s v="Primary Assembly"/>
    <s v="chromosome"/>
    <m/>
    <s v="AL954747.1"/>
    <n v="26860"/>
    <n v="28377"/>
    <s v="+"/>
    <s v="CAD83931.1"/>
    <m/>
    <m/>
  </r>
  <r>
    <x v="46"/>
    <x v="0"/>
    <x v="0"/>
    <s v="GCA_000009145.1"/>
    <s v="Primary Assembly"/>
    <s v="chromosome"/>
    <m/>
    <s v="AL954747.1"/>
    <n v="28652"/>
    <n v="29176"/>
    <s v="+"/>
    <m/>
    <m/>
    <m/>
  </r>
  <r>
    <x v="47"/>
    <x v="1"/>
    <x v="1"/>
    <s v="GCA_000009145.1"/>
    <s v="Primary Assembly"/>
    <s v="chromosome"/>
    <m/>
    <s v="AL954747.1"/>
    <n v="28652"/>
    <n v="29176"/>
    <s v="+"/>
    <s v="CAD83932.1"/>
    <m/>
    <m/>
  </r>
  <r>
    <x v="48"/>
    <x v="0"/>
    <x v="0"/>
    <s v="GCA_000009145.1"/>
    <s v="Primary Assembly"/>
    <s v="chromosome"/>
    <m/>
    <s v="AL954747.1"/>
    <n v="29244"/>
    <n v="30401"/>
    <s v="-"/>
    <m/>
    <m/>
    <m/>
  </r>
  <r>
    <x v="49"/>
    <x v="1"/>
    <x v="1"/>
    <s v="GCA_000009145.1"/>
    <s v="Primary Assembly"/>
    <s v="chromosome"/>
    <m/>
    <s v="AL954747.1"/>
    <n v="29244"/>
    <n v="30401"/>
    <s v="-"/>
    <s v="CAD83933.1"/>
    <m/>
    <m/>
  </r>
  <r>
    <x v="50"/>
    <x v="0"/>
    <x v="0"/>
    <s v="GCA_000009145.1"/>
    <s v="Primary Assembly"/>
    <s v="chromosome"/>
    <m/>
    <s v="AL954747.1"/>
    <n v="30420"/>
    <n v="31184"/>
    <s v="-"/>
    <m/>
    <m/>
    <m/>
  </r>
  <r>
    <x v="51"/>
    <x v="1"/>
    <x v="1"/>
    <s v="GCA_000009145.1"/>
    <s v="Primary Assembly"/>
    <s v="chromosome"/>
    <m/>
    <s v="AL954747.1"/>
    <n v="30420"/>
    <n v="31184"/>
    <s v="-"/>
    <s v="CAD83934.1"/>
    <m/>
    <m/>
  </r>
  <r>
    <x v="52"/>
    <x v="0"/>
    <x v="0"/>
    <s v="GCA_000009145.1"/>
    <s v="Primary Assembly"/>
    <s v="chromosome"/>
    <m/>
    <s v="AL954747.1"/>
    <n v="31294"/>
    <n v="31662"/>
    <s v="+"/>
    <m/>
    <m/>
    <m/>
  </r>
  <r>
    <x v="53"/>
    <x v="1"/>
    <x v="1"/>
    <s v="GCA_000009145.1"/>
    <s v="Primary Assembly"/>
    <s v="chromosome"/>
    <m/>
    <s v="AL954747.1"/>
    <n v="31294"/>
    <n v="31662"/>
    <s v="+"/>
    <s v="CAD83935.1"/>
    <m/>
    <m/>
  </r>
  <r>
    <x v="54"/>
    <x v="0"/>
    <x v="0"/>
    <s v="GCA_000009145.1"/>
    <s v="Primary Assembly"/>
    <s v="chromosome"/>
    <m/>
    <s v="AL954747.1"/>
    <n v="31721"/>
    <n v="33127"/>
    <s v="-"/>
    <m/>
    <m/>
    <m/>
  </r>
  <r>
    <x v="55"/>
    <x v="1"/>
    <x v="1"/>
    <s v="GCA_000009145.1"/>
    <s v="Primary Assembly"/>
    <s v="chromosome"/>
    <m/>
    <s v="AL954747.1"/>
    <n v="31721"/>
    <n v="33127"/>
    <s v="-"/>
    <s v="CAD83936.1"/>
    <m/>
    <m/>
  </r>
  <r>
    <x v="56"/>
    <x v="0"/>
    <x v="0"/>
    <s v="GCA_000009145.1"/>
    <s v="Primary Assembly"/>
    <s v="chromosome"/>
    <m/>
    <s v="AL954747.1"/>
    <n v="33134"/>
    <n v="34444"/>
    <s v="-"/>
    <m/>
    <m/>
    <m/>
  </r>
  <r>
    <x v="57"/>
    <x v="1"/>
    <x v="1"/>
    <s v="GCA_000009145.1"/>
    <s v="Primary Assembly"/>
    <s v="chromosome"/>
    <m/>
    <s v="AL954747.1"/>
    <n v="33134"/>
    <n v="34444"/>
    <s v="-"/>
    <s v="CAD83937.1"/>
    <m/>
    <m/>
  </r>
  <r>
    <x v="58"/>
    <x v="0"/>
    <x v="0"/>
    <s v="GCA_000009145.1"/>
    <s v="Primary Assembly"/>
    <s v="chromosome"/>
    <m/>
    <s v="AL954747.1"/>
    <n v="34605"/>
    <n v="34895"/>
    <s v="+"/>
    <m/>
    <m/>
    <m/>
  </r>
  <r>
    <x v="59"/>
    <x v="1"/>
    <x v="1"/>
    <s v="GCA_000009145.1"/>
    <s v="Primary Assembly"/>
    <s v="chromosome"/>
    <m/>
    <s v="AL954747.1"/>
    <n v="34605"/>
    <n v="34895"/>
    <s v="+"/>
    <s v="CAD83938.1"/>
    <m/>
    <m/>
  </r>
  <r>
    <x v="60"/>
    <x v="0"/>
    <x v="0"/>
    <s v="GCA_000009145.1"/>
    <s v="Primary Assembly"/>
    <s v="chromosome"/>
    <m/>
    <s v="AL954747.1"/>
    <n v="34935"/>
    <n v="36578"/>
    <s v="+"/>
    <m/>
    <m/>
    <m/>
  </r>
  <r>
    <x v="61"/>
    <x v="1"/>
    <x v="1"/>
    <s v="GCA_000009145.1"/>
    <s v="Primary Assembly"/>
    <s v="chromosome"/>
    <m/>
    <s v="AL954747.1"/>
    <n v="34935"/>
    <n v="36578"/>
    <s v="+"/>
    <s v="CAD83939.1"/>
    <m/>
    <m/>
  </r>
  <r>
    <x v="62"/>
    <x v="0"/>
    <x v="0"/>
    <s v="GCA_000009145.1"/>
    <s v="Primary Assembly"/>
    <s v="chromosome"/>
    <m/>
    <s v="AL954747.1"/>
    <n v="36729"/>
    <n v="37457"/>
    <s v="+"/>
    <m/>
    <m/>
    <m/>
  </r>
  <r>
    <x v="63"/>
    <x v="1"/>
    <x v="1"/>
    <s v="GCA_000009145.1"/>
    <s v="Primary Assembly"/>
    <s v="chromosome"/>
    <m/>
    <s v="AL954747.1"/>
    <n v="36729"/>
    <n v="37457"/>
    <s v="+"/>
    <s v="CAD83940.1"/>
    <m/>
    <m/>
  </r>
  <r>
    <x v="64"/>
    <x v="0"/>
    <x v="2"/>
    <s v="GCA_000009145.1"/>
    <s v="Primary Assembly"/>
    <s v="chromosome"/>
    <m/>
    <s v="AL954747.1"/>
    <n v="37623"/>
    <n v="37708"/>
    <s v="+"/>
    <m/>
    <m/>
    <m/>
  </r>
  <r>
    <x v="65"/>
    <x v="2"/>
    <x v="3"/>
    <s v="GCA_000009145.1"/>
    <s v="Primary Assembly"/>
    <s v="chromosome"/>
    <m/>
    <s v="AL954747.1"/>
    <n v="37623"/>
    <n v="37708"/>
    <s v="+"/>
    <m/>
    <m/>
    <m/>
  </r>
  <r>
    <x v="66"/>
    <x v="0"/>
    <x v="0"/>
    <s v="GCA_000009145.1"/>
    <s v="Primary Assembly"/>
    <s v="chromosome"/>
    <m/>
    <s v="AL954747.1"/>
    <n v="37794"/>
    <n v="39113"/>
    <s v="+"/>
    <m/>
    <m/>
    <m/>
  </r>
  <r>
    <x v="67"/>
    <x v="1"/>
    <x v="1"/>
    <s v="GCA_000009145.1"/>
    <s v="Primary Assembly"/>
    <s v="chromosome"/>
    <m/>
    <s v="AL954747.1"/>
    <n v="37794"/>
    <n v="39113"/>
    <s v="+"/>
    <s v="CAD83941.1"/>
    <m/>
    <m/>
  </r>
  <r>
    <x v="68"/>
    <x v="0"/>
    <x v="0"/>
    <s v="GCA_000009145.1"/>
    <s v="Primary Assembly"/>
    <s v="chromosome"/>
    <m/>
    <s v="AL954747.1"/>
    <n v="39097"/>
    <n v="39741"/>
    <s v="+"/>
    <m/>
    <m/>
    <m/>
  </r>
  <r>
    <x v="69"/>
    <x v="1"/>
    <x v="1"/>
    <s v="GCA_000009145.1"/>
    <s v="Primary Assembly"/>
    <s v="chromosome"/>
    <m/>
    <s v="AL954747.1"/>
    <n v="39097"/>
    <n v="39741"/>
    <s v="+"/>
    <s v="CAD83942.1"/>
    <m/>
    <m/>
  </r>
  <r>
    <x v="70"/>
    <x v="0"/>
    <x v="0"/>
    <s v="GCA_000009145.1"/>
    <s v="Primary Assembly"/>
    <s v="chromosome"/>
    <m/>
    <s v="AL954747.1"/>
    <n v="39802"/>
    <n v="41082"/>
    <s v="+"/>
    <m/>
    <m/>
    <m/>
  </r>
  <r>
    <x v="71"/>
    <x v="1"/>
    <x v="1"/>
    <s v="GCA_000009145.1"/>
    <s v="Primary Assembly"/>
    <s v="chromosome"/>
    <m/>
    <s v="AL954747.1"/>
    <n v="39802"/>
    <n v="41082"/>
    <s v="+"/>
    <s v="CAD83943.1"/>
    <m/>
    <m/>
  </r>
  <r>
    <x v="72"/>
    <x v="0"/>
    <x v="0"/>
    <s v="GCA_000009145.1"/>
    <s v="Primary Assembly"/>
    <s v="chromosome"/>
    <m/>
    <s v="AL954747.1"/>
    <n v="41193"/>
    <n v="43616"/>
    <s v="+"/>
    <m/>
    <m/>
    <m/>
  </r>
  <r>
    <x v="73"/>
    <x v="1"/>
    <x v="1"/>
    <s v="GCA_000009145.1"/>
    <s v="Primary Assembly"/>
    <s v="chromosome"/>
    <m/>
    <s v="AL954747.1"/>
    <n v="41193"/>
    <n v="43616"/>
    <s v="+"/>
    <s v="CAD83944.1"/>
    <m/>
    <m/>
  </r>
  <r>
    <x v="74"/>
    <x v="0"/>
    <x v="0"/>
    <s v="GCA_000009145.1"/>
    <s v="Primary Assembly"/>
    <s v="chromosome"/>
    <m/>
    <s v="AL954747.1"/>
    <n v="43971"/>
    <n v="45188"/>
    <s v="+"/>
    <m/>
    <m/>
    <m/>
  </r>
  <r>
    <x v="75"/>
    <x v="1"/>
    <x v="1"/>
    <s v="GCA_000009145.1"/>
    <s v="Primary Assembly"/>
    <s v="chromosome"/>
    <m/>
    <s v="AL954747.1"/>
    <n v="43971"/>
    <n v="45188"/>
    <s v="+"/>
    <s v="CAD83945.1"/>
    <m/>
    <m/>
  </r>
  <r>
    <x v="76"/>
    <x v="0"/>
    <x v="0"/>
    <s v="GCA_000009145.1"/>
    <s v="Primary Assembly"/>
    <s v="chromosome"/>
    <m/>
    <s v="AL954747.1"/>
    <n v="45481"/>
    <n v="47934"/>
    <s v="+"/>
    <m/>
    <m/>
    <m/>
  </r>
  <r>
    <x v="77"/>
    <x v="1"/>
    <x v="1"/>
    <s v="GCA_000009145.1"/>
    <s v="Primary Assembly"/>
    <s v="chromosome"/>
    <m/>
    <s v="AL954747.1"/>
    <n v="45481"/>
    <n v="47934"/>
    <s v="+"/>
    <s v="CAD83946.1"/>
    <m/>
    <m/>
  </r>
  <r>
    <x v="78"/>
    <x v="0"/>
    <x v="0"/>
    <s v="GCA_000009145.1"/>
    <s v="Primary Assembly"/>
    <s v="chromosome"/>
    <m/>
    <s v="AL954747.1"/>
    <n v="48009"/>
    <n v="49331"/>
    <s v="-"/>
    <m/>
    <m/>
    <m/>
  </r>
  <r>
    <x v="79"/>
    <x v="1"/>
    <x v="1"/>
    <s v="GCA_000009145.1"/>
    <s v="Primary Assembly"/>
    <s v="chromosome"/>
    <m/>
    <s v="AL954747.1"/>
    <n v="48009"/>
    <n v="49331"/>
    <s v="-"/>
    <s v="CAD83947.1"/>
    <m/>
    <m/>
  </r>
  <r>
    <x v="80"/>
    <x v="0"/>
    <x v="0"/>
    <s v="GCA_000009145.1"/>
    <s v="Primary Assembly"/>
    <s v="chromosome"/>
    <m/>
    <s v="AL954747.1"/>
    <n v="49394"/>
    <n v="50050"/>
    <s v="-"/>
    <m/>
    <m/>
    <m/>
  </r>
  <r>
    <x v="81"/>
    <x v="1"/>
    <x v="1"/>
    <s v="GCA_000009145.1"/>
    <s v="Primary Assembly"/>
    <s v="chromosome"/>
    <m/>
    <s v="AL954747.1"/>
    <n v="49394"/>
    <n v="50050"/>
    <s v="-"/>
    <s v="CAD83948.1"/>
    <m/>
    <m/>
  </r>
  <r>
    <x v="82"/>
    <x v="0"/>
    <x v="0"/>
    <s v="GCA_000009145.1"/>
    <s v="Primary Assembly"/>
    <s v="chromosome"/>
    <m/>
    <s v="AL954747.1"/>
    <n v="50259"/>
    <n v="52157"/>
    <s v="+"/>
    <m/>
    <m/>
    <m/>
  </r>
  <r>
    <x v="83"/>
    <x v="1"/>
    <x v="1"/>
    <s v="GCA_000009145.1"/>
    <s v="Primary Assembly"/>
    <s v="chromosome"/>
    <m/>
    <s v="AL954747.1"/>
    <n v="50259"/>
    <n v="52157"/>
    <s v="+"/>
    <s v="CAD83949.1"/>
    <m/>
    <m/>
  </r>
  <r>
    <x v="84"/>
    <x v="0"/>
    <x v="0"/>
    <s v="GCA_000009145.1"/>
    <s v="Primary Assembly"/>
    <s v="chromosome"/>
    <m/>
    <s v="AL954747.1"/>
    <n v="52205"/>
    <n v="53026"/>
    <s v="+"/>
    <m/>
    <m/>
    <m/>
  </r>
  <r>
    <x v="85"/>
    <x v="1"/>
    <x v="1"/>
    <s v="GCA_000009145.1"/>
    <s v="Primary Assembly"/>
    <s v="chromosome"/>
    <m/>
    <s v="AL954747.1"/>
    <n v="52205"/>
    <n v="53026"/>
    <s v="+"/>
    <s v="CAD83950.1"/>
    <m/>
    <m/>
  </r>
  <r>
    <x v="86"/>
    <x v="0"/>
    <x v="0"/>
    <s v="GCA_000009145.1"/>
    <s v="Primary Assembly"/>
    <s v="chromosome"/>
    <m/>
    <s v="AL954747.1"/>
    <n v="53027"/>
    <n v="53479"/>
    <s v="-"/>
    <m/>
    <m/>
    <m/>
  </r>
  <r>
    <x v="87"/>
    <x v="1"/>
    <x v="1"/>
    <s v="GCA_000009145.1"/>
    <s v="Primary Assembly"/>
    <s v="chromosome"/>
    <m/>
    <s v="AL954747.1"/>
    <n v="53027"/>
    <n v="53479"/>
    <s v="-"/>
    <s v="CAD83951.1"/>
    <m/>
    <m/>
  </r>
  <r>
    <x v="88"/>
    <x v="0"/>
    <x v="0"/>
    <s v="GCA_000009145.1"/>
    <s v="Primary Assembly"/>
    <s v="chromosome"/>
    <m/>
    <s v="AL954747.1"/>
    <n v="53561"/>
    <n v="54052"/>
    <s v="-"/>
    <m/>
    <m/>
    <m/>
  </r>
  <r>
    <x v="89"/>
    <x v="1"/>
    <x v="1"/>
    <s v="GCA_000009145.1"/>
    <s v="Primary Assembly"/>
    <s v="chromosome"/>
    <m/>
    <s v="AL954747.1"/>
    <n v="53561"/>
    <n v="54052"/>
    <s v="-"/>
    <s v="CAD83952.1"/>
    <m/>
    <m/>
  </r>
  <r>
    <x v="90"/>
    <x v="0"/>
    <x v="0"/>
    <s v="GCA_000009145.1"/>
    <s v="Primary Assembly"/>
    <s v="chromosome"/>
    <m/>
    <s v="AL954747.1"/>
    <n v="54071"/>
    <n v="54712"/>
    <s v="-"/>
    <m/>
    <m/>
    <m/>
  </r>
  <r>
    <x v="91"/>
    <x v="1"/>
    <x v="1"/>
    <s v="GCA_000009145.1"/>
    <s v="Primary Assembly"/>
    <s v="chromosome"/>
    <m/>
    <s v="AL954747.1"/>
    <n v="54071"/>
    <n v="54712"/>
    <s v="-"/>
    <s v="CAD83953.1"/>
    <m/>
    <m/>
  </r>
  <r>
    <x v="92"/>
    <x v="0"/>
    <x v="0"/>
    <s v="GCA_000009145.1"/>
    <s v="Primary Assembly"/>
    <s v="chromosome"/>
    <m/>
    <s v="AL954747.1"/>
    <n v="54841"/>
    <n v="56238"/>
    <s v="+"/>
    <m/>
    <m/>
    <m/>
  </r>
  <r>
    <x v="93"/>
    <x v="1"/>
    <x v="1"/>
    <s v="GCA_000009145.1"/>
    <s v="Primary Assembly"/>
    <s v="chromosome"/>
    <m/>
    <s v="AL954747.1"/>
    <n v="54841"/>
    <n v="56238"/>
    <s v="+"/>
    <s v="CAD83954.1"/>
    <m/>
    <m/>
  </r>
  <r>
    <x v="94"/>
    <x v="0"/>
    <x v="0"/>
    <s v="GCA_000009145.1"/>
    <s v="Primary Assembly"/>
    <s v="chromosome"/>
    <m/>
    <s v="AL954747.1"/>
    <n v="56251"/>
    <n v="57033"/>
    <s v="-"/>
    <m/>
    <m/>
    <m/>
  </r>
  <r>
    <x v="95"/>
    <x v="1"/>
    <x v="1"/>
    <s v="GCA_000009145.1"/>
    <s v="Primary Assembly"/>
    <s v="chromosome"/>
    <m/>
    <s v="AL954747.1"/>
    <n v="56251"/>
    <n v="57033"/>
    <s v="-"/>
    <s v="CAD83955.1"/>
    <m/>
    <m/>
  </r>
  <r>
    <x v="96"/>
    <x v="0"/>
    <x v="0"/>
    <s v="GCA_000009145.1"/>
    <s v="Primary Assembly"/>
    <s v="chromosome"/>
    <m/>
    <s v="AL954747.1"/>
    <n v="57039"/>
    <n v="57962"/>
    <s v="-"/>
    <m/>
    <m/>
    <m/>
  </r>
  <r>
    <x v="97"/>
    <x v="1"/>
    <x v="1"/>
    <s v="GCA_000009145.1"/>
    <s v="Primary Assembly"/>
    <s v="chromosome"/>
    <m/>
    <s v="AL954747.1"/>
    <n v="57039"/>
    <n v="57962"/>
    <s v="-"/>
    <s v="CAD83956.1"/>
    <m/>
    <m/>
  </r>
  <r>
    <x v="98"/>
    <x v="0"/>
    <x v="0"/>
    <s v="GCA_000009145.1"/>
    <s v="Primary Assembly"/>
    <s v="chromosome"/>
    <m/>
    <s v="AL954747.1"/>
    <n v="58002"/>
    <n v="58862"/>
    <s v="-"/>
    <m/>
    <m/>
    <m/>
  </r>
  <r>
    <x v="99"/>
    <x v="1"/>
    <x v="1"/>
    <s v="GCA_000009145.1"/>
    <s v="Primary Assembly"/>
    <s v="chromosome"/>
    <m/>
    <s v="AL954747.1"/>
    <n v="58002"/>
    <n v="58862"/>
    <s v="-"/>
    <s v="CAD83957.1"/>
    <m/>
    <m/>
  </r>
  <r>
    <x v="100"/>
    <x v="0"/>
    <x v="0"/>
    <s v="GCA_000009145.1"/>
    <s v="Primary Assembly"/>
    <s v="chromosome"/>
    <m/>
    <s v="AL954747.1"/>
    <n v="59059"/>
    <n v="59640"/>
    <s v="+"/>
    <m/>
    <m/>
    <m/>
  </r>
  <r>
    <x v="101"/>
    <x v="1"/>
    <x v="1"/>
    <s v="GCA_000009145.1"/>
    <s v="Primary Assembly"/>
    <s v="chromosome"/>
    <m/>
    <s v="AL954747.1"/>
    <n v="59059"/>
    <n v="59640"/>
    <s v="+"/>
    <s v="CAD83958.1"/>
    <m/>
    <m/>
  </r>
  <r>
    <x v="102"/>
    <x v="0"/>
    <x v="0"/>
    <s v="GCA_000009145.1"/>
    <s v="Primary Assembly"/>
    <s v="chromosome"/>
    <m/>
    <s v="AL954747.1"/>
    <n v="59943"/>
    <n v="60731"/>
    <s v="+"/>
    <m/>
    <m/>
    <m/>
  </r>
  <r>
    <x v="103"/>
    <x v="1"/>
    <x v="1"/>
    <s v="GCA_000009145.1"/>
    <s v="Primary Assembly"/>
    <s v="chromosome"/>
    <m/>
    <s v="AL954747.1"/>
    <n v="59943"/>
    <n v="60731"/>
    <s v="+"/>
    <s v="CAD83959.1"/>
    <m/>
    <m/>
  </r>
  <r>
    <x v="104"/>
    <x v="0"/>
    <x v="0"/>
    <s v="GCA_000009145.1"/>
    <s v="Primary Assembly"/>
    <s v="chromosome"/>
    <m/>
    <s v="AL954747.1"/>
    <n v="60731"/>
    <n v="64420"/>
    <s v="+"/>
    <m/>
    <m/>
    <m/>
  </r>
  <r>
    <x v="105"/>
    <x v="1"/>
    <x v="1"/>
    <s v="GCA_000009145.1"/>
    <s v="Primary Assembly"/>
    <s v="chromosome"/>
    <m/>
    <s v="AL954747.1"/>
    <n v="60731"/>
    <n v="64420"/>
    <s v="+"/>
    <s v="CAD83960.1"/>
    <m/>
    <m/>
  </r>
  <r>
    <x v="106"/>
    <x v="0"/>
    <x v="0"/>
    <s v="GCA_000009145.1"/>
    <s v="Primary Assembly"/>
    <s v="chromosome"/>
    <m/>
    <s v="AL954747.1"/>
    <n v="64417"/>
    <n v="65610"/>
    <s v="+"/>
    <m/>
    <m/>
    <m/>
  </r>
  <r>
    <x v="107"/>
    <x v="1"/>
    <x v="1"/>
    <s v="GCA_000009145.1"/>
    <s v="Primary Assembly"/>
    <s v="chromosome"/>
    <m/>
    <s v="AL954747.1"/>
    <n v="64417"/>
    <n v="65610"/>
    <s v="+"/>
    <s v="CAD83961.1"/>
    <m/>
    <m/>
  </r>
  <r>
    <x v="108"/>
    <x v="0"/>
    <x v="0"/>
    <s v="GCA_000009145.1"/>
    <s v="Primary Assembly"/>
    <s v="chromosome"/>
    <m/>
    <s v="AL954747.1"/>
    <n v="65613"/>
    <n v="66488"/>
    <s v="+"/>
    <m/>
    <m/>
    <m/>
  </r>
  <r>
    <x v="109"/>
    <x v="1"/>
    <x v="1"/>
    <s v="GCA_000009145.1"/>
    <s v="Primary Assembly"/>
    <s v="chromosome"/>
    <m/>
    <s v="AL954747.1"/>
    <n v="65613"/>
    <n v="66488"/>
    <s v="+"/>
    <s v="CAD83962.1"/>
    <m/>
    <m/>
  </r>
  <r>
    <x v="110"/>
    <x v="0"/>
    <x v="0"/>
    <s v="GCA_000009145.1"/>
    <s v="Primary Assembly"/>
    <s v="chromosome"/>
    <m/>
    <s v="AL954747.1"/>
    <n v="66507"/>
    <n v="66854"/>
    <s v="+"/>
    <m/>
    <m/>
    <m/>
  </r>
  <r>
    <x v="111"/>
    <x v="1"/>
    <x v="1"/>
    <s v="GCA_000009145.1"/>
    <s v="Primary Assembly"/>
    <s v="chromosome"/>
    <m/>
    <s v="AL954747.1"/>
    <n v="66507"/>
    <n v="66854"/>
    <s v="+"/>
    <s v="CAD83963.1"/>
    <m/>
    <m/>
  </r>
  <r>
    <x v="112"/>
    <x v="0"/>
    <x v="0"/>
    <s v="GCA_000009145.1"/>
    <s v="Primary Assembly"/>
    <s v="chromosome"/>
    <m/>
    <s v="AL954747.1"/>
    <n v="66873"/>
    <n v="68300"/>
    <s v="+"/>
    <m/>
    <m/>
    <m/>
  </r>
  <r>
    <x v="113"/>
    <x v="1"/>
    <x v="1"/>
    <s v="GCA_000009145.1"/>
    <s v="Primary Assembly"/>
    <s v="chromosome"/>
    <m/>
    <s v="AL954747.1"/>
    <n v="66873"/>
    <n v="68300"/>
    <s v="+"/>
    <s v="CAD83964.1"/>
    <m/>
    <m/>
  </r>
  <r>
    <x v="114"/>
    <x v="0"/>
    <x v="4"/>
    <s v="GCA_000009145.1"/>
    <s v="Primary Assembly"/>
    <s v="chromosome"/>
    <m/>
    <s v="AL954747.1"/>
    <n v="68700"/>
    <n v="74301"/>
    <s v="+"/>
    <m/>
    <m/>
    <m/>
  </r>
  <r>
    <x v="115"/>
    <x v="3"/>
    <x v="3"/>
    <s v="GCA_000009145.1"/>
    <s v="Primary Assembly"/>
    <s v="chromosome"/>
    <m/>
    <s v="AL954747.1"/>
    <n v="68700"/>
    <n v="74301"/>
    <s v="+"/>
    <m/>
    <m/>
    <m/>
  </r>
  <r>
    <x v="116"/>
    <x v="0"/>
    <x v="4"/>
    <s v="GCA_000009145.1"/>
    <s v="Primary Assembly"/>
    <s v="chromosome"/>
    <m/>
    <s v="AL954747.1"/>
    <n v="69146"/>
    <n v="70677"/>
    <s v="+"/>
    <m/>
    <m/>
    <m/>
  </r>
  <r>
    <x v="117"/>
    <x v="3"/>
    <x v="3"/>
    <s v="GCA_000009145.1"/>
    <s v="Primary Assembly"/>
    <s v="chromosome"/>
    <m/>
    <s v="AL954747.1"/>
    <n v="69146"/>
    <n v="70677"/>
    <s v="+"/>
    <m/>
    <m/>
    <m/>
  </r>
  <r>
    <x v="118"/>
    <x v="0"/>
    <x v="2"/>
    <s v="GCA_000009145.1"/>
    <s v="Primary Assembly"/>
    <s v="chromosome"/>
    <m/>
    <s v="AL954747.1"/>
    <n v="70772"/>
    <n v="70848"/>
    <s v="+"/>
    <m/>
    <m/>
    <m/>
  </r>
  <r>
    <x v="119"/>
    <x v="2"/>
    <x v="3"/>
    <s v="GCA_000009145.1"/>
    <s v="Primary Assembly"/>
    <s v="chromosome"/>
    <m/>
    <s v="AL954747.1"/>
    <n v="70772"/>
    <n v="70848"/>
    <s v="+"/>
    <m/>
    <m/>
    <m/>
  </r>
  <r>
    <x v="120"/>
    <x v="0"/>
    <x v="2"/>
    <s v="GCA_000009145.1"/>
    <s v="Primary Assembly"/>
    <s v="chromosome"/>
    <m/>
    <s v="AL954747.1"/>
    <n v="70852"/>
    <n v="70927"/>
    <s v="+"/>
    <m/>
    <m/>
    <m/>
  </r>
  <r>
    <x v="121"/>
    <x v="2"/>
    <x v="3"/>
    <s v="GCA_000009145.1"/>
    <s v="Primary Assembly"/>
    <s v="chromosome"/>
    <m/>
    <s v="AL954747.1"/>
    <n v="70852"/>
    <n v="70927"/>
    <s v="+"/>
    <m/>
    <m/>
    <m/>
  </r>
  <r>
    <x v="122"/>
    <x v="0"/>
    <x v="4"/>
    <s v="GCA_000009145.1"/>
    <s v="Primary Assembly"/>
    <s v="chromosome"/>
    <m/>
    <s v="AL954747.1"/>
    <n v="71083"/>
    <n v="73968"/>
    <s v="+"/>
    <m/>
    <m/>
    <m/>
  </r>
  <r>
    <x v="123"/>
    <x v="3"/>
    <x v="3"/>
    <s v="GCA_000009145.1"/>
    <s v="Primary Assembly"/>
    <s v="chromosome"/>
    <m/>
    <s v="AL954747.1"/>
    <n v="71083"/>
    <n v="73968"/>
    <s v="+"/>
    <m/>
    <m/>
    <m/>
  </r>
  <r>
    <x v="124"/>
    <x v="0"/>
    <x v="4"/>
    <s v="GCA_000009145.1"/>
    <s v="Primary Assembly"/>
    <s v="chromosome"/>
    <m/>
    <s v="AL954747.1"/>
    <n v="74038"/>
    <n v="74155"/>
    <s v="+"/>
    <m/>
    <m/>
    <m/>
  </r>
  <r>
    <x v="125"/>
    <x v="3"/>
    <x v="3"/>
    <s v="GCA_000009145.1"/>
    <s v="Primary Assembly"/>
    <s v="chromosome"/>
    <m/>
    <s v="AL954747.1"/>
    <n v="74038"/>
    <n v="74155"/>
    <s v="+"/>
    <m/>
    <m/>
    <m/>
  </r>
  <r>
    <x v="126"/>
    <x v="0"/>
    <x v="0"/>
    <s v="GCA_000009145.1"/>
    <s v="Primary Assembly"/>
    <s v="chromosome"/>
    <m/>
    <s v="AL954747.1"/>
    <n v="74631"/>
    <n v="76334"/>
    <s v="+"/>
    <m/>
    <m/>
    <m/>
  </r>
  <r>
    <x v="127"/>
    <x v="1"/>
    <x v="1"/>
    <s v="GCA_000009145.1"/>
    <s v="Primary Assembly"/>
    <s v="chromosome"/>
    <m/>
    <s v="AL954747.1"/>
    <n v="74631"/>
    <n v="76334"/>
    <s v="+"/>
    <s v="CAD83965.1"/>
    <m/>
    <m/>
  </r>
  <r>
    <x v="128"/>
    <x v="0"/>
    <x v="0"/>
    <s v="GCA_000009145.1"/>
    <s v="Primary Assembly"/>
    <s v="chromosome"/>
    <m/>
    <s v="AL954747.1"/>
    <n v="76453"/>
    <n v="76998"/>
    <s v="+"/>
    <m/>
    <m/>
    <m/>
  </r>
  <r>
    <x v="129"/>
    <x v="1"/>
    <x v="1"/>
    <s v="GCA_000009145.1"/>
    <s v="Primary Assembly"/>
    <s v="chromosome"/>
    <m/>
    <s v="AL954747.1"/>
    <n v="76453"/>
    <n v="76998"/>
    <s v="+"/>
    <s v="CAD83966.1"/>
    <m/>
    <m/>
  </r>
  <r>
    <x v="130"/>
    <x v="0"/>
    <x v="0"/>
    <s v="GCA_000009145.1"/>
    <s v="Primary Assembly"/>
    <s v="chromosome"/>
    <m/>
    <s v="AL954747.1"/>
    <n v="77027"/>
    <n v="78160"/>
    <s v="+"/>
    <m/>
    <m/>
    <m/>
  </r>
  <r>
    <x v="131"/>
    <x v="1"/>
    <x v="1"/>
    <s v="GCA_000009145.1"/>
    <s v="Primary Assembly"/>
    <s v="chromosome"/>
    <m/>
    <s v="AL954747.1"/>
    <n v="77027"/>
    <n v="78160"/>
    <s v="+"/>
    <s v="CAD83967.1"/>
    <m/>
    <m/>
  </r>
  <r>
    <x v="132"/>
    <x v="0"/>
    <x v="0"/>
    <s v="GCA_000009145.1"/>
    <s v="Primary Assembly"/>
    <s v="chromosome"/>
    <m/>
    <s v="AL954747.1"/>
    <n v="78153"/>
    <n v="78779"/>
    <s v="+"/>
    <m/>
    <m/>
    <m/>
  </r>
  <r>
    <x v="133"/>
    <x v="1"/>
    <x v="1"/>
    <s v="GCA_000009145.1"/>
    <s v="Primary Assembly"/>
    <s v="chromosome"/>
    <m/>
    <s v="AL954747.1"/>
    <n v="78153"/>
    <n v="78779"/>
    <s v="+"/>
    <s v="CAD83968.1"/>
    <m/>
    <m/>
  </r>
  <r>
    <x v="134"/>
    <x v="0"/>
    <x v="0"/>
    <s v="GCA_000009145.1"/>
    <s v="Primary Assembly"/>
    <s v="chromosome"/>
    <m/>
    <s v="AL954747.1"/>
    <n v="78837"/>
    <n v="79472"/>
    <s v="-"/>
    <m/>
    <m/>
    <m/>
  </r>
  <r>
    <x v="135"/>
    <x v="1"/>
    <x v="1"/>
    <s v="GCA_000009145.1"/>
    <s v="Primary Assembly"/>
    <s v="chromosome"/>
    <m/>
    <s v="AL954747.1"/>
    <n v="78837"/>
    <n v="79472"/>
    <s v="-"/>
    <s v="CAD83969.1"/>
    <m/>
    <m/>
  </r>
  <r>
    <x v="136"/>
    <x v="0"/>
    <x v="0"/>
    <s v="GCA_000009145.1"/>
    <s v="Primary Assembly"/>
    <s v="chromosome"/>
    <m/>
    <s v="AL954747.1"/>
    <n v="79491"/>
    <n v="80462"/>
    <s v="-"/>
    <m/>
    <m/>
    <m/>
  </r>
  <r>
    <x v="137"/>
    <x v="1"/>
    <x v="1"/>
    <s v="GCA_000009145.1"/>
    <s v="Primary Assembly"/>
    <s v="chromosome"/>
    <m/>
    <s v="AL954747.1"/>
    <n v="79491"/>
    <n v="80462"/>
    <s v="-"/>
    <s v="CAD83970.1"/>
    <m/>
    <m/>
  </r>
  <r>
    <x v="138"/>
    <x v="0"/>
    <x v="0"/>
    <s v="GCA_000009145.1"/>
    <s v="Primary Assembly"/>
    <s v="chromosome"/>
    <m/>
    <s v="AL954747.1"/>
    <n v="80449"/>
    <n v="80919"/>
    <s v="-"/>
    <m/>
    <m/>
    <m/>
  </r>
  <r>
    <x v="139"/>
    <x v="1"/>
    <x v="1"/>
    <s v="GCA_000009145.1"/>
    <s v="Primary Assembly"/>
    <s v="chromosome"/>
    <m/>
    <s v="AL954747.1"/>
    <n v="80449"/>
    <n v="80919"/>
    <s v="-"/>
    <s v="CAD83971.1"/>
    <m/>
    <m/>
  </r>
  <r>
    <x v="140"/>
    <x v="0"/>
    <x v="0"/>
    <s v="GCA_000009145.1"/>
    <s v="Primary Assembly"/>
    <s v="chromosome"/>
    <m/>
    <s v="AL954747.1"/>
    <n v="81151"/>
    <n v="81486"/>
    <s v="-"/>
    <m/>
    <m/>
    <m/>
  </r>
  <r>
    <x v="141"/>
    <x v="1"/>
    <x v="1"/>
    <s v="GCA_000009145.1"/>
    <s v="Primary Assembly"/>
    <s v="chromosome"/>
    <m/>
    <s v="AL954747.1"/>
    <n v="81151"/>
    <n v="81486"/>
    <s v="-"/>
    <s v="CAD83972.1"/>
    <m/>
    <m/>
  </r>
  <r>
    <x v="142"/>
    <x v="0"/>
    <x v="0"/>
    <s v="GCA_000009145.1"/>
    <s v="Primary Assembly"/>
    <s v="chromosome"/>
    <m/>
    <s v="AL954747.1"/>
    <n v="81662"/>
    <n v="83125"/>
    <s v="-"/>
    <m/>
    <m/>
    <m/>
  </r>
  <r>
    <x v="143"/>
    <x v="1"/>
    <x v="1"/>
    <s v="GCA_000009145.1"/>
    <s v="Primary Assembly"/>
    <s v="chromosome"/>
    <m/>
    <s v="AL954747.1"/>
    <n v="81662"/>
    <n v="83125"/>
    <s v="-"/>
    <s v="CAD83973.1"/>
    <m/>
    <m/>
  </r>
  <r>
    <x v="144"/>
    <x v="0"/>
    <x v="0"/>
    <s v="GCA_000009145.1"/>
    <s v="Primary Assembly"/>
    <s v="chromosome"/>
    <m/>
    <s v="AL954747.1"/>
    <n v="83132"/>
    <n v="83854"/>
    <s v="-"/>
    <m/>
    <m/>
    <m/>
  </r>
  <r>
    <x v="145"/>
    <x v="1"/>
    <x v="1"/>
    <s v="GCA_000009145.1"/>
    <s v="Primary Assembly"/>
    <s v="chromosome"/>
    <m/>
    <s v="AL954747.1"/>
    <n v="83132"/>
    <n v="83854"/>
    <s v="-"/>
    <s v="CAD83974.1"/>
    <m/>
    <m/>
  </r>
  <r>
    <x v="146"/>
    <x v="0"/>
    <x v="0"/>
    <s v="GCA_000009145.1"/>
    <s v="Primary Assembly"/>
    <s v="chromosome"/>
    <m/>
    <s v="AL954747.1"/>
    <n v="83889"/>
    <n v="84506"/>
    <s v="-"/>
    <m/>
    <m/>
    <m/>
  </r>
  <r>
    <x v="147"/>
    <x v="1"/>
    <x v="1"/>
    <s v="GCA_000009145.1"/>
    <s v="Primary Assembly"/>
    <s v="chromosome"/>
    <m/>
    <s v="AL954747.1"/>
    <n v="83889"/>
    <n v="84506"/>
    <s v="-"/>
    <s v="CAD83975.1"/>
    <m/>
    <m/>
  </r>
  <r>
    <x v="148"/>
    <x v="0"/>
    <x v="0"/>
    <s v="GCA_000009145.1"/>
    <s v="Primary Assembly"/>
    <s v="chromosome"/>
    <m/>
    <s v="AL954747.1"/>
    <n v="84563"/>
    <n v="85144"/>
    <s v="-"/>
    <m/>
    <m/>
    <m/>
  </r>
  <r>
    <x v="149"/>
    <x v="1"/>
    <x v="1"/>
    <s v="GCA_000009145.1"/>
    <s v="Primary Assembly"/>
    <s v="chromosome"/>
    <m/>
    <s v="AL954747.1"/>
    <n v="84563"/>
    <n v="85144"/>
    <s v="-"/>
    <s v="CAD83976.1"/>
    <m/>
    <m/>
  </r>
  <r>
    <x v="150"/>
    <x v="0"/>
    <x v="0"/>
    <s v="GCA_000009145.1"/>
    <s v="Primary Assembly"/>
    <s v="chromosome"/>
    <m/>
    <s v="AL954747.1"/>
    <n v="85429"/>
    <n v="86529"/>
    <s v="+"/>
    <m/>
    <m/>
    <m/>
  </r>
  <r>
    <x v="151"/>
    <x v="1"/>
    <x v="1"/>
    <s v="GCA_000009145.1"/>
    <s v="Primary Assembly"/>
    <s v="chromosome"/>
    <m/>
    <s v="AL954747.1"/>
    <n v="85429"/>
    <n v="86529"/>
    <s v="+"/>
    <s v="CAD83977.1"/>
    <m/>
    <m/>
  </r>
  <r>
    <x v="152"/>
    <x v="0"/>
    <x v="0"/>
    <s v="GCA_000009145.1"/>
    <s v="Primary Assembly"/>
    <s v="chromosome"/>
    <m/>
    <s v="AL954747.1"/>
    <n v="86529"/>
    <n v="87353"/>
    <s v="+"/>
    <m/>
    <m/>
    <m/>
  </r>
  <r>
    <x v="153"/>
    <x v="1"/>
    <x v="1"/>
    <s v="GCA_000009145.1"/>
    <s v="Primary Assembly"/>
    <s v="chromosome"/>
    <m/>
    <s v="AL954747.1"/>
    <n v="86529"/>
    <n v="87353"/>
    <s v="+"/>
    <s v="CAD83978.1"/>
    <m/>
    <m/>
  </r>
  <r>
    <x v="154"/>
    <x v="0"/>
    <x v="0"/>
    <s v="GCA_000009145.1"/>
    <s v="Primary Assembly"/>
    <s v="chromosome"/>
    <m/>
    <s v="AL954747.1"/>
    <n v="87350"/>
    <n v="88507"/>
    <s v="+"/>
    <m/>
    <m/>
    <m/>
  </r>
  <r>
    <x v="155"/>
    <x v="1"/>
    <x v="1"/>
    <s v="GCA_000009145.1"/>
    <s v="Primary Assembly"/>
    <s v="chromosome"/>
    <m/>
    <s v="AL954747.1"/>
    <n v="87350"/>
    <n v="88507"/>
    <s v="+"/>
    <s v="CAD83979.1"/>
    <m/>
    <m/>
  </r>
  <r>
    <x v="156"/>
    <x v="0"/>
    <x v="0"/>
    <s v="GCA_000009145.1"/>
    <s v="Primary Assembly"/>
    <s v="chromosome"/>
    <m/>
    <s v="AL954747.1"/>
    <n v="88660"/>
    <n v="90042"/>
    <s v="+"/>
    <m/>
    <m/>
    <m/>
  </r>
  <r>
    <x v="157"/>
    <x v="1"/>
    <x v="1"/>
    <s v="GCA_000009145.1"/>
    <s v="Primary Assembly"/>
    <s v="chromosome"/>
    <m/>
    <s v="AL954747.1"/>
    <n v="88660"/>
    <n v="90042"/>
    <s v="+"/>
    <s v="CAD83980.1"/>
    <m/>
    <m/>
  </r>
  <r>
    <x v="158"/>
    <x v="0"/>
    <x v="0"/>
    <s v="GCA_000009145.1"/>
    <s v="Primary Assembly"/>
    <s v="chromosome"/>
    <m/>
    <s v="AL954747.1"/>
    <n v="90039"/>
    <n v="90551"/>
    <s v="+"/>
    <m/>
    <m/>
    <m/>
  </r>
  <r>
    <x v="159"/>
    <x v="1"/>
    <x v="1"/>
    <s v="GCA_000009145.1"/>
    <s v="Primary Assembly"/>
    <s v="chromosome"/>
    <m/>
    <s v="AL954747.1"/>
    <n v="90039"/>
    <n v="90551"/>
    <s v="+"/>
    <s v="CAD83981.1"/>
    <m/>
    <m/>
  </r>
  <r>
    <x v="160"/>
    <x v="0"/>
    <x v="0"/>
    <s v="GCA_000009145.1"/>
    <s v="Primary Assembly"/>
    <s v="chromosome"/>
    <m/>
    <s v="AL954747.1"/>
    <n v="90548"/>
    <n v="91192"/>
    <s v="+"/>
    <m/>
    <m/>
    <m/>
  </r>
  <r>
    <x v="161"/>
    <x v="1"/>
    <x v="1"/>
    <s v="GCA_000009145.1"/>
    <s v="Primary Assembly"/>
    <s v="chromosome"/>
    <m/>
    <s v="AL954747.1"/>
    <n v="90548"/>
    <n v="91192"/>
    <s v="+"/>
    <s v="CAD83982.1"/>
    <m/>
    <m/>
  </r>
  <r>
    <x v="162"/>
    <x v="0"/>
    <x v="0"/>
    <s v="GCA_000009145.1"/>
    <s v="Primary Assembly"/>
    <s v="chromosome"/>
    <m/>
    <s v="AL954747.1"/>
    <n v="91193"/>
    <n v="92002"/>
    <s v="+"/>
    <m/>
    <m/>
    <m/>
  </r>
  <r>
    <x v="163"/>
    <x v="1"/>
    <x v="1"/>
    <s v="GCA_000009145.1"/>
    <s v="Primary Assembly"/>
    <s v="chromosome"/>
    <m/>
    <s v="AL954747.1"/>
    <n v="91193"/>
    <n v="92002"/>
    <s v="+"/>
    <s v="CAD83983.1"/>
    <m/>
    <m/>
  </r>
  <r>
    <x v="164"/>
    <x v="0"/>
    <x v="0"/>
    <s v="GCA_000009145.1"/>
    <s v="Primary Assembly"/>
    <s v="chromosome"/>
    <m/>
    <s v="AL954747.1"/>
    <n v="92026"/>
    <n v="92859"/>
    <s v="+"/>
    <m/>
    <m/>
    <m/>
  </r>
  <r>
    <x v="165"/>
    <x v="1"/>
    <x v="1"/>
    <s v="GCA_000009145.1"/>
    <s v="Primary Assembly"/>
    <s v="chromosome"/>
    <m/>
    <s v="AL954747.1"/>
    <n v="92026"/>
    <n v="92859"/>
    <s v="+"/>
    <s v="CAD83984.1"/>
    <m/>
    <m/>
  </r>
  <r>
    <x v="166"/>
    <x v="0"/>
    <x v="0"/>
    <s v="GCA_000009145.1"/>
    <s v="Primary Assembly"/>
    <s v="chromosome"/>
    <m/>
    <s v="AL954747.1"/>
    <n v="92896"/>
    <n v="95451"/>
    <s v="-"/>
    <m/>
    <m/>
    <m/>
  </r>
  <r>
    <x v="167"/>
    <x v="1"/>
    <x v="1"/>
    <s v="GCA_000009145.1"/>
    <s v="Primary Assembly"/>
    <s v="chromosome"/>
    <m/>
    <s v="AL954747.1"/>
    <n v="92896"/>
    <n v="95451"/>
    <s v="-"/>
    <s v="CAD83985.1"/>
    <m/>
    <m/>
  </r>
  <r>
    <x v="168"/>
    <x v="0"/>
    <x v="0"/>
    <s v="GCA_000009145.1"/>
    <s v="Primary Assembly"/>
    <s v="chromosome"/>
    <m/>
    <s v="AL954747.1"/>
    <n v="95489"/>
    <n v="96034"/>
    <s v="-"/>
    <m/>
    <m/>
    <m/>
  </r>
  <r>
    <x v="169"/>
    <x v="1"/>
    <x v="1"/>
    <s v="GCA_000009145.1"/>
    <s v="Primary Assembly"/>
    <s v="chromosome"/>
    <m/>
    <s v="AL954747.1"/>
    <n v="95489"/>
    <n v="96034"/>
    <s v="-"/>
    <s v="CAD83986.1"/>
    <m/>
    <m/>
  </r>
  <r>
    <x v="170"/>
    <x v="0"/>
    <x v="0"/>
    <s v="GCA_000009145.1"/>
    <s v="Primary Assembly"/>
    <s v="chromosome"/>
    <m/>
    <s v="AL954747.1"/>
    <n v="96161"/>
    <n v="97465"/>
    <s v="+"/>
    <m/>
    <m/>
    <m/>
  </r>
  <r>
    <x v="171"/>
    <x v="1"/>
    <x v="1"/>
    <s v="GCA_000009145.1"/>
    <s v="Primary Assembly"/>
    <s v="chromosome"/>
    <m/>
    <s v="AL954747.1"/>
    <n v="96161"/>
    <n v="97465"/>
    <s v="+"/>
    <s v="CAD83987.1"/>
    <m/>
    <m/>
  </r>
  <r>
    <x v="172"/>
    <x v="0"/>
    <x v="0"/>
    <s v="GCA_000009145.1"/>
    <s v="Primary Assembly"/>
    <s v="chromosome"/>
    <m/>
    <s v="AL954747.1"/>
    <n v="97462"/>
    <n v="97803"/>
    <s v="+"/>
    <m/>
    <m/>
    <m/>
  </r>
  <r>
    <x v="173"/>
    <x v="1"/>
    <x v="1"/>
    <s v="GCA_000009145.1"/>
    <s v="Primary Assembly"/>
    <s v="chromosome"/>
    <m/>
    <s v="AL954747.1"/>
    <n v="97462"/>
    <n v="97803"/>
    <s v="+"/>
    <s v="CAD83988.1"/>
    <m/>
    <m/>
  </r>
  <r>
    <x v="174"/>
    <x v="0"/>
    <x v="0"/>
    <s v="GCA_000009145.1"/>
    <s v="Primary Assembly"/>
    <s v="chromosome"/>
    <m/>
    <s v="AL954747.1"/>
    <n v="97800"/>
    <n v="98744"/>
    <s v="+"/>
    <m/>
    <m/>
    <m/>
  </r>
  <r>
    <x v="175"/>
    <x v="1"/>
    <x v="1"/>
    <s v="GCA_000009145.1"/>
    <s v="Primary Assembly"/>
    <s v="chromosome"/>
    <m/>
    <s v="AL954747.1"/>
    <n v="97800"/>
    <n v="98744"/>
    <s v="+"/>
    <s v="CAD83989.1"/>
    <m/>
    <m/>
  </r>
  <r>
    <x v="176"/>
    <x v="0"/>
    <x v="0"/>
    <s v="GCA_000009145.1"/>
    <s v="Primary Assembly"/>
    <s v="chromosome"/>
    <m/>
    <s v="AL954747.1"/>
    <n v="98819"/>
    <n v="99280"/>
    <s v="-"/>
    <m/>
    <m/>
    <m/>
  </r>
  <r>
    <x v="177"/>
    <x v="1"/>
    <x v="1"/>
    <s v="GCA_000009145.1"/>
    <s v="Primary Assembly"/>
    <s v="chromosome"/>
    <m/>
    <s v="AL954747.1"/>
    <n v="98819"/>
    <n v="99280"/>
    <s v="-"/>
    <s v="CAD83990.1"/>
    <m/>
    <m/>
  </r>
  <r>
    <x v="178"/>
    <x v="0"/>
    <x v="0"/>
    <s v="GCA_000009145.1"/>
    <s v="Primary Assembly"/>
    <s v="chromosome"/>
    <m/>
    <s v="AL954747.1"/>
    <n v="99423"/>
    <n v="101147"/>
    <s v="-"/>
    <m/>
    <m/>
    <m/>
  </r>
  <r>
    <x v="179"/>
    <x v="1"/>
    <x v="1"/>
    <s v="GCA_000009145.1"/>
    <s v="Primary Assembly"/>
    <s v="chromosome"/>
    <m/>
    <s v="AL954747.1"/>
    <n v="99423"/>
    <n v="101147"/>
    <s v="-"/>
    <s v="CAD83991.1"/>
    <m/>
    <m/>
  </r>
  <r>
    <x v="180"/>
    <x v="0"/>
    <x v="0"/>
    <s v="GCA_000009145.1"/>
    <s v="Primary Assembly"/>
    <s v="chromosome"/>
    <m/>
    <s v="AL954747.1"/>
    <n v="101247"/>
    <n v="101969"/>
    <s v="-"/>
    <m/>
    <m/>
    <m/>
  </r>
  <r>
    <x v="181"/>
    <x v="1"/>
    <x v="1"/>
    <s v="GCA_000009145.1"/>
    <s v="Primary Assembly"/>
    <s v="chromosome"/>
    <m/>
    <s v="AL954747.1"/>
    <n v="101247"/>
    <n v="101969"/>
    <s v="-"/>
    <s v="CAD83992.1"/>
    <m/>
    <m/>
  </r>
  <r>
    <x v="182"/>
    <x v="0"/>
    <x v="0"/>
    <s v="GCA_000009145.1"/>
    <s v="Primary Assembly"/>
    <s v="chromosome"/>
    <m/>
    <s v="AL954747.1"/>
    <n v="102223"/>
    <n v="102756"/>
    <s v="+"/>
    <m/>
    <m/>
    <m/>
  </r>
  <r>
    <x v="183"/>
    <x v="1"/>
    <x v="1"/>
    <s v="GCA_000009145.1"/>
    <s v="Primary Assembly"/>
    <s v="chromosome"/>
    <m/>
    <s v="AL954747.1"/>
    <n v="102223"/>
    <n v="102756"/>
    <s v="+"/>
    <s v="CAD83993.1"/>
    <m/>
    <m/>
  </r>
  <r>
    <x v="184"/>
    <x v="0"/>
    <x v="0"/>
    <s v="GCA_000009145.1"/>
    <s v="Primary Assembly"/>
    <s v="chromosome"/>
    <m/>
    <s v="AL954747.1"/>
    <n v="102770"/>
    <n v="103315"/>
    <s v="+"/>
    <m/>
    <m/>
    <m/>
  </r>
  <r>
    <x v="185"/>
    <x v="1"/>
    <x v="1"/>
    <s v="GCA_000009145.1"/>
    <s v="Primary Assembly"/>
    <s v="chromosome"/>
    <m/>
    <s v="AL954747.1"/>
    <n v="102770"/>
    <n v="103315"/>
    <s v="+"/>
    <s v="CAD83994.1"/>
    <m/>
    <m/>
  </r>
  <r>
    <x v="186"/>
    <x v="0"/>
    <x v="0"/>
    <s v="GCA_000009145.1"/>
    <s v="Primary Assembly"/>
    <s v="chromosome"/>
    <m/>
    <s v="AL954747.1"/>
    <n v="103482"/>
    <n v="103718"/>
    <s v="+"/>
    <m/>
    <m/>
    <m/>
  </r>
  <r>
    <x v="187"/>
    <x v="1"/>
    <x v="1"/>
    <s v="GCA_000009145.1"/>
    <s v="Primary Assembly"/>
    <s v="chromosome"/>
    <m/>
    <s v="AL954747.1"/>
    <n v="103482"/>
    <n v="103718"/>
    <s v="+"/>
    <s v="CAD83995.1"/>
    <m/>
    <m/>
  </r>
  <r>
    <x v="188"/>
    <x v="0"/>
    <x v="0"/>
    <s v="GCA_000009145.1"/>
    <s v="Primary Assembly"/>
    <s v="chromosome"/>
    <m/>
    <s v="AL954747.1"/>
    <n v="103819"/>
    <n v="105078"/>
    <s v="-"/>
    <m/>
    <m/>
    <m/>
  </r>
  <r>
    <x v="189"/>
    <x v="1"/>
    <x v="1"/>
    <s v="GCA_000009145.1"/>
    <s v="Primary Assembly"/>
    <s v="chromosome"/>
    <m/>
    <s v="AL954747.1"/>
    <n v="103819"/>
    <n v="105078"/>
    <s v="-"/>
    <s v="CAD83996.1"/>
    <m/>
    <m/>
  </r>
  <r>
    <x v="190"/>
    <x v="0"/>
    <x v="0"/>
    <s v="GCA_000009145.1"/>
    <s v="Primary Assembly"/>
    <s v="chromosome"/>
    <m/>
    <s v="AL954747.1"/>
    <n v="105092"/>
    <n v="105817"/>
    <s v="-"/>
    <m/>
    <m/>
    <m/>
  </r>
  <r>
    <x v="191"/>
    <x v="1"/>
    <x v="1"/>
    <s v="GCA_000009145.1"/>
    <s v="Primary Assembly"/>
    <s v="chromosome"/>
    <m/>
    <s v="AL954747.1"/>
    <n v="105092"/>
    <n v="105817"/>
    <s v="-"/>
    <s v="CAD83997.1"/>
    <m/>
    <m/>
  </r>
  <r>
    <x v="192"/>
    <x v="0"/>
    <x v="0"/>
    <s v="GCA_000009145.1"/>
    <s v="Primary Assembly"/>
    <s v="chromosome"/>
    <m/>
    <s v="AL954747.1"/>
    <n v="105814"/>
    <n v="106446"/>
    <s v="-"/>
    <m/>
    <m/>
    <m/>
  </r>
  <r>
    <x v="193"/>
    <x v="1"/>
    <x v="1"/>
    <s v="GCA_000009145.1"/>
    <s v="Primary Assembly"/>
    <s v="chromosome"/>
    <m/>
    <s v="AL954747.1"/>
    <n v="105814"/>
    <n v="106446"/>
    <s v="-"/>
    <s v="CAD83998.1"/>
    <m/>
    <m/>
  </r>
  <r>
    <x v="194"/>
    <x v="0"/>
    <x v="0"/>
    <s v="GCA_000009145.1"/>
    <s v="Primary Assembly"/>
    <s v="chromosome"/>
    <m/>
    <s v="AL954747.1"/>
    <n v="106458"/>
    <n v="107516"/>
    <s v="-"/>
    <m/>
    <m/>
    <m/>
  </r>
  <r>
    <x v="195"/>
    <x v="1"/>
    <x v="1"/>
    <s v="GCA_000009145.1"/>
    <s v="Primary Assembly"/>
    <s v="chromosome"/>
    <m/>
    <s v="AL954747.1"/>
    <n v="106458"/>
    <n v="107516"/>
    <s v="-"/>
    <s v="CAD83999.1"/>
    <m/>
    <m/>
  </r>
  <r>
    <x v="196"/>
    <x v="0"/>
    <x v="0"/>
    <s v="GCA_000009145.1"/>
    <s v="Primary Assembly"/>
    <s v="chromosome"/>
    <m/>
    <s v="AL954747.1"/>
    <n v="107576"/>
    <n v="108634"/>
    <s v="+"/>
    <m/>
    <m/>
    <m/>
  </r>
  <r>
    <x v="197"/>
    <x v="1"/>
    <x v="1"/>
    <s v="GCA_000009145.1"/>
    <s v="Primary Assembly"/>
    <s v="chromosome"/>
    <m/>
    <s v="AL954747.1"/>
    <n v="107576"/>
    <n v="108634"/>
    <s v="+"/>
    <s v="CAD84000.1"/>
    <m/>
    <m/>
  </r>
  <r>
    <x v="198"/>
    <x v="0"/>
    <x v="0"/>
    <s v="GCA_000009145.1"/>
    <s v="Primary Assembly"/>
    <s v="chromosome"/>
    <m/>
    <s v="AL954747.1"/>
    <n v="108767"/>
    <n v="112162"/>
    <s v="-"/>
    <m/>
    <m/>
    <m/>
  </r>
  <r>
    <x v="199"/>
    <x v="1"/>
    <x v="1"/>
    <s v="GCA_000009145.1"/>
    <s v="Primary Assembly"/>
    <s v="chromosome"/>
    <m/>
    <s v="AL954747.1"/>
    <n v="108767"/>
    <n v="112162"/>
    <s v="-"/>
    <s v="CAD84001.1"/>
    <m/>
    <m/>
  </r>
  <r>
    <x v="200"/>
    <x v="0"/>
    <x v="0"/>
    <s v="GCA_000009145.1"/>
    <s v="Primary Assembly"/>
    <s v="chromosome"/>
    <m/>
    <s v="AL954747.1"/>
    <n v="112455"/>
    <n v="114539"/>
    <s v="-"/>
    <m/>
    <m/>
    <m/>
  </r>
  <r>
    <x v="201"/>
    <x v="1"/>
    <x v="1"/>
    <s v="GCA_000009145.1"/>
    <s v="Primary Assembly"/>
    <s v="chromosome"/>
    <m/>
    <s v="AL954747.1"/>
    <n v="112455"/>
    <n v="114539"/>
    <s v="-"/>
    <s v="CAD84002.1"/>
    <m/>
    <m/>
  </r>
  <r>
    <x v="202"/>
    <x v="0"/>
    <x v="0"/>
    <s v="GCA_000009145.1"/>
    <s v="Primary Assembly"/>
    <s v="chromosome"/>
    <m/>
    <s v="AL954747.1"/>
    <n v="114744"/>
    <n v="115454"/>
    <s v="-"/>
    <m/>
    <m/>
    <m/>
  </r>
  <r>
    <x v="203"/>
    <x v="1"/>
    <x v="1"/>
    <s v="GCA_000009145.1"/>
    <s v="Primary Assembly"/>
    <s v="chromosome"/>
    <m/>
    <s v="AL954747.1"/>
    <n v="114744"/>
    <n v="115454"/>
    <s v="-"/>
    <s v="CAD84003.1"/>
    <m/>
    <m/>
  </r>
  <r>
    <x v="204"/>
    <x v="0"/>
    <x v="0"/>
    <s v="GCA_000009145.1"/>
    <s v="Primary Assembly"/>
    <s v="chromosome"/>
    <m/>
    <s v="AL954747.1"/>
    <n v="115940"/>
    <n v="120313"/>
    <s v="-"/>
    <m/>
    <m/>
    <m/>
  </r>
  <r>
    <x v="205"/>
    <x v="1"/>
    <x v="1"/>
    <s v="GCA_000009145.1"/>
    <s v="Primary Assembly"/>
    <s v="chromosome"/>
    <m/>
    <s v="AL954747.1"/>
    <n v="115940"/>
    <n v="120313"/>
    <s v="-"/>
    <s v="CAD84004.1"/>
    <m/>
    <m/>
  </r>
  <r>
    <x v="206"/>
    <x v="0"/>
    <x v="0"/>
    <s v="GCA_000009145.1"/>
    <s v="Primary Assembly"/>
    <s v="chromosome"/>
    <m/>
    <s v="AL954747.1"/>
    <n v="121762"/>
    <n v="123321"/>
    <s v="-"/>
    <m/>
    <m/>
    <m/>
  </r>
  <r>
    <x v="207"/>
    <x v="1"/>
    <x v="1"/>
    <s v="GCA_000009145.1"/>
    <s v="Primary Assembly"/>
    <s v="chromosome"/>
    <m/>
    <s v="AL954747.1"/>
    <n v="121762"/>
    <n v="123321"/>
    <s v="-"/>
    <s v="CAD84005.1"/>
    <m/>
    <m/>
  </r>
  <r>
    <x v="208"/>
    <x v="0"/>
    <x v="0"/>
    <s v="GCA_000009145.1"/>
    <s v="Primary Assembly"/>
    <s v="chromosome"/>
    <m/>
    <s v="AL954747.1"/>
    <n v="123333"/>
    <n v="124796"/>
    <s v="-"/>
    <m/>
    <m/>
    <m/>
  </r>
  <r>
    <x v="209"/>
    <x v="1"/>
    <x v="1"/>
    <s v="GCA_000009145.1"/>
    <s v="Primary Assembly"/>
    <s v="chromosome"/>
    <m/>
    <s v="AL954747.1"/>
    <n v="123333"/>
    <n v="124796"/>
    <s v="-"/>
    <s v="CAD84006.1"/>
    <m/>
    <m/>
  </r>
  <r>
    <x v="210"/>
    <x v="0"/>
    <x v="0"/>
    <s v="GCA_000009145.1"/>
    <s v="Primary Assembly"/>
    <s v="chromosome"/>
    <m/>
    <s v="AL954747.1"/>
    <n v="124910"/>
    <n v="125272"/>
    <s v="-"/>
    <m/>
    <m/>
    <m/>
  </r>
  <r>
    <x v="211"/>
    <x v="1"/>
    <x v="1"/>
    <s v="GCA_000009145.1"/>
    <s v="Primary Assembly"/>
    <s v="chromosome"/>
    <m/>
    <s v="AL954747.1"/>
    <n v="124910"/>
    <n v="125272"/>
    <s v="-"/>
    <s v="CAD84007.1"/>
    <m/>
    <m/>
  </r>
  <r>
    <x v="212"/>
    <x v="0"/>
    <x v="0"/>
    <s v="GCA_000009145.1"/>
    <s v="Primary Assembly"/>
    <s v="chromosome"/>
    <m/>
    <s v="AL954747.1"/>
    <n v="125318"/>
    <n v="125983"/>
    <s v="-"/>
    <m/>
    <m/>
    <m/>
  </r>
  <r>
    <x v="213"/>
    <x v="1"/>
    <x v="1"/>
    <s v="GCA_000009145.1"/>
    <s v="Primary Assembly"/>
    <s v="chromosome"/>
    <m/>
    <s v="AL954747.1"/>
    <n v="125318"/>
    <n v="125983"/>
    <s v="-"/>
    <s v="CAD84008.1"/>
    <m/>
    <m/>
  </r>
  <r>
    <x v="214"/>
    <x v="0"/>
    <x v="0"/>
    <s v="GCA_000009145.1"/>
    <s v="Primary Assembly"/>
    <s v="chromosome"/>
    <m/>
    <s v="AL954747.1"/>
    <n v="126117"/>
    <n v="126779"/>
    <s v="-"/>
    <m/>
    <m/>
    <m/>
  </r>
  <r>
    <x v="215"/>
    <x v="1"/>
    <x v="1"/>
    <s v="GCA_000009145.1"/>
    <s v="Primary Assembly"/>
    <s v="chromosome"/>
    <m/>
    <s v="AL954747.1"/>
    <n v="126117"/>
    <n v="126779"/>
    <s v="-"/>
    <s v="CAD84009.1"/>
    <m/>
    <m/>
  </r>
  <r>
    <x v="216"/>
    <x v="0"/>
    <x v="0"/>
    <s v="GCA_000009145.1"/>
    <s v="Primary Assembly"/>
    <s v="chromosome"/>
    <m/>
    <s v="AL954747.1"/>
    <n v="126918"/>
    <n v="128096"/>
    <s v="-"/>
    <m/>
    <m/>
    <m/>
  </r>
  <r>
    <x v="217"/>
    <x v="1"/>
    <x v="1"/>
    <s v="GCA_000009145.1"/>
    <s v="Primary Assembly"/>
    <s v="chromosome"/>
    <m/>
    <s v="AL954747.1"/>
    <n v="126918"/>
    <n v="128096"/>
    <s v="-"/>
    <s v="CAD84010.1"/>
    <m/>
    <m/>
  </r>
  <r>
    <x v="218"/>
    <x v="0"/>
    <x v="0"/>
    <s v="GCA_000009145.1"/>
    <s v="Primary Assembly"/>
    <s v="chromosome"/>
    <m/>
    <s v="AL954747.1"/>
    <n v="128125"/>
    <n v="129399"/>
    <s v="-"/>
    <m/>
    <m/>
    <m/>
  </r>
  <r>
    <x v="219"/>
    <x v="1"/>
    <x v="1"/>
    <s v="GCA_000009145.1"/>
    <s v="Primary Assembly"/>
    <s v="chromosome"/>
    <m/>
    <s v="AL954747.1"/>
    <n v="128125"/>
    <n v="129399"/>
    <s v="-"/>
    <s v="CAD84011.1"/>
    <m/>
    <m/>
  </r>
  <r>
    <x v="220"/>
    <x v="0"/>
    <x v="0"/>
    <s v="GCA_000009145.1"/>
    <s v="Primary Assembly"/>
    <s v="chromosome"/>
    <m/>
    <s v="AL954747.1"/>
    <n v="129566"/>
    <n v="130534"/>
    <s v="-"/>
    <m/>
    <m/>
    <m/>
  </r>
  <r>
    <x v="221"/>
    <x v="1"/>
    <x v="1"/>
    <s v="GCA_000009145.1"/>
    <s v="Primary Assembly"/>
    <s v="chromosome"/>
    <m/>
    <s v="AL954747.1"/>
    <n v="129566"/>
    <n v="130534"/>
    <s v="-"/>
    <s v="CAD84012.1"/>
    <m/>
    <m/>
  </r>
  <r>
    <x v="222"/>
    <x v="0"/>
    <x v="0"/>
    <s v="GCA_000009145.1"/>
    <s v="Primary Assembly"/>
    <s v="chromosome"/>
    <m/>
    <s v="AL954747.1"/>
    <n v="130750"/>
    <n v="131064"/>
    <s v="-"/>
    <m/>
    <m/>
    <m/>
  </r>
  <r>
    <x v="223"/>
    <x v="1"/>
    <x v="1"/>
    <s v="GCA_000009145.1"/>
    <s v="Primary Assembly"/>
    <s v="chromosome"/>
    <m/>
    <s v="AL954747.1"/>
    <n v="130750"/>
    <n v="131064"/>
    <s v="-"/>
    <s v="CAD84013.1"/>
    <m/>
    <m/>
  </r>
  <r>
    <x v="224"/>
    <x v="0"/>
    <x v="0"/>
    <s v="GCA_000009145.1"/>
    <s v="Primary Assembly"/>
    <s v="chromosome"/>
    <m/>
    <s v="AL954747.1"/>
    <n v="131085"/>
    <n v="133154"/>
    <s v="-"/>
    <m/>
    <m/>
    <m/>
  </r>
  <r>
    <x v="225"/>
    <x v="1"/>
    <x v="1"/>
    <s v="GCA_000009145.1"/>
    <s v="Primary Assembly"/>
    <s v="chromosome"/>
    <m/>
    <s v="AL954747.1"/>
    <n v="131085"/>
    <n v="133154"/>
    <s v="-"/>
    <s v="CAD84014.1"/>
    <m/>
    <m/>
  </r>
  <r>
    <x v="226"/>
    <x v="0"/>
    <x v="0"/>
    <s v="GCA_000009145.1"/>
    <s v="Primary Assembly"/>
    <s v="chromosome"/>
    <m/>
    <s v="AL954747.1"/>
    <n v="133176"/>
    <n v="134849"/>
    <s v="-"/>
    <m/>
    <m/>
    <m/>
  </r>
  <r>
    <x v="227"/>
    <x v="1"/>
    <x v="1"/>
    <s v="GCA_000009145.1"/>
    <s v="Primary Assembly"/>
    <s v="chromosome"/>
    <m/>
    <s v="AL954747.1"/>
    <n v="133176"/>
    <n v="134849"/>
    <s v="-"/>
    <s v="CAD84015.1"/>
    <m/>
    <m/>
  </r>
  <r>
    <x v="228"/>
    <x v="0"/>
    <x v="0"/>
    <s v="GCA_000009145.1"/>
    <s v="Primary Assembly"/>
    <s v="chromosome"/>
    <m/>
    <s v="AL954747.1"/>
    <n v="134976"/>
    <n v="135812"/>
    <s v="+"/>
    <m/>
    <m/>
    <m/>
  </r>
  <r>
    <x v="229"/>
    <x v="1"/>
    <x v="1"/>
    <s v="GCA_000009145.1"/>
    <s v="Primary Assembly"/>
    <s v="chromosome"/>
    <m/>
    <s v="AL954747.1"/>
    <n v="134976"/>
    <n v="135812"/>
    <s v="+"/>
    <s v="CAD84016.1"/>
    <m/>
    <m/>
  </r>
  <r>
    <x v="230"/>
    <x v="0"/>
    <x v="0"/>
    <s v="GCA_000009145.1"/>
    <s v="Primary Assembly"/>
    <s v="chromosome"/>
    <m/>
    <s v="AL954747.1"/>
    <n v="135832"/>
    <n v="136992"/>
    <s v="+"/>
    <m/>
    <m/>
    <m/>
  </r>
  <r>
    <x v="231"/>
    <x v="1"/>
    <x v="1"/>
    <s v="GCA_000009145.1"/>
    <s v="Primary Assembly"/>
    <s v="chromosome"/>
    <m/>
    <s v="AL954747.1"/>
    <n v="135832"/>
    <n v="136992"/>
    <s v="+"/>
    <s v="CAD84017.1"/>
    <m/>
    <m/>
  </r>
  <r>
    <x v="232"/>
    <x v="0"/>
    <x v="0"/>
    <s v="GCA_000009145.1"/>
    <s v="Primary Assembly"/>
    <s v="chromosome"/>
    <m/>
    <s v="AL954747.1"/>
    <n v="136992"/>
    <n v="137771"/>
    <s v="+"/>
    <m/>
    <m/>
    <m/>
  </r>
  <r>
    <x v="233"/>
    <x v="1"/>
    <x v="1"/>
    <s v="GCA_000009145.1"/>
    <s v="Primary Assembly"/>
    <s v="chromosome"/>
    <m/>
    <s v="AL954747.1"/>
    <n v="136992"/>
    <n v="137771"/>
    <s v="+"/>
    <s v="CAD84018.1"/>
    <m/>
    <m/>
  </r>
  <r>
    <x v="234"/>
    <x v="0"/>
    <x v="0"/>
    <s v="GCA_000009145.1"/>
    <s v="Primary Assembly"/>
    <s v="chromosome"/>
    <m/>
    <s v="AL954747.1"/>
    <n v="137822"/>
    <n v="138952"/>
    <s v="+"/>
    <m/>
    <m/>
    <m/>
  </r>
  <r>
    <x v="235"/>
    <x v="1"/>
    <x v="1"/>
    <s v="GCA_000009145.1"/>
    <s v="Primary Assembly"/>
    <s v="chromosome"/>
    <m/>
    <s v="AL954747.1"/>
    <n v="137822"/>
    <n v="138952"/>
    <s v="+"/>
    <s v="CAD84019.1"/>
    <m/>
    <m/>
  </r>
  <r>
    <x v="236"/>
    <x v="0"/>
    <x v="0"/>
    <s v="GCA_000009145.1"/>
    <s v="Primary Assembly"/>
    <s v="chromosome"/>
    <m/>
    <s v="AL954747.1"/>
    <n v="138991"/>
    <n v="139434"/>
    <s v="-"/>
    <m/>
    <m/>
    <m/>
  </r>
  <r>
    <x v="237"/>
    <x v="1"/>
    <x v="1"/>
    <s v="GCA_000009145.1"/>
    <s v="Primary Assembly"/>
    <s v="chromosome"/>
    <m/>
    <s v="AL954747.1"/>
    <n v="138991"/>
    <n v="139434"/>
    <s v="-"/>
    <s v="CAD84020.1"/>
    <m/>
    <m/>
  </r>
  <r>
    <x v="238"/>
    <x v="0"/>
    <x v="0"/>
    <s v="GCA_000009145.1"/>
    <s v="Primary Assembly"/>
    <s v="chromosome"/>
    <m/>
    <s v="AL954747.1"/>
    <n v="140382"/>
    <n v="140699"/>
    <s v="-"/>
    <m/>
    <m/>
    <m/>
  </r>
  <r>
    <x v="239"/>
    <x v="1"/>
    <x v="1"/>
    <s v="GCA_000009145.1"/>
    <s v="Primary Assembly"/>
    <s v="chromosome"/>
    <m/>
    <s v="AL954747.1"/>
    <n v="140382"/>
    <n v="140699"/>
    <s v="-"/>
    <s v="CAD84021.1"/>
    <m/>
    <m/>
  </r>
  <r>
    <x v="240"/>
    <x v="0"/>
    <x v="0"/>
    <s v="GCA_000009145.1"/>
    <s v="Primary Assembly"/>
    <s v="chromosome"/>
    <m/>
    <s v="AL954747.1"/>
    <n v="140733"/>
    <n v="141716"/>
    <s v="-"/>
    <m/>
    <m/>
    <m/>
  </r>
  <r>
    <x v="241"/>
    <x v="1"/>
    <x v="1"/>
    <s v="GCA_000009145.1"/>
    <s v="Primary Assembly"/>
    <s v="chromosome"/>
    <m/>
    <s v="AL954747.1"/>
    <n v="140733"/>
    <n v="141716"/>
    <s v="-"/>
    <s v="CAD84022.1"/>
    <m/>
    <m/>
  </r>
  <r>
    <x v="242"/>
    <x v="0"/>
    <x v="0"/>
    <s v="GCA_000009145.1"/>
    <s v="Primary Assembly"/>
    <s v="chromosome"/>
    <m/>
    <s v="AL954747.1"/>
    <n v="141738"/>
    <n v="142079"/>
    <s v="-"/>
    <m/>
    <m/>
    <m/>
  </r>
  <r>
    <x v="243"/>
    <x v="1"/>
    <x v="1"/>
    <s v="GCA_000009145.1"/>
    <s v="Primary Assembly"/>
    <s v="chromosome"/>
    <m/>
    <s v="AL954747.1"/>
    <n v="141738"/>
    <n v="142079"/>
    <s v="-"/>
    <s v="CAD84023.1"/>
    <m/>
    <m/>
  </r>
  <r>
    <x v="244"/>
    <x v="0"/>
    <x v="0"/>
    <s v="GCA_000009145.1"/>
    <s v="Primary Assembly"/>
    <s v="chromosome"/>
    <m/>
    <s v="AL954747.1"/>
    <n v="142114"/>
    <n v="143238"/>
    <s v="-"/>
    <m/>
    <m/>
    <m/>
  </r>
  <r>
    <x v="245"/>
    <x v="1"/>
    <x v="1"/>
    <s v="GCA_000009145.1"/>
    <s v="Primary Assembly"/>
    <s v="chromosome"/>
    <m/>
    <s v="AL954747.1"/>
    <n v="142114"/>
    <n v="143238"/>
    <s v="-"/>
    <s v="CAD84024.1"/>
    <m/>
    <m/>
  </r>
  <r>
    <x v="246"/>
    <x v="0"/>
    <x v="0"/>
    <s v="GCA_000009145.1"/>
    <s v="Primary Assembly"/>
    <s v="chromosome"/>
    <m/>
    <s v="AL954747.1"/>
    <n v="143213"/>
    <n v="143479"/>
    <s v="-"/>
    <m/>
    <m/>
    <m/>
  </r>
  <r>
    <x v="247"/>
    <x v="1"/>
    <x v="1"/>
    <s v="GCA_000009145.1"/>
    <s v="Primary Assembly"/>
    <s v="chromosome"/>
    <m/>
    <s v="AL954747.1"/>
    <n v="143213"/>
    <n v="143479"/>
    <s v="-"/>
    <s v="CAD84025.1"/>
    <m/>
    <m/>
  </r>
  <r>
    <x v="248"/>
    <x v="0"/>
    <x v="0"/>
    <s v="GCA_000009145.1"/>
    <s v="Primary Assembly"/>
    <s v="chromosome"/>
    <m/>
    <s v="AL954747.1"/>
    <n v="143736"/>
    <n v="144902"/>
    <s v="-"/>
    <m/>
    <m/>
    <m/>
  </r>
  <r>
    <x v="249"/>
    <x v="1"/>
    <x v="1"/>
    <s v="GCA_000009145.1"/>
    <s v="Primary Assembly"/>
    <s v="chromosome"/>
    <m/>
    <s v="AL954747.1"/>
    <n v="143736"/>
    <n v="144902"/>
    <s v="-"/>
    <s v="CAD84026.1"/>
    <m/>
    <m/>
  </r>
  <r>
    <x v="250"/>
    <x v="0"/>
    <x v="0"/>
    <s v="GCA_000009145.1"/>
    <s v="Primary Assembly"/>
    <s v="chromosome"/>
    <m/>
    <s v="AL954747.1"/>
    <n v="144899"/>
    <n v="145195"/>
    <s v="-"/>
    <m/>
    <m/>
    <m/>
  </r>
  <r>
    <x v="251"/>
    <x v="1"/>
    <x v="1"/>
    <s v="GCA_000009145.1"/>
    <s v="Primary Assembly"/>
    <s v="chromosome"/>
    <m/>
    <s v="AL954747.1"/>
    <n v="144899"/>
    <n v="145195"/>
    <s v="-"/>
    <s v="CAD84027.1"/>
    <m/>
    <m/>
  </r>
  <r>
    <x v="252"/>
    <x v="0"/>
    <x v="0"/>
    <s v="GCA_000009145.1"/>
    <s v="Primary Assembly"/>
    <s v="chromosome"/>
    <m/>
    <s v="AL954747.1"/>
    <n v="145192"/>
    <n v="146148"/>
    <s v="-"/>
    <m/>
    <m/>
    <m/>
  </r>
  <r>
    <x v="253"/>
    <x v="1"/>
    <x v="1"/>
    <s v="GCA_000009145.1"/>
    <s v="Primary Assembly"/>
    <s v="chromosome"/>
    <m/>
    <s v="AL954747.1"/>
    <n v="145192"/>
    <n v="146148"/>
    <s v="-"/>
    <s v="CAD84028.1"/>
    <m/>
    <m/>
  </r>
  <r>
    <x v="254"/>
    <x v="0"/>
    <x v="0"/>
    <s v="GCA_000009145.1"/>
    <s v="Primary Assembly"/>
    <s v="chromosome"/>
    <m/>
    <s v="AL954747.1"/>
    <n v="146126"/>
    <n v="146389"/>
    <s v="-"/>
    <m/>
    <m/>
    <m/>
  </r>
  <r>
    <x v="255"/>
    <x v="1"/>
    <x v="1"/>
    <s v="GCA_000009145.1"/>
    <s v="Primary Assembly"/>
    <s v="chromosome"/>
    <m/>
    <s v="AL954747.1"/>
    <n v="146126"/>
    <n v="146389"/>
    <s v="-"/>
    <s v="CAD84029.1"/>
    <m/>
    <m/>
  </r>
  <r>
    <x v="256"/>
    <x v="0"/>
    <x v="0"/>
    <s v="GCA_000009145.1"/>
    <s v="Primary Assembly"/>
    <s v="chromosome"/>
    <m/>
    <s v="AL954747.1"/>
    <n v="146417"/>
    <n v="148159"/>
    <s v="-"/>
    <m/>
    <m/>
    <m/>
  </r>
  <r>
    <x v="257"/>
    <x v="1"/>
    <x v="1"/>
    <s v="GCA_000009145.1"/>
    <s v="Primary Assembly"/>
    <s v="chromosome"/>
    <m/>
    <s v="AL954747.1"/>
    <n v="146417"/>
    <n v="148159"/>
    <s v="-"/>
    <s v="CAD84030.1"/>
    <m/>
    <m/>
  </r>
  <r>
    <x v="258"/>
    <x v="0"/>
    <x v="0"/>
    <s v="GCA_000009145.1"/>
    <s v="Primary Assembly"/>
    <s v="chromosome"/>
    <m/>
    <s v="AL954747.1"/>
    <n v="148159"/>
    <n v="149109"/>
    <s v="-"/>
    <m/>
    <m/>
    <m/>
  </r>
  <r>
    <x v="259"/>
    <x v="1"/>
    <x v="1"/>
    <s v="GCA_000009145.1"/>
    <s v="Primary Assembly"/>
    <s v="chromosome"/>
    <m/>
    <s v="AL954747.1"/>
    <n v="148159"/>
    <n v="149109"/>
    <s v="-"/>
    <s v="CAD84031.1"/>
    <m/>
    <m/>
  </r>
  <r>
    <x v="260"/>
    <x v="0"/>
    <x v="0"/>
    <s v="GCA_000009145.1"/>
    <s v="Primary Assembly"/>
    <s v="chromosome"/>
    <m/>
    <s v="AL954747.1"/>
    <n v="149114"/>
    <n v="149830"/>
    <s v="-"/>
    <m/>
    <m/>
    <m/>
  </r>
  <r>
    <x v="261"/>
    <x v="1"/>
    <x v="1"/>
    <s v="GCA_000009145.1"/>
    <s v="Primary Assembly"/>
    <s v="chromosome"/>
    <m/>
    <s v="AL954747.1"/>
    <n v="149114"/>
    <n v="149830"/>
    <s v="-"/>
    <s v="CAD84032.1"/>
    <m/>
    <m/>
  </r>
  <r>
    <x v="262"/>
    <x v="0"/>
    <x v="0"/>
    <s v="GCA_000009145.1"/>
    <s v="Primary Assembly"/>
    <s v="chromosome"/>
    <m/>
    <s v="AL954747.1"/>
    <n v="149894"/>
    <n v="150280"/>
    <s v="-"/>
    <m/>
    <m/>
    <m/>
  </r>
  <r>
    <x v="263"/>
    <x v="1"/>
    <x v="1"/>
    <s v="GCA_000009145.1"/>
    <s v="Primary Assembly"/>
    <s v="chromosome"/>
    <m/>
    <s v="AL954747.1"/>
    <n v="149894"/>
    <n v="150280"/>
    <s v="-"/>
    <s v="CAD84033.1"/>
    <m/>
    <m/>
  </r>
  <r>
    <x v="264"/>
    <x v="0"/>
    <x v="0"/>
    <s v="GCA_000009145.1"/>
    <s v="Primary Assembly"/>
    <s v="chromosome"/>
    <m/>
    <s v="AL954747.1"/>
    <n v="150363"/>
    <n v="152915"/>
    <s v="-"/>
    <m/>
    <m/>
    <m/>
  </r>
  <r>
    <x v="265"/>
    <x v="1"/>
    <x v="1"/>
    <s v="GCA_000009145.1"/>
    <s v="Primary Assembly"/>
    <s v="chromosome"/>
    <m/>
    <s v="AL954747.1"/>
    <n v="150363"/>
    <n v="152915"/>
    <s v="-"/>
    <s v="CAD84034.1"/>
    <m/>
    <m/>
  </r>
  <r>
    <x v="266"/>
    <x v="0"/>
    <x v="5"/>
    <s v="GCA_000009145.1"/>
    <s v="Primary Assembly"/>
    <s v="chromosome"/>
    <m/>
    <s v="AL954747.1"/>
    <n v="153333"/>
    <n v="154121"/>
    <s v="-"/>
    <m/>
    <m/>
    <m/>
  </r>
  <r>
    <x v="267"/>
    <x v="1"/>
    <x v="6"/>
    <s v="GCA_000009145.1"/>
    <s v="Primary Assembly"/>
    <s v="chromosome"/>
    <m/>
    <s v="AL954747.1"/>
    <n v="153333"/>
    <n v="154121"/>
    <s v="-"/>
    <m/>
    <m/>
    <m/>
  </r>
  <r>
    <x v="268"/>
    <x v="0"/>
    <x v="5"/>
    <s v="GCA_000009145.1"/>
    <s v="Primary Assembly"/>
    <s v="chromosome"/>
    <m/>
    <s v="AL954747.1"/>
    <n v="154108"/>
    <n v="155247"/>
    <s v="-"/>
    <m/>
    <m/>
    <m/>
  </r>
  <r>
    <x v="269"/>
    <x v="1"/>
    <x v="6"/>
    <s v="GCA_000009145.1"/>
    <s v="Primary Assembly"/>
    <s v="chromosome"/>
    <m/>
    <s v="AL954747.1"/>
    <n v="154108"/>
    <n v="155247"/>
    <s v="-"/>
    <m/>
    <m/>
    <m/>
  </r>
  <r>
    <x v="270"/>
    <x v="0"/>
    <x v="5"/>
    <s v="GCA_000009145.1"/>
    <s v="Primary Assembly"/>
    <s v="chromosome"/>
    <m/>
    <s v="AL954747.1"/>
    <n v="155262"/>
    <n v="155795"/>
    <s v="-"/>
    <m/>
    <m/>
    <m/>
  </r>
  <r>
    <x v="271"/>
    <x v="1"/>
    <x v="6"/>
    <s v="GCA_000009145.1"/>
    <s v="Primary Assembly"/>
    <s v="chromosome"/>
    <m/>
    <s v="AL954747.1"/>
    <n v="155262"/>
    <n v="155795"/>
    <s v="-"/>
    <m/>
    <m/>
    <m/>
  </r>
  <r>
    <x v="272"/>
    <x v="0"/>
    <x v="0"/>
    <s v="GCA_000009145.1"/>
    <s v="Primary Assembly"/>
    <s v="chromosome"/>
    <m/>
    <s v="AL954747.1"/>
    <n v="155926"/>
    <n v="156975"/>
    <s v="-"/>
    <m/>
    <m/>
    <m/>
  </r>
  <r>
    <x v="273"/>
    <x v="1"/>
    <x v="1"/>
    <s v="GCA_000009145.1"/>
    <s v="Primary Assembly"/>
    <s v="chromosome"/>
    <m/>
    <s v="AL954747.1"/>
    <n v="155926"/>
    <n v="156975"/>
    <s v="-"/>
    <s v="CAD84038.1"/>
    <m/>
    <m/>
  </r>
  <r>
    <x v="274"/>
    <x v="0"/>
    <x v="0"/>
    <s v="GCA_000009145.1"/>
    <s v="Primary Assembly"/>
    <s v="chromosome"/>
    <m/>
    <s v="AL954747.1"/>
    <n v="156976"/>
    <n v="157509"/>
    <s v="-"/>
    <m/>
    <m/>
    <m/>
  </r>
  <r>
    <x v="275"/>
    <x v="1"/>
    <x v="1"/>
    <s v="GCA_000009145.1"/>
    <s v="Primary Assembly"/>
    <s v="chromosome"/>
    <m/>
    <s v="AL954747.1"/>
    <n v="156976"/>
    <n v="157509"/>
    <s v="-"/>
    <s v="CAD84039.1"/>
    <m/>
    <m/>
  </r>
  <r>
    <x v="276"/>
    <x v="0"/>
    <x v="0"/>
    <s v="GCA_000009145.1"/>
    <s v="Primary Assembly"/>
    <s v="chromosome"/>
    <m/>
    <s v="AL954747.1"/>
    <n v="158035"/>
    <n v="158355"/>
    <s v="-"/>
    <m/>
    <m/>
    <m/>
  </r>
  <r>
    <x v="277"/>
    <x v="1"/>
    <x v="1"/>
    <s v="GCA_000009145.1"/>
    <s v="Primary Assembly"/>
    <s v="chromosome"/>
    <m/>
    <s v="AL954747.1"/>
    <n v="158035"/>
    <n v="158355"/>
    <s v="-"/>
    <s v="CAD84040.1"/>
    <m/>
    <m/>
  </r>
  <r>
    <x v="278"/>
    <x v="0"/>
    <x v="0"/>
    <s v="GCA_000009145.1"/>
    <s v="Primary Assembly"/>
    <s v="chromosome"/>
    <m/>
    <s v="AL954747.1"/>
    <n v="158470"/>
    <n v="158742"/>
    <s v="-"/>
    <m/>
    <m/>
    <m/>
  </r>
  <r>
    <x v="279"/>
    <x v="1"/>
    <x v="1"/>
    <s v="GCA_000009145.1"/>
    <s v="Primary Assembly"/>
    <s v="chromosome"/>
    <m/>
    <s v="AL954747.1"/>
    <n v="158470"/>
    <n v="158742"/>
    <s v="-"/>
    <s v="CAD84041.1"/>
    <m/>
    <m/>
  </r>
  <r>
    <x v="280"/>
    <x v="0"/>
    <x v="0"/>
    <s v="GCA_000009145.1"/>
    <s v="Primary Assembly"/>
    <s v="chromosome"/>
    <m/>
    <s v="AL954747.1"/>
    <n v="158894"/>
    <n v="159049"/>
    <s v="-"/>
    <m/>
    <m/>
    <m/>
  </r>
  <r>
    <x v="281"/>
    <x v="1"/>
    <x v="1"/>
    <s v="GCA_000009145.1"/>
    <s v="Primary Assembly"/>
    <s v="chromosome"/>
    <m/>
    <s v="AL954747.1"/>
    <n v="158894"/>
    <n v="159049"/>
    <s v="-"/>
    <s v="CAD84042.1"/>
    <m/>
    <m/>
  </r>
  <r>
    <x v="282"/>
    <x v="0"/>
    <x v="0"/>
    <s v="GCA_000009145.1"/>
    <s v="Primary Assembly"/>
    <s v="chromosome"/>
    <m/>
    <s v="AL954747.1"/>
    <n v="159065"/>
    <n v="159421"/>
    <s v="-"/>
    <m/>
    <m/>
    <m/>
  </r>
  <r>
    <x v="283"/>
    <x v="1"/>
    <x v="1"/>
    <s v="GCA_000009145.1"/>
    <s v="Primary Assembly"/>
    <s v="chromosome"/>
    <m/>
    <s v="AL954747.1"/>
    <n v="159065"/>
    <n v="159421"/>
    <s v="-"/>
    <s v="CAD84043.1"/>
    <m/>
    <m/>
  </r>
  <r>
    <x v="284"/>
    <x v="0"/>
    <x v="5"/>
    <s v="GCA_000009145.1"/>
    <s v="Primary Assembly"/>
    <s v="chromosome"/>
    <m/>
    <s v="AL954747.1"/>
    <n v="159715"/>
    <n v="160734"/>
    <s v="+"/>
    <m/>
    <m/>
    <m/>
  </r>
  <r>
    <x v="285"/>
    <x v="1"/>
    <x v="6"/>
    <s v="GCA_000009145.1"/>
    <s v="Primary Assembly"/>
    <s v="chromosome"/>
    <m/>
    <s v="AL954747.1"/>
    <n v="159715"/>
    <n v="160734"/>
    <s v="+"/>
    <m/>
    <m/>
    <m/>
  </r>
  <r>
    <x v="286"/>
    <x v="0"/>
    <x v="0"/>
    <s v="GCA_000009145.1"/>
    <s v="Primary Assembly"/>
    <s v="chromosome"/>
    <m/>
    <s v="AL954747.1"/>
    <n v="160713"/>
    <n v="161684"/>
    <s v="-"/>
    <m/>
    <m/>
    <m/>
  </r>
  <r>
    <x v="287"/>
    <x v="1"/>
    <x v="1"/>
    <s v="GCA_000009145.1"/>
    <s v="Primary Assembly"/>
    <s v="chromosome"/>
    <m/>
    <s v="AL954747.1"/>
    <n v="160713"/>
    <n v="161684"/>
    <s v="-"/>
    <s v="CAD84045.1"/>
    <m/>
    <m/>
  </r>
  <r>
    <x v="288"/>
    <x v="0"/>
    <x v="5"/>
    <s v="GCA_000009145.1"/>
    <s v="Primary Assembly"/>
    <s v="chromosome"/>
    <m/>
    <s v="AL954747.1"/>
    <n v="161847"/>
    <n v="162290"/>
    <s v="+"/>
    <m/>
    <m/>
    <m/>
  </r>
  <r>
    <x v="289"/>
    <x v="1"/>
    <x v="6"/>
    <s v="GCA_000009145.1"/>
    <s v="Primary Assembly"/>
    <s v="chromosome"/>
    <m/>
    <s v="AL954747.1"/>
    <n v="161847"/>
    <n v="162290"/>
    <s v="+"/>
    <m/>
    <m/>
    <m/>
  </r>
  <r>
    <x v="290"/>
    <x v="0"/>
    <x v="0"/>
    <s v="GCA_000009145.1"/>
    <s v="Primary Assembly"/>
    <s v="chromosome"/>
    <m/>
    <s v="AL954747.1"/>
    <n v="162614"/>
    <n v="162961"/>
    <s v="-"/>
    <m/>
    <m/>
    <m/>
  </r>
  <r>
    <x v="291"/>
    <x v="1"/>
    <x v="1"/>
    <s v="GCA_000009145.1"/>
    <s v="Primary Assembly"/>
    <s v="chromosome"/>
    <m/>
    <s v="AL954747.1"/>
    <n v="162614"/>
    <n v="162961"/>
    <s v="-"/>
    <s v="CAD84047.1"/>
    <m/>
    <m/>
  </r>
  <r>
    <x v="292"/>
    <x v="0"/>
    <x v="0"/>
    <s v="GCA_000009145.1"/>
    <s v="Primary Assembly"/>
    <s v="chromosome"/>
    <m/>
    <s v="AL954747.1"/>
    <n v="163156"/>
    <n v="163812"/>
    <s v="+"/>
    <m/>
    <m/>
    <m/>
  </r>
  <r>
    <x v="293"/>
    <x v="1"/>
    <x v="1"/>
    <s v="GCA_000009145.1"/>
    <s v="Primary Assembly"/>
    <s v="chromosome"/>
    <m/>
    <s v="AL954747.1"/>
    <n v="163156"/>
    <n v="163812"/>
    <s v="+"/>
    <s v="CAD84048.1"/>
    <m/>
    <m/>
  </r>
  <r>
    <x v="294"/>
    <x v="0"/>
    <x v="0"/>
    <s v="GCA_000009145.1"/>
    <s v="Primary Assembly"/>
    <s v="chromosome"/>
    <m/>
    <s v="AL954747.1"/>
    <n v="163839"/>
    <n v="164627"/>
    <s v="-"/>
    <m/>
    <m/>
    <m/>
  </r>
  <r>
    <x v="295"/>
    <x v="1"/>
    <x v="1"/>
    <s v="GCA_000009145.1"/>
    <s v="Primary Assembly"/>
    <s v="chromosome"/>
    <m/>
    <s v="AL954747.1"/>
    <n v="163839"/>
    <n v="164627"/>
    <s v="-"/>
    <s v="CAD84049.1"/>
    <m/>
    <m/>
  </r>
  <r>
    <x v="296"/>
    <x v="0"/>
    <x v="0"/>
    <s v="GCA_000009145.1"/>
    <s v="Primary Assembly"/>
    <s v="chromosome"/>
    <m/>
    <s v="AL954747.1"/>
    <n v="164687"/>
    <n v="165523"/>
    <s v="+"/>
    <m/>
    <m/>
    <m/>
  </r>
  <r>
    <x v="297"/>
    <x v="1"/>
    <x v="1"/>
    <s v="GCA_000009145.1"/>
    <s v="Primary Assembly"/>
    <s v="chromosome"/>
    <m/>
    <s v="AL954747.1"/>
    <n v="164687"/>
    <n v="165523"/>
    <s v="+"/>
    <s v="CAD84050.1"/>
    <m/>
    <m/>
  </r>
  <r>
    <x v="298"/>
    <x v="0"/>
    <x v="0"/>
    <s v="GCA_000009145.1"/>
    <s v="Primary Assembly"/>
    <s v="chromosome"/>
    <m/>
    <s v="AL954747.1"/>
    <n v="165523"/>
    <n v="166008"/>
    <s v="+"/>
    <m/>
    <m/>
    <m/>
  </r>
  <r>
    <x v="299"/>
    <x v="1"/>
    <x v="1"/>
    <s v="GCA_000009145.1"/>
    <s v="Primary Assembly"/>
    <s v="chromosome"/>
    <m/>
    <s v="AL954747.1"/>
    <n v="165523"/>
    <n v="166008"/>
    <s v="+"/>
    <s v="CAD84051.1"/>
    <m/>
    <m/>
  </r>
  <r>
    <x v="300"/>
    <x v="0"/>
    <x v="0"/>
    <s v="GCA_000009145.1"/>
    <s v="Primary Assembly"/>
    <s v="chromosome"/>
    <m/>
    <s v="AL954747.1"/>
    <n v="166020"/>
    <n v="166718"/>
    <s v="+"/>
    <m/>
    <m/>
    <m/>
  </r>
  <r>
    <x v="301"/>
    <x v="1"/>
    <x v="1"/>
    <s v="GCA_000009145.1"/>
    <s v="Primary Assembly"/>
    <s v="chromosome"/>
    <m/>
    <s v="AL954747.1"/>
    <n v="166020"/>
    <n v="166718"/>
    <s v="+"/>
    <s v="CAD84052.1"/>
    <m/>
    <m/>
  </r>
  <r>
    <x v="302"/>
    <x v="0"/>
    <x v="0"/>
    <s v="GCA_000009145.1"/>
    <s v="Primary Assembly"/>
    <s v="chromosome"/>
    <m/>
    <s v="AL954747.1"/>
    <n v="166868"/>
    <n v="168253"/>
    <s v="-"/>
    <m/>
    <m/>
    <m/>
  </r>
  <r>
    <x v="303"/>
    <x v="1"/>
    <x v="1"/>
    <s v="GCA_000009145.1"/>
    <s v="Primary Assembly"/>
    <s v="chromosome"/>
    <m/>
    <s v="AL954747.1"/>
    <n v="166868"/>
    <n v="168253"/>
    <s v="-"/>
    <s v="CAD84053.1"/>
    <m/>
    <m/>
  </r>
  <r>
    <x v="304"/>
    <x v="0"/>
    <x v="0"/>
    <s v="GCA_000009145.1"/>
    <s v="Primary Assembly"/>
    <s v="chromosome"/>
    <m/>
    <s v="AL954747.1"/>
    <n v="168686"/>
    <n v="169096"/>
    <s v="+"/>
    <m/>
    <m/>
    <m/>
  </r>
  <r>
    <x v="305"/>
    <x v="1"/>
    <x v="1"/>
    <s v="GCA_000009145.1"/>
    <s v="Primary Assembly"/>
    <s v="chromosome"/>
    <m/>
    <s v="AL954747.1"/>
    <n v="168686"/>
    <n v="169096"/>
    <s v="+"/>
    <s v="CAD84054.1"/>
    <m/>
    <m/>
  </r>
  <r>
    <x v="306"/>
    <x v="0"/>
    <x v="0"/>
    <s v="GCA_000009145.1"/>
    <s v="Primary Assembly"/>
    <s v="chromosome"/>
    <m/>
    <s v="AL954747.1"/>
    <n v="169380"/>
    <n v="169805"/>
    <s v="+"/>
    <m/>
    <m/>
    <m/>
  </r>
  <r>
    <x v="307"/>
    <x v="1"/>
    <x v="1"/>
    <s v="GCA_000009145.1"/>
    <s v="Primary Assembly"/>
    <s v="chromosome"/>
    <m/>
    <s v="AL954747.1"/>
    <n v="169380"/>
    <n v="169805"/>
    <s v="+"/>
    <s v="CAD84055.1"/>
    <m/>
    <m/>
  </r>
  <r>
    <x v="308"/>
    <x v="0"/>
    <x v="0"/>
    <s v="GCA_000009145.1"/>
    <s v="Primary Assembly"/>
    <s v="chromosome"/>
    <m/>
    <s v="AL954747.1"/>
    <n v="169899"/>
    <n v="170984"/>
    <s v="+"/>
    <m/>
    <m/>
    <m/>
  </r>
  <r>
    <x v="309"/>
    <x v="1"/>
    <x v="1"/>
    <s v="GCA_000009145.1"/>
    <s v="Primary Assembly"/>
    <s v="chromosome"/>
    <m/>
    <s v="AL954747.1"/>
    <n v="169899"/>
    <n v="170984"/>
    <s v="+"/>
    <s v="CAD84056.1"/>
    <m/>
    <m/>
  </r>
  <r>
    <x v="310"/>
    <x v="0"/>
    <x v="0"/>
    <s v="GCA_000009145.1"/>
    <s v="Primary Assembly"/>
    <s v="chromosome"/>
    <m/>
    <s v="AL954747.1"/>
    <n v="171028"/>
    <n v="171819"/>
    <s v="+"/>
    <m/>
    <m/>
    <m/>
  </r>
  <r>
    <x v="311"/>
    <x v="1"/>
    <x v="1"/>
    <s v="GCA_000009145.1"/>
    <s v="Primary Assembly"/>
    <s v="chromosome"/>
    <m/>
    <s v="AL954747.1"/>
    <n v="171028"/>
    <n v="171819"/>
    <s v="+"/>
    <s v="CAD84057.1"/>
    <m/>
    <m/>
  </r>
  <r>
    <x v="312"/>
    <x v="0"/>
    <x v="0"/>
    <s v="GCA_000009145.1"/>
    <s v="Primary Assembly"/>
    <s v="chromosome"/>
    <m/>
    <s v="AL954747.1"/>
    <n v="171809"/>
    <n v="172873"/>
    <s v="+"/>
    <m/>
    <m/>
    <m/>
  </r>
  <r>
    <x v="313"/>
    <x v="1"/>
    <x v="1"/>
    <s v="GCA_000009145.1"/>
    <s v="Primary Assembly"/>
    <s v="chromosome"/>
    <m/>
    <s v="AL954747.1"/>
    <n v="171809"/>
    <n v="172873"/>
    <s v="+"/>
    <s v="CAD84058.1"/>
    <m/>
    <m/>
  </r>
  <r>
    <x v="314"/>
    <x v="0"/>
    <x v="0"/>
    <s v="GCA_000009145.1"/>
    <s v="Primary Assembly"/>
    <s v="chromosome"/>
    <m/>
    <s v="AL954747.1"/>
    <n v="172908"/>
    <n v="173564"/>
    <s v="+"/>
    <m/>
    <m/>
    <m/>
  </r>
  <r>
    <x v="315"/>
    <x v="1"/>
    <x v="1"/>
    <s v="GCA_000009145.1"/>
    <s v="Primary Assembly"/>
    <s v="chromosome"/>
    <m/>
    <s v="AL954747.1"/>
    <n v="172908"/>
    <n v="173564"/>
    <s v="+"/>
    <s v="CAD84059.1"/>
    <m/>
    <m/>
  </r>
  <r>
    <x v="316"/>
    <x v="0"/>
    <x v="0"/>
    <s v="GCA_000009145.1"/>
    <s v="Primary Assembly"/>
    <s v="chromosome"/>
    <m/>
    <s v="AL954747.1"/>
    <n v="173528"/>
    <n v="174160"/>
    <s v="+"/>
    <m/>
    <m/>
    <m/>
  </r>
  <r>
    <x v="317"/>
    <x v="1"/>
    <x v="1"/>
    <s v="GCA_000009145.1"/>
    <s v="Primary Assembly"/>
    <s v="chromosome"/>
    <m/>
    <s v="AL954747.1"/>
    <n v="173528"/>
    <n v="174160"/>
    <s v="+"/>
    <s v="CAD84060.1"/>
    <m/>
    <m/>
  </r>
  <r>
    <x v="318"/>
    <x v="0"/>
    <x v="0"/>
    <s v="GCA_000009145.1"/>
    <s v="Primary Assembly"/>
    <s v="chromosome"/>
    <m/>
    <s v="AL954747.1"/>
    <n v="174183"/>
    <n v="175415"/>
    <s v="+"/>
    <m/>
    <m/>
    <m/>
  </r>
  <r>
    <x v="319"/>
    <x v="1"/>
    <x v="1"/>
    <s v="GCA_000009145.1"/>
    <s v="Primary Assembly"/>
    <s v="chromosome"/>
    <m/>
    <s v="AL954747.1"/>
    <n v="174183"/>
    <n v="175415"/>
    <s v="+"/>
    <s v="CAD84061.1"/>
    <m/>
    <m/>
  </r>
  <r>
    <x v="320"/>
    <x v="0"/>
    <x v="0"/>
    <s v="GCA_000009145.1"/>
    <s v="Primary Assembly"/>
    <s v="chromosome"/>
    <m/>
    <s v="AL954747.1"/>
    <n v="175437"/>
    <n v="176081"/>
    <s v="+"/>
    <m/>
    <m/>
    <m/>
  </r>
  <r>
    <x v="321"/>
    <x v="1"/>
    <x v="1"/>
    <s v="GCA_000009145.1"/>
    <s v="Primary Assembly"/>
    <s v="chromosome"/>
    <m/>
    <s v="AL954747.1"/>
    <n v="175437"/>
    <n v="176081"/>
    <s v="+"/>
    <s v="CAD84062.1"/>
    <m/>
    <m/>
  </r>
  <r>
    <x v="322"/>
    <x v="0"/>
    <x v="0"/>
    <s v="GCA_000009145.1"/>
    <s v="Primary Assembly"/>
    <s v="chromosome"/>
    <m/>
    <s v="AL954747.1"/>
    <n v="176078"/>
    <n v="177310"/>
    <s v="+"/>
    <m/>
    <m/>
    <m/>
  </r>
  <r>
    <x v="323"/>
    <x v="1"/>
    <x v="1"/>
    <s v="GCA_000009145.1"/>
    <s v="Primary Assembly"/>
    <s v="chromosome"/>
    <m/>
    <s v="AL954747.1"/>
    <n v="176078"/>
    <n v="177310"/>
    <s v="+"/>
    <s v="CAD84063.1"/>
    <m/>
    <m/>
  </r>
  <r>
    <x v="324"/>
    <x v="0"/>
    <x v="0"/>
    <s v="GCA_000009145.1"/>
    <s v="Primary Assembly"/>
    <s v="chromosome"/>
    <m/>
    <s v="AL954747.1"/>
    <n v="177362"/>
    <n v="178765"/>
    <s v="+"/>
    <m/>
    <m/>
    <m/>
  </r>
  <r>
    <x v="325"/>
    <x v="1"/>
    <x v="1"/>
    <s v="GCA_000009145.1"/>
    <s v="Primary Assembly"/>
    <s v="chromosome"/>
    <m/>
    <s v="AL954747.1"/>
    <n v="177362"/>
    <n v="178765"/>
    <s v="+"/>
    <s v="CAD84064.1"/>
    <m/>
    <m/>
  </r>
  <r>
    <x v="326"/>
    <x v="0"/>
    <x v="0"/>
    <s v="GCA_000009145.1"/>
    <s v="Primary Assembly"/>
    <s v="chromosome"/>
    <m/>
    <s v="AL954747.1"/>
    <n v="178919"/>
    <n v="179221"/>
    <s v="+"/>
    <m/>
    <m/>
    <m/>
  </r>
  <r>
    <x v="327"/>
    <x v="1"/>
    <x v="1"/>
    <s v="GCA_000009145.1"/>
    <s v="Primary Assembly"/>
    <s v="chromosome"/>
    <m/>
    <s v="AL954747.1"/>
    <n v="178919"/>
    <n v="179221"/>
    <s v="+"/>
    <s v="CAD84065.1"/>
    <m/>
    <m/>
  </r>
  <r>
    <x v="328"/>
    <x v="0"/>
    <x v="0"/>
    <s v="GCA_000009145.1"/>
    <s v="Primary Assembly"/>
    <s v="chromosome"/>
    <m/>
    <s v="AL954747.1"/>
    <n v="179188"/>
    <n v="180093"/>
    <s v="+"/>
    <m/>
    <m/>
    <m/>
  </r>
  <r>
    <x v="329"/>
    <x v="1"/>
    <x v="1"/>
    <s v="GCA_000009145.1"/>
    <s v="Primary Assembly"/>
    <s v="chromosome"/>
    <m/>
    <s v="AL954747.1"/>
    <n v="179188"/>
    <n v="180093"/>
    <s v="+"/>
    <s v="CAD84066.1"/>
    <m/>
    <m/>
  </r>
  <r>
    <x v="330"/>
    <x v="0"/>
    <x v="0"/>
    <s v="GCA_000009145.1"/>
    <s v="Primary Assembly"/>
    <s v="chromosome"/>
    <m/>
    <s v="AL954747.1"/>
    <n v="180654"/>
    <n v="181820"/>
    <s v="+"/>
    <m/>
    <m/>
    <m/>
  </r>
  <r>
    <x v="331"/>
    <x v="1"/>
    <x v="1"/>
    <s v="GCA_000009145.1"/>
    <s v="Primary Assembly"/>
    <s v="chromosome"/>
    <m/>
    <s v="AL954747.1"/>
    <n v="180654"/>
    <n v="181820"/>
    <s v="+"/>
    <s v="CAD84067.1"/>
    <m/>
    <m/>
  </r>
  <r>
    <x v="332"/>
    <x v="0"/>
    <x v="0"/>
    <s v="GCA_000009145.1"/>
    <s v="Primary Assembly"/>
    <s v="chromosome"/>
    <m/>
    <s v="AL954747.1"/>
    <n v="181846"/>
    <n v="184992"/>
    <s v="+"/>
    <m/>
    <m/>
    <m/>
  </r>
  <r>
    <x v="333"/>
    <x v="1"/>
    <x v="1"/>
    <s v="GCA_000009145.1"/>
    <s v="Primary Assembly"/>
    <s v="chromosome"/>
    <m/>
    <s v="AL954747.1"/>
    <n v="181846"/>
    <n v="184992"/>
    <s v="+"/>
    <s v="CAD84068.1"/>
    <m/>
    <m/>
  </r>
  <r>
    <x v="334"/>
    <x v="0"/>
    <x v="0"/>
    <s v="GCA_000009145.1"/>
    <s v="Primary Assembly"/>
    <s v="chromosome"/>
    <m/>
    <s v="AL954747.1"/>
    <n v="185073"/>
    <n v="186245"/>
    <s v="-"/>
    <m/>
    <m/>
    <m/>
  </r>
  <r>
    <x v="335"/>
    <x v="1"/>
    <x v="1"/>
    <s v="GCA_000009145.1"/>
    <s v="Primary Assembly"/>
    <s v="chromosome"/>
    <m/>
    <s v="AL954747.1"/>
    <n v="185073"/>
    <n v="186245"/>
    <s v="-"/>
    <s v="CAD84069.1"/>
    <m/>
    <m/>
  </r>
  <r>
    <x v="336"/>
    <x v="0"/>
    <x v="0"/>
    <s v="GCA_000009145.1"/>
    <s v="Primary Assembly"/>
    <s v="chromosome"/>
    <m/>
    <s v="AL954747.1"/>
    <n v="186242"/>
    <n v="188452"/>
    <s v="-"/>
    <m/>
    <m/>
    <m/>
  </r>
  <r>
    <x v="337"/>
    <x v="1"/>
    <x v="1"/>
    <s v="GCA_000009145.1"/>
    <s v="Primary Assembly"/>
    <s v="chromosome"/>
    <m/>
    <s v="AL954747.1"/>
    <n v="186242"/>
    <n v="188452"/>
    <s v="-"/>
    <s v="CAD84070.1"/>
    <m/>
    <m/>
  </r>
  <r>
    <x v="338"/>
    <x v="0"/>
    <x v="0"/>
    <s v="GCA_000009145.1"/>
    <s v="Primary Assembly"/>
    <s v="chromosome"/>
    <m/>
    <s v="AL954747.1"/>
    <n v="188445"/>
    <n v="189821"/>
    <s v="-"/>
    <m/>
    <m/>
    <m/>
  </r>
  <r>
    <x v="339"/>
    <x v="1"/>
    <x v="1"/>
    <s v="GCA_000009145.1"/>
    <s v="Primary Assembly"/>
    <s v="chromosome"/>
    <m/>
    <s v="AL954747.1"/>
    <n v="188445"/>
    <n v="189821"/>
    <s v="-"/>
    <s v="CAD84071.1"/>
    <m/>
    <m/>
  </r>
  <r>
    <x v="340"/>
    <x v="0"/>
    <x v="0"/>
    <s v="GCA_000009145.1"/>
    <s v="Primary Assembly"/>
    <s v="chromosome"/>
    <m/>
    <s v="AL954747.1"/>
    <n v="189847"/>
    <n v="199041"/>
    <s v="-"/>
    <m/>
    <m/>
    <m/>
  </r>
  <r>
    <x v="341"/>
    <x v="1"/>
    <x v="1"/>
    <s v="GCA_000009145.1"/>
    <s v="Primary Assembly"/>
    <s v="chromosome"/>
    <m/>
    <s v="AL954747.1"/>
    <n v="189847"/>
    <n v="199041"/>
    <s v="-"/>
    <s v="CAD84072.1"/>
    <m/>
    <m/>
  </r>
  <r>
    <x v="342"/>
    <x v="0"/>
    <x v="0"/>
    <s v="GCA_000009145.1"/>
    <s v="Primary Assembly"/>
    <s v="chromosome"/>
    <m/>
    <s v="AL954747.1"/>
    <n v="199541"/>
    <n v="200584"/>
    <s v="-"/>
    <m/>
    <m/>
    <m/>
  </r>
  <r>
    <x v="343"/>
    <x v="1"/>
    <x v="1"/>
    <s v="GCA_000009145.1"/>
    <s v="Primary Assembly"/>
    <s v="chromosome"/>
    <m/>
    <s v="AL954747.1"/>
    <n v="199541"/>
    <n v="200584"/>
    <s v="-"/>
    <s v="CAD84073.1"/>
    <m/>
    <m/>
  </r>
  <r>
    <x v="344"/>
    <x v="0"/>
    <x v="5"/>
    <s v="GCA_000009145.1"/>
    <s v="Primary Assembly"/>
    <s v="chromosome"/>
    <m/>
    <s v="AL954747.1"/>
    <n v="200903"/>
    <n v="201205"/>
    <s v="-"/>
    <m/>
    <m/>
    <m/>
  </r>
  <r>
    <x v="345"/>
    <x v="1"/>
    <x v="6"/>
    <s v="GCA_000009145.1"/>
    <s v="Primary Assembly"/>
    <s v="chromosome"/>
    <m/>
    <s v="AL954747.1"/>
    <n v="200903"/>
    <n v="201205"/>
    <s v="-"/>
    <m/>
    <m/>
    <m/>
  </r>
  <r>
    <x v="346"/>
    <x v="0"/>
    <x v="5"/>
    <s v="GCA_000009145.1"/>
    <s v="Primary Assembly"/>
    <s v="chromosome"/>
    <m/>
    <s v="AL954747.1"/>
    <n v="201255"/>
    <n v="201689"/>
    <s v="-"/>
    <m/>
    <m/>
    <m/>
  </r>
  <r>
    <x v="347"/>
    <x v="1"/>
    <x v="6"/>
    <s v="GCA_000009145.1"/>
    <s v="Primary Assembly"/>
    <s v="chromosome"/>
    <m/>
    <s v="AL954747.1"/>
    <n v="201255"/>
    <n v="201689"/>
    <s v="-"/>
    <m/>
    <m/>
    <m/>
  </r>
  <r>
    <x v="348"/>
    <x v="0"/>
    <x v="0"/>
    <s v="GCA_000009145.1"/>
    <s v="Primary Assembly"/>
    <s v="chromosome"/>
    <m/>
    <s v="AL954747.1"/>
    <n v="201864"/>
    <n v="202298"/>
    <s v="+"/>
    <m/>
    <m/>
    <m/>
  </r>
  <r>
    <x v="349"/>
    <x v="1"/>
    <x v="1"/>
    <s v="GCA_000009145.1"/>
    <s v="Primary Assembly"/>
    <s v="chromosome"/>
    <m/>
    <s v="AL954747.1"/>
    <n v="201864"/>
    <n v="202298"/>
    <s v="+"/>
    <s v="CAD84076.1"/>
    <m/>
    <m/>
  </r>
  <r>
    <x v="350"/>
    <x v="0"/>
    <x v="0"/>
    <s v="GCA_000009145.1"/>
    <s v="Primary Assembly"/>
    <s v="chromosome"/>
    <m/>
    <s v="AL954747.1"/>
    <n v="202559"/>
    <n v="202885"/>
    <s v="+"/>
    <m/>
    <m/>
    <m/>
  </r>
  <r>
    <x v="351"/>
    <x v="1"/>
    <x v="1"/>
    <s v="GCA_000009145.1"/>
    <s v="Primary Assembly"/>
    <s v="chromosome"/>
    <m/>
    <s v="AL954747.1"/>
    <n v="202559"/>
    <n v="202885"/>
    <s v="+"/>
    <s v="CAD84077.1"/>
    <m/>
    <m/>
  </r>
  <r>
    <x v="352"/>
    <x v="0"/>
    <x v="0"/>
    <s v="GCA_000009145.1"/>
    <s v="Primary Assembly"/>
    <s v="chromosome"/>
    <m/>
    <s v="AL954747.1"/>
    <n v="202941"/>
    <n v="203228"/>
    <s v="-"/>
    <m/>
    <m/>
    <m/>
  </r>
  <r>
    <x v="353"/>
    <x v="1"/>
    <x v="1"/>
    <s v="GCA_000009145.1"/>
    <s v="Primary Assembly"/>
    <s v="chromosome"/>
    <m/>
    <s v="AL954747.1"/>
    <n v="202941"/>
    <n v="203228"/>
    <s v="-"/>
    <s v="CAD84078.1"/>
    <m/>
    <m/>
  </r>
  <r>
    <x v="354"/>
    <x v="0"/>
    <x v="0"/>
    <s v="GCA_000009145.1"/>
    <s v="Primary Assembly"/>
    <s v="chromosome"/>
    <m/>
    <s v="AL954747.1"/>
    <n v="203218"/>
    <n v="206412"/>
    <s v="-"/>
    <m/>
    <m/>
    <m/>
  </r>
  <r>
    <x v="355"/>
    <x v="1"/>
    <x v="1"/>
    <s v="GCA_000009145.1"/>
    <s v="Primary Assembly"/>
    <s v="chromosome"/>
    <m/>
    <s v="AL954747.1"/>
    <n v="203218"/>
    <n v="206412"/>
    <s v="-"/>
    <s v="CAD84079.1"/>
    <m/>
    <m/>
  </r>
  <r>
    <x v="356"/>
    <x v="0"/>
    <x v="0"/>
    <s v="GCA_000009145.1"/>
    <s v="Primary Assembly"/>
    <s v="chromosome"/>
    <m/>
    <s v="AL954747.1"/>
    <n v="206448"/>
    <n v="207647"/>
    <s v="-"/>
    <m/>
    <m/>
    <m/>
  </r>
  <r>
    <x v="357"/>
    <x v="1"/>
    <x v="1"/>
    <s v="GCA_000009145.1"/>
    <s v="Primary Assembly"/>
    <s v="chromosome"/>
    <m/>
    <s v="AL954747.1"/>
    <n v="206448"/>
    <n v="207647"/>
    <s v="-"/>
    <s v="CAD84080.1"/>
    <m/>
    <m/>
  </r>
  <r>
    <x v="358"/>
    <x v="0"/>
    <x v="0"/>
    <s v="GCA_000009145.1"/>
    <s v="Primary Assembly"/>
    <s v="chromosome"/>
    <m/>
    <s v="AL954747.1"/>
    <n v="207747"/>
    <n v="209297"/>
    <s v="-"/>
    <m/>
    <m/>
    <m/>
  </r>
  <r>
    <x v="359"/>
    <x v="1"/>
    <x v="1"/>
    <s v="GCA_000009145.1"/>
    <s v="Primary Assembly"/>
    <s v="chromosome"/>
    <m/>
    <s v="AL954747.1"/>
    <n v="207747"/>
    <n v="209297"/>
    <s v="-"/>
    <s v="CAD84081.1"/>
    <m/>
    <m/>
  </r>
  <r>
    <x v="360"/>
    <x v="0"/>
    <x v="0"/>
    <s v="GCA_000009145.1"/>
    <s v="Primary Assembly"/>
    <s v="chromosome"/>
    <m/>
    <s v="AL954747.1"/>
    <n v="209584"/>
    <n v="210651"/>
    <s v="-"/>
    <m/>
    <m/>
    <m/>
  </r>
  <r>
    <x v="361"/>
    <x v="1"/>
    <x v="1"/>
    <s v="GCA_000009145.1"/>
    <s v="Primary Assembly"/>
    <s v="chromosome"/>
    <m/>
    <s v="AL954747.1"/>
    <n v="209584"/>
    <n v="210651"/>
    <s v="-"/>
    <s v="CAD84082.1"/>
    <m/>
    <m/>
  </r>
  <r>
    <x v="362"/>
    <x v="0"/>
    <x v="0"/>
    <s v="GCA_000009145.1"/>
    <s v="Primary Assembly"/>
    <s v="chromosome"/>
    <m/>
    <s v="AL954747.1"/>
    <n v="210838"/>
    <n v="212964"/>
    <s v="-"/>
    <m/>
    <m/>
    <m/>
  </r>
  <r>
    <x v="363"/>
    <x v="1"/>
    <x v="1"/>
    <s v="GCA_000009145.1"/>
    <s v="Primary Assembly"/>
    <s v="chromosome"/>
    <m/>
    <s v="AL954747.1"/>
    <n v="210838"/>
    <n v="212964"/>
    <s v="-"/>
    <s v="CAD84083.1"/>
    <m/>
    <m/>
  </r>
  <r>
    <x v="364"/>
    <x v="0"/>
    <x v="0"/>
    <s v="GCA_000009145.1"/>
    <s v="Primary Assembly"/>
    <s v="chromosome"/>
    <m/>
    <s v="AL954747.1"/>
    <n v="213159"/>
    <n v="213428"/>
    <s v="-"/>
    <m/>
    <m/>
    <m/>
  </r>
  <r>
    <x v="365"/>
    <x v="1"/>
    <x v="1"/>
    <s v="GCA_000009145.1"/>
    <s v="Primary Assembly"/>
    <s v="chromosome"/>
    <m/>
    <s v="AL954747.1"/>
    <n v="213159"/>
    <n v="213428"/>
    <s v="-"/>
    <s v="CAD84084.1"/>
    <m/>
    <m/>
  </r>
  <r>
    <x v="366"/>
    <x v="0"/>
    <x v="0"/>
    <s v="GCA_000009145.1"/>
    <s v="Primary Assembly"/>
    <s v="chromosome"/>
    <m/>
    <s v="AL954747.1"/>
    <n v="213761"/>
    <n v="214957"/>
    <s v="+"/>
    <m/>
    <m/>
    <m/>
  </r>
  <r>
    <x v="367"/>
    <x v="1"/>
    <x v="1"/>
    <s v="GCA_000009145.1"/>
    <s v="Primary Assembly"/>
    <s v="chromosome"/>
    <m/>
    <s v="AL954747.1"/>
    <n v="213761"/>
    <n v="214957"/>
    <s v="+"/>
    <s v="CAD84085.1"/>
    <m/>
    <m/>
  </r>
  <r>
    <x v="368"/>
    <x v="0"/>
    <x v="0"/>
    <s v="GCA_000009145.1"/>
    <s v="Primary Assembly"/>
    <s v="chromosome"/>
    <m/>
    <s v="AL954747.1"/>
    <n v="214993"/>
    <n v="215808"/>
    <s v="+"/>
    <m/>
    <m/>
    <m/>
  </r>
  <r>
    <x v="369"/>
    <x v="1"/>
    <x v="1"/>
    <s v="GCA_000009145.1"/>
    <s v="Primary Assembly"/>
    <s v="chromosome"/>
    <m/>
    <s v="AL954747.1"/>
    <n v="214993"/>
    <n v="215808"/>
    <s v="+"/>
    <s v="CAD84086.1"/>
    <m/>
    <m/>
  </r>
  <r>
    <x v="370"/>
    <x v="0"/>
    <x v="0"/>
    <s v="GCA_000009145.1"/>
    <s v="Primary Assembly"/>
    <s v="chromosome"/>
    <m/>
    <s v="AL954747.1"/>
    <n v="215824"/>
    <n v="216273"/>
    <s v="+"/>
    <m/>
    <m/>
    <m/>
  </r>
  <r>
    <x v="371"/>
    <x v="1"/>
    <x v="1"/>
    <s v="GCA_000009145.1"/>
    <s v="Primary Assembly"/>
    <s v="chromosome"/>
    <m/>
    <s v="AL954747.1"/>
    <n v="215824"/>
    <n v="216273"/>
    <s v="+"/>
    <s v="CAD84087.1"/>
    <m/>
    <m/>
  </r>
  <r>
    <x v="372"/>
    <x v="0"/>
    <x v="0"/>
    <s v="GCA_000009145.1"/>
    <s v="Primary Assembly"/>
    <s v="chromosome"/>
    <m/>
    <s v="AL954747.1"/>
    <n v="216287"/>
    <n v="217348"/>
    <s v="+"/>
    <m/>
    <m/>
    <m/>
  </r>
  <r>
    <x v="373"/>
    <x v="1"/>
    <x v="1"/>
    <s v="GCA_000009145.1"/>
    <s v="Primary Assembly"/>
    <s v="chromosome"/>
    <m/>
    <s v="AL954747.1"/>
    <n v="216287"/>
    <n v="217348"/>
    <s v="+"/>
    <s v="CAD84088.1"/>
    <m/>
    <m/>
  </r>
  <r>
    <x v="374"/>
    <x v="0"/>
    <x v="0"/>
    <s v="GCA_000009145.1"/>
    <s v="Primary Assembly"/>
    <s v="chromosome"/>
    <m/>
    <s v="AL954747.1"/>
    <n v="217395"/>
    <n v="218099"/>
    <s v="+"/>
    <m/>
    <m/>
    <m/>
  </r>
  <r>
    <x v="375"/>
    <x v="1"/>
    <x v="1"/>
    <s v="GCA_000009145.1"/>
    <s v="Primary Assembly"/>
    <s v="chromosome"/>
    <m/>
    <s v="AL954747.1"/>
    <n v="217395"/>
    <n v="218099"/>
    <s v="+"/>
    <s v="CAD84089.1"/>
    <m/>
    <m/>
  </r>
  <r>
    <x v="376"/>
    <x v="0"/>
    <x v="0"/>
    <s v="GCA_000009145.1"/>
    <s v="Primary Assembly"/>
    <s v="chromosome"/>
    <m/>
    <s v="AL954747.1"/>
    <n v="218149"/>
    <n v="218835"/>
    <s v="-"/>
    <m/>
    <m/>
    <m/>
  </r>
  <r>
    <x v="377"/>
    <x v="1"/>
    <x v="1"/>
    <s v="GCA_000009145.1"/>
    <s v="Primary Assembly"/>
    <s v="chromosome"/>
    <m/>
    <s v="AL954747.1"/>
    <n v="218149"/>
    <n v="218835"/>
    <s v="-"/>
    <s v="CAD84090.1"/>
    <m/>
    <m/>
  </r>
  <r>
    <x v="378"/>
    <x v="0"/>
    <x v="0"/>
    <s v="GCA_000009145.1"/>
    <s v="Primary Assembly"/>
    <s v="chromosome"/>
    <m/>
    <s v="AL954747.1"/>
    <n v="218882"/>
    <n v="220195"/>
    <s v="-"/>
    <m/>
    <m/>
    <m/>
  </r>
  <r>
    <x v="379"/>
    <x v="1"/>
    <x v="1"/>
    <s v="GCA_000009145.1"/>
    <s v="Primary Assembly"/>
    <s v="chromosome"/>
    <m/>
    <s v="AL954747.1"/>
    <n v="218882"/>
    <n v="220195"/>
    <s v="-"/>
    <s v="CAD84091.1"/>
    <m/>
    <m/>
  </r>
  <r>
    <x v="380"/>
    <x v="0"/>
    <x v="0"/>
    <s v="GCA_000009145.1"/>
    <s v="Primary Assembly"/>
    <s v="chromosome"/>
    <m/>
    <s v="AL954747.1"/>
    <n v="220411"/>
    <n v="220935"/>
    <s v="-"/>
    <m/>
    <m/>
    <m/>
  </r>
  <r>
    <x v="381"/>
    <x v="1"/>
    <x v="1"/>
    <s v="GCA_000009145.1"/>
    <s v="Primary Assembly"/>
    <s v="chromosome"/>
    <m/>
    <s v="AL954747.1"/>
    <n v="220411"/>
    <n v="220935"/>
    <s v="-"/>
    <s v="CAD84092.1"/>
    <m/>
    <m/>
  </r>
  <r>
    <x v="382"/>
    <x v="0"/>
    <x v="0"/>
    <s v="GCA_000009145.1"/>
    <s v="Primary Assembly"/>
    <s v="chromosome"/>
    <m/>
    <s v="AL954747.1"/>
    <n v="221025"/>
    <n v="221456"/>
    <s v="-"/>
    <m/>
    <m/>
    <m/>
  </r>
  <r>
    <x v="383"/>
    <x v="1"/>
    <x v="1"/>
    <s v="GCA_000009145.1"/>
    <s v="Primary Assembly"/>
    <s v="chromosome"/>
    <m/>
    <s v="AL954747.1"/>
    <n v="221025"/>
    <n v="221456"/>
    <s v="-"/>
    <s v="CAD84093.1"/>
    <m/>
    <m/>
  </r>
  <r>
    <x v="384"/>
    <x v="0"/>
    <x v="0"/>
    <s v="GCA_000009145.1"/>
    <s v="Primary Assembly"/>
    <s v="chromosome"/>
    <m/>
    <s v="AL954747.1"/>
    <n v="221653"/>
    <n v="222264"/>
    <s v="-"/>
    <m/>
    <m/>
    <m/>
  </r>
  <r>
    <x v="385"/>
    <x v="1"/>
    <x v="1"/>
    <s v="GCA_000009145.1"/>
    <s v="Primary Assembly"/>
    <s v="chromosome"/>
    <m/>
    <s v="AL954747.1"/>
    <n v="221653"/>
    <n v="222264"/>
    <s v="-"/>
    <s v="CAD84094.1"/>
    <m/>
    <m/>
  </r>
  <r>
    <x v="386"/>
    <x v="0"/>
    <x v="0"/>
    <s v="GCA_000009145.1"/>
    <s v="Primary Assembly"/>
    <s v="chromosome"/>
    <m/>
    <s v="AL954747.1"/>
    <n v="222534"/>
    <n v="222983"/>
    <s v="-"/>
    <m/>
    <m/>
    <m/>
  </r>
  <r>
    <x v="387"/>
    <x v="1"/>
    <x v="1"/>
    <s v="GCA_000009145.1"/>
    <s v="Primary Assembly"/>
    <s v="chromosome"/>
    <m/>
    <s v="AL954747.1"/>
    <n v="222534"/>
    <n v="222983"/>
    <s v="-"/>
    <s v="CAD84095.1"/>
    <m/>
    <m/>
  </r>
  <r>
    <x v="388"/>
    <x v="0"/>
    <x v="0"/>
    <s v="GCA_000009145.1"/>
    <s v="Primary Assembly"/>
    <s v="chromosome"/>
    <m/>
    <s v="AL954747.1"/>
    <n v="223820"/>
    <n v="224545"/>
    <s v="+"/>
    <m/>
    <m/>
    <m/>
  </r>
  <r>
    <x v="389"/>
    <x v="1"/>
    <x v="1"/>
    <s v="GCA_000009145.1"/>
    <s v="Primary Assembly"/>
    <s v="chromosome"/>
    <m/>
    <s v="AL954747.1"/>
    <n v="223820"/>
    <n v="224545"/>
    <s v="+"/>
    <s v="CAD84096.1"/>
    <m/>
    <m/>
  </r>
  <r>
    <x v="390"/>
    <x v="0"/>
    <x v="0"/>
    <s v="GCA_000009145.1"/>
    <s v="Primary Assembly"/>
    <s v="chromosome"/>
    <m/>
    <s v="AL954747.1"/>
    <n v="224625"/>
    <n v="224909"/>
    <s v="-"/>
    <m/>
    <m/>
    <m/>
  </r>
  <r>
    <x v="391"/>
    <x v="1"/>
    <x v="1"/>
    <s v="GCA_000009145.1"/>
    <s v="Primary Assembly"/>
    <s v="chromosome"/>
    <m/>
    <s v="AL954747.1"/>
    <n v="224625"/>
    <n v="224909"/>
    <s v="-"/>
    <s v="CAD84097.1"/>
    <m/>
    <m/>
  </r>
  <r>
    <x v="392"/>
    <x v="0"/>
    <x v="0"/>
    <s v="GCA_000009145.1"/>
    <s v="Primary Assembly"/>
    <s v="chromosome"/>
    <m/>
    <s v="AL954747.1"/>
    <n v="225360"/>
    <n v="226346"/>
    <s v="+"/>
    <m/>
    <m/>
    <m/>
  </r>
  <r>
    <x v="393"/>
    <x v="1"/>
    <x v="1"/>
    <s v="GCA_000009145.1"/>
    <s v="Primary Assembly"/>
    <s v="chromosome"/>
    <m/>
    <s v="AL954747.1"/>
    <n v="225360"/>
    <n v="226346"/>
    <s v="+"/>
    <s v="CAD84098.1"/>
    <m/>
    <m/>
  </r>
  <r>
    <x v="394"/>
    <x v="0"/>
    <x v="0"/>
    <s v="GCA_000009145.1"/>
    <s v="Primary Assembly"/>
    <s v="chromosome"/>
    <m/>
    <s v="AL954747.1"/>
    <n v="226510"/>
    <n v="227553"/>
    <s v="+"/>
    <m/>
    <m/>
    <m/>
  </r>
  <r>
    <x v="395"/>
    <x v="1"/>
    <x v="1"/>
    <s v="GCA_000009145.1"/>
    <s v="Primary Assembly"/>
    <s v="chromosome"/>
    <m/>
    <s v="AL954747.1"/>
    <n v="226510"/>
    <n v="227553"/>
    <s v="+"/>
    <s v="CAD84099.1"/>
    <m/>
    <m/>
  </r>
  <r>
    <x v="396"/>
    <x v="0"/>
    <x v="0"/>
    <s v="GCA_000009145.1"/>
    <s v="Primary Assembly"/>
    <s v="chromosome"/>
    <m/>
    <s v="AL954747.1"/>
    <n v="227840"/>
    <n v="228148"/>
    <s v="-"/>
    <m/>
    <m/>
    <m/>
  </r>
  <r>
    <x v="397"/>
    <x v="1"/>
    <x v="1"/>
    <s v="GCA_000009145.1"/>
    <s v="Primary Assembly"/>
    <s v="chromosome"/>
    <m/>
    <s v="AL954747.1"/>
    <n v="227840"/>
    <n v="228148"/>
    <s v="-"/>
    <s v="CAD84100.1"/>
    <m/>
    <m/>
  </r>
  <r>
    <x v="398"/>
    <x v="0"/>
    <x v="0"/>
    <s v="GCA_000009145.1"/>
    <s v="Primary Assembly"/>
    <s v="chromosome"/>
    <m/>
    <s v="AL954747.1"/>
    <n v="228266"/>
    <n v="228985"/>
    <s v="-"/>
    <m/>
    <m/>
    <m/>
  </r>
  <r>
    <x v="399"/>
    <x v="1"/>
    <x v="1"/>
    <s v="GCA_000009145.1"/>
    <s v="Primary Assembly"/>
    <s v="chromosome"/>
    <m/>
    <s v="AL954747.1"/>
    <n v="228266"/>
    <n v="228985"/>
    <s v="-"/>
    <s v="CAD84101.1"/>
    <m/>
    <m/>
  </r>
  <r>
    <x v="400"/>
    <x v="0"/>
    <x v="0"/>
    <s v="GCA_000009145.1"/>
    <s v="Primary Assembly"/>
    <s v="chromosome"/>
    <m/>
    <s v="AL954747.1"/>
    <n v="229013"/>
    <n v="230011"/>
    <s v="-"/>
    <m/>
    <m/>
    <m/>
  </r>
  <r>
    <x v="401"/>
    <x v="1"/>
    <x v="1"/>
    <s v="GCA_000009145.1"/>
    <s v="Primary Assembly"/>
    <s v="chromosome"/>
    <m/>
    <s v="AL954747.1"/>
    <n v="229013"/>
    <n v="230011"/>
    <s v="-"/>
    <s v="CAD84102.1"/>
    <m/>
    <m/>
  </r>
  <r>
    <x v="402"/>
    <x v="0"/>
    <x v="0"/>
    <s v="GCA_000009145.1"/>
    <s v="Primary Assembly"/>
    <s v="chromosome"/>
    <m/>
    <s v="AL954747.1"/>
    <n v="230167"/>
    <n v="230463"/>
    <s v="+"/>
    <m/>
    <m/>
    <m/>
  </r>
  <r>
    <x v="403"/>
    <x v="1"/>
    <x v="1"/>
    <s v="GCA_000009145.1"/>
    <s v="Primary Assembly"/>
    <s v="chromosome"/>
    <m/>
    <s v="AL954747.1"/>
    <n v="230167"/>
    <n v="230463"/>
    <s v="+"/>
    <s v="CAD84103.1"/>
    <m/>
    <m/>
  </r>
  <r>
    <x v="404"/>
    <x v="0"/>
    <x v="0"/>
    <s v="GCA_000009145.1"/>
    <s v="Primary Assembly"/>
    <s v="chromosome"/>
    <m/>
    <s v="AL954747.1"/>
    <n v="230541"/>
    <n v="232043"/>
    <s v="+"/>
    <m/>
    <m/>
    <m/>
  </r>
  <r>
    <x v="405"/>
    <x v="1"/>
    <x v="1"/>
    <s v="GCA_000009145.1"/>
    <s v="Primary Assembly"/>
    <s v="chromosome"/>
    <m/>
    <s v="AL954747.1"/>
    <n v="230541"/>
    <n v="232043"/>
    <s v="+"/>
    <s v="CAD84104.1"/>
    <m/>
    <m/>
  </r>
  <r>
    <x v="406"/>
    <x v="0"/>
    <x v="0"/>
    <s v="GCA_000009145.1"/>
    <s v="Primary Assembly"/>
    <s v="chromosome"/>
    <m/>
    <s v="AL954747.1"/>
    <n v="232072"/>
    <n v="233469"/>
    <s v="-"/>
    <m/>
    <m/>
    <m/>
  </r>
  <r>
    <x v="407"/>
    <x v="1"/>
    <x v="1"/>
    <s v="GCA_000009145.1"/>
    <s v="Primary Assembly"/>
    <s v="chromosome"/>
    <m/>
    <s v="AL954747.1"/>
    <n v="232072"/>
    <n v="233469"/>
    <s v="-"/>
    <s v="CAD84105.1"/>
    <m/>
    <m/>
  </r>
  <r>
    <x v="408"/>
    <x v="0"/>
    <x v="0"/>
    <s v="GCA_000009145.1"/>
    <s v="Primary Assembly"/>
    <s v="chromosome"/>
    <m/>
    <s v="AL954747.1"/>
    <n v="233577"/>
    <n v="234032"/>
    <s v="-"/>
    <m/>
    <m/>
    <m/>
  </r>
  <r>
    <x v="409"/>
    <x v="1"/>
    <x v="1"/>
    <s v="GCA_000009145.1"/>
    <s v="Primary Assembly"/>
    <s v="chromosome"/>
    <m/>
    <s v="AL954747.1"/>
    <n v="233577"/>
    <n v="234032"/>
    <s v="-"/>
    <s v="CAD84106.1"/>
    <m/>
    <m/>
  </r>
  <r>
    <x v="410"/>
    <x v="0"/>
    <x v="0"/>
    <s v="GCA_000009145.1"/>
    <s v="Primary Assembly"/>
    <s v="chromosome"/>
    <m/>
    <s v="AL954747.1"/>
    <n v="234051"/>
    <n v="234329"/>
    <s v="-"/>
    <m/>
    <m/>
    <m/>
  </r>
  <r>
    <x v="411"/>
    <x v="1"/>
    <x v="1"/>
    <s v="GCA_000009145.1"/>
    <s v="Primary Assembly"/>
    <s v="chromosome"/>
    <m/>
    <s v="AL954747.1"/>
    <n v="234051"/>
    <n v="234329"/>
    <s v="-"/>
    <s v="CAD84107.1"/>
    <m/>
    <m/>
  </r>
  <r>
    <x v="412"/>
    <x v="0"/>
    <x v="0"/>
    <s v="GCA_000009145.1"/>
    <s v="Primary Assembly"/>
    <s v="chromosome"/>
    <m/>
    <s v="AL954747.1"/>
    <n v="234366"/>
    <n v="234692"/>
    <s v="-"/>
    <m/>
    <m/>
    <m/>
  </r>
  <r>
    <x v="413"/>
    <x v="1"/>
    <x v="1"/>
    <s v="GCA_000009145.1"/>
    <s v="Primary Assembly"/>
    <s v="chromosome"/>
    <m/>
    <s v="AL954747.1"/>
    <n v="234366"/>
    <n v="234692"/>
    <s v="-"/>
    <s v="CAD84108.1"/>
    <m/>
    <m/>
  </r>
  <r>
    <x v="414"/>
    <x v="0"/>
    <x v="0"/>
    <s v="GCA_000009145.1"/>
    <s v="Primary Assembly"/>
    <s v="chromosome"/>
    <m/>
    <s v="AL954747.1"/>
    <n v="234676"/>
    <n v="235116"/>
    <s v="-"/>
    <m/>
    <m/>
    <m/>
  </r>
  <r>
    <x v="415"/>
    <x v="1"/>
    <x v="1"/>
    <s v="GCA_000009145.1"/>
    <s v="Primary Assembly"/>
    <s v="chromosome"/>
    <m/>
    <s v="AL954747.1"/>
    <n v="234676"/>
    <n v="235116"/>
    <s v="-"/>
    <s v="CAD84109.1"/>
    <m/>
    <m/>
  </r>
  <r>
    <x v="416"/>
    <x v="0"/>
    <x v="0"/>
    <s v="GCA_000009145.1"/>
    <s v="Primary Assembly"/>
    <s v="chromosome"/>
    <m/>
    <s v="AL954747.1"/>
    <n v="235507"/>
    <n v="235884"/>
    <s v="+"/>
    <m/>
    <m/>
    <m/>
  </r>
  <r>
    <x v="417"/>
    <x v="1"/>
    <x v="1"/>
    <s v="GCA_000009145.1"/>
    <s v="Primary Assembly"/>
    <s v="chromosome"/>
    <m/>
    <s v="AL954747.1"/>
    <n v="235507"/>
    <n v="235884"/>
    <s v="+"/>
    <s v="CAD84110.1"/>
    <m/>
    <m/>
  </r>
  <r>
    <x v="418"/>
    <x v="0"/>
    <x v="0"/>
    <s v="GCA_000009145.1"/>
    <s v="Primary Assembly"/>
    <s v="chromosome"/>
    <m/>
    <s v="AL954747.1"/>
    <n v="235919"/>
    <n v="236728"/>
    <s v="+"/>
    <m/>
    <m/>
    <m/>
  </r>
  <r>
    <x v="419"/>
    <x v="1"/>
    <x v="1"/>
    <s v="GCA_000009145.1"/>
    <s v="Primary Assembly"/>
    <s v="chromosome"/>
    <m/>
    <s v="AL954747.1"/>
    <n v="235919"/>
    <n v="236728"/>
    <s v="+"/>
    <s v="CAD84111.1"/>
    <m/>
    <m/>
  </r>
  <r>
    <x v="420"/>
    <x v="0"/>
    <x v="0"/>
    <s v="GCA_000009145.1"/>
    <s v="Primary Assembly"/>
    <s v="chromosome"/>
    <m/>
    <s v="AL954747.1"/>
    <n v="236771"/>
    <n v="237043"/>
    <s v="+"/>
    <m/>
    <m/>
    <m/>
  </r>
  <r>
    <x v="421"/>
    <x v="1"/>
    <x v="1"/>
    <s v="GCA_000009145.1"/>
    <s v="Primary Assembly"/>
    <s v="chromosome"/>
    <m/>
    <s v="AL954747.1"/>
    <n v="236771"/>
    <n v="237043"/>
    <s v="+"/>
    <s v="CAD84112.1"/>
    <m/>
    <m/>
  </r>
  <r>
    <x v="422"/>
    <x v="0"/>
    <x v="0"/>
    <s v="GCA_000009145.1"/>
    <s v="Primary Assembly"/>
    <s v="chromosome"/>
    <m/>
    <s v="AL954747.1"/>
    <n v="237090"/>
    <n v="237563"/>
    <s v="+"/>
    <m/>
    <m/>
    <m/>
  </r>
  <r>
    <x v="423"/>
    <x v="1"/>
    <x v="1"/>
    <s v="GCA_000009145.1"/>
    <s v="Primary Assembly"/>
    <s v="chromosome"/>
    <m/>
    <s v="AL954747.1"/>
    <n v="237090"/>
    <n v="237563"/>
    <s v="+"/>
    <s v="CAD84113.1"/>
    <m/>
    <m/>
  </r>
  <r>
    <x v="424"/>
    <x v="0"/>
    <x v="0"/>
    <s v="GCA_000009145.1"/>
    <s v="Primary Assembly"/>
    <s v="chromosome"/>
    <m/>
    <s v="AL954747.1"/>
    <n v="237564"/>
    <n v="238100"/>
    <s v="+"/>
    <m/>
    <m/>
    <m/>
  </r>
  <r>
    <x v="425"/>
    <x v="1"/>
    <x v="1"/>
    <s v="GCA_000009145.1"/>
    <s v="Primary Assembly"/>
    <s v="chromosome"/>
    <m/>
    <s v="AL954747.1"/>
    <n v="237564"/>
    <n v="238100"/>
    <s v="+"/>
    <s v="CAD84114.1"/>
    <m/>
    <m/>
  </r>
  <r>
    <x v="426"/>
    <x v="0"/>
    <x v="0"/>
    <s v="GCA_000009145.1"/>
    <s v="Primary Assembly"/>
    <s v="chromosome"/>
    <m/>
    <s v="AL954747.1"/>
    <n v="238113"/>
    <n v="239654"/>
    <s v="+"/>
    <m/>
    <m/>
    <m/>
  </r>
  <r>
    <x v="427"/>
    <x v="1"/>
    <x v="1"/>
    <s v="GCA_000009145.1"/>
    <s v="Primary Assembly"/>
    <s v="chromosome"/>
    <m/>
    <s v="AL954747.1"/>
    <n v="238113"/>
    <n v="239654"/>
    <s v="+"/>
    <s v="CAD84115.1"/>
    <m/>
    <m/>
  </r>
  <r>
    <x v="428"/>
    <x v="0"/>
    <x v="0"/>
    <s v="GCA_000009145.1"/>
    <s v="Primary Assembly"/>
    <s v="chromosome"/>
    <m/>
    <s v="AL954747.1"/>
    <n v="239658"/>
    <n v="240542"/>
    <s v="+"/>
    <m/>
    <m/>
    <m/>
  </r>
  <r>
    <x v="429"/>
    <x v="1"/>
    <x v="1"/>
    <s v="GCA_000009145.1"/>
    <s v="Primary Assembly"/>
    <s v="chromosome"/>
    <m/>
    <s v="AL954747.1"/>
    <n v="239658"/>
    <n v="240542"/>
    <s v="+"/>
    <s v="CAD84116.1"/>
    <m/>
    <m/>
  </r>
  <r>
    <x v="430"/>
    <x v="0"/>
    <x v="0"/>
    <s v="GCA_000009145.1"/>
    <s v="Primary Assembly"/>
    <s v="chromosome"/>
    <m/>
    <s v="AL954747.1"/>
    <n v="240573"/>
    <n v="241955"/>
    <s v="+"/>
    <m/>
    <m/>
    <m/>
  </r>
  <r>
    <x v="431"/>
    <x v="1"/>
    <x v="1"/>
    <s v="GCA_000009145.1"/>
    <s v="Primary Assembly"/>
    <s v="chromosome"/>
    <m/>
    <s v="AL954747.1"/>
    <n v="240573"/>
    <n v="241955"/>
    <s v="+"/>
    <s v="CAD84117.1"/>
    <m/>
    <m/>
  </r>
  <r>
    <x v="432"/>
    <x v="0"/>
    <x v="0"/>
    <s v="GCA_000009145.1"/>
    <s v="Primary Assembly"/>
    <s v="chromosome"/>
    <m/>
    <s v="AL954747.1"/>
    <n v="241984"/>
    <n v="242406"/>
    <s v="+"/>
    <m/>
    <m/>
    <m/>
  </r>
  <r>
    <x v="433"/>
    <x v="1"/>
    <x v="1"/>
    <s v="GCA_000009145.1"/>
    <s v="Primary Assembly"/>
    <s v="chromosome"/>
    <m/>
    <s v="AL954747.1"/>
    <n v="241984"/>
    <n v="242406"/>
    <s v="+"/>
    <s v="CAD84118.1"/>
    <m/>
    <m/>
  </r>
  <r>
    <x v="434"/>
    <x v="0"/>
    <x v="0"/>
    <s v="GCA_000009145.1"/>
    <s v="Primary Assembly"/>
    <s v="chromosome"/>
    <m/>
    <s v="AL954747.1"/>
    <n v="242652"/>
    <n v="244028"/>
    <s v="+"/>
    <m/>
    <m/>
    <m/>
  </r>
  <r>
    <x v="435"/>
    <x v="1"/>
    <x v="1"/>
    <s v="GCA_000009145.1"/>
    <s v="Primary Assembly"/>
    <s v="chromosome"/>
    <m/>
    <s v="AL954747.1"/>
    <n v="242652"/>
    <n v="244028"/>
    <s v="+"/>
    <s v="CAD84119.1"/>
    <m/>
    <m/>
  </r>
  <r>
    <x v="436"/>
    <x v="0"/>
    <x v="0"/>
    <s v="GCA_000009145.1"/>
    <s v="Primary Assembly"/>
    <s v="chromosome"/>
    <m/>
    <s v="AL954747.1"/>
    <n v="244066"/>
    <n v="245913"/>
    <s v="+"/>
    <m/>
    <m/>
    <m/>
  </r>
  <r>
    <x v="437"/>
    <x v="1"/>
    <x v="1"/>
    <s v="GCA_000009145.1"/>
    <s v="Primary Assembly"/>
    <s v="chromosome"/>
    <m/>
    <s v="AL954747.1"/>
    <n v="244066"/>
    <n v="245913"/>
    <s v="+"/>
    <s v="CAD84120.1"/>
    <m/>
    <m/>
  </r>
  <r>
    <x v="438"/>
    <x v="0"/>
    <x v="0"/>
    <s v="GCA_000009145.1"/>
    <s v="Primary Assembly"/>
    <s v="chromosome"/>
    <m/>
    <s v="AL954747.1"/>
    <n v="246049"/>
    <n v="246774"/>
    <s v="+"/>
    <m/>
    <m/>
    <m/>
  </r>
  <r>
    <x v="439"/>
    <x v="1"/>
    <x v="1"/>
    <s v="GCA_000009145.1"/>
    <s v="Primary Assembly"/>
    <s v="chromosome"/>
    <m/>
    <s v="AL954747.1"/>
    <n v="246049"/>
    <n v="246774"/>
    <s v="+"/>
    <s v="CAD84121.1"/>
    <m/>
    <m/>
  </r>
  <r>
    <x v="440"/>
    <x v="0"/>
    <x v="0"/>
    <s v="GCA_000009145.1"/>
    <s v="Primary Assembly"/>
    <s v="chromosome"/>
    <m/>
    <s v="AL954747.1"/>
    <n v="246771"/>
    <n v="247316"/>
    <s v="+"/>
    <m/>
    <m/>
    <m/>
  </r>
  <r>
    <x v="441"/>
    <x v="1"/>
    <x v="1"/>
    <s v="GCA_000009145.1"/>
    <s v="Primary Assembly"/>
    <s v="chromosome"/>
    <m/>
    <s v="AL954747.1"/>
    <n v="246771"/>
    <n v="247316"/>
    <s v="+"/>
    <s v="CAD84122.1"/>
    <m/>
    <m/>
  </r>
  <r>
    <x v="442"/>
    <x v="0"/>
    <x v="0"/>
    <s v="GCA_000009145.1"/>
    <s v="Primary Assembly"/>
    <s v="chromosome"/>
    <m/>
    <s v="AL954747.1"/>
    <n v="247313"/>
    <n v="247900"/>
    <s v="+"/>
    <m/>
    <m/>
    <m/>
  </r>
  <r>
    <x v="443"/>
    <x v="1"/>
    <x v="1"/>
    <s v="GCA_000009145.1"/>
    <s v="Primary Assembly"/>
    <s v="chromosome"/>
    <m/>
    <s v="AL954747.1"/>
    <n v="247313"/>
    <n v="247900"/>
    <s v="+"/>
    <s v="CAD84123.1"/>
    <m/>
    <m/>
  </r>
  <r>
    <x v="444"/>
    <x v="0"/>
    <x v="0"/>
    <s v="GCA_000009145.1"/>
    <s v="Primary Assembly"/>
    <s v="chromosome"/>
    <m/>
    <s v="AL954747.1"/>
    <n v="247919"/>
    <n v="248959"/>
    <s v="+"/>
    <m/>
    <m/>
    <m/>
  </r>
  <r>
    <x v="445"/>
    <x v="1"/>
    <x v="1"/>
    <s v="GCA_000009145.1"/>
    <s v="Primary Assembly"/>
    <s v="chromosome"/>
    <m/>
    <s v="AL954747.1"/>
    <n v="247919"/>
    <n v="248959"/>
    <s v="+"/>
    <s v="CAD84124.1"/>
    <m/>
    <m/>
  </r>
  <r>
    <x v="446"/>
    <x v="0"/>
    <x v="0"/>
    <s v="GCA_000009145.1"/>
    <s v="Primary Assembly"/>
    <s v="chromosome"/>
    <m/>
    <s v="AL954747.1"/>
    <n v="249019"/>
    <n v="249429"/>
    <s v="+"/>
    <m/>
    <m/>
    <m/>
  </r>
  <r>
    <x v="447"/>
    <x v="1"/>
    <x v="1"/>
    <s v="GCA_000009145.1"/>
    <s v="Primary Assembly"/>
    <s v="chromosome"/>
    <m/>
    <s v="AL954747.1"/>
    <n v="249019"/>
    <n v="249429"/>
    <s v="+"/>
    <s v="CAD84125.1"/>
    <m/>
    <m/>
  </r>
  <r>
    <x v="448"/>
    <x v="0"/>
    <x v="0"/>
    <s v="GCA_000009145.1"/>
    <s v="Primary Assembly"/>
    <s v="chromosome"/>
    <m/>
    <s v="AL954747.1"/>
    <n v="249426"/>
    <n v="250130"/>
    <s v="+"/>
    <m/>
    <m/>
    <m/>
  </r>
  <r>
    <x v="449"/>
    <x v="1"/>
    <x v="1"/>
    <s v="GCA_000009145.1"/>
    <s v="Primary Assembly"/>
    <s v="chromosome"/>
    <m/>
    <s v="AL954747.1"/>
    <n v="249426"/>
    <n v="250130"/>
    <s v="+"/>
    <s v="CAD84126.1"/>
    <m/>
    <m/>
  </r>
  <r>
    <x v="450"/>
    <x v="0"/>
    <x v="0"/>
    <s v="GCA_000009145.1"/>
    <s v="Primary Assembly"/>
    <s v="chromosome"/>
    <m/>
    <s v="AL954747.1"/>
    <n v="250127"/>
    <n v="250543"/>
    <s v="+"/>
    <m/>
    <m/>
    <m/>
  </r>
  <r>
    <x v="451"/>
    <x v="1"/>
    <x v="1"/>
    <s v="GCA_000009145.1"/>
    <s v="Primary Assembly"/>
    <s v="chromosome"/>
    <m/>
    <s v="AL954747.1"/>
    <n v="250127"/>
    <n v="250543"/>
    <s v="+"/>
    <s v="CAD84127.1"/>
    <m/>
    <m/>
  </r>
  <r>
    <x v="452"/>
    <x v="0"/>
    <x v="0"/>
    <s v="GCA_000009145.1"/>
    <s v="Primary Assembly"/>
    <s v="chromosome"/>
    <m/>
    <s v="AL954747.1"/>
    <n v="250565"/>
    <n v="251425"/>
    <s v="+"/>
    <m/>
    <m/>
    <m/>
  </r>
  <r>
    <x v="453"/>
    <x v="1"/>
    <x v="1"/>
    <s v="GCA_000009145.1"/>
    <s v="Primary Assembly"/>
    <s v="chromosome"/>
    <m/>
    <s v="AL954747.1"/>
    <n v="250565"/>
    <n v="251425"/>
    <s v="+"/>
    <s v="CAD84128.1"/>
    <m/>
    <m/>
  </r>
  <r>
    <x v="454"/>
    <x v="0"/>
    <x v="0"/>
    <s v="GCA_000009145.1"/>
    <s v="Primary Assembly"/>
    <s v="chromosome"/>
    <m/>
    <s v="AL954747.1"/>
    <n v="251463"/>
    <n v="252740"/>
    <s v="+"/>
    <m/>
    <m/>
    <m/>
  </r>
  <r>
    <x v="455"/>
    <x v="1"/>
    <x v="1"/>
    <s v="GCA_000009145.1"/>
    <s v="Primary Assembly"/>
    <s v="chromosome"/>
    <m/>
    <s v="AL954747.1"/>
    <n v="251463"/>
    <n v="252740"/>
    <s v="+"/>
    <s v="CAD84129.1"/>
    <m/>
    <m/>
  </r>
  <r>
    <x v="456"/>
    <x v="0"/>
    <x v="0"/>
    <s v="GCA_000009145.1"/>
    <s v="Primary Assembly"/>
    <s v="chromosome"/>
    <m/>
    <s v="AL954747.1"/>
    <n v="252794"/>
    <n v="253309"/>
    <s v="+"/>
    <m/>
    <m/>
    <m/>
  </r>
  <r>
    <x v="457"/>
    <x v="1"/>
    <x v="1"/>
    <s v="GCA_000009145.1"/>
    <s v="Primary Assembly"/>
    <s v="chromosome"/>
    <m/>
    <s v="AL954747.1"/>
    <n v="252794"/>
    <n v="253309"/>
    <s v="+"/>
    <s v="CAD84130.1"/>
    <m/>
    <m/>
  </r>
  <r>
    <x v="458"/>
    <x v="0"/>
    <x v="0"/>
    <s v="GCA_000009145.1"/>
    <s v="Primary Assembly"/>
    <s v="chromosome"/>
    <m/>
    <s v="AL954747.1"/>
    <n v="253309"/>
    <n v="254136"/>
    <s v="+"/>
    <m/>
    <m/>
    <m/>
  </r>
  <r>
    <x v="459"/>
    <x v="1"/>
    <x v="1"/>
    <s v="GCA_000009145.1"/>
    <s v="Primary Assembly"/>
    <s v="chromosome"/>
    <m/>
    <s v="AL954747.1"/>
    <n v="253309"/>
    <n v="254136"/>
    <s v="+"/>
    <s v="CAD84131.1"/>
    <m/>
    <m/>
  </r>
  <r>
    <x v="460"/>
    <x v="0"/>
    <x v="0"/>
    <s v="GCA_000009145.1"/>
    <s v="Primary Assembly"/>
    <s v="chromosome"/>
    <m/>
    <s v="AL954747.1"/>
    <n v="254239"/>
    <n v="254874"/>
    <s v="+"/>
    <m/>
    <m/>
    <m/>
  </r>
  <r>
    <x v="461"/>
    <x v="1"/>
    <x v="1"/>
    <s v="GCA_000009145.1"/>
    <s v="Primary Assembly"/>
    <s v="chromosome"/>
    <m/>
    <s v="AL954747.1"/>
    <n v="254239"/>
    <n v="254874"/>
    <s v="+"/>
    <s v="CAD84132.1"/>
    <m/>
    <m/>
  </r>
  <r>
    <x v="462"/>
    <x v="0"/>
    <x v="0"/>
    <s v="GCA_000009145.1"/>
    <s v="Primary Assembly"/>
    <s v="chromosome"/>
    <m/>
    <s v="AL954747.1"/>
    <n v="254896"/>
    <n v="255582"/>
    <s v="+"/>
    <m/>
    <m/>
    <m/>
  </r>
  <r>
    <x v="463"/>
    <x v="1"/>
    <x v="1"/>
    <s v="GCA_000009145.1"/>
    <s v="Primary Assembly"/>
    <s v="chromosome"/>
    <m/>
    <s v="AL954747.1"/>
    <n v="254896"/>
    <n v="255582"/>
    <s v="+"/>
    <s v="CAD84133.1"/>
    <m/>
    <m/>
  </r>
  <r>
    <x v="464"/>
    <x v="0"/>
    <x v="0"/>
    <s v="GCA_000009145.1"/>
    <s v="Primary Assembly"/>
    <s v="chromosome"/>
    <m/>
    <s v="AL954747.1"/>
    <n v="255613"/>
    <n v="255966"/>
    <s v="-"/>
    <m/>
    <m/>
    <m/>
  </r>
  <r>
    <x v="465"/>
    <x v="1"/>
    <x v="1"/>
    <s v="GCA_000009145.1"/>
    <s v="Primary Assembly"/>
    <s v="chromosome"/>
    <m/>
    <s v="AL954747.1"/>
    <n v="255613"/>
    <n v="255966"/>
    <s v="-"/>
    <s v="CAD84134.1"/>
    <m/>
    <m/>
  </r>
  <r>
    <x v="466"/>
    <x v="0"/>
    <x v="0"/>
    <s v="GCA_000009145.1"/>
    <s v="Primary Assembly"/>
    <s v="chromosome"/>
    <m/>
    <s v="AL954747.1"/>
    <n v="256051"/>
    <n v="256653"/>
    <s v="+"/>
    <m/>
    <m/>
    <m/>
  </r>
  <r>
    <x v="467"/>
    <x v="1"/>
    <x v="1"/>
    <s v="GCA_000009145.1"/>
    <s v="Primary Assembly"/>
    <s v="chromosome"/>
    <m/>
    <s v="AL954747.1"/>
    <n v="256051"/>
    <n v="256653"/>
    <s v="+"/>
    <s v="CAD84135.1"/>
    <m/>
    <m/>
  </r>
  <r>
    <x v="468"/>
    <x v="0"/>
    <x v="0"/>
    <s v="GCA_000009145.1"/>
    <s v="Primary Assembly"/>
    <s v="chromosome"/>
    <m/>
    <s v="AL954747.1"/>
    <n v="256662"/>
    <n v="257675"/>
    <s v="-"/>
    <m/>
    <m/>
    <m/>
  </r>
  <r>
    <x v="469"/>
    <x v="1"/>
    <x v="1"/>
    <s v="GCA_000009145.1"/>
    <s v="Primary Assembly"/>
    <s v="chromosome"/>
    <m/>
    <s v="AL954747.1"/>
    <n v="256662"/>
    <n v="257675"/>
    <s v="-"/>
    <s v="CAD84136.1"/>
    <m/>
    <m/>
  </r>
  <r>
    <x v="470"/>
    <x v="0"/>
    <x v="0"/>
    <s v="GCA_000009145.1"/>
    <s v="Primary Assembly"/>
    <s v="chromosome"/>
    <m/>
    <s v="AL954747.1"/>
    <n v="257934"/>
    <n v="258146"/>
    <s v="+"/>
    <m/>
    <m/>
    <m/>
  </r>
  <r>
    <x v="471"/>
    <x v="1"/>
    <x v="1"/>
    <s v="GCA_000009145.1"/>
    <s v="Primary Assembly"/>
    <s v="chromosome"/>
    <m/>
    <s v="AL954747.1"/>
    <n v="257934"/>
    <n v="258146"/>
    <s v="+"/>
    <s v="CAD84137.1"/>
    <m/>
    <m/>
  </r>
  <r>
    <x v="472"/>
    <x v="0"/>
    <x v="0"/>
    <s v="GCA_000009145.1"/>
    <s v="Primary Assembly"/>
    <s v="chromosome"/>
    <m/>
    <s v="AL954747.1"/>
    <n v="258184"/>
    <n v="258630"/>
    <s v="+"/>
    <m/>
    <m/>
    <m/>
  </r>
  <r>
    <x v="473"/>
    <x v="1"/>
    <x v="1"/>
    <s v="GCA_000009145.1"/>
    <s v="Primary Assembly"/>
    <s v="chromosome"/>
    <m/>
    <s v="AL954747.1"/>
    <n v="258184"/>
    <n v="258630"/>
    <s v="+"/>
    <s v="CAD84138.1"/>
    <m/>
    <m/>
  </r>
  <r>
    <x v="474"/>
    <x v="0"/>
    <x v="0"/>
    <s v="GCA_000009145.1"/>
    <s v="Primary Assembly"/>
    <s v="chromosome"/>
    <m/>
    <s v="AL954747.1"/>
    <n v="258712"/>
    <n v="260514"/>
    <s v="+"/>
    <m/>
    <m/>
    <m/>
  </r>
  <r>
    <x v="475"/>
    <x v="1"/>
    <x v="1"/>
    <s v="GCA_000009145.1"/>
    <s v="Primary Assembly"/>
    <s v="chromosome"/>
    <m/>
    <s v="AL954747.1"/>
    <n v="258712"/>
    <n v="260514"/>
    <s v="+"/>
    <s v="CAD84139.1"/>
    <m/>
    <m/>
  </r>
  <r>
    <x v="476"/>
    <x v="0"/>
    <x v="0"/>
    <s v="GCA_000009145.1"/>
    <s v="Primary Assembly"/>
    <s v="chromosome"/>
    <m/>
    <s v="AL954747.1"/>
    <n v="260721"/>
    <n v="262976"/>
    <s v="+"/>
    <m/>
    <m/>
    <m/>
  </r>
  <r>
    <x v="477"/>
    <x v="1"/>
    <x v="1"/>
    <s v="GCA_000009145.1"/>
    <s v="Primary Assembly"/>
    <s v="chromosome"/>
    <m/>
    <s v="AL954747.1"/>
    <n v="260721"/>
    <n v="262976"/>
    <s v="+"/>
    <s v="CAD84140.1"/>
    <m/>
    <m/>
  </r>
  <r>
    <x v="478"/>
    <x v="0"/>
    <x v="2"/>
    <s v="GCA_000009145.1"/>
    <s v="Primary Assembly"/>
    <s v="chromosome"/>
    <m/>
    <s v="AL954747.1"/>
    <n v="263039"/>
    <n v="263115"/>
    <s v="+"/>
    <m/>
    <m/>
    <m/>
  </r>
  <r>
    <x v="479"/>
    <x v="2"/>
    <x v="3"/>
    <s v="GCA_000009145.1"/>
    <s v="Primary Assembly"/>
    <s v="chromosome"/>
    <m/>
    <s v="AL954747.1"/>
    <n v="263039"/>
    <n v="263115"/>
    <s v="+"/>
    <m/>
    <m/>
    <m/>
  </r>
  <r>
    <x v="480"/>
    <x v="0"/>
    <x v="0"/>
    <s v="GCA_000009145.1"/>
    <s v="Primary Assembly"/>
    <s v="chromosome"/>
    <m/>
    <s v="AL954747.1"/>
    <n v="263504"/>
    <n v="263815"/>
    <s v="+"/>
    <m/>
    <m/>
    <m/>
  </r>
  <r>
    <x v="481"/>
    <x v="1"/>
    <x v="1"/>
    <s v="GCA_000009145.1"/>
    <s v="Primary Assembly"/>
    <s v="chromosome"/>
    <m/>
    <s v="AL954747.1"/>
    <n v="263504"/>
    <n v="263815"/>
    <s v="+"/>
    <s v="CAD84141.1"/>
    <m/>
    <m/>
  </r>
  <r>
    <x v="482"/>
    <x v="0"/>
    <x v="0"/>
    <s v="GCA_000009145.1"/>
    <s v="Primary Assembly"/>
    <s v="chromosome"/>
    <m/>
    <s v="AL954747.1"/>
    <n v="263808"/>
    <n v="264437"/>
    <s v="-"/>
    <m/>
    <m/>
    <m/>
  </r>
  <r>
    <x v="483"/>
    <x v="1"/>
    <x v="1"/>
    <s v="GCA_000009145.1"/>
    <s v="Primary Assembly"/>
    <s v="chromosome"/>
    <m/>
    <s v="AL954747.1"/>
    <n v="263808"/>
    <n v="264437"/>
    <s v="-"/>
    <s v="CAD84142.1"/>
    <m/>
    <m/>
  </r>
  <r>
    <x v="484"/>
    <x v="0"/>
    <x v="0"/>
    <s v="GCA_000009145.1"/>
    <s v="Primary Assembly"/>
    <s v="chromosome"/>
    <m/>
    <s v="AL954747.1"/>
    <n v="265780"/>
    <n v="267168"/>
    <s v="-"/>
    <m/>
    <m/>
    <m/>
  </r>
  <r>
    <x v="485"/>
    <x v="1"/>
    <x v="1"/>
    <s v="GCA_000009145.1"/>
    <s v="Primary Assembly"/>
    <s v="chromosome"/>
    <m/>
    <s v="AL954747.1"/>
    <n v="265780"/>
    <n v="267168"/>
    <s v="-"/>
    <s v="CAD84143.1"/>
    <m/>
    <m/>
  </r>
  <r>
    <x v="486"/>
    <x v="0"/>
    <x v="0"/>
    <s v="GCA_000009145.1"/>
    <s v="Primary Assembly"/>
    <s v="chromosome"/>
    <m/>
    <s v="AL954747.1"/>
    <n v="267165"/>
    <n v="268085"/>
    <s v="-"/>
    <m/>
    <m/>
    <m/>
  </r>
  <r>
    <x v="487"/>
    <x v="1"/>
    <x v="1"/>
    <s v="GCA_000009145.1"/>
    <s v="Primary Assembly"/>
    <s v="chromosome"/>
    <m/>
    <s v="AL954747.1"/>
    <n v="267165"/>
    <n v="268085"/>
    <s v="-"/>
    <s v="CAD84144.1"/>
    <m/>
    <m/>
  </r>
  <r>
    <x v="488"/>
    <x v="0"/>
    <x v="0"/>
    <s v="GCA_000009145.1"/>
    <s v="Primary Assembly"/>
    <s v="chromosome"/>
    <m/>
    <s v="AL954747.1"/>
    <n v="268394"/>
    <n v="268966"/>
    <s v="-"/>
    <m/>
    <m/>
    <m/>
  </r>
  <r>
    <x v="489"/>
    <x v="1"/>
    <x v="1"/>
    <s v="GCA_000009145.1"/>
    <s v="Primary Assembly"/>
    <s v="chromosome"/>
    <m/>
    <s v="AL954747.1"/>
    <n v="268394"/>
    <n v="268966"/>
    <s v="-"/>
    <s v="CAD84145.1"/>
    <m/>
    <m/>
  </r>
  <r>
    <x v="490"/>
    <x v="0"/>
    <x v="0"/>
    <s v="GCA_000009145.1"/>
    <s v="Primary Assembly"/>
    <s v="chromosome"/>
    <m/>
    <s v="AL954747.1"/>
    <n v="268953"/>
    <n v="270203"/>
    <s v="-"/>
    <m/>
    <m/>
    <m/>
  </r>
  <r>
    <x v="491"/>
    <x v="1"/>
    <x v="1"/>
    <s v="GCA_000009145.1"/>
    <s v="Primary Assembly"/>
    <s v="chromosome"/>
    <m/>
    <s v="AL954747.1"/>
    <n v="268953"/>
    <n v="270203"/>
    <s v="-"/>
    <s v="CAD84146.1"/>
    <m/>
    <m/>
  </r>
  <r>
    <x v="492"/>
    <x v="0"/>
    <x v="0"/>
    <s v="GCA_000009145.1"/>
    <s v="Primary Assembly"/>
    <s v="chromosome"/>
    <m/>
    <s v="AL954747.1"/>
    <n v="270335"/>
    <n v="271894"/>
    <s v="-"/>
    <m/>
    <m/>
    <m/>
  </r>
  <r>
    <x v="493"/>
    <x v="1"/>
    <x v="1"/>
    <s v="GCA_000009145.1"/>
    <s v="Primary Assembly"/>
    <s v="chromosome"/>
    <m/>
    <s v="AL954747.1"/>
    <n v="270335"/>
    <n v="271894"/>
    <s v="-"/>
    <s v="CAD84147.1"/>
    <m/>
    <m/>
  </r>
  <r>
    <x v="494"/>
    <x v="0"/>
    <x v="0"/>
    <s v="GCA_000009145.1"/>
    <s v="Primary Assembly"/>
    <s v="chromosome"/>
    <m/>
    <s v="AL954747.1"/>
    <n v="271908"/>
    <n v="272234"/>
    <s v="-"/>
    <m/>
    <m/>
    <m/>
  </r>
  <r>
    <x v="495"/>
    <x v="1"/>
    <x v="1"/>
    <s v="GCA_000009145.1"/>
    <s v="Primary Assembly"/>
    <s v="chromosome"/>
    <m/>
    <s v="AL954747.1"/>
    <n v="271908"/>
    <n v="272234"/>
    <s v="-"/>
    <s v="CAD84148.1"/>
    <m/>
    <m/>
  </r>
  <r>
    <x v="496"/>
    <x v="0"/>
    <x v="0"/>
    <s v="GCA_000009145.1"/>
    <s v="Primary Assembly"/>
    <s v="chromosome"/>
    <m/>
    <s v="AL954747.1"/>
    <n v="272567"/>
    <n v="273130"/>
    <s v="-"/>
    <m/>
    <m/>
    <m/>
  </r>
  <r>
    <x v="497"/>
    <x v="1"/>
    <x v="1"/>
    <s v="GCA_000009145.1"/>
    <s v="Primary Assembly"/>
    <s v="chromosome"/>
    <m/>
    <s v="AL954747.1"/>
    <n v="272567"/>
    <n v="273130"/>
    <s v="-"/>
    <s v="CAD84149.1"/>
    <m/>
    <m/>
  </r>
  <r>
    <x v="498"/>
    <x v="0"/>
    <x v="0"/>
    <s v="GCA_000009145.1"/>
    <s v="Primary Assembly"/>
    <s v="chromosome"/>
    <m/>
    <s v="AL954747.1"/>
    <n v="273266"/>
    <n v="274309"/>
    <s v="+"/>
    <m/>
    <m/>
    <m/>
  </r>
  <r>
    <x v="499"/>
    <x v="1"/>
    <x v="1"/>
    <s v="GCA_000009145.1"/>
    <s v="Primary Assembly"/>
    <s v="chromosome"/>
    <m/>
    <s v="AL954747.1"/>
    <n v="273266"/>
    <n v="274309"/>
    <s v="+"/>
    <s v="CAD84150.1"/>
    <m/>
    <m/>
  </r>
  <r>
    <x v="500"/>
    <x v="0"/>
    <x v="0"/>
    <s v="GCA_000009145.1"/>
    <s v="Primary Assembly"/>
    <s v="chromosome"/>
    <m/>
    <s v="AL954747.1"/>
    <n v="274352"/>
    <n v="277450"/>
    <s v="-"/>
    <m/>
    <m/>
    <m/>
  </r>
  <r>
    <x v="501"/>
    <x v="1"/>
    <x v="1"/>
    <s v="GCA_000009145.1"/>
    <s v="Primary Assembly"/>
    <s v="chromosome"/>
    <m/>
    <s v="AL954747.1"/>
    <n v="274352"/>
    <n v="277450"/>
    <s v="-"/>
    <s v="CAD84151.1"/>
    <m/>
    <m/>
  </r>
  <r>
    <x v="502"/>
    <x v="0"/>
    <x v="0"/>
    <s v="GCA_000009145.1"/>
    <s v="Primary Assembly"/>
    <s v="chromosome"/>
    <m/>
    <s v="AL954747.1"/>
    <n v="277612"/>
    <n v="277908"/>
    <s v="-"/>
    <m/>
    <m/>
    <m/>
  </r>
  <r>
    <x v="503"/>
    <x v="1"/>
    <x v="1"/>
    <s v="GCA_000009145.1"/>
    <s v="Primary Assembly"/>
    <s v="chromosome"/>
    <m/>
    <s v="AL954747.1"/>
    <n v="277612"/>
    <n v="277908"/>
    <s v="-"/>
    <s v="CAD84152.1"/>
    <m/>
    <m/>
  </r>
  <r>
    <x v="504"/>
    <x v="0"/>
    <x v="0"/>
    <s v="GCA_000009145.1"/>
    <s v="Primary Assembly"/>
    <s v="chromosome"/>
    <m/>
    <s v="AL954747.1"/>
    <n v="278147"/>
    <n v="278509"/>
    <s v="+"/>
    <m/>
    <m/>
    <m/>
  </r>
  <r>
    <x v="505"/>
    <x v="1"/>
    <x v="1"/>
    <s v="GCA_000009145.1"/>
    <s v="Primary Assembly"/>
    <s v="chromosome"/>
    <m/>
    <s v="AL954747.1"/>
    <n v="278147"/>
    <n v="278509"/>
    <s v="+"/>
    <s v="CAD84153.1"/>
    <m/>
    <m/>
  </r>
  <r>
    <x v="506"/>
    <x v="0"/>
    <x v="0"/>
    <s v="GCA_000009145.1"/>
    <s v="Primary Assembly"/>
    <s v="chromosome"/>
    <m/>
    <s v="AL954747.1"/>
    <n v="278643"/>
    <n v="279698"/>
    <s v="+"/>
    <m/>
    <m/>
    <m/>
  </r>
  <r>
    <x v="507"/>
    <x v="1"/>
    <x v="1"/>
    <s v="GCA_000009145.1"/>
    <s v="Primary Assembly"/>
    <s v="chromosome"/>
    <m/>
    <s v="AL954747.1"/>
    <n v="278643"/>
    <n v="279698"/>
    <s v="+"/>
    <s v="CAD84154.1"/>
    <m/>
    <m/>
  </r>
  <r>
    <x v="508"/>
    <x v="0"/>
    <x v="0"/>
    <s v="GCA_000009145.1"/>
    <s v="Primary Assembly"/>
    <s v="chromosome"/>
    <m/>
    <s v="AL954747.1"/>
    <n v="280152"/>
    <n v="281465"/>
    <s v="-"/>
    <m/>
    <m/>
    <m/>
  </r>
  <r>
    <x v="509"/>
    <x v="1"/>
    <x v="1"/>
    <s v="GCA_000009145.1"/>
    <s v="Primary Assembly"/>
    <s v="chromosome"/>
    <m/>
    <s v="AL954747.1"/>
    <n v="280152"/>
    <n v="281465"/>
    <s v="-"/>
    <s v="CAD84155.1"/>
    <m/>
    <m/>
  </r>
  <r>
    <x v="510"/>
    <x v="0"/>
    <x v="0"/>
    <s v="GCA_000009145.1"/>
    <s v="Primary Assembly"/>
    <s v="chromosome"/>
    <m/>
    <s v="AL954747.1"/>
    <n v="281568"/>
    <n v="282023"/>
    <s v="+"/>
    <m/>
    <m/>
    <m/>
  </r>
  <r>
    <x v="511"/>
    <x v="1"/>
    <x v="1"/>
    <s v="GCA_000009145.1"/>
    <s v="Primary Assembly"/>
    <s v="chromosome"/>
    <m/>
    <s v="AL954747.1"/>
    <n v="281568"/>
    <n v="282023"/>
    <s v="+"/>
    <s v="CAD84156.1"/>
    <m/>
    <m/>
  </r>
  <r>
    <x v="512"/>
    <x v="0"/>
    <x v="0"/>
    <s v="GCA_000009145.1"/>
    <s v="Primary Assembly"/>
    <s v="chromosome"/>
    <m/>
    <s v="AL954747.1"/>
    <n v="282027"/>
    <n v="283664"/>
    <s v="+"/>
    <m/>
    <m/>
    <m/>
  </r>
  <r>
    <x v="513"/>
    <x v="1"/>
    <x v="1"/>
    <s v="GCA_000009145.1"/>
    <s v="Primary Assembly"/>
    <s v="chromosome"/>
    <m/>
    <s v="AL954747.1"/>
    <n v="282027"/>
    <n v="283664"/>
    <s v="+"/>
    <s v="CAD84157.1"/>
    <m/>
    <m/>
  </r>
  <r>
    <x v="514"/>
    <x v="0"/>
    <x v="5"/>
    <s v="GCA_000009145.1"/>
    <s v="Primary Assembly"/>
    <s v="chromosome"/>
    <m/>
    <s v="AL954747.1"/>
    <n v="283772"/>
    <n v="284104"/>
    <s v="+"/>
    <m/>
    <m/>
    <m/>
  </r>
  <r>
    <x v="515"/>
    <x v="1"/>
    <x v="6"/>
    <s v="GCA_000009145.1"/>
    <s v="Primary Assembly"/>
    <s v="chromosome"/>
    <m/>
    <s v="AL954747.1"/>
    <n v="283772"/>
    <n v="284104"/>
    <s v="+"/>
    <m/>
    <m/>
    <m/>
  </r>
  <r>
    <x v="516"/>
    <x v="0"/>
    <x v="5"/>
    <s v="GCA_000009145.1"/>
    <s v="Primary Assembly"/>
    <s v="chromosome"/>
    <m/>
    <s v="AL954747.1"/>
    <n v="284101"/>
    <n v="284781"/>
    <s v="-"/>
    <m/>
    <m/>
    <m/>
  </r>
  <r>
    <x v="517"/>
    <x v="1"/>
    <x v="6"/>
    <s v="GCA_000009145.1"/>
    <s v="Primary Assembly"/>
    <s v="chromosome"/>
    <m/>
    <s v="AL954747.1"/>
    <n v="284101"/>
    <n v="284781"/>
    <s v="-"/>
    <m/>
    <m/>
    <m/>
  </r>
  <r>
    <x v="518"/>
    <x v="0"/>
    <x v="5"/>
    <s v="GCA_000009145.1"/>
    <s v="Primary Assembly"/>
    <s v="chromosome"/>
    <m/>
    <s v="AL954747.1"/>
    <n v="284806"/>
    <n v="285045"/>
    <s v="-"/>
    <m/>
    <m/>
    <m/>
  </r>
  <r>
    <x v="519"/>
    <x v="1"/>
    <x v="6"/>
    <s v="GCA_000009145.1"/>
    <s v="Primary Assembly"/>
    <s v="chromosome"/>
    <m/>
    <s v="AL954747.1"/>
    <n v="284806"/>
    <n v="285045"/>
    <s v="-"/>
    <m/>
    <m/>
    <m/>
  </r>
  <r>
    <x v="520"/>
    <x v="0"/>
    <x v="5"/>
    <s v="GCA_000009145.1"/>
    <s v="Primary Assembly"/>
    <s v="chromosome"/>
    <m/>
    <s v="AL954747.1"/>
    <n v="285161"/>
    <n v="285427"/>
    <s v="+"/>
    <m/>
    <m/>
    <m/>
  </r>
  <r>
    <x v="521"/>
    <x v="1"/>
    <x v="6"/>
    <s v="GCA_000009145.1"/>
    <s v="Primary Assembly"/>
    <s v="chromosome"/>
    <m/>
    <s v="AL954747.1"/>
    <n v="285161"/>
    <n v="285427"/>
    <s v="+"/>
    <m/>
    <m/>
    <m/>
  </r>
  <r>
    <x v="522"/>
    <x v="0"/>
    <x v="0"/>
    <s v="GCA_000009145.1"/>
    <s v="Primary Assembly"/>
    <s v="chromosome"/>
    <m/>
    <s v="AL954747.1"/>
    <n v="285943"/>
    <n v="287463"/>
    <s v="+"/>
    <m/>
    <m/>
    <m/>
  </r>
  <r>
    <x v="523"/>
    <x v="1"/>
    <x v="1"/>
    <s v="GCA_000009145.1"/>
    <s v="Primary Assembly"/>
    <s v="chromosome"/>
    <m/>
    <s v="AL954747.1"/>
    <n v="285943"/>
    <n v="287463"/>
    <s v="+"/>
    <s v="CAD84162.1"/>
    <m/>
    <m/>
  </r>
  <r>
    <x v="524"/>
    <x v="0"/>
    <x v="0"/>
    <s v="GCA_000009145.1"/>
    <s v="Primary Assembly"/>
    <s v="chromosome"/>
    <m/>
    <s v="AL954747.1"/>
    <n v="287757"/>
    <n v="288080"/>
    <s v="+"/>
    <m/>
    <m/>
    <m/>
  </r>
  <r>
    <x v="525"/>
    <x v="1"/>
    <x v="1"/>
    <s v="GCA_000009145.1"/>
    <s v="Primary Assembly"/>
    <s v="chromosome"/>
    <m/>
    <s v="AL954747.1"/>
    <n v="287757"/>
    <n v="288080"/>
    <s v="+"/>
    <s v="CAD84163.1"/>
    <m/>
    <m/>
  </r>
  <r>
    <x v="526"/>
    <x v="0"/>
    <x v="0"/>
    <s v="GCA_000009145.1"/>
    <s v="Primary Assembly"/>
    <s v="chromosome"/>
    <m/>
    <s v="AL954747.1"/>
    <n v="288134"/>
    <n v="288985"/>
    <s v="+"/>
    <m/>
    <m/>
    <m/>
  </r>
  <r>
    <x v="527"/>
    <x v="1"/>
    <x v="1"/>
    <s v="GCA_000009145.1"/>
    <s v="Primary Assembly"/>
    <s v="chromosome"/>
    <m/>
    <s v="AL954747.1"/>
    <n v="288134"/>
    <n v="288985"/>
    <s v="+"/>
    <s v="CAD84164.1"/>
    <m/>
    <m/>
  </r>
  <r>
    <x v="528"/>
    <x v="0"/>
    <x v="0"/>
    <s v="GCA_000009145.1"/>
    <s v="Primary Assembly"/>
    <s v="chromosome"/>
    <m/>
    <s v="AL954747.1"/>
    <n v="289300"/>
    <n v="290343"/>
    <s v="-"/>
    <m/>
    <m/>
    <m/>
  </r>
  <r>
    <x v="529"/>
    <x v="1"/>
    <x v="1"/>
    <s v="GCA_000009145.1"/>
    <s v="Primary Assembly"/>
    <s v="chromosome"/>
    <m/>
    <s v="AL954747.1"/>
    <n v="289300"/>
    <n v="290343"/>
    <s v="-"/>
    <s v="CAD84165.1"/>
    <m/>
    <m/>
  </r>
  <r>
    <x v="530"/>
    <x v="0"/>
    <x v="0"/>
    <s v="GCA_000009145.1"/>
    <s v="Primary Assembly"/>
    <s v="chromosome"/>
    <m/>
    <s v="AL954747.1"/>
    <n v="290453"/>
    <n v="291271"/>
    <s v="-"/>
    <m/>
    <m/>
    <m/>
  </r>
  <r>
    <x v="531"/>
    <x v="1"/>
    <x v="1"/>
    <s v="GCA_000009145.1"/>
    <s v="Primary Assembly"/>
    <s v="chromosome"/>
    <m/>
    <s v="AL954747.1"/>
    <n v="290453"/>
    <n v="291271"/>
    <s v="-"/>
    <s v="CAD84166.1"/>
    <m/>
    <m/>
  </r>
  <r>
    <x v="532"/>
    <x v="0"/>
    <x v="0"/>
    <s v="GCA_000009145.1"/>
    <s v="Primary Assembly"/>
    <s v="chromosome"/>
    <m/>
    <s v="AL954747.1"/>
    <n v="291347"/>
    <n v="292789"/>
    <s v="-"/>
    <m/>
    <m/>
    <m/>
  </r>
  <r>
    <x v="533"/>
    <x v="1"/>
    <x v="1"/>
    <s v="GCA_000009145.1"/>
    <s v="Primary Assembly"/>
    <s v="chromosome"/>
    <m/>
    <s v="AL954747.1"/>
    <n v="291347"/>
    <n v="292789"/>
    <s v="-"/>
    <s v="CAD84167.1"/>
    <m/>
    <m/>
  </r>
  <r>
    <x v="534"/>
    <x v="0"/>
    <x v="0"/>
    <s v="GCA_000009145.1"/>
    <s v="Primary Assembly"/>
    <s v="chromosome"/>
    <m/>
    <s v="AL954747.1"/>
    <n v="293167"/>
    <n v="293799"/>
    <s v="-"/>
    <m/>
    <m/>
    <m/>
  </r>
  <r>
    <x v="535"/>
    <x v="1"/>
    <x v="1"/>
    <s v="GCA_000009145.1"/>
    <s v="Primary Assembly"/>
    <s v="chromosome"/>
    <m/>
    <s v="AL954747.1"/>
    <n v="293167"/>
    <n v="293799"/>
    <s v="-"/>
    <s v="CAD84168.1"/>
    <m/>
    <m/>
  </r>
  <r>
    <x v="536"/>
    <x v="0"/>
    <x v="0"/>
    <s v="GCA_000009145.1"/>
    <s v="Primary Assembly"/>
    <s v="chromosome"/>
    <m/>
    <s v="AL954747.1"/>
    <n v="294019"/>
    <n v="294411"/>
    <s v="+"/>
    <m/>
    <m/>
    <m/>
  </r>
  <r>
    <x v="537"/>
    <x v="1"/>
    <x v="1"/>
    <s v="GCA_000009145.1"/>
    <s v="Primary Assembly"/>
    <s v="chromosome"/>
    <m/>
    <s v="AL954747.1"/>
    <n v="294019"/>
    <n v="294411"/>
    <s v="+"/>
    <s v="CAD84169.1"/>
    <m/>
    <m/>
  </r>
  <r>
    <x v="538"/>
    <x v="0"/>
    <x v="0"/>
    <s v="GCA_000009145.1"/>
    <s v="Primary Assembly"/>
    <s v="chromosome"/>
    <m/>
    <s v="AL954747.1"/>
    <n v="294413"/>
    <n v="295210"/>
    <s v="-"/>
    <m/>
    <m/>
    <m/>
  </r>
  <r>
    <x v="539"/>
    <x v="1"/>
    <x v="1"/>
    <s v="GCA_000009145.1"/>
    <s v="Primary Assembly"/>
    <s v="chromosome"/>
    <m/>
    <s v="AL954747.1"/>
    <n v="294413"/>
    <n v="295210"/>
    <s v="-"/>
    <s v="CAD84170.1"/>
    <m/>
    <m/>
  </r>
  <r>
    <x v="540"/>
    <x v="0"/>
    <x v="0"/>
    <s v="GCA_000009145.1"/>
    <s v="Primary Assembly"/>
    <s v="chromosome"/>
    <m/>
    <s v="AL954747.1"/>
    <n v="295737"/>
    <n v="296252"/>
    <s v="+"/>
    <m/>
    <m/>
    <m/>
  </r>
  <r>
    <x v="541"/>
    <x v="1"/>
    <x v="1"/>
    <s v="GCA_000009145.1"/>
    <s v="Primary Assembly"/>
    <s v="chromosome"/>
    <m/>
    <s v="AL954747.1"/>
    <n v="295737"/>
    <n v="296252"/>
    <s v="+"/>
    <s v="CAD84171.1"/>
    <m/>
    <m/>
  </r>
  <r>
    <x v="542"/>
    <x v="0"/>
    <x v="0"/>
    <s v="GCA_000009145.1"/>
    <s v="Primary Assembly"/>
    <s v="chromosome"/>
    <m/>
    <s v="AL954747.1"/>
    <n v="296385"/>
    <n v="296678"/>
    <s v="-"/>
    <m/>
    <m/>
    <m/>
  </r>
  <r>
    <x v="543"/>
    <x v="1"/>
    <x v="1"/>
    <s v="GCA_000009145.1"/>
    <s v="Primary Assembly"/>
    <s v="chromosome"/>
    <m/>
    <s v="AL954747.1"/>
    <n v="296385"/>
    <n v="296678"/>
    <s v="-"/>
    <s v="CAD84172.1"/>
    <m/>
    <m/>
  </r>
  <r>
    <x v="544"/>
    <x v="0"/>
    <x v="0"/>
    <s v="GCA_000009145.1"/>
    <s v="Primary Assembly"/>
    <s v="chromosome"/>
    <m/>
    <s v="AL954747.1"/>
    <n v="296679"/>
    <n v="296921"/>
    <s v="-"/>
    <m/>
    <m/>
    <m/>
  </r>
  <r>
    <x v="545"/>
    <x v="1"/>
    <x v="1"/>
    <s v="GCA_000009145.1"/>
    <s v="Primary Assembly"/>
    <s v="chromosome"/>
    <m/>
    <s v="AL954747.1"/>
    <n v="296679"/>
    <n v="296921"/>
    <s v="-"/>
    <s v="CAD84173.1"/>
    <m/>
    <m/>
  </r>
  <r>
    <x v="546"/>
    <x v="0"/>
    <x v="0"/>
    <s v="GCA_000009145.1"/>
    <s v="Primary Assembly"/>
    <s v="chromosome"/>
    <m/>
    <s v="AL954747.1"/>
    <n v="297181"/>
    <n v="297603"/>
    <s v="+"/>
    <m/>
    <m/>
    <m/>
  </r>
  <r>
    <x v="547"/>
    <x v="1"/>
    <x v="1"/>
    <s v="GCA_000009145.1"/>
    <s v="Primary Assembly"/>
    <s v="chromosome"/>
    <m/>
    <s v="AL954747.1"/>
    <n v="297181"/>
    <n v="297603"/>
    <s v="+"/>
    <s v="CAD84174.1"/>
    <m/>
    <m/>
  </r>
  <r>
    <x v="548"/>
    <x v="0"/>
    <x v="0"/>
    <s v="GCA_000009145.1"/>
    <s v="Primary Assembly"/>
    <s v="chromosome"/>
    <m/>
    <s v="AL954747.1"/>
    <n v="297584"/>
    <n v="298096"/>
    <s v="+"/>
    <m/>
    <m/>
    <m/>
  </r>
  <r>
    <x v="549"/>
    <x v="1"/>
    <x v="1"/>
    <s v="GCA_000009145.1"/>
    <s v="Primary Assembly"/>
    <s v="chromosome"/>
    <m/>
    <s v="AL954747.1"/>
    <n v="297584"/>
    <n v="298096"/>
    <s v="+"/>
    <s v="CAD84175.1"/>
    <m/>
    <m/>
  </r>
  <r>
    <x v="550"/>
    <x v="0"/>
    <x v="0"/>
    <s v="GCA_000009145.1"/>
    <s v="Primary Assembly"/>
    <s v="chromosome"/>
    <m/>
    <s v="AL954747.1"/>
    <n v="298118"/>
    <n v="298369"/>
    <s v="+"/>
    <m/>
    <m/>
    <m/>
  </r>
  <r>
    <x v="551"/>
    <x v="1"/>
    <x v="1"/>
    <s v="GCA_000009145.1"/>
    <s v="Primary Assembly"/>
    <s v="chromosome"/>
    <m/>
    <s v="AL954747.1"/>
    <n v="298118"/>
    <n v="298369"/>
    <s v="+"/>
    <s v="CAD84176.1"/>
    <m/>
    <m/>
  </r>
  <r>
    <x v="552"/>
    <x v="0"/>
    <x v="0"/>
    <s v="GCA_000009145.1"/>
    <s v="Primary Assembly"/>
    <s v="chromosome"/>
    <m/>
    <s v="AL954747.1"/>
    <n v="298392"/>
    <n v="298871"/>
    <s v="+"/>
    <m/>
    <m/>
    <m/>
  </r>
  <r>
    <x v="553"/>
    <x v="1"/>
    <x v="1"/>
    <s v="GCA_000009145.1"/>
    <s v="Primary Assembly"/>
    <s v="chromosome"/>
    <m/>
    <s v="AL954747.1"/>
    <n v="298392"/>
    <n v="298871"/>
    <s v="+"/>
    <s v="CAD84177.1"/>
    <m/>
    <m/>
  </r>
  <r>
    <x v="554"/>
    <x v="0"/>
    <x v="0"/>
    <s v="GCA_000009145.1"/>
    <s v="Primary Assembly"/>
    <s v="chromosome"/>
    <m/>
    <s v="AL954747.1"/>
    <n v="298950"/>
    <n v="299336"/>
    <s v="+"/>
    <m/>
    <m/>
    <m/>
  </r>
  <r>
    <x v="555"/>
    <x v="1"/>
    <x v="1"/>
    <s v="GCA_000009145.1"/>
    <s v="Primary Assembly"/>
    <s v="chromosome"/>
    <m/>
    <s v="AL954747.1"/>
    <n v="298950"/>
    <n v="299336"/>
    <s v="+"/>
    <s v="CAD84178.1"/>
    <m/>
    <m/>
  </r>
  <r>
    <x v="556"/>
    <x v="0"/>
    <x v="0"/>
    <s v="GCA_000009145.1"/>
    <s v="Primary Assembly"/>
    <s v="chromosome"/>
    <m/>
    <s v="AL954747.1"/>
    <n v="299643"/>
    <n v="300686"/>
    <s v="-"/>
    <m/>
    <m/>
    <m/>
  </r>
  <r>
    <x v="557"/>
    <x v="1"/>
    <x v="1"/>
    <s v="GCA_000009145.1"/>
    <s v="Primary Assembly"/>
    <s v="chromosome"/>
    <m/>
    <s v="AL954747.1"/>
    <n v="299643"/>
    <n v="300686"/>
    <s v="-"/>
    <s v="CAD84179.1"/>
    <m/>
    <m/>
  </r>
  <r>
    <x v="558"/>
    <x v="0"/>
    <x v="5"/>
    <s v="GCA_000009145.1"/>
    <s v="Primary Assembly"/>
    <s v="chromosome"/>
    <m/>
    <s v="AL954747.1"/>
    <n v="300822"/>
    <n v="301973"/>
    <s v="-"/>
    <m/>
    <m/>
    <m/>
  </r>
  <r>
    <x v="559"/>
    <x v="1"/>
    <x v="6"/>
    <s v="GCA_000009145.1"/>
    <s v="Primary Assembly"/>
    <s v="chromosome"/>
    <m/>
    <s v="AL954747.1"/>
    <n v="300822"/>
    <n v="301973"/>
    <s v="-"/>
    <m/>
    <m/>
    <m/>
  </r>
  <r>
    <x v="560"/>
    <x v="0"/>
    <x v="0"/>
    <s v="GCA_000009145.1"/>
    <s v="Primary Assembly"/>
    <s v="chromosome"/>
    <m/>
    <s v="AL954747.1"/>
    <n v="302132"/>
    <n v="302503"/>
    <s v="-"/>
    <m/>
    <m/>
    <m/>
  </r>
  <r>
    <x v="561"/>
    <x v="1"/>
    <x v="1"/>
    <s v="GCA_000009145.1"/>
    <s v="Primary Assembly"/>
    <s v="chromosome"/>
    <m/>
    <s v="AL954747.1"/>
    <n v="302132"/>
    <n v="302503"/>
    <s v="-"/>
    <s v="CAD84181.1"/>
    <m/>
    <m/>
  </r>
  <r>
    <x v="562"/>
    <x v="0"/>
    <x v="0"/>
    <s v="GCA_000009145.1"/>
    <s v="Primary Assembly"/>
    <s v="chromosome"/>
    <m/>
    <s v="AL954747.1"/>
    <n v="302885"/>
    <n v="303253"/>
    <s v="-"/>
    <m/>
    <m/>
    <m/>
  </r>
  <r>
    <x v="563"/>
    <x v="1"/>
    <x v="1"/>
    <s v="GCA_000009145.1"/>
    <s v="Primary Assembly"/>
    <s v="chromosome"/>
    <m/>
    <s v="AL954747.1"/>
    <n v="302885"/>
    <n v="303253"/>
    <s v="-"/>
    <s v="CAD84182.1"/>
    <m/>
    <m/>
  </r>
  <r>
    <x v="564"/>
    <x v="0"/>
    <x v="0"/>
    <s v="GCA_000009145.1"/>
    <s v="Primary Assembly"/>
    <s v="chromosome"/>
    <m/>
    <s v="AL954747.1"/>
    <n v="303253"/>
    <n v="303660"/>
    <s v="-"/>
    <m/>
    <m/>
    <m/>
  </r>
  <r>
    <x v="565"/>
    <x v="1"/>
    <x v="1"/>
    <s v="GCA_000009145.1"/>
    <s v="Primary Assembly"/>
    <s v="chromosome"/>
    <m/>
    <s v="AL954747.1"/>
    <n v="303253"/>
    <n v="303660"/>
    <s v="-"/>
    <s v="CAD84183.1"/>
    <m/>
    <m/>
  </r>
  <r>
    <x v="566"/>
    <x v="0"/>
    <x v="0"/>
    <s v="GCA_000009145.1"/>
    <s v="Primary Assembly"/>
    <s v="chromosome"/>
    <m/>
    <s v="AL954747.1"/>
    <n v="303853"/>
    <n v="304488"/>
    <s v="-"/>
    <m/>
    <m/>
    <m/>
  </r>
  <r>
    <x v="567"/>
    <x v="1"/>
    <x v="1"/>
    <s v="GCA_000009145.1"/>
    <s v="Primary Assembly"/>
    <s v="chromosome"/>
    <m/>
    <s v="AL954747.1"/>
    <n v="303853"/>
    <n v="304488"/>
    <s v="-"/>
    <s v="CAD84184.1"/>
    <m/>
    <m/>
  </r>
  <r>
    <x v="568"/>
    <x v="0"/>
    <x v="0"/>
    <s v="GCA_000009145.1"/>
    <s v="Primary Assembly"/>
    <s v="chromosome"/>
    <m/>
    <s v="AL954747.1"/>
    <n v="304595"/>
    <n v="305197"/>
    <s v="+"/>
    <m/>
    <m/>
    <m/>
  </r>
  <r>
    <x v="569"/>
    <x v="1"/>
    <x v="1"/>
    <s v="GCA_000009145.1"/>
    <s v="Primary Assembly"/>
    <s v="chromosome"/>
    <m/>
    <s v="AL954747.1"/>
    <n v="304595"/>
    <n v="305197"/>
    <s v="+"/>
    <s v="CAD84185.1"/>
    <m/>
    <m/>
  </r>
  <r>
    <x v="570"/>
    <x v="0"/>
    <x v="0"/>
    <s v="GCA_000009145.1"/>
    <s v="Primary Assembly"/>
    <s v="chromosome"/>
    <m/>
    <s v="AL954747.1"/>
    <n v="305311"/>
    <n v="306129"/>
    <s v="+"/>
    <m/>
    <m/>
    <m/>
  </r>
  <r>
    <x v="571"/>
    <x v="1"/>
    <x v="1"/>
    <s v="GCA_000009145.1"/>
    <s v="Primary Assembly"/>
    <s v="chromosome"/>
    <m/>
    <s v="AL954747.1"/>
    <n v="305311"/>
    <n v="306129"/>
    <s v="+"/>
    <s v="CAD84186.1"/>
    <m/>
    <m/>
  </r>
  <r>
    <x v="572"/>
    <x v="0"/>
    <x v="0"/>
    <s v="GCA_000009145.1"/>
    <s v="Primary Assembly"/>
    <s v="chromosome"/>
    <m/>
    <s v="AL954747.1"/>
    <n v="306197"/>
    <n v="306922"/>
    <s v="+"/>
    <m/>
    <m/>
    <m/>
  </r>
  <r>
    <x v="573"/>
    <x v="1"/>
    <x v="1"/>
    <s v="GCA_000009145.1"/>
    <s v="Primary Assembly"/>
    <s v="chromosome"/>
    <m/>
    <s v="AL954747.1"/>
    <n v="306197"/>
    <n v="306922"/>
    <s v="+"/>
    <s v="CAD84187.1"/>
    <m/>
    <m/>
  </r>
  <r>
    <x v="574"/>
    <x v="0"/>
    <x v="0"/>
    <s v="GCA_000009145.1"/>
    <s v="Primary Assembly"/>
    <s v="chromosome"/>
    <m/>
    <s v="AL954747.1"/>
    <n v="306960"/>
    <n v="307571"/>
    <s v="+"/>
    <m/>
    <m/>
    <m/>
  </r>
  <r>
    <x v="575"/>
    <x v="1"/>
    <x v="1"/>
    <s v="GCA_000009145.1"/>
    <s v="Primary Assembly"/>
    <s v="chromosome"/>
    <m/>
    <s v="AL954747.1"/>
    <n v="306960"/>
    <n v="307571"/>
    <s v="+"/>
    <s v="CAD84188.1"/>
    <m/>
    <m/>
  </r>
  <r>
    <x v="576"/>
    <x v="0"/>
    <x v="0"/>
    <s v="GCA_000009145.1"/>
    <s v="Primary Assembly"/>
    <s v="chromosome"/>
    <m/>
    <s v="AL954747.1"/>
    <n v="307608"/>
    <n v="308807"/>
    <s v="+"/>
    <m/>
    <m/>
    <m/>
  </r>
  <r>
    <x v="577"/>
    <x v="1"/>
    <x v="1"/>
    <s v="GCA_000009145.1"/>
    <s v="Primary Assembly"/>
    <s v="chromosome"/>
    <m/>
    <s v="AL954747.1"/>
    <n v="307608"/>
    <n v="308807"/>
    <s v="+"/>
    <s v="CAD84189.1"/>
    <m/>
    <m/>
  </r>
  <r>
    <x v="578"/>
    <x v="0"/>
    <x v="0"/>
    <s v="GCA_000009145.1"/>
    <s v="Primary Assembly"/>
    <s v="chromosome"/>
    <m/>
    <s v="AL954747.1"/>
    <n v="308979"/>
    <n v="310820"/>
    <s v="+"/>
    <m/>
    <m/>
    <m/>
  </r>
  <r>
    <x v="579"/>
    <x v="1"/>
    <x v="1"/>
    <s v="GCA_000009145.1"/>
    <s v="Primary Assembly"/>
    <s v="chromosome"/>
    <m/>
    <s v="AL954747.1"/>
    <n v="308979"/>
    <n v="310820"/>
    <s v="+"/>
    <s v="CAD84190.1"/>
    <m/>
    <m/>
  </r>
  <r>
    <x v="580"/>
    <x v="0"/>
    <x v="0"/>
    <s v="GCA_000009145.1"/>
    <s v="Primary Assembly"/>
    <s v="chromosome"/>
    <m/>
    <s v="AL954747.1"/>
    <n v="310817"/>
    <n v="311620"/>
    <s v="+"/>
    <m/>
    <m/>
    <m/>
  </r>
  <r>
    <x v="581"/>
    <x v="1"/>
    <x v="1"/>
    <s v="GCA_000009145.1"/>
    <s v="Primary Assembly"/>
    <s v="chromosome"/>
    <m/>
    <s v="AL954747.1"/>
    <n v="310817"/>
    <n v="311620"/>
    <s v="+"/>
    <s v="CAD84191.1"/>
    <m/>
    <m/>
  </r>
  <r>
    <x v="582"/>
    <x v="0"/>
    <x v="0"/>
    <s v="GCA_000009145.1"/>
    <s v="Primary Assembly"/>
    <s v="chromosome"/>
    <m/>
    <s v="AL954747.1"/>
    <n v="311656"/>
    <n v="312597"/>
    <s v="-"/>
    <m/>
    <m/>
    <m/>
  </r>
  <r>
    <x v="583"/>
    <x v="1"/>
    <x v="1"/>
    <s v="GCA_000009145.1"/>
    <s v="Primary Assembly"/>
    <s v="chromosome"/>
    <m/>
    <s v="AL954747.1"/>
    <n v="311656"/>
    <n v="312597"/>
    <s v="-"/>
    <s v="CAD84192.1"/>
    <m/>
    <m/>
  </r>
  <r>
    <x v="584"/>
    <x v="0"/>
    <x v="0"/>
    <s v="GCA_000009145.1"/>
    <s v="Primary Assembly"/>
    <s v="chromosome"/>
    <m/>
    <s v="AL954747.1"/>
    <n v="312610"/>
    <n v="313188"/>
    <s v="-"/>
    <m/>
    <m/>
    <m/>
  </r>
  <r>
    <x v="585"/>
    <x v="1"/>
    <x v="1"/>
    <s v="GCA_000009145.1"/>
    <s v="Primary Assembly"/>
    <s v="chromosome"/>
    <m/>
    <s v="AL954747.1"/>
    <n v="312610"/>
    <n v="313188"/>
    <s v="-"/>
    <s v="CAD84193.1"/>
    <m/>
    <m/>
  </r>
  <r>
    <x v="586"/>
    <x v="0"/>
    <x v="0"/>
    <s v="GCA_000009145.1"/>
    <s v="Primary Assembly"/>
    <s v="chromosome"/>
    <m/>
    <s v="AL954747.1"/>
    <n v="313307"/>
    <n v="313981"/>
    <s v="-"/>
    <m/>
    <m/>
    <m/>
  </r>
  <r>
    <x v="587"/>
    <x v="1"/>
    <x v="1"/>
    <s v="GCA_000009145.1"/>
    <s v="Primary Assembly"/>
    <s v="chromosome"/>
    <m/>
    <s v="AL954747.1"/>
    <n v="313307"/>
    <n v="313981"/>
    <s v="-"/>
    <s v="CAD84194.1"/>
    <m/>
    <m/>
  </r>
  <r>
    <x v="588"/>
    <x v="0"/>
    <x v="0"/>
    <s v="GCA_000009145.1"/>
    <s v="Primary Assembly"/>
    <s v="chromosome"/>
    <m/>
    <s v="AL954747.1"/>
    <n v="314010"/>
    <n v="314816"/>
    <s v="-"/>
    <m/>
    <m/>
    <m/>
  </r>
  <r>
    <x v="589"/>
    <x v="1"/>
    <x v="1"/>
    <s v="GCA_000009145.1"/>
    <s v="Primary Assembly"/>
    <s v="chromosome"/>
    <m/>
    <s v="AL954747.1"/>
    <n v="314010"/>
    <n v="314816"/>
    <s v="-"/>
    <s v="CAD84195.1"/>
    <m/>
    <m/>
  </r>
  <r>
    <x v="590"/>
    <x v="0"/>
    <x v="0"/>
    <s v="GCA_000009145.1"/>
    <s v="Primary Assembly"/>
    <s v="chromosome"/>
    <m/>
    <s v="AL954747.1"/>
    <n v="314891"/>
    <n v="315091"/>
    <s v="-"/>
    <m/>
    <m/>
    <m/>
  </r>
  <r>
    <x v="591"/>
    <x v="1"/>
    <x v="1"/>
    <s v="GCA_000009145.1"/>
    <s v="Primary Assembly"/>
    <s v="chromosome"/>
    <m/>
    <s v="AL954747.1"/>
    <n v="314891"/>
    <n v="315091"/>
    <s v="-"/>
    <s v="CAD84196.1"/>
    <m/>
    <m/>
  </r>
  <r>
    <x v="592"/>
    <x v="0"/>
    <x v="0"/>
    <s v="GCA_000009145.1"/>
    <s v="Primary Assembly"/>
    <s v="chromosome"/>
    <m/>
    <s v="AL954747.1"/>
    <n v="315293"/>
    <n v="315781"/>
    <s v="+"/>
    <m/>
    <m/>
    <m/>
  </r>
  <r>
    <x v="593"/>
    <x v="1"/>
    <x v="1"/>
    <s v="GCA_000009145.1"/>
    <s v="Primary Assembly"/>
    <s v="chromosome"/>
    <m/>
    <s v="AL954747.1"/>
    <n v="315293"/>
    <n v="315781"/>
    <s v="+"/>
    <s v="CAD84197.1"/>
    <m/>
    <m/>
  </r>
  <r>
    <x v="594"/>
    <x v="0"/>
    <x v="0"/>
    <s v="GCA_000009145.1"/>
    <s v="Primary Assembly"/>
    <s v="chromosome"/>
    <m/>
    <s v="AL954747.1"/>
    <n v="315850"/>
    <n v="316254"/>
    <s v="-"/>
    <m/>
    <m/>
    <m/>
  </r>
  <r>
    <x v="595"/>
    <x v="1"/>
    <x v="1"/>
    <s v="GCA_000009145.1"/>
    <s v="Primary Assembly"/>
    <s v="chromosome"/>
    <m/>
    <s v="AL954747.1"/>
    <n v="315850"/>
    <n v="316254"/>
    <s v="-"/>
    <s v="CAD84198.1"/>
    <m/>
    <m/>
  </r>
  <r>
    <x v="596"/>
    <x v="0"/>
    <x v="0"/>
    <s v="GCA_000009145.1"/>
    <s v="Primary Assembly"/>
    <s v="chromosome"/>
    <m/>
    <s v="AL954747.1"/>
    <n v="316357"/>
    <n v="317307"/>
    <s v="+"/>
    <m/>
    <m/>
    <m/>
  </r>
  <r>
    <x v="597"/>
    <x v="1"/>
    <x v="1"/>
    <s v="GCA_000009145.1"/>
    <s v="Primary Assembly"/>
    <s v="chromosome"/>
    <m/>
    <s v="AL954747.1"/>
    <n v="316357"/>
    <n v="317307"/>
    <s v="+"/>
    <s v="CAD84199.1"/>
    <m/>
    <m/>
  </r>
  <r>
    <x v="598"/>
    <x v="0"/>
    <x v="0"/>
    <s v="GCA_000009145.1"/>
    <s v="Primary Assembly"/>
    <s v="chromosome"/>
    <m/>
    <s v="AL954747.1"/>
    <n v="317296"/>
    <n v="317502"/>
    <s v="-"/>
    <m/>
    <m/>
    <m/>
  </r>
  <r>
    <x v="599"/>
    <x v="1"/>
    <x v="1"/>
    <s v="GCA_000009145.1"/>
    <s v="Primary Assembly"/>
    <s v="chromosome"/>
    <m/>
    <s v="AL954747.1"/>
    <n v="317296"/>
    <n v="317502"/>
    <s v="-"/>
    <s v="CAD84200.1"/>
    <m/>
    <m/>
  </r>
  <r>
    <x v="600"/>
    <x v="0"/>
    <x v="2"/>
    <s v="GCA_000009145.1"/>
    <s v="Primary Assembly"/>
    <s v="chromosome"/>
    <m/>
    <s v="AL954747.1"/>
    <n v="317975"/>
    <n v="318048"/>
    <s v="+"/>
    <m/>
    <m/>
    <m/>
  </r>
  <r>
    <x v="601"/>
    <x v="2"/>
    <x v="3"/>
    <s v="GCA_000009145.1"/>
    <s v="Primary Assembly"/>
    <s v="chromosome"/>
    <m/>
    <s v="AL954747.1"/>
    <n v="317975"/>
    <n v="318048"/>
    <s v="+"/>
    <m/>
    <m/>
    <m/>
  </r>
  <r>
    <x v="602"/>
    <x v="0"/>
    <x v="5"/>
    <s v="GCA_000009145.1"/>
    <s v="Primary Assembly"/>
    <s v="chromosome"/>
    <m/>
    <s v="AL954747.1"/>
    <n v="318442"/>
    <n v="318933"/>
    <s v="+"/>
    <m/>
    <m/>
    <m/>
  </r>
  <r>
    <x v="603"/>
    <x v="1"/>
    <x v="6"/>
    <s v="GCA_000009145.1"/>
    <s v="Primary Assembly"/>
    <s v="chromosome"/>
    <m/>
    <s v="AL954747.1"/>
    <n v="318442"/>
    <n v="318933"/>
    <s v="+"/>
    <m/>
    <m/>
    <m/>
  </r>
  <r>
    <x v="604"/>
    <x v="0"/>
    <x v="5"/>
    <s v="GCA_000009145.1"/>
    <s v="Primary Assembly"/>
    <s v="chromosome"/>
    <m/>
    <s v="AL954747.1"/>
    <n v="318810"/>
    <n v="319268"/>
    <s v="+"/>
    <m/>
    <m/>
    <m/>
  </r>
  <r>
    <x v="605"/>
    <x v="1"/>
    <x v="6"/>
    <s v="GCA_000009145.1"/>
    <s v="Primary Assembly"/>
    <s v="chromosome"/>
    <m/>
    <s v="AL954747.1"/>
    <n v="318810"/>
    <n v="319268"/>
    <s v="+"/>
    <m/>
    <m/>
    <m/>
  </r>
  <r>
    <x v="606"/>
    <x v="0"/>
    <x v="0"/>
    <s v="GCA_000009145.1"/>
    <s v="Primary Assembly"/>
    <s v="chromosome"/>
    <m/>
    <s v="AL954747.1"/>
    <n v="319812"/>
    <n v="320270"/>
    <s v="-"/>
    <m/>
    <m/>
    <m/>
  </r>
  <r>
    <x v="607"/>
    <x v="1"/>
    <x v="1"/>
    <s v="GCA_000009145.1"/>
    <s v="Primary Assembly"/>
    <s v="chromosome"/>
    <m/>
    <s v="AL954747.1"/>
    <n v="319812"/>
    <n v="320270"/>
    <s v="-"/>
    <s v="CAD84203.1"/>
    <m/>
    <m/>
  </r>
  <r>
    <x v="608"/>
    <x v="0"/>
    <x v="0"/>
    <s v="GCA_000009145.1"/>
    <s v="Primary Assembly"/>
    <s v="chromosome"/>
    <m/>
    <s v="AL954747.1"/>
    <n v="320270"/>
    <n v="320587"/>
    <s v="-"/>
    <m/>
    <m/>
    <m/>
  </r>
  <r>
    <x v="609"/>
    <x v="1"/>
    <x v="1"/>
    <s v="GCA_000009145.1"/>
    <s v="Primary Assembly"/>
    <s v="chromosome"/>
    <m/>
    <s v="AL954747.1"/>
    <n v="320270"/>
    <n v="320587"/>
    <s v="-"/>
    <s v="CAD84204.1"/>
    <m/>
    <m/>
  </r>
  <r>
    <x v="610"/>
    <x v="0"/>
    <x v="0"/>
    <s v="GCA_000009145.1"/>
    <s v="Primary Assembly"/>
    <s v="chromosome"/>
    <m/>
    <s v="AL954747.1"/>
    <n v="320869"/>
    <n v="322812"/>
    <s v="+"/>
    <m/>
    <m/>
    <m/>
  </r>
  <r>
    <x v="611"/>
    <x v="1"/>
    <x v="1"/>
    <s v="GCA_000009145.1"/>
    <s v="Primary Assembly"/>
    <s v="chromosome"/>
    <m/>
    <s v="AL954747.1"/>
    <n v="320869"/>
    <n v="322812"/>
    <s v="+"/>
    <s v="CAD84205.1"/>
    <m/>
    <m/>
  </r>
  <r>
    <x v="612"/>
    <x v="0"/>
    <x v="0"/>
    <s v="GCA_000009145.1"/>
    <s v="Primary Assembly"/>
    <s v="chromosome"/>
    <m/>
    <s v="AL954747.1"/>
    <n v="322928"/>
    <n v="323662"/>
    <s v="+"/>
    <m/>
    <m/>
    <m/>
  </r>
  <r>
    <x v="613"/>
    <x v="1"/>
    <x v="1"/>
    <s v="GCA_000009145.1"/>
    <s v="Primary Assembly"/>
    <s v="chromosome"/>
    <m/>
    <s v="AL954747.1"/>
    <n v="322928"/>
    <n v="323662"/>
    <s v="+"/>
    <s v="CAD84206.1"/>
    <m/>
    <m/>
  </r>
  <r>
    <x v="614"/>
    <x v="0"/>
    <x v="0"/>
    <s v="GCA_000009145.1"/>
    <s v="Primary Assembly"/>
    <s v="chromosome"/>
    <m/>
    <s v="AL954747.1"/>
    <n v="323659"/>
    <n v="325191"/>
    <s v="+"/>
    <m/>
    <m/>
    <m/>
  </r>
  <r>
    <x v="615"/>
    <x v="1"/>
    <x v="1"/>
    <s v="GCA_000009145.1"/>
    <s v="Primary Assembly"/>
    <s v="chromosome"/>
    <m/>
    <s v="AL954747.1"/>
    <n v="323659"/>
    <n v="325191"/>
    <s v="+"/>
    <s v="CAD84207.1"/>
    <m/>
    <m/>
  </r>
  <r>
    <x v="616"/>
    <x v="0"/>
    <x v="0"/>
    <s v="GCA_000009145.1"/>
    <s v="Primary Assembly"/>
    <s v="chromosome"/>
    <m/>
    <s v="AL954747.1"/>
    <n v="325196"/>
    <n v="326146"/>
    <s v="+"/>
    <m/>
    <m/>
    <m/>
  </r>
  <r>
    <x v="617"/>
    <x v="1"/>
    <x v="1"/>
    <s v="GCA_000009145.1"/>
    <s v="Primary Assembly"/>
    <s v="chromosome"/>
    <m/>
    <s v="AL954747.1"/>
    <n v="325196"/>
    <n v="326146"/>
    <s v="+"/>
    <s v="CAD84208.1"/>
    <m/>
    <m/>
  </r>
  <r>
    <x v="618"/>
    <x v="0"/>
    <x v="0"/>
    <s v="GCA_000009145.1"/>
    <s v="Primary Assembly"/>
    <s v="chromosome"/>
    <m/>
    <s v="AL954747.1"/>
    <n v="326321"/>
    <n v="328408"/>
    <s v="-"/>
    <m/>
    <m/>
    <m/>
  </r>
  <r>
    <x v="619"/>
    <x v="1"/>
    <x v="1"/>
    <s v="GCA_000009145.1"/>
    <s v="Primary Assembly"/>
    <s v="chromosome"/>
    <m/>
    <s v="AL954747.1"/>
    <n v="326321"/>
    <n v="328408"/>
    <s v="-"/>
    <s v="CAD84209.1"/>
    <m/>
    <m/>
  </r>
  <r>
    <x v="620"/>
    <x v="0"/>
    <x v="0"/>
    <s v="GCA_000009145.1"/>
    <s v="Primary Assembly"/>
    <s v="chromosome"/>
    <m/>
    <s v="AL954747.1"/>
    <n v="328739"/>
    <n v="329794"/>
    <s v="-"/>
    <m/>
    <m/>
    <m/>
  </r>
  <r>
    <x v="621"/>
    <x v="1"/>
    <x v="1"/>
    <s v="GCA_000009145.1"/>
    <s v="Primary Assembly"/>
    <s v="chromosome"/>
    <m/>
    <s v="AL954747.1"/>
    <n v="328739"/>
    <n v="329794"/>
    <s v="-"/>
    <s v="CAD84210.1"/>
    <m/>
    <m/>
  </r>
  <r>
    <x v="622"/>
    <x v="0"/>
    <x v="0"/>
    <s v="GCA_000009145.1"/>
    <s v="Primary Assembly"/>
    <s v="chromosome"/>
    <m/>
    <s v="AL954747.1"/>
    <n v="329852"/>
    <n v="330493"/>
    <s v="-"/>
    <m/>
    <m/>
    <m/>
  </r>
  <r>
    <x v="623"/>
    <x v="1"/>
    <x v="1"/>
    <s v="GCA_000009145.1"/>
    <s v="Primary Assembly"/>
    <s v="chromosome"/>
    <m/>
    <s v="AL954747.1"/>
    <n v="329852"/>
    <n v="330493"/>
    <s v="-"/>
    <s v="CAD84211.1"/>
    <m/>
    <m/>
  </r>
  <r>
    <x v="624"/>
    <x v="0"/>
    <x v="0"/>
    <s v="GCA_000009145.1"/>
    <s v="Primary Assembly"/>
    <s v="chromosome"/>
    <m/>
    <s v="AL954747.1"/>
    <n v="330635"/>
    <n v="331327"/>
    <s v="-"/>
    <m/>
    <m/>
    <m/>
  </r>
  <r>
    <x v="625"/>
    <x v="1"/>
    <x v="1"/>
    <s v="GCA_000009145.1"/>
    <s v="Primary Assembly"/>
    <s v="chromosome"/>
    <m/>
    <s v="AL954747.1"/>
    <n v="330635"/>
    <n v="331327"/>
    <s v="-"/>
    <s v="CAD84212.1"/>
    <m/>
    <m/>
  </r>
  <r>
    <x v="626"/>
    <x v="0"/>
    <x v="0"/>
    <s v="GCA_000009145.1"/>
    <s v="Primary Assembly"/>
    <s v="chromosome"/>
    <m/>
    <s v="AL954747.1"/>
    <n v="331550"/>
    <n v="331963"/>
    <s v="+"/>
    <m/>
    <m/>
    <m/>
  </r>
  <r>
    <x v="627"/>
    <x v="1"/>
    <x v="1"/>
    <s v="GCA_000009145.1"/>
    <s v="Primary Assembly"/>
    <s v="chromosome"/>
    <m/>
    <s v="AL954747.1"/>
    <n v="331550"/>
    <n v="331963"/>
    <s v="+"/>
    <s v="CAD84213.1"/>
    <m/>
    <m/>
  </r>
  <r>
    <x v="628"/>
    <x v="0"/>
    <x v="0"/>
    <s v="GCA_000009145.1"/>
    <s v="Primary Assembly"/>
    <s v="chromosome"/>
    <m/>
    <s v="AL954747.1"/>
    <n v="331969"/>
    <n v="332373"/>
    <s v="+"/>
    <m/>
    <m/>
    <m/>
  </r>
  <r>
    <x v="629"/>
    <x v="1"/>
    <x v="1"/>
    <s v="GCA_000009145.1"/>
    <s v="Primary Assembly"/>
    <s v="chromosome"/>
    <m/>
    <s v="AL954747.1"/>
    <n v="331969"/>
    <n v="332373"/>
    <s v="+"/>
    <s v="CAD84214.1"/>
    <m/>
    <m/>
  </r>
  <r>
    <x v="630"/>
    <x v="0"/>
    <x v="0"/>
    <s v="GCA_000009145.1"/>
    <s v="Primary Assembly"/>
    <s v="chromosome"/>
    <m/>
    <s v="AL954747.1"/>
    <n v="332390"/>
    <n v="333061"/>
    <s v="+"/>
    <m/>
    <m/>
    <m/>
  </r>
  <r>
    <x v="631"/>
    <x v="1"/>
    <x v="1"/>
    <s v="GCA_000009145.1"/>
    <s v="Primary Assembly"/>
    <s v="chromosome"/>
    <m/>
    <s v="AL954747.1"/>
    <n v="332390"/>
    <n v="333061"/>
    <s v="+"/>
    <s v="CAD84215.1"/>
    <m/>
    <m/>
  </r>
  <r>
    <x v="632"/>
    <x v="0"/>
    <x v="0"/>
    <s v="GCA_000009145.1"/>
    <s v="Primary Assembly"/>
    <s v="chromosome"/>
    <m/>
    <s v="AL954747.1"/>
    <n v="333076"/>
    <n v="334308"/>
    <s v="+"/>
    <m/>
    <m/>
    <m/>
  </r>
  <r>
    <x v="633"/>
    <x v="1"/>
    <x v="1"/>
    <s v="GCA_000009145.1"/>
    <s v="Primary Assembly"/>
    <s v="chromosome"/>
    <m/>
    <s v="AL954747.1"/>
    <n v="333076"/>
    <n v="334308"/>
    <s v="+"/>
    <s v="CAD84216.1"/>
    <m/>
    <m/>
  </r>
  <r>
    <x v="634"/>
    <x v="0"/>
    <x v="0"/>
    <s v="GCA_000009145.1"/>
    <s v="Primary Assembly"/>
    <s v="chromosome"/>
    <m/>
    <s v="AL954747.1"/>
    <n v="334348"/>
    <n v="335091"/>
    <s v="+"/>
    <m/>
    <m/>
    <m/>
  </r>
  <r>
    <x v="635"/>
    <x v="1"/>
    <x v="1"/>
    <s v="GCA_000009145.1"/>
    <s v="Primary Assembly"/>
    <s v="chromosome"/>
    <m/>
    <s v="AL954747.1"/>
    <n v="334348"/>
    <n v="335091"/>
    <s v="+"/>
    <s v="CAD84217.1"/>
    <m/>
    <m/>
  </r>
  <r>
    <x v="636"/>
    <x v="0"/>
    <x v="0"/>
    <s v="GCA_000009145.1"/>
    <s v="Primary Assembly"/>
    <s v="chromosome"/>
    <m/>
    <s v="AL954747.1"/>
    <n v="335159"/>
    <n v="335941"/>
    <s v="+"/>
    <m/>
    <m/>
    <m/>
  </r>
  <r>
    <x v="637"/>
    <x v="1"/>
    <x v="1"/>
    <s v="GCA_000009145.1"/>
    <s v="Primary Assembly"/>
    <s v="chromosome"/>
    <m/>
    <s v="AL954747.1"/>
    <n v="335159"/>
    <n v="335941"/>
    <s v="+"/>
    <s v="CAD84218.1"/>
    <m/>
    <m/>
  </r>
  <r>
    <x v="638"/>
    <x v="0"/>
    <x v="0"/>
    <s v="GCA_000009145.1"/>
    <s v="Primary Assembly"/>
    <s v="chromosome"/>
    <m/>
    <s v="AL954747.1"/>
    <n v="335979"/>
    <n v="336773"/>
    <s v="+"/>
    <m/>
    <m/>
    <m/>
  </r>
  <r>
    <x v="639"/>
    <x v="1"/>
    <x v="1"/>
    <s v="GCA_000009145.1"/>
    <s v="Primary Assembly"/>
    <s v="chromosome"/>
    <m/>
    <s v="AL954747.1"/>
    <n v="335979"/>
    <n v="336773"/>
    <s v="+"/>
    <s v="CAD84219.1"/>
    <m/>
    <m/>
  </r>
  <r>
    <x v="640"/>
    <x v="0"/>
    <x v="0"/>
    <s v="GCA_000009145.1"/>
    <s v="Primary Assembly"/>
    <s v="chromosome"/>
    <m/>
    <s v="AL954747.1"/>
    <n v="336795"/>
    <n v="337907"/>
    <s v="+"/>
    <m/>
    <m/>
    <m/>
  </r>
  <r>
    <x v="641"/>
    <x v="1"/>
    <x v="1"/>
    <s v="GCA_000009145.1"/>
    <s v="Primary Assembly"/>
    <s v="chromosome"/>
    <m/>
    <s v="AL954747.1"/>
    <n v="336795"/>
    <n v="337907"/>
    <s v="+"/>
    <s v="CAD84220.1"/>
    <m/>
    <m/>
  </r>
  <r>
    <x v="642"/>
    <x v="0"/>
    <x v="0"/>
    <s v="GCA_000009145.1"/>
    <s v="Primary Assembly"/>
    <s v="chromosome"/>
    <m/>
    <s v="AL954747.1"/>
    <n v="338080"/>
    <n v="339093"/>
    <s v="+"/>
    <m/>
    <m/>
    <m/>
  </r>
  <r>
    <x v="643"/>
    <x v="1"/>
    <x v="1"/>
    <s v="GCA_000009145.1"/>
    <s v="Primary Assembly"/>
    <s v="chromosome"/>
    <m/>
    <s v="AL954747.1"/>
    <n v="338080"/>
    <n v="339093"/>
    <s v="+"/>
    <s v="CAD84221.1"/>
    <m/>
    <m/>
  </r>
  <r>
    <x v="644"/>
    <x v="0"/>
    <x v="0"/>
    <s v="GCA_000009145.1"/>
    <s v="Primary Assembly"/>
    <s v="chromosome"/>
    <m/>
    <s v="AL954747.1"/>
    <n v="339275"/>
    <n v="340675"/>
    <s v="+"/>
    <m/>
    <m/>
    <m/>
  </r>
  <r>
    <x v="645"/>
    <x v="1"/>
    <x v="1"/>
    <s v="GCA_000009145.1"/>
    <s v="Primary Assembly"/>
    <s v="chromosome"/>
    <m/>
    <s v="AL954747.1"/>
    <n v="339275"/>
    <n v="340675"/>
    <s v="+"/>
    <s v="CAD84222.1"/>
    <m/>
    <m/>
  </r>
  <r>
    <x v="646"/>
    <x v="0"/>
    <x v="0"/>
    <s v="GCA_000009145.1"/>
    <s v="Primary Assembly"/>
    <s v="chromosome"/>
    <m/>
    <s v="AL954747.1"/>
    <n v="340704"/>
    <n v="341603"/>
    <s v="+"/>
    <m/>
    <m/>
    <m/>
  </r>
  <r>
    <x v="647"/>
    <x v="1"/>
    <x v="1"/>
    <s v="GCA_000009145.1"/>
    <s v="Primary Assembly"/>
    <s v="chromosome"/>
    <m/>
    <s v="AL954747.1"/>
    <n v="340704"/>
    <n v="341603"/>
    <s v="+"/>
    <s v="CAD84223.1"/>
    <m/>
    <m/>
  </r>
  <r>
    <x v="648"/>
    <x v="0"/>
    <x v="0"/>
    <s v="GCA_000009145.1"/>
    <s v="Primary Assembly"/>
    <s v="chromosome"/>
    <m/>
    <s v="AL954747.1"/>
    <n v="341681"/>
    <n v="342325"/>
    <s v="+"/>
    <m/>
    <m/>
    <m/>
  </r>
  <r>
    <x v="649"/>
    <x v="1"/>
    <x v="1"/>
    <s v="GCA_000009145.1"/>
    <s v="Primary Assembly"/>
    <s v="chromosome"/>
    <m/>
    <s v="AL954747.1"/>
    <n v="341681"/>
    <n v="342325"/>
    <s v="+"/>
    <s v="CAD84224.1"/>
    <m/>
    <m/>
  </r>
  <r>
    <x v="650"/>
    <x v="0"/>
    <x v="0"/>
    <s v="GCA_000009145.1"/>
    <s v="Primary Assembly"/>
    <s v="chromosome"/>
    <m/>
    <s v="AL954747.1"/>
    <n v="342677"/>
    <n v="343333"/>
    <s v="+"/>
    <m/>
    <m/>
    <m/>
  </r>
  <r>
    <x v="651"/>
    <x v="1"/>
    <x v="1"/>
    <s v="GCA_000009145.1"/>
    <s v="Primary Assembly"/>
    <s v="chromosome"/>
    <m/>
    <s v="AL954747.1"/>
    <n v="342677"/>
    <n v="343333"/>
    <s v="+"/>
    <s v="CAD84225.1"/>
    <m/>
    <m/>
  </r>
  <r>
    <x v="652"/>
    <x v="0"/>
    <x v="0"/>
    <s v="GCA_000009145.1"/>
    <s v="Primary Assembly"/>
    <s v="chromosome"/>
    <m/>
    <s v="AL954747.1"/>
    <n v="343351"/>
    <n v="349011"/>
    <s v="+"/>
    <m/>
    <m/>
    <m/>
  </r>
  <r>
    <x v="653"/>
    <x v="1"/>
    <x v="1"/>
    <s v="GCA_000009145.1"/>
    <s v="Primary Assembly"/>
    <s v="chromosome"/>
    <m/>
    <s v="AL954747.1"/>
    <n v="343351"/>
    <n v="349011"/>
    <s v="+"/>
    <s v="CAD84226.1"/>
    <m/>
    <m/>
  </r>
  <r>
    <x v="654"/>
    <x v="0"/>
    <x v="0"/>
    <s v="GCA_000009145.1"/>
    <s v="Primary Assembly"/>
    <s v="chromosome"/>
    <m/>
    <s v="AL954747.1"/>
    <n v="349079"/>
    <n v="350209"/>
    <s v="-"/>
    <m/>
    <m/>
    <m/>
  </r>
  <r>
    <x v="655"/>
    <x v="1"/>
    <x v="1"/>
    <s v="GCA_000009145.1"/>
    <s v="Primary Assembly"/>
    <s v="chromosome"/>
    <m/>
    <s v="AL954747.1"/>
    <n v="349079"/>
    <n v="350209"/>
    <s v="-"/>
    <s v="CAD84227.1"/>
    <m/>
    <m/>
  </r>
  <r>
    <x v="656"/>
    <x v="0"/>
    <x v="0"/>
    <s v="GCA_000009145.1"/>
    <s v="Primary Assembly"/>
    <s v="chromosome"/>
    <m/>
    <s v="AL954747.1"/>
    <n v="350349"/>
    <n v="351092"/>
    <s v="-"/>
    <m/>
    <m/>
    <m/>
  </r>
  <r>
    <x v="657"/>
    <x v="1"/>
    <x v="1"/>
    <s v="GCA_000009145.1"/>
    <s v="Primary Assembly"/>
    <s v="chromosome"/>
    <m/>
    <s v="AL954747.1"/>
    <n v="350349"/>
    <n v="351092"/>
    <s v="-"/>
    <s v="CAD84228.1"/>
    <m/>
    <m/>
  </r>
  <r>
    <x v="658"/>
    <x v="0"/>
    <x v="0"/>
    <s v="GCA_000009145.1"/>
    <s v="Primary Assembly"/>
    <s v="chromosome"/>
    <m/>
    <s v="AL954747.1"/>
    <n v="351852"/>
    <n v="352649"/>
    <s v="+"/>
    <m/>
    <m/>
    <m/>
  </r>
  <r>
    <x v="659"/>
    <x v="1"/>
    <x v="1"/>
    <s v="GCA_000009145.1"/>
    <s v="Primary Assembly"/>
    <s v="chromosome"/>
    <m/>
    <s v="AL954747.1"/>
    <n v="351852"/>
    <n v="352649"/>
    <s v="+"/>
    <s v="CAD84229.1"/>
    <m/>
    <m/>
  </r>
  <r>
    <x v="660"/>
    <x v="0"/>
    <x v="0"/>
    <s v="GCA_000009145.1"/>
    <s v="Primary Assembly"/>
    <s v="chromosome"/>
    <m/>
    <s v="AL954747.1"/>
    <n v="352869"/>
    <n v="353432"/>
    <s v="+"/>
    <m/>
    <m/>
    <m/>
  </r>
  <r>
    <x v="661"/>
    <x v="1"/>
    <x v="1"/>
    <s v="GCA_000009145.1"/>
    <s v="Primary Assembly"/>
    <s v="chromosome"/>
    <m/>
    <s v="AL954747.1"/>
    <n v="352869"/>
    <n v="353432"/>
    <s v="+"/>
    <s v="CAD84230.1"/>
    <m/>
    <m/>
  </r>
  <r>
    <x v="662"/>
    <x v="0"/>
    <x v="0"/>
    <s v="GCA_000009145.1"/>
    <s v="Primary Assembly"/>
    <s v="chromosome"/>
    <m/>
    <s v="AL954747.1"/>
    <n v="353453"/>
    <n v="353983"/>
    <s v="+"/>
    <m/>
    <m/>
    <m/>
  </r>
  <r>
    <x v="663"/>
    <x v="1"/>
    <x v="1"/>
    <s v="GCA_000009145.1"/>
    <s v="Primary Assembly"/>
    <s v="chromosome"/>
    <m/>
    <s v="AL954747.1"/>
    <n v="353453"/>
    <n v="353983"/>
    <s v="+"/>
    <s v="CAD84231.1"/>
    <m/>
    <m/>
  </r>
  <r>
    <x v="664"/>
    <x v="0"/>
    <x v="0"/>
    <s v="GCA_000009145.1"/>
    <s v="Primary Assembly"/>
    <s v="chromosome"/>
    <m/>
    <s v="AL954747.1"/>
    <n v="354186"/>
    <n v="356378"/>
    <s v="+"/>
    <m/>
    <m/>
    <m/>
  </r>
  <r>
    <x v="665"/>
    <x v="1"/>
    <x v="1"/>
    <s v="GCA_000009145.1"/>
    <s v="Primary Assembly"/>
    <s v="chromosome"/>
    <m/>
    <s v="AL954747.1"/>
    <n v="354186"/>
    <n v="356378"/>
    <s v="+"/>
    <s v="CAD84232.1"/>
    <m/>
    <m/>
  </r>
  <r>
    <x v="666"/>
    <x v="0"/>
    <x v="0"/>
    <s v="GCA_000009145.1"/>
    <s v="Primary Assembly"/>
    <s v="chromosome"/>
    <m/>
    <s v="AL954747.1"/>
    <n v="356743"/>
    <n v="357015"/>
    <s v="+"/>
    <m/>
    <m/>
    <m/>
  </r>
  <r>
    <x v="667"/>
    <x v="1"/>
    <x v="1"/>
    <s v="GCA_000009145.1"/>
    <s v="Primary Assembly"/>
    <s v="chromosome"/>
    <m/>
    <s v="AL954747.1"/>
    <n v="356743"/>
    <n v="357015"/>
    <s v="+"/>
    <s v="CAD84233.1"/>
    <m/>
    <m/>
  </r>
  <r>
    <x v="668"/>
    <x v="0"/>
    <x v="0"/>
    <s v="GCA_000009145.1"/>
    <s v="Primary Assembly"/>
    <s v="chromosome"/>
    <m/>
    <s v="AL954747.1"/>
    <n v="357104"/>
    <n v="359209"/>
    <s v="+"/>
    <m/>
    <m/>
    <m/>
  </r>
  <r>
    <x v="669"/>
    <x v="1"/>
    <x v="1"/>
    <s v="GCA_000009145.1"/>
    <s v="Primary Assembly"/>
    <s v="chromosome"/>
    <m/>
    <s v="AL954747.1"/>
    <n v="357104"/>
    <n v="359209"/>
    <s v="+"/>
    <s v="CAD84234.1"/>
    <m/>
    <m/>
  </r>
  <r>
    <x v="670"/>
    <x v="0"/>
    <x v="0"/>
    <s v="GCA_000009145.1"/>
    <s v="Primary Assembly"/>
    <s v="chromosome"/>
    <m/>
    <s v="AL954747.1"/>
    <n v="359298"/>
    <n v="360362"/>
    <s v="-"/>
    <m/>
    <m/>
    <m/>
  </r>
  <r>
    <x v="671"/>
    <x v="1"/>
    <x v="1"/>
    <s v="GCA_000009145.1"/>
    <s v="Primary Assembly"/>
    <s v="chromosome"/>
    <m/>
    <s v="AL954747.1"/>
    <n v="359298"/>
    <n v="360362"/>
    <s v="-"/>
    <s v="CAD84235.1"/>
    <m/>
    <m/>
  </r>
  <r>
    <x v="672"/>
    <x v="0"/>
    <x v="0"/>
    <s v="GCA_000009145.1"/>
    <s v="Primary Assembly"/>
    <s v="chromosome"/>
    <m/>
    <s v="AL954747.1"/>
    <n v="360561"/>
    <n v="362051"/>
    <s v="-"/>
    <m/>
    <m/>
    <m/>
  </r>
  <r>
    <x v="673"/>
    <x v="1"/>
    <x v="1"/>
    <s v="GCA_000009145.1"/>
    <s v="Primary Assembly"/>
    <s v="chromosome"/>
    <m/>
    <s v="AL954747.1"/>
    <n v="360561"/>
    <n v="362051"/>
    <s v="-"/>
    <s v="CAD84236.1"/>
    <m/>
    <m/>
  </r>
  <r>
    <x v="674"/>
    <x v="0"/>
    <x v="0"/>
    <s v="GCA_000009145.1"/>
    <s v="Primary Assembly"/>
    <s v="chromosome"/>
    <m/>
    <s v="AL954747.1"/>
    <n v="362086"/>
    <n v="363264"/>
    <s v="-"/>
    <m/>
    <m/>
    <m/>
  </r>
  <r>
    <x v="675"/>
    <x v="1"/>
    <x v="1"/>
    <s v="GCA_000009145.1"/>
    <s v="Primary Assembly"/>
    <s v="chromosome"/>
    <m/>
    <s v="AL954747.1"/>
    <n v="362086"/>
    <n v="363264"/>
    <s v="-"/>
    <s v="CAD84237.1"/>
    <m/>
    <m/>
  </r>
  <r>
    <x v="676"/>
    <x v="0"/>
    <x v="0"/>
    <s v="GCA_000009145.1"/>
    <s v="Primary Assembly"/>
    <s v="chromosome"/>
    <m/>
    <s v="AL954747.1"/>
    <n v="363571"/>
    <n v="364572"/>
    <s v="-"/>
    <m/>
    <m/>
    <m/>
  </r>
  <r>
    <x v="677"/>
    <x v="1"/>
    <x v="1"/>
    <s v="GCA_000009145.1"/>
    <s v="Primary Assembly"/>
    <s v="chromosome"/>
    <m/>
    <s v="AL954747.1"/>
    <n v="363571"/>
    <n v="364572"/>
    <s v="-"/>
    <s v="CAD84238.1"/>
    <m/>
    <m/>
  </r>
  <r>
    <x v="678"/>
    <x v="0"/>
    <x v="0"/>
    <s v="GCA_000009145.1"/>
    <s v="Primary Assembly"/>
    <s v="chromosome"/>
    <m/>
    <s v="AL954747.1"/>
    <n v="364636"/>
    <n v="366654"/>
    <s v="-"/>
    <m/>
    <m/>
    <m/>
  </r>
  <r>
    <x v="679"/>
    <x v="1"/>
    <x v="1"/>
    <s v="GCA_000009145.1"/>
    <s v="Primary Assembly"/>
    <s v="chromosome"/>
    <m/>
    <s v="AL954747.1"/>
    <n v="364636"/>
    <n v="366654"/>
    <s v="-"/>
    <s v="CAD84239.1"/>
    <m/>
    <m/>
  </r>
  <r>
    <x v="680"/>
    <x v="0"/>
    <x v="2"/>
    <s v="GCA_000009145.1"/>
    <s v="Primary Assembly"/>
    <s v="chromosome"/>
    <m/>
    <s v="AL954747.1"/>
    <n v="366875"/>
    <n v="366962"/>
    <s v="+"/>
    <m/>
    <m/>
    <m/>
  </r>
  <r>
    <x v="681"/>
    <x v="2"/>
    <x v="3"/>
    <s v="GCA_000009145.1"/>
    <s v="Primary Assembly"/>
    <s v="chromosome"/>
    <m/>
    <s v="AL954747.1"/>
    <n v="366875"/>
    <n v="366962"/>
    <s v="+"/>
    <m/>
    <m/>
    <m/>
  </r>
  <r>
    <x v="682"/>
    <x v="0"/>
    <x v="0"/>
    <s v="GCA_000009145.1"/>
    <s v="Primary Assembly"/>
    <s v="chromosome"/>
    <m/>
    <s v="AL954747.1"/>
    <n v="367095"/>
    <n v="368258"/>
    <s v="+"/>
    <m/>
    <m/>
    <m/>
  </r>
  <r>
    <x v="683"/>
    <x v="1"/>
    <x v="1"/>
    <s v="GCA_000009145.1"/>
    <s v="Primary Assembly"/>
    <s v="chromosome"/>
    <m/>
    <s v="AL954747.1"/>
    <n v="367095"/>
    <n v="368258"/>
    <s v="+"/>
    <s v="CAD84240.1"/>
    <m/>
    <m/>
  </r>
  <r>
    <x v="684"/>
    <x v="0"/>
    <x v="0"/>
    <s v="GCA_000009145.1"/>
    <s v="Primary Assembly"/>
    <s v="chromosome"/>
    <m/>
    <s v="AL954747.1"/>
    <n v="368308"/>
    <n v="369438"/>
    <s v="+"/>
    <m/>
    <m/>
    <m/>
  </r>
  <r>
    <x v="685"/>
    <x v="1"/>
    <x v="1"/>
    <s v="GCA_000009145.1"/>
    <s v="Primary Assembly"/>
    <s v="chromosome"/>
    <m/>
    <s v="AL954747.1"/>
    <n v="368308"/>
    <n v="369438"/>
    <s v="+"/>
    <s v="CAD84241.1"/>
    <m/>
    <m/>
  </r>
  <r>
    <x v="686"/>
    <x v="0"/>
    <x v="0"/>
    <s v="GCA_000009145.1"/>
    <s v="Primary Assembly"/>
    <s v="chromosome"/>
    <m/>
    <s v="AL954747.1"/>
    <n v="369467"/>
    <n v="370048"/>
    <s v="+"/>
    <m/>
    <m/>
    <m/>
  </r>
  <r>
    <x v="687"/>
    <x v="1"/>
    <x v="1"/>
    <s v="GCA_000009145.1"/>
    <s v="Primary Assembly"/>
    <s v="chromosome"/>
    <m/>
    <s v="AL954747.1"/>
    <n v="369467"/>
    <n v="370048"/>
    <s v="+"/>
    <s v="CAD84242.1"/>
    <m/>
    <m/>
  </r>
  <r>
    <x v="688"/>
    <x v="0"/>
    <x v="0"/>
    <s v="GCA_000009145.1"/>
    <s v="Primary Assembly"/>
    <s v="chromosome"/>
    <m/>
    <s v="AL954747.1"/>
    <n v="370118"/>
    <n v="372664"/>
    <s v="+"/>
    <m/>
    <m/>
    <m/>
  </r>
  <r>
    <x v="689"/>
    <x v="1"/>
    <x v="1"/>
    <s v="GCA_000009145.1"/>
    <s v="Primary Assembly"/>
    <s v="chromosome"/>
    <m/>
    <s v="AL954747.1"/>
    <n v="370118"/>
    <n v="372664"/>
    <s v="+"/>
    <s v="CAD84243.1"/>
    <m/>
    <m/>
  </r>
  <r>
    <x v="690"/>
    <x v="0"/>
    <x v="0"/>
    <s v="GCA_000009145.1"/>
    <s v="Primary Assembly"/>
    <s v="chromosome"/>
    <m/>
    <s v="AL954747.1"/>
    <n v="372682"/>
    <n v="373788"/>
    <s v="+"/>
    <m/>
    <m/>
    <m/>
  </r>
  <r>
    <x v="691"/>
    <x v="1"/>
    <x v="1"/>
    <s v="GCA_000009145.1"/>
    <s v="Primary Assembly"/>
    <s v="chromosome"/>
    <m/>
    <s v="AL954747.1"/>
    <n v="372682"/>
    <n v="373788"/>
    <s v="+"/>
    <s v="CAD84244.1"/>
    <m/>
    <m/>
  </r>
  <r>
    <x v="692"/>
    <x v="0"/>
    <x v="0"/>
    <s v="GCA_000009145.1"/>
    <s v="Primary Assembly"/>
    <s v="chromosome"/>
    <m/>
    <s v="AL954747.1"/>
    <n v="373781"/>
    <n v="374992"/>
    <s v="+"/>
    <m/>
    <m/>
    <m/>
  </r>
  <r>
    <x v="693"/>
    <x v="1"/>
    <x v="1"/>
    <s v="GCA_000009145.1"/>
    <s v="Primary Assembly"/>
    <s v="chromosome"/>
    <m/>
    <s v="AL954747.1"/>
    <n v="373781"/>
    <n v="374992"/>
    <s v="+"/>
    <s v="CAD84245.1"/>
    <m/>
    <m/>
  </r>
  <r>
    <x v="694"/>
    <x v="0"/>
    <x v="0"/>
    <s v="GCA_000009145.1"/>
    <s v="Primary Assembly"/>
    <s v="chromosome"/>
    <m/>
    <s v="AL954747.1"/>
    <n v="375031"/>
    <n v="376098"/>
    <s v="+"/>
    <m/>
    <m/>
    <m/>
  </r>
  <r>
    <x v="695"/>
    <x v="1"/>
    <x v="1"/>
    <s v="GCA_000009145.1"/>
    <s v="Primary Assembly"/>
    <s v="chromosome"/>
    <m/>
    <s v="AL954747.1"/>
    <n v="375031"/>
    <n v="376098"/>
    <s v="+"/>
    <s v="CAD84246.1"/>
    <m/>
    <m/>
  </r>
  <r>
    <x v="696"/>
    <x v="0"/>
    <x v="0"/>
    <s v="GCA_000009145.1"/>
    <s v="Primary Assembly"/>
    <s v="chromosome"/>
    <m/>
    <s v="AL954747.1"/>
    <n v="376139"/>
    <n v="377260"/>
    <s v="+"/>
    <m/>
    <m/>
    <m/>
  </r>
  <r>
    <x v="697"/>
    <x v="1"/>
    <x v="1"/>
    <s v="GCA_000009145.1"/>
    <s v="Primary Assembly"/>
    <s v="chromosome"/>
    <m/>
    <s v="AL954747.1"/>
    <n v="376139"/>
    <n v="377260"/>
    <s v="+"/>
    <s v="CAD84247.1"/>
    <m/>
    <m/>
  </r>
  <r>
    <x v="698"/>
    <x v="0"/>
    <x v="0"/>
    <s v="GCA_000009145.1"/>
    <s v="Primary Assembly"/>
    <s v="chromosome"/>
    <m/>
    <s v="AL954747.1"/>
    <n v="377283"/>
    <n v="378185"/>
    <s v="+"/>
    <m/>
    <m/>
    <m/>
  </r>
  <r>
    <x v="699"/>
    <x v="1"/>
    <x v="1"/>
    <s v="GCA_000009145.1"/>
    <s v="Primary Assembly"/>
    <s v="chromosome"/>
    <m/>
    <s v="AL954747.1"/>
    <n v="377283"/>
    <n v="378185"/>
    <s v="+"/>
    <s v="CAD84248.1"/>
    <m/>
    <m/>
  </r>
  <r>
    <x v="700"/>
    <x v="0"/>
    <x v="0"/>
    <s v="GCA_000009145.1"/>
    <s v="Primary Assembly"/>
    <s v="chromosome"/>
    <m/>
    <s v="AL954747.1"/>
    <n v="378223"/>
    <n v="379188"/>
    <s v="-"/>
    <m/>
    <m/>
    <m/>
  </r>
  <r>
    <x v="701"/>
    <x v="1"/>
    <x v="1"/>
    <s v="GCA_000009145.1"/>
    <s v="Primary Assembly"/>
    <s v="chromosome"/>
    <m/>
    <s v="AL954747.1"/>
    <n v="378223"/>
    <n v="379188"/>
    <s v="-"/>
    <s v="CAD84249.1"/>
    <m/>
    <m/>
  </r>
  <r>
    <x v="702"/>
    <x v="0"/>
    <x v="0"/>
    <s v="GCA_000009145.1"/>
    <s v="Primary Assembly"/>
    <s v="chromosome"/>
    <m/>
    <s v="AL954747.1"/>
    <n v="379172"/>
    <n v="379885"/>
    <s v="-"/>
    <m/>
    <m/>
    <m/>
  </r>
  <r>
    <x v="703"/>
    <x v="1"/>
    <x v="1"/>
    <s v="GCA_000009145.1"/>
    <s v="Primary Assembly"/>
    <s v="chromosome"/>
    <m/>
    <s v="AL954747.1"/>
    <n v="379172"/>
    <n v="379885"/>
    <s v="-"/>
    <s v="CAD84250.1"/>
    <m/>
    <m/>
  </r>
  <r>
    <x v="704"/>
    <x v="0"/>
    <x v="0"/>
    <s v="GCA_000009145.1"/>
    <s v="Primary Assembly"/>
    <s v="chromosome"/>
    <m/>
    <s v="AL954747.1"/>
    <n v="379941"/>
    <n v="380891"/>
    <s v="-"/>
    <m/>
    <m/>
    <m/>
  </r>
  <r>
    <x v="705"/>
    <x v="1"/>
    <x v="1"/>
    <s v="GCA_000009145.1"/>
    <s v="Primary Assembly"/>
    <s v="chromosome"/>
    <m/>
    <s v="AL954747.1"/>
    <n v="379941"/>
    <n v="380891"/>
    <s v="-"/>
    <s v="CAD84251.1"/>
    <m/>
    <m/>
  </r>
  <r>
    <x v="706"/>
    <x v="0"/>
    <x v="0"/>
    <s v="GCA_000009145.1"/>
    <s v="Primary Assembly"/>
    <s v="chromosome"/>
    <m/>
    <s v="AL954747.1"/>
    <n v="380952"/>
    <n v="381320"/>
    <s v="-"/>
    <m/>
    <m/>
    <m/>
  </r>
  <r>
    <x v="707"/>
    <x v="1"/>
    <x v="1"/>
    <s v="GCA_000009145.1"/>
    <s v="Primary Assembly"/>
    <s v="chromosome"/>
    <m/>
    <s v="AL954747.1"/>
    <n v="380952"/>
    <n v="381320"/>
    <s v="-"/>
    <s v="CAD84252.1"/>
    <m/>
    <m/>
  </r>
  <r>
    <x v="708"/>
    <x v="0"/>
    <x v="0"/>
    <s v="GCA_000009145.1"/>
    <s v="Primary Assembly"/>
    <s v="chromosome"/>
    <m/>
    <s v="AL954747.1"/>
    <n v="381289"/>
    <n v="381726"/>
    <s v="-"/>
    <m/>
    <m/>
    <m/>
  </r>
  <r>
    <x v="709"/>
    <x v="1"/>
    <x v="1"/>
    <s v="GCA_000009145.1"/>
    <s v="Primary Assembly"/>
    <s v="chromosome"/>
    <m/>
    <s v="AL954747.1"/>
    <n v="381289"/>
    <n v="381726"/>
    <s v="-"/>
    <s v="CAD84253.1"/>
    <m/>
    <m/>
  </r>
  <r>
    <x v="710"/>
    <x v="0"/>
    <x v="0"/>
    <s v="GCA_000009145.1"/>
    <s v="Primary Assembly"/>
    <s v="chromosome"/>
    <m/>
    <s v="AL954747.1"/>
    <n v="382383"/>
    <n v="383768"/>
    <s v="-"/>
    <m/>
    <m/>
    <m/>
  </r>
  <r>
    <x v="711"/>
    <x v="1"/>
    <x v="1"/>
    <s v="GCA_000009145.1"/>
    <s v="Primary Assembly"/>
    <s v="chromosome"/>
    <m/>
    <s v="AL954747.1"/>
    <n v="382383"/>
    <n v="383768"/>
    <s v="-"/>
    <s v="CAD84254.1"/>
    <m/>
    <m/>
  </r>
  <r>
    <x v="712"/>
    <x v="0"/>
    <x v="0"/>
    <s v="GCA_000009145.1"/>
    <s v="Primary Assembly"/>
    <s v="chromosome"/>
    <m/>
    <s v="AL954747.1"/>
    <n v="383765"/>
    <n v="384436"/>
    <s v="-"/>
    <m/>
    <m/>
    <m/>
  </r>
  <r>
    <x v="713"/>
    <x v="1"/>
    <x v="1"/>
    <s v="GCA_000009145.1"/>
    <s v="Primary Assembly"/>
    <s v="chromosome"/>
    <m/>
    <s v="AL954747.1"/>
    <n v="383765"/>
    <n v="384436"/>
    <s v="-"/>
    <s v="CAD84255.1"/>
    <m/>
    <m/>
  </r>
  <r>
    <x v="714"/>
    <x v="0"/>
    <x v="0"/>
    <s v="GCA_000009145.1"/>
    <s v="Primary Assembly"/>
    <s v="chromosome"/>
    <m/>
    <s v="AL954747.1"/>
    <n v="384524"/>
    <n v="387652"/>
    <s v="-"/>
    <m/>
    <m/>
    <m/>
  </r>
  <r>
    <x v="715"/>
    <x v="1"/>
    <x v="1"/>
    <s v="GCA_000009145.1"/>
    <s v="Primary Assembly"/>
    <s v="chromosome"/>
    <m/>
    <s v="AL954747.1"/>
    <n v="384524"/>
    <n v="387652"/>
    <s v="-"/>
    <s v="CAD84256.1"/>
    <m/>
    <m/>
  </r>
  <r>
    <x v="716"/>
    <x v="0"/>
    <x v="0"/>
    <s v="GCA_000009145.1"/>
    <s v="Primary Assembly"/>
    <s v="chromosome"/>
    <m/>
    <s v="AL954747.1"/>
    <n v="387654"/>
    <n v="388835"/>
    <s v="-"/>
    <m/>
    <m/>
    <m/>
  </r>
  <r>
    <x v="717"/>
    <x v="1"/>
    <x v="1"/>
    <s v="GCA_000009145.1"/>
    <s v="Primary Assembly"/>
    <s v="chromosome"/>
    <m/>
    <s v="AL954747.1"/>
    <n v="387654"/>
    <n v="388835"/>
    <s v="-"/>
    <s v="CAD84257.1"/>
    <m/>
    <m/>
  </r>
  <r>
    <x v="718"/>
    <x v="0"/>
    <x v="0"/>
    <s v="GCA_000009145.1"/>
    <s v="Primary Assembly"/>
    <s v="chromosome"/>
    <m/>
    <s v="AL954747.1"/>
    <n v="389130"/>
    <n v="390107"/>
    <s v="-"/>
    <m/>
    <m/>
    <m/>
  </r>
  <r>
    <x v="719"/>
    <x v="1"/>
    <x v="1"/>
    <s v="GCA_000009145.1"/>
    <s v="Primary Assembly"/>
    <s v="chromosome"/>
    <m/>
    <s v="AL954747.1"/>
    <n v="389130"/>
    <n v="390107"/>
    <s v="-"/>
    <s v="CAD84258.1"/>
    <m/>
    <m/>
  </r>
  <r>
    <x v="720"/>
    <x v="0"/>
    <x v="0"/>
    <s v="GCA_000009145.1"/>
    <s v="Primary Assembly"/>
    <s v="chromosome"/>
    <m/>
    <s v="AL954747.1"/>
    <n v="390104"/>
    <n v="390544"/>
    <s v="-"/>
    <m/>
    <m/>
    <m/>
  </r>
  <r>
    <x v="721"/>
    <x v="1"/>
    <x v="1"/>
    <s v="GCA_000009145.1"/>
    <s v="Primary Assembly"/>
    <s v="chromosome"/>
    <m/>
    <s v="AL954747.1"/>
    <n v="390104"/>
    <n v="390544"/>
    <s v="-"/>
    <s v="CAD84259.1"/>
    <m/>
    <m/>
  </r>
  <r>
    <x v="722"/>
    <x v="0"/>
    <x v="0"/>
    <s v="GCA_000009145.1"/>
    <s v="Primary Assembly"/>
    <s v="chromosome"/>
    <m/>
    <s v="AL954747.1"/>
    <n v="390828"/>
    <n v="391859"/>
    <s v="-"/>
    <m/>
    <m/>
    <m/>
  </r>
  <r>
    <x v="723"/>
    <x v="1"/>
    <x v="1"/>
    <s v="GCA_000009145.1"/>
    <s v="Primary Assembly"/>
    <s v="chromosome"/>
    <m/>
    <s v="AL954747.1"/>
    <n v="390828"/>
    <n v="391859"/>
    <s v="-"/>
    <s v="CAD84260.1"/>
    <m/>
    <m/>
  </r>
  <r>
    <x v="724"/>
    <x v="0"/>
    <x v="2"/>
    <s v="GCA_000009145.1"/>
    <s v="Primary Assembly"/>
    <s v="chromosome"/>
    <m/>
    <s v="AL954747.1"/>
    <n v="392152"/>
    <n v="392236"/>
    <s v="-"/>
    <m/>
    <m/>
    <m/>
  </r>
  <r>
    <x v="725"/>
    <x v="2"/>
    <x v="3"/>
    <s v="GCA_000009145.1"/>
    <s v="Primary Assembly"/>
    <s v="chromosome"/>
    <m/>
    <s v="AL954747.1"/>
    <n v="392152"/>
    <n v="392236"/>
    <s v="-"/>
    <m/>
    <m/>
    <m/>
  </r>
  <r>
    <x v="726"/>
    <x v="0"/>
    <x v="0"/>
    <s v="GCA_000009145.1"/>
    <s v="Primary Assembly"/>
    <s v="chromosome"/>
    <m/>
    <s v="AL954747.1"/>
    <n v="392344"/>
    <n v="394545"/>
    <s v="+"/>
    <m/>
    <m/>
    <m/>
  </r>
  <r>
    <x v="727"/>
    <x v="1"/>
    <x v="1"/>
    <s v="GCA_000009145.1"/>
    <s v="Primary Assembly"/>
    <s v="chromosome"/>
    <m/>
    <s v="AL954747.1"/>
    <n v="392344"/>
    <n v="394545"/>
    <s v="+"/>
    <s v="CAD84261.1"/>
    <m/>
    <m/>
  </r>
  <r>
    <x v="728"/>
    <x v="0"/>
    <x v="0"/>
    <s v="GCA_000009145.1"/>
    <s v="Primary Assembly"/>
    <s v="chromosome"/>
    <m/>
    <s v="AL954747.1"/>
    <n v="394569"/>
    <n v="395351"/>
    <s v="+"/>
    <m/>
    <m/>
    <m/>
  </r>
  <r>
    <x v="729"/>
    <x v="1"/>
    <x v="1"/>
    <s v="GCA_000009145.1"/>
    <s v="Primary Assembly"/>
    <s v="chromosome"/>
    <m/>
    <s v="AL954747.1"/>
    <n v="394569"/>
    <n v="395351"/>
    <s v="+"/>
    <s v="CAD84262.1"/>
    <m/>
    <m/>
  </r>
  <r>
    <x v="730"/>
    <x v="0"/>
    <x v="0"/>
    <s v="GCA_000009145.1"/>
    <s v="Primary Assembly"/>
    <s v="chromosome"/>
    <m/>
    <s v="AL954747.1"/>
    <n v="395460"/>
    <n v="395888"/>
    <s v="-"/>
    <m/>
    <m/>
    <m/>
  </r>
  <r>
    <x v="731"/>
    <x v="1"/>
    <x v="1"/>
    <s v="GCA_000009145.1"/>
    <s v="Primary Assembly"/>
    <s v="chromosome"/>
    <m/>
    <s v="AL954747.1"/>
    <n v="395460"/>
    <n v="395888"/>
    <s v="-"/>
    <s v="CAD84263.1"/>
    <m/>
    <m/>
  </r>
  <r>
    <x v="732"/>
    <x v="0"/>
    <x v="0"/>
    <s v="GCA_000009145.1"/>
    <s v="Primary Assembly"/>
    <s v="chromosome"/>
    <m/>
    <s v="AL954747.1"/>
    <n v="395888"/>
    <n v="396688"/>
    <s v="-"/>
    <m/>
    <m/>
    <m/>
  </r>
  <r>
    <x v="733"/>
    <x v="1"/>
    <x v="1"/>
    <s v="GCA_000009145.1"/>
    <s v="Primary Assembly"/>
    <s v="chromosome"/>
    <m/>
    <s v="AL954747.1"/>
    <n v="395888"/>
    <n v="396688"/>
    <s v="-"/>
    <s v="CAD84264.1"/>
    <m/>
    <m/>
  </r>
  <r>
    <x v="734"/>
    <x v="0"/>
    <x v="0"/>
    <s v="GCA_000009145.1"/>
    <s v="Primary Assembly"/>
    <s v="chromosome"/>
    <m/>
    <s v="AL954747.1"/>
    <n v="396689"/>
    <n v="397408"/>
    <s v="-"/>
    <m/>
    <m/>
    <m/>
  </r>
  <r>
    <x v="735"/>
    <x v="1"/>
    <x v="1"/>
    <s v="GCA_000009145.1"/>
    <s v="Primary Assembly"/>
    <s v="chromosome"/>
    <m/>
    <s v="AL954747.1"/>
    <n v="396689"/>
    <n v="397408"/>
    <s v="-"/>
    <s v="CAD84265.1"/>
    <m/>
    <m/>
  </r>
  <r>
    <x v="736"/>
    <x v="0"/>
    <x v="0"/>
    <s v="GCA_000009145.1"/>
    <s v="Primary Assembly"/>
    <s v="chromosome"/>
    <m/>
    <s v="AL954747.1"/>
    <n v="397628"/>
    <n v="399073"/>
    <s v="-"/>
    <m/>
    <m/>
    <m/>
  </r>
  <r>
    <x v="737"/>
    <x v="1"/>
    <x v="1"/>
    <s v="GCA_000009145.1"/>
    <s v="Primary Assembly"/>
    <s v="chromosome"/>
    <m/>
    <s v="AL954747.1"/>
    <n v="397628"/>
    <n v="399073"/>
    <s v="-"/>
    <s v="CAD84266.1"/>
    <m/>
    <m/>
  </r>
  <r>
    <x v="738"/>
    <x v="0"/>
    <x v="0"/>
    <s v="GCA_000009145.1"/>
    <s v="Primary Assembly"/>
    <s v="chromosome"/>
    <m/>
    <s v="AL954747.1"/>
    <n v="399111"/>
    <n v="399734"/>
    <s v="-"/>
    <m/>
    <m/>
    <m/>
  </r>
  <r>
    <x v="739"/>
    <x v="1"/>
    <x v="1"/>
    <s v="GCA_000009145.1"/>
    <s v="Primary Assembly"/>
    <s v="chromosome"/>
    <m/>
    <s v="AL954747.1"/>
    <n v="399111"/>
    <n v="399734"/>
    <s v="-"/>
    <s v="CAD84267.1"/>
    <m/>
    <m/>
  </r>
  <r>
    <x v="740"/>
    <x v="0"/>
    <x v="0"/>
    <s v="GCA_000009145.1"/>
    <s v="Primary Assembly"/>
    <s v="chromosome"/>
    <m/>
    <s v="AL954747.1"/>
    <n v="399820"/>
    <n v="400290"/>
    <s v="-"/>
    <m/>
    <m/>
    <m/>
  </r>
  <r>
    <x v="741"/>
    <x v="1"/>
    <x v="1"/>
    <s v="GCA_000009145.1"/>
    <s v="Primary Assembly"/>
    <s v="chromosome"/>
    <m/>
    <s v="AL954747.1"/>
    <n v="399820"/>
    <n v="400290"/>
    <s v="-"/>
    <s v="CAD84268.1"/>
    <m/>
    <m/>
  </r>
  <r>
    <x v="742"/>
    <x v="0"/>
    <x v="0"/>
    <s v="GCA_000009145.1"/>
    <s v="Primary Assembly"/>
    <s v="chromosome"/>
    <m/>
    <s v="AL954747.1"/>
    <n v="400387"/>
    <n v="400752"/>
    <s v="-"/>
    <m/>
    <m/>
    <m/>
  </r>
  <r>
    <x v="743"/>
    <x v="1"/>
    <x v="1"/>
    <s v="GCA_000009145.1"/>
    <s v="Primary Assembly"/>
    <s v="chromosome"/>
    <m/>
    <s v="AL954747.1"/>
    <n v="400387"/>
    <n v="400752"/>
    <s v="-"/>
    <s v="CAD84269.1"/>
    <m/>
    <m/>
  </r>
  <r>
    <x v="744"/>
    <x v="0"/>
    <x v="0"/>
    <s v="GCA_000009145.1"/>
    <s v="Primary Assembly"/>
    <s v="chromosome"/>
    <m/>
    <s v="AL954747.1"/>
    <n v="400749"/>
    <n v="401432"/>
    <s v="-"/>
    <m/>
    <m/>
    <m/>
  </r>
  <r>
    <x v="745"/>
    <x v="1"/>
    <x v="1"/>
    <s v="GCA_000009145.1"/>
    <s v="Primary Assembly"/>
    <s v="chromosome"/>
    <m/>
    <s v="AL954747.1"/>
    <n v="400749"/>
    <n v="401432"/>
    <s v="-"/>
    <s v="CAD84270.1"/>
    <m/>
    <m/>
  </r>
  <r>
    <x v="746"/>
    <x v="0"/>
    <x v="0"/>
    <s v="GCA_000009145.1"/>
    <s v="Primary Assembly"/>
    <s v="chromosome"/>
    <m/>
    <s v="AL954747.1"/>
    <n v="401482"/>
    <n v="402843"/>
    <s v="-"/>
    <m/>
    <m/>
    <m/>
  </r>
  <r>
    <x v="747"/>
    <x v="1"/>
    <x v="1"/>
    <s v="GCA_000009145.1"/>
    <s v="Primary Assembly"/>
    <s v="chromosome"/>
    <m/>
    <s v="AL954747.1"/>
    <n v="401482"/>
    <n v="402843"/>
    <s v="-"/>
    <s v="CAD84271.1"/>
    <m/>
    <m/>
  </r>
  <r>
    <x v="748"/>
    <x v="0"/>
    <x v="0"/>
    <s v="GCA_000009145.1"/>
    <s v="Primary Assembly"/>
    <s v="chromosome"/>
    <m/>
    <s v="AL954747.1"/>
    <n v="402913"/>
    <n v="405570"/>
    <s v="-"/>
    <m/>
    <m/>
    <m/>
  </r>
  <r>
    <x v="749"/>
    <x v="1"/>
    <x v="1"/>
    <s v="GCA_000009145.1"/>
    <s v="Primary Assembly"/>
    <s v="chromosome"/>
    <m/>
    <s v="AL954747.1"/>
    <n v="402913"/>
    <n v="405570"/>
    <s v="-"/>
    <s v="CAD84272.1"/>
    <m/>
    <m/>
  </r>
  <r>
    <x v="750"/>
    <x v="0"/>
    <x v="0"/>
    <s v="GCA_000009145.1"/>
    <s v="Primary Assembly"/>
    <s v="chromosome"/>
    <m/>
    <s v="AL954747.1"/>
    <n v="405604"/>
    <n v="406491"/>
    <s v="-"/>
    <m/>
    <m/>
    <m/>
  </r>
  <r>
    <x v="751"/>
    <x v="1"/>
    <x v="1"/>
    <s v="GCA_000009145.1"/>
    <s v="Primary Assembly"/>
    <s v="chromosome"/>
    <m/>
    <s v="AL954747.1"/>
    <n v="405604"/>
    <n v="406491"/>
    <s v="-"/>
    <s v="CAD84273.1"/>
    <m/>
    <m/>
  </r>
  <r>
    <x v="752"/>
    <x v="0"/>
    <x v="0"/>
    <s v="GCA_000009145.1"/>
    <s v="Primary Assembly"/>
    <s v="chromosome"/>
    <m/>
    <s v="AL954747.1"/>
    <n v="406644"/>
    <n v="407303"/>
    <s v="-"/>
    <m/>
    <m/>
    <m/>
  </r>
  <r>
    <x v="753"/>
    <x v="1"/>
    <x v="1"/>
    <s v="GCA_000009145.1"/>
    <s v="Primary Assembly"/>
    <s v="chromosome"/>
    <m/>
    <s v="AL954747.1"/>
    <n v="406644"/>
    <n v="407303"/>
    <s v="-"/>
    <s v="CAD84274.1"/>
    <m/>
    <m/>
  </r>
  <r>
    <x v="754"/>
    <x v="0"/>
    <x v="0"/>
    <s v="GCA_000009145.1"/>
    <s v="Primary Assembly"/>
    <s v="chromosome"/>
    <m/>
    <s v="AL954747.1"/>
    <n v="407590"/>
    <n v="409350"/>
    <s v="+"/>
    <m/>
    <m/>
    <m/>
  </r>
  <r>
    <x v="755"/>
    <x v="1"/>
    <x v="1"/>
    <s v="GCA_000009145.1"/>
    <s v="Primary Assembly"/>
    <s v="chromosome"/>
    <m/>
    <s v="AL954747.1"/>
    <n v="407590"/>
    <n v="409350"/>
    <s v="+"/>
    <s v="CAD84275.1"/>
    <m/>
    <m/>
  </r>
  <r>
    <x v="756"/>
    <x v="0"/>
    <x v="0"/>
    <s v="GCA_000009145.1"/>
    <s v="Primary Assembly"/>
    <s v="chromosome"/>
    <m/>
    <s v="AL954747.1"/>
    <n v="409374"/>
    <n v="410021"/>
    <s v="+"/>
    <m/>
    <m/>
    <m/>
  </r>
  <r>
    <x v="757"/>
    <x v="1"/>
    <x v="1"/>
    <s v="GCA_000009145.1"/>
    <s v="Primary Assembly"/>
    <s v="chromosome"/>
    <m/>
    <s v="AL954747.1"/>
    <n v="409374"/>
    <n v="410021"/>
    <s v="+"/>
    <s v="CAD84276.1"/>
    <m/>
    <m/>
  </r>
  <r>
    <x v="758"/>
    <x v="0"/>
    <x v="0"/>
    <s v="GCA_000009145.1"/>
    <s v="Primary Assembly"/>
    <s v="chromosome"/>
    <m/>
    <s v="AL954747.1"/>
    <n v="410162"/>
    <n v="410812"/>
    <s v="+"/>
    <m/>
    <m/>
    <m/>
  </r>
  <r>
    <x v="759"/>
    <x v="1"/>
    <x v="1"/>
    <s v="GCA_000009145.1"/>
    <s v="Primary Assembly"/>
    <s v="chromosome"/>
    <m/>
    <s v="AL954747.1"/>
    <n v="410162"/>
    <n v="410812"/>
    <s v="+"/>
    <s v="CAD84277.1"/>
    <m/>
    <m/>
  </r>
  <r>
    <x v="760"/>
    <x v="0"/>
    <x v="0"/>
    <s v="GCA_000009145.1"/>
    <s v="Primary Assembly"/>
    <s v="chromosome"/>
    <m/>
    <s v="AL954747.1"/>
    <n v="410825"/>
    <n v="411508"/>
    <s v="-"/>
    <m/>
    <m/>
    <m/>
  </r>
  <r>
    <x v="761"/>
    <x v="1"/>
    <x v="1"/>
    <s v="GCA_000009145.1"/>
    <s v="Primary Assembly"/>
    <s v="chromosome"/>
    <m/>
    <s v="AL954747.1"/>
    <n v="410825"/>
    <n v="411508"/>
    <s v="-"/>
    <s v="CAD84278.1"/>
    <m/>
    <m/>
  </r>
  <r>
    <x v="762"/>
    <x v="0"/>
    <x v="0"/>
    <s v="GCA_000009145.1"/>
    <s v="Primary Assembly"/>
    <s v="chromosome"/>
    <m/>
    <s v="AL954747.1"/>
    <n v="411527"/>
    <n v="413692"/>
    <s v="-"/>
    <m/>
    <m/>
    <m/>
  </r>
  <r>
    <x v="763"/>
    <x v="1"/>
    <x v="1"/>
    <s v="GCA_000009145.1"/>
    <s v="Primary Assembly"/>
    <s v="chromosome"/>
    <m/>
    <s v="AL954747.1"/>
    <n v="411527"/>
    <n v="413692"/>
    <s v="-"/>
    <s v="CAD84279.1"/>
    <m/>
    <m/>
  </r>
  <r>
    <x v="764"/>
    <x v="0"/>
    <x v="2"/>
    <s v="GCA_000009145.1"/>
    <s v="Primary Assembly"/>
    <s v="chromosome"/>
    <m/>
    <s v="AL954747.1"/>
    <n v="414084"/>
    <n v="414170"/>
    <s v="+"/>
    <m/>
    <m/>
    <m/>
  </r>
  <r>
    <x v="765"/>
    <x v="2"/>
    <x v="3"/>
    <s v="GCA_000009145.1"/>
    <s v="Primary Assembly"/>
    <s v="chromosome"/>
    <m/>
    <s v="AL954747.1"/>
    <n v="414084"/>
    <n v="414170"/>
    <s v="+"/>
    <m/>
    <m/>
    <m/>
  </r>
  <r>
    <x v="766"/>
    <x v="0"/>
    <x v="0"/>
    <s v="GCA_000009145.1"/>
    <s v="Primary Assembly"/>
    <s v="chromosome"/>
    <m/>
    <s v="AL954747.1"/>
    <n v="414532"/>
    <n v="414894"/>
    <s v="+"/>
    <m/>
    <m/>
    <m/>
  </r>
  <r>
    <x v="767"/>
    <x v="1"/>
    <x v="1"/>
    <s v="GCA_000009145.1"/>
    <s v="Primary Assembly"/>
    <s v="chromosome"/>
    <m/>
    <s v="AL954747.1"/>
    <n v="414532"/>
    <n v="414894"/>
    <s v="+"/>
    <s v="CAD84280.1"/>
    <m/>
    <m/>
  </r>
  <r>
    <x v="768"/>
    <x v="0"/>
    <x v="0"/>
    <s v="GCA_000009145.1"/>
    <s v="Primary Assembly"/>
    <s v="chromosome"/>
    <m/>
    <s v="AL954747.1"/>
    <n v="414982"/>
    <n v="416157"/>
    <s v="-"/>
    <m/>
    <m/>
    <m/>
  </r>
  <r>
    <x v="769"/>
    <x v="1"/>
    <x v="1"/>
    <s v="GCA_000009145.1"/>
    <s v="Primary Assembly"/>
    <s v="chromosome"/>
    <m/>
    <s v="AL954747.1"/>
    <n v="414982"/>
    <n v="416157"/>
    <s v="-"/>
    <s v="CAD84281.1"/>
    <m/>
    <m/>
  </r>
  <r>
    <x v="770"/>
    <x v="0"/>
    <x v="0"/>
    <s v="GCA_000009145.1"/>
    <s v="Primary Assembly"/>
    <s v="chromosome"/>
    <m/>
    <s v="AL954747.1"/>
    <n v="416165"/>
    <n v="416899"/>
    <s v="-"/>
    <m/>
    <m/>
    <m/>
  </r>
  <r>
    <x v="771"/>
    <x v="1"/>
    <x v="1"/>
    <s v="GCA_000009145.1"/>
    <s v="Primary Assembly"/>
    <s v="chromosome"/>
    <m/>
    <s v="AL954747.1"/>
    <n v="416165"/>
    <n v="416899"/>
    <s v="-"/>
    <s v="CAD84282.1"/>
    <m/>
    <m/>
  </r>
  <r>
    <x v="772"/>
    <x v="0"/>
    <x v="0"/>
    <s v="GCA_000009145.1"/>
    <s v="Primary Assembly"/>
    <s v="chromosome"/>
    <m/>
    <s v="AL954747.1"/>
    <n v="417013"/>
    <n v="417669"/>
    <s v="+"/>
    <m/>
    <m/>
    <m/>
  </r>
  <r>
    <x v="773"/>
    <x v="1"/>
    <x v="1"/>
    <s v="GCA_000009145.1"/>
    <s v="Primary Assembly"/>
    <s v="chromosome"/>
    <m/>
    <s v="AL954747.1"/>
    <n v="417013"/>
    <n v="417669"/>
    <s v="+"/>
    <s v="CAD84283.1"/>
    <m/>
    <m/>
  </r>
  <r>
    <x v="774"/>
    <x v="0"/>
    <x v="0"/>
    <s v="GCA_000009145.1"/>
    <s v="Primary Assembly"/>
    <s v="chromosome"/>
    <m/>
    <s v="AL954747.1"/>
    <n v="417711"/>
    <n v="418967"/>
    <s v="+"/>
    <m/>
    <m/>
    <m/>
  </r>
  <r>
    <x v="775"/>
    <x v="1"/>
    <x v="1"/>
    <s v="GCA_000009145.1"/>
    <s v="Primary Assembly"/>
    <s v="chromosome"/>
    <m/>
    <s v="AL954747.1"/>
    <n v="417711"/>
    <n v="418967"/>
    <s v="+"/>
    <s v="CAD84284.1"/>
    <m/>
    <m/>
  </r>
  <r>
    <x v="776"/>
    <x v="0"/>
    <x v="0"/>
    <s v="GCA_000009145.1"/>
    <s v="Primary Assembly"/>
    <s v="chromosome"/>
    <m/>
    <s v="AL954747.1"/>
    <n v="418977"/>
    <n v="420140"/>
    <s v="+"/>
    <m/>
    <m/>
    <m/>
  </r>
  <r>
    <x v="777"/>
    <x v="1"/>
    <x v="1"/>
    <s v="GCA_000009145.1"/>
    <s v="Primary Assembly"/>
    <s v="chromosome"/>
    <m/>
    <s v="AL954747.1"/>
    <n v="418977"/>
    <n v="420140"/>
    <s v="+"/>
    <s v="CAD84285.1"/>
    <m/>
    <m/>
  </r>
  <r>
    <x v="778"/>
    <x v="0"/>
    <x v="0"/>
    <s v="GCA_000009145.1"/>
    <s v="Primary Assembly"/>
    <s v="chromosome"/>
    <m/>
    <s v="AL954747.1"/>
    <n v="420140"/>
    <n v="423244"/>
    <s v="+"/>
    <m/>
    <m/>
    <m/>
  </r>
  <r>
    <x v="779"/>
    <x v="1"/>
    <x v="1"/>
    <s v="GCA_000009145.1"/>
    <s v="Primary Assembly"/>
    <s v="chromosome"/>
    <m/>
    <s v="AL954747.1"/>
    <n v="420140"/>
    <n v="423244"/>
    <s v="+"/>
    <s v="CAD84286.1"/>
    <m/>
    <m/>
  </r>
  <r>
    <x v="780"/>
    <x v="0"/>
    <x v="0"/>
    <s v="GCA_000009145.1"/>
    <s v="Primary Assembly"/>
    <s v="chromosome"/>
    <m/>
    <s v="AL954747.1"/>
    <n v="423285"/>
    <n v="425162"/>
    <s v="-"/>
    <m/>
    <m/>
    <m/>
  </r>
  <r>
    <x v="781"/>
    <x v="1"/>
    <x v="1"/>
    <s v="GCA_000009145.1"/>
    <s v="Primary Assembly"/>
    <s v="chromosome"/>
    <m/>
    <s v="AL954747.1"/>
    <n v="423285"/>
    <n v="425162"/>
    <s v="-"/>
    <s v="CAD84287.1"/>
    <m/>
    <m/>
  </r>
  <r>
    <x v="782"/>
    <x v="0"/>
    <x v="0"/>
    <s v="GCA_000009145.1"/>
    <s v="Primary Assembly"/>
    <s v="chromosome"/>
    <m/>
    <s v="AL954747.1"/>
    <n v="425394"/>
    <n v="427445"/>
    <s v="-"/>
    <m/>
    <m/>
    <m/>
  </r>
  <r>
    <x v="783"/>
    <x v="1"/>
    <x v="1"/>
    <s v="GCA_000009145.1"/>
    <s v="Primary Assembly"/>
    <s v="chromosome"/>
    <m/>
    <s v="AL954747.1"/>
    <n v="425394"/>
    <n v="427445"/>
    <s v="-"/>
    <s v="CAD84288.1"/>
    <m/>
    <m/>
  </r>
  <r>
    <x v="784"/>
    <x v="0"/>
    <x v="0"/>
    <s v="GCA_000009145.1"/>
    <s v="Primary Assembly"/>
    <s v="chromosome"/>
    <m/>
    <s v="AL954747.1"/>
    <n v="427483"/>
    <n v="428772"/>
    <s v="-"/>
    <m/>
    <m/>
    <m/>
  </r>
  <r>
    <x v="785"/>
    <x v="1"/>
    <x v="1"/>
    <s v="GCA_000009145.1"/>
    <s v="Primary Assembly"/>
    <s v="chromosome"/>
    <m/>
    <s v="AL954747.1"/>
    <n v="427483"/>
    <n v="428772"/>
    <s v="-"/>
    <s v="CAD84289.1"/>
    <m/>
    <m/>
  </r>
  <r>
    <x v="786"/>
    <x v="0"/>
    <x v="0"/>
    <s v="GCA_000009145.1"/>
    <s v="Primary Assembly"/>
    <s v="chromosome"/>
    <m/>
    <s v="AL954747.1"/>
    <n v="428969"/>
    <n v="429808"/>
    <s v="-"/>
    <m/>
    <m/>
    <m/>
  </r>
  <r>
    <x v="787"/>
    <x v="1"/>
    <x v="1"/>
    <s v="GCA_000009145.1"/>
    <s v="Primary Assembly"/>
    <s v="chromosome"/>
    <m/>
    <s v="AL954747.1"/>
    <n v="428969"/>
    <n v="429808"/>
    <s v="-"/>
    <s v="CAD84290.1"/>
    <m/>
    <m/>
  </r>
  <r>
    <x v="788"/>
    <x v="0"/>
    <x v="2"/>
    <s v="GCA_000009145.1"/>
    <s v="Primary Assembly"/>
    <s v="chromosome"/>
    <m/>
    <s v="AL954747.1"/>
    <n v="429890"/>
    <n v="429964"/>
    <s v="-"/>
    <m/>
    <m/>
    <m/>
  </r>
  <r>
    <x v="789"/>
    <x v="2"/>
    <x v="3"/>
    <s v="GCA_000009145.1"/>
    <s v="Primary Assembly"/>
    <s v="chromosome"/>
    <m/>
    <s v="AL954747.1"/>
    <n v="429890"/>
    <n v="429964"/>
    <s v="-"/>
    <m/>
    <m/>
    <m/>
  </r>
  <r>
    <x v="790"/>
    <x v="0"/>
    <x v="0"/>
    <s v="GCA_000009145.1"/>
    <s v="Primary Assembly"/>
    <s v="chromosome"/>
    <m/>
    <s v="AL954747.1"/>
    <n v="430161"/>
    <n v="431546"/>
    <s v="+"/>
    <m/>
    <m/>
    <m/>
  </r>
  <r>
    <x v="791"/>
    <x v="1"/>
    <x v="1"/>
    <s v="GCA_000009145.1"/>
    <s v="Primary Assembly"/>
    <s v="chromosome"/>
    <m/>
    <s v="AL954747.1"/>
    <n v="430161"/>
    <n v="431546"/>
    <s v="+"/>
    <s v="CAD84291.1"/>
    <m/>
    <m/>
  </r>
  <r>
    <x v="792"/>
    <x v="0"/>
    <x v="0"/>
    <s v="GCA_000009145.1"/>
    <s v="Primary Assembly"/>
    <s v="chromosome"/>
    <m/>
    <s v="AL954747.1"/>
    <n v="431853"/>
    <n v="432797"/>
    <s v="+"/>
    <m/>
    <m/>
    <m/>
  </r>
  <r>
    <x v="793"/>
    <x v="1"/>
    <x v="1"/>
    <s v="GCA_000009145.1"/>
    <s v="Primary Assembly"/>
    <s v="chromosome"/>
    <m/>
    <s v="AL954747.1"/>
    <n v="431853"/>
    <n v="432797"/>
    <s v="+"/>
    <s v="CAD84292.1"/>
    <m/>
    <m/>
  </r>
  <r>
    <x v="794"/>
    <x v="0"/>
    <x v="0"/>
    <s v="GCA_000009145.1"/>
    <s v="Primary Assembly"/>
    <s v="chromosome"/>
    <m/>
    <s v="AL954747.1"/>
    <n v="432929"/>
    <n v="436078"/>
    <s v="-"/>
    <m/>
    <m/>
    <m/>
  </r>
  <r>
    <x v="795"/>
    <x v="1"/>
    <x v="1"/>
    <s v="GCA_000009145.1"/>
    <s v="Primary Assembly"/>
    <s v="chromosome"/>
    <m/>
    <s v="AL954747.1"/>
    <n v="432929"/>
    <n v="436078"/>
    <s v="-"/>
    <s v="CAD84293.1"/>
    <m/>
    <m/>
  </r>
  <r>
    <x v="796"/>
    <x v="0"/>
    <x v="0"/>
    <s v="GCA_000009145.1"/>
    <s v="Primary Assembly"/>
    <s v="chromosome"/>
    <m/>
    <s v="AL954747.1"/>
    <n v="436075"/>
    <n v="437568"/>
    <s v="-"/>
    <m/>
    <m/>
    <m/>
  </r>
  <r>
    <x v="797"/>
    <x v="1"/>
    <x v="1"/>
    <s v="GCA_000009145.1"/>
    <s v="Primary Assembly"/>
    <s v="chromosome"/>
    <m/>
    <s v="AL954747.1"/>
    <n v="436075"/>
    <n v="437568"/>
    <s v="-"/>
    <s v="CAD84294.1"/>
    <m/>
    <m/>
  </r>
  <r>
    <x v="798"/>
    <x v="0"/>
    <x v="0"/>
    <s v="GCA_000009145.1"/>
    <s v="Primary Assembly"/>
    <s v="chromosome"/>
    <m/>
    <s v="AL954747.1"/>
    <n v="437565"/>
    <n v="438905"/>
    <s v="-"/>
    <m/>
    <m/>
    <m/>
  </r>
  <r>
    <x v="799"/>
    <x v="1"/>
    <x v="1"/>
    <s v="GCA_000009145.1"/>
    <s v="Primary Assembly"/>
    <s v="chromosome"/>
    <m/>
    <s v="AL954747.1"/>
    <n v="437565"/>
    <n v="438905"/>
    <s v="-"/>
    <s v="CAD84295.1"/>
    <m/>
    <m/>
  </r>
  <r>
    <x v="800"/>
    <x v="0"/>
    <x v="0"/>
    <s v="GCA_000009145.1"/>
    <s v="Primary Assembly"/>
    <s v="chromosome"/>
    <m/>
    <s v="AL954747.1"/>
    <n v="438895"/>
    <n v="440610"/>
    <s v="-"/>
    <m/>
    <m/>
    <m/>
  </r>
  <r>
    <x v="801"/>
    <x v="1"/>
    <x v="1"/>
    <s v="GCA_000009145.1"/>
    <s v="Primary Assembly"/>
    <s v="chromosome"/>
    <m/>
    <s v="AL954747.1"/>
    <n v="438895"/>
    <n v="440610"/>
    <s v="-"/>
    <s v="CAD84296.1"/>
    <m/>
    <m/>
  </r>
  <r>
    <x v="802"/>
    <x v="0"/>
    <x v="0"/>
    <s v="GCA_000009145.1"/>
    <s v="Primary Assembly"/>
    <s v="chromosome"/>
    <m/>
    <s v="AL954747.1"/>
    <n v="440772"/>
    <n v="442127"/>
    <s v="-"/>
    <m/>
    <m/>
    <m/>
  </r>
  <r>
    <x v="803"/>
    <x v="1"/>
    <x v="1"/>
    <s v="GCA_000009145.1"/>
    <s v="Primary Assembly"/>
    <s v="chromosome"/>
    <m/>
    <s v="AL954747.1"/>
    <n v="440772"/>
    <n v="442127"/>
    <s v="-"/>
    <s v="CAD84297.1"/>
    <m/>
    <m/>
  </r>
  <r>
    <x v="804"/>
    <x v="0"/>
    <x v="0"/>
    <s v="GCA_000009145.1"/>
    <s v="Primary Assembly"/>
    <s v="chromosome"/>
    <m/>
    <s v="AL954747.1"/>
    <n v="442186"/>
    <n v="444030"/>
    <s v="-"/>
    <m/>
    <m/>
    <m/>
  </r>
  <r>
    <x v="805"/>
    <x v="1"/>
    <x v="1"/>
    <s v="GCA_000009145.1"/>
    <s v="Primary Assembly"/>
    <s v="chromosome"/>
    <m/>
    <s v="AL954747.1"/>
    <n v="442186"/>
    <n v="444030"/>
    <s v="-"/>
    <s v="CAD84298.1"/>
    <m/>
    <m/>
  </r>
  <r>
    <x v="806"/>
    <x v="0"/>
    <x v="0"/>
    <s v="GCA_000009145.1"/>
    <s v="Primary Assembly"/>
    <s v="chromosome"/>
    <m/>
    <s v="AL954747.1"/>
    <n v="444123"/>
    <n v="444332"/>
    <s v="-"/>
    <m/>
    <m/>
    <m/>
  </r>
  <r>
    <x v="807"/>
    <x v="1"/>
    <x v="1"/>
    <s v="GCA_000009145.1"/>
    <s v="Primary Assembly"/>
    <s v="chromosome"/>
    <m/>
    <s v="AL954747.1"/>
    <n v="444123"/>
    <n v="444332"/>
    <s v="-"/>
    <s v="CAD84299.1"/>
    <m/>
    <m/>
  </r>
  <r>
    <x v="808"/>
    <x v="0"/>
    <x v="0"/>
    <s v="GCA_000009145.1"/>
    <s v="Primary Assembly"/>
    <s v="chromosome"/>
    <m/>
    <s v="AL954747.1"/>
    <n v="444329"/>
    <n v="444688"/>
    <s v="-"/>
    <m/>
    <m/>
    <m/>
  </r>
  <r>
    <x v="809"/>
    <x v="1"/>
    <x v="1"/>
    <s v="GCA_000009145.1"/>
    <s v="Primary Assembly"/>
    <s v="chromosome"/>
    <m/>
    <s v="AL954747.1"/>
    <n v="444329"/>
    <n v="444688"/>
    <s v="-"/>
    <s v="CAD84300.1"/>
    <m/>
    <m/>
  </r>
  <r>
    <x v="810"/>
    <x v="0"/>
    <x v="0"/>
    <s v="GCA_000009145.1"/>
    <s v="Primary Assembly"/>
    <s v="chromosome"/>
    <m/>
    <s v="AL954747.1"/>
    <n v="444728"/>
    <n v="444862"/>
    <s v="-"/>
    <m/>
    <m/>
    <m/>
  </r>
  <r>
    <x v="811"/>
    <x v="1"/>
    <x v="1"/>
    <s v="GCA_000009145.1"/>
    <s v="Primary Assembly"/>
    <s v="chromosome"/>
    <m/>
    <s v="AL954747.1"/>
    <n v="444728"/>
    <n v="444862"/>
    <s v="-"/>
    <s v="CAD84301.1"/>
    <m/>
    <m/>
  </r>
  <r>
    <x v="812"/>
    <x v="0"/>
    <x v="0"/>
    <s v="GCA_000009145.1"/>
    <s v="Primary Assembly"/>
    <s v="chromosome"/>
    <m/>
    <s v="AL954747.1"/>
    <n v="445146"/>
    <n v="445607"/>
    <s v="+"/>
    <m/>
    <m/>
    <m/>
  </r>
  <r>
    <x v="813"/>
    <x v="1"/>
    <x v="1"/>
    <s v="GCA_000009145.1"/>
    <s v="Primary Assembly"/>
    <s v="chromosome"/>
    <m/>
    <s v="AL954747.1"/>
    <n v="445146"/>
    <n v="445607"/>
    <s v="+"/>
    <s v="CAD84302.1"/>
    <m/>
    <m/>
  </r>
  <r>
    <x v="814"/>
    <x v="0"/>
    <x v="0"/>
    <s v="GCA_000009145.1"/>
    <s v="Primary Assembly"/>
    <s v="chromosome"/>
    <m/>
    <s v="AL954747.1"/>
    <n v="445647"/>
    <n v="445862"/>
    <s v="+"/>
    <m/>
    <m/>
    <m/>
  </r>
  <r>
    <x v="815"/>
    <x v="1"/>
    <x v="1"/>
    <s v="GCA_000009145.1"/>
    <s v="Primary Assembly"/>
    <s v="chromosome"/>
    <m/>
    <s v="AL954747.1"/>
    <n v="445647"/>
    <n v="445862"/>
    <s v="+"/>
    <s v="CAD84303.1"/>
    <m/>
    <m/>
  </r>
  <r>
    <x v="816"/>
    <x v="0"/>
    <x v="0"/>
    <s v="GCA_000009145.1"/>
    <s v="Primary Assembly"/>
    <s v="chromosome"/>
    <m/>
    <s v="AL954747.1"/>
    <n v="445939"/>
    <n v="446751"/>
    <s v="+"/>
    <m/>
    <m/>
    <m/>
  </r>
  <r>
    <x v="817"/>
    <x v="1"/>
    <x v="1"/>
    <s v="GCA_000009145.1"/>
    <s v="Primary Assembly"/>
    <s v="chromosome"/>
    <m/>
    <s v="AL954747.1"/>
    <n v="445939"/>
    <n v="446751"/>
    <s v="+"/>
    <s v="CAD84304.1"/>
    <m/>
    <m/>
  </r>
  <r>
    <x v="818"/>
    <x v="0"/>
    <x v="0"/>
    <s v="GCA_000009145.1"/>
    <s v="Primary Assembly"/>
    <s v="chromosome"/>
    <m/>
    <s v="AL954747.1"/>
    <n v="446809"/>
    <n v="447369"/>
    <s v="+"/>
    <m/>
    <m/>
    <m/>
  </r>
  <r>
    <x v="819"/>
    <x v="1"/>
    <x v="1"/>
    <s v="GCA_000009145.1"/>
    <s v="Primary Assembly"/>
    <s v="chromosome"/>
    <m/>
    <s v="AL954747.1"/>
    <n v="446809"/>
    <n v="447369"/>
    <s v="+"/>
    <s v="CAD84305.1"/>
    <m/>
    <m/>
  </r>
  <r>
    <x v="820"/>
    <x v="0"/>
    <x v="0"/>
    <s v="GCA_000009145.1"/>
    <s v="Primary Assembly"/>
    <s v="chromosome"/>
    <m/>
    <s v="AL954747.1"/>
    <n v="447369"/>
    <n v="447671"/>
    <s v="+"/>
    <m/>
    <m/>
    <m/>
  </r>
  <r>
    <x v="821"/>
    <x v="1"/>
    <x v="1"/>
    <s v="GCA_000009145.1"/>
    <s v="Primary Assembly"/>
    <s v="chromosome"/>
    <m/>
    <s v="AL954747.1"/>
    <n v="447369"/>
    <n v="447671"/>
    <s v="+"/>
    <s v="CAD84306.1"/>
    <m/>
    <m/>
  </r>
  <r>
    <x v="822"/>
    <x v="0"/>
    <x v="0"/>
    <s v="GCA_000009145.1"/>
    <s v="Primary Assembly"/>
    <s v="chromosome"/>
    <m/>
    <s v="AL954747.1"/>
    <n v="447786"/>
    <n v="448868"/>
    <s v="+"/>
    <m/>
    <m/>
    <m/>
  </r>
  <r>
    <x v="823"/>
    <x v="1"/>
    <x v="1"/>
    <s v="GCA_000009145.1"/>
    <s v="Primary Assembly"/>
    <s v="chromosome"/>
    <m/>
    <s v="AL954747.1"/>
    <n v="447786"/>
    <n v="448868"/>
    <s v="+"/>
    <s v="CAD84307.1"/>
    <m/>
    <m/>
  </r>
  <r>
    <x v="824"/>
    <x v="0"/>
    <x v="0"/>
    <s v="GCA_000009145.1"/>
    <s v="Primary Assembly"/>
    <s v="chromosome"/>
    <m/>
    <s v="AL954747.1"/>
    <n v="448948"/>
    <n v="449862"/>
    <s v="+"/>
    <m/>
    <m/>
    <m/>
  </r>
  <r>
    <x v="825"/>
    <x v="1"/>
    <x v="1"/>
    <s v="GCA_000009145.1"/>
    <s v="Primary Assembly"/>
    <s v="chromosome"/>
    <m/>
    <s v="AL954747.1"/>
    <n v="448948"/>
    <n v="449862"/>
    <s v="+"/>
    <s v="CAD84308.1"/>
    <m/>
    <m/>
  </r>
  <r>
    <x v="826"/>
    <x v="0"/>
    <x v="0"/>
    <s v="GCA_000009145.1"/>
    <s v="Primary Assembly"/>
    <s v="chromosome"/>
    <m/>
    <s v="AL954747.1"/>
    <n v="449859"/>
    <n v="451349"/>
    <s v="+"/>
    <m/>
    <m/>
    <m/>
  </r>
  <r>
    <x v="827"/>
    <x v="1"/>
    <x v="1"/>
    <s v="GCA_000009145.1"/>
    <s v="Primary Assembly"/>
    <s v="chromosome"/>
    <m/>
    <s v="AL954747.1"/>
    <n v="449859"/>
    <n v="451349"/>
    <s v="+"/>
    <s v="CAD84309.1"/>
    <m/>
    <m/>
  </r>
  <r>
    <x v="828"/>
    <x v="0"/>
    <x v="2"/>
    <s v="GCA_000009145.1"/>
    <s v="Primary Assembly"/>
    <s v="chromosome"/>
    <m/>
    <s v="AL954747.1"/>
    <n v="451457"/>
    <n v="451541"/>
    <s v="+"/>
    <m/>
    <m/>
    <m/>
  </r>
  <r>
    <x v="829"/>
    <x v="2"/>
    <x v="3"/>
    <s v="GCA_000009145.1"/>
    <s v="Primary Assembly"/>
    <s v="chromosome"/>
    <m/>
    <s v="AL954747.1"/>
    <n v="451457"/>
    <n v="451541"/>
    <s v="+"/>
    <m/>
    <m/>
    <m/>
  </r>
  <r>
    <x v="830"/>
    <x v="0"/>
    <x v="2"/>
    <s v="GCA_000009145.1"/>
    <s v="Primary Assembly"/>
    <s v="chromosome"/>
    <m/>
    <s v="AL954747.1"/>
    <n v="451659"/>
    <n v="451732"/>
    <s v="+"/>
    <m/>
    <m/>
    <m/>
  </r>
  <r>
    <x v="831"/>
    <x v="2"/>
    <x v="3"/>
    <s v="GCA_000009145.1"/>
    <s v="Primary Assembly"/>
    <s v="chromosome"/>
    <m/>
    <s v="AL954747.1"/>
    <n v="451659"/>
    <n v="451732"/>
    <s v="+"/>
    <m/>
    <m/>
    <m/>
  </r>
  <r>
    <x v="832"/>
    <x v="0"/>
    <x v="2"/>
    <s v="GCA_000009145.1"/>
    <s v="Primary Assembly"/>
    <s v="chromosome"/>
    <m/>
    <s v="AL954747.1"/>
    <n v="451760"/>
    <n v="451834"/>
    <s v="+"/>
    <m/>
    <m/>
    <m/>
  </r>
  <r>
    <x v="833"/>
    <x v="2"/>
    <x v="3"/>
    <s v="GCA_000009145.1"/>
    <s v="Primary Assembly"/>
    <s v="chromosome"/>
    <m/>
    <s v="AL954747.1"/>
    <n v="451760"/>
    <n v="451834"/>
    <s v="+"/>
    <m/>
    <m/>
    <m/>
  </r>
  <r>
    <x v="834"/>
    <x v="0"/>
    <x v="0"/>
    <s v="GCA_000009145.1"/>
    <s v="Primary Assembly"/>
    <s v="chromosome"/>
    <m/>
    <s v="AL954747.1"/>
    <n v="451898"/>
    <n v="453088"/>
    <s v="+"/>
    <m/>
    <m/>
    <m/>
  </r>
  <r>
    <x v="835"/>
    <x v="1"/>
    <x v="1"/>
    <s v="GCA_000009145.1"/>
    <s v="Primary Assembly"/>
    <s v="chromosome"/>
    <m/>
    <s v="AL954747.1"/>
    <n v="451898"/>
    <n v="453088"/>
    <s v="+"/>
    <s v="CAD84310.1"/>
    <m/>
    <m/>
  </r>
  <r>
    <x v="836"/>
    <x v="0"/>
    <x v="0"/>
    <s v="GCA_000009145.1"/>
    <s v="Primary Assembly"/>
    <s v="chromosome"/>
    <m/>
    <s v="AL954747.1"/>
    <n v="453150"/>
    <n v="453458"/>
    <s v="+"/>
    <m/>
    <m/>
    <m/>
  </r>
  <r>
    <x v="837"/>
    <x v="1"/>
    <x v="1"/>
    <s v="GCA_000009145.1"/>
    <s v="Primary Assembly"/>
    <s v="chromosome"/>
    <m/>
    <s v="AL954747.1"/>
    <n v="453150"/>
    <n v="453458"/>
    <s v="+"/>
    <s v="CAD84311.1"/>
    <m/>
    <m/>
  </r>
  <r>
    <x v="838"/>
    <x v="0"/>
    <x v="0"/>
    <s v="GCA_000009145.1"/>
    <s v="Primary Assembly"/>
    <s v="chromosome"/>
    <m/>
    <s v="AL954747.1"/>
    <n v="453506"/>
    <n v="454153"/>
    <s v="+"/>
    <m/>
    <m/>
    <m/>
  </r>
  <r>
    <x v="839"/>
    <x v="1"/>
    <x v="1"/>
    <s v="GCA_000009145.1"/>
    <s v="Primary Assembly"/>
    <s v="chromosome"/>
    <m/>
    <s v="AL954747.1"/>
    <n v="453506"/>
    <n v="454153"/>
    <s v="+"/>
    <s v="CAD84312.1"/>
    <m/>
    <m/>
  </r>
  <r>
    <x v="840"/>
    <x v="0"/>
    <x v="0"/>
    <s v="GCA_000009145.1"/>
    <s v="Primary Assembly"/>
    <s v="chromosome"/>
    <m/>
    <s v="AL954747.1"/>
    <n v="454174"/>
    <n v="454794"/>
    <s v="+"/>
    <m/>
    <m/>
    <m/>
  </r>
  <r>
    <x v="841"/>
    <x v="1"/>
    <x v="1"/>
    <s v="GCA_000009145.1"/>
    <s v="Primary Assembly"/>
    <s v="chromosome"/>
    <m/>
    <s v="AL954747.1"/>
    <n v="454174"/>
    <n v="454794"/>
    <s v="+"/>
    <s v="CAD84313.1"/>
    <m/>
    <m/>
  </r>
  <r>
    <x v="842"/>
    <x v="0"/>
    <x v="0"/>
    <s v="GCA_000009145.1"/>
    <s v="Primary Assembly"/>
    <s v="chromosome"/>
    <m/>
    <s v="AL954747.1"/>
    <n v="454791"/>
    <n v="455126"/>
    <s v="+"/>
    <m/>
    <m/>
    <m/>
  </r>
  <r>
    <x v="843"/>
    <x v="1"/>
    <x v="1"/>
    <s v="GCA_000009145.1"/>
    <s v="Primary Assembly"/>
    <s v="chromosome"/>
    <m/>
    <s v="AL954747.1"/>
    <n v="454791"/>
    <n v="455126"/>
    <s v="+"/>
    <s v="CAD84314.1"/>
    <m/>
    <m/>
  </r>
  <r>
    <x v="844"/>
    <x v="0"/>
    <x v="0"/>
    <s v="GCA_000009145.1"/>
    <s v="Primary Assembly"/>
    <s v="chromosome"/>
    <m/>
    <s v="AL954747.1"/>
    <n v="455123"/>
    <n v="455959"/>
    <s v="+"/>
    <m/>
    <m/>
    <m/>
  </r>
  <r>
    <x v="845"/>
    <x v="1"/>
    <x v="1"/>
    <s v="GCA_000009145.1"/>
    <s v="Primary Assembly"/>
    <s v="chromosome"/>
    <m/>
    <s v="AL954747.1"/>
    <n v="455123"/>
    <n v="455959"/>
    <s v="+"/>
    <s v="CAD84315.1"/>
    <m/>
    <m/>
  </r>
  <r>
    <x v="846"/>
    <x v="0"/>
    <x v="0"/>
    <s v="GCA_000009145.1"/>
    <s v="Primary Assembly"/>
    <s v="chromosome"/>
    <m/>
    <s v="AL954747.1"/>
    <n v="455965"/>
    <n v="456249"/>
    <s v="+"/>
    <m/>
    <m/>
    <m/>
  </r>
  <r>
    <x v="847"/>
    <x v="1"/>
    <x v="1"/>
    <s v="GCA_000009145.1"/>
    <s v="Primary Assembly"/>
    <s v="chromosome"/>
    <m/>
    <s v="AL954747.1"/>
    <n v="455965"/>
    <n v="456249"/>
    <s v="+"/>
    <s v="CAD84316.1"/>
    <m/>
    <m/>
  </r>
  <r>
    <x v="848"/>
    <x v="0"/>
    <x v="0"/>
    <s v="GCA_000009145.1"/>
    <s v="Primary Assembly"/>
    <s v="chromosome"/>
    <m/>
    <s v="AL954747.1"/>
    <n v="456258"/>
    <n v="456590"/>
    <s v="+"/>
    <m/>
    <m/>
    <m/>
  </r>
  <r>
    <x v="849"/>
    <x v="1"/>
    <x v="1"/>
    <s v="GCA_000009145.1"/>
    <s v="Primary Assembly"/>
    <s v="chromosome"/>
    <m/>
    <s v="AL954747.1"/>
    <n v="456258"/>
    <n v="456590"/>
    <s v="+"/>
    <s v="CAD84317.1"/>
    <m/>
    <m/>
  </r>
  <r>
    <x v="850"/>
    <x v="0"/>
    <x v="0"/>
    <s v="GCA_000009145.1"/>
    <s v="Primary Assembly"/>
    <s v="chromosome"/>
    <m/>
    <s v="AL954747.1"/>
    <n v="456627"/>
    <n v="457274"/>
    <s v="+"/>
    <m/>
    <m/>
    <m/>
  </r>
  <r>
    <x v="851"/>
    <x v="1"/>
    <x v="1"/>
    <s v="GCA_000009145.1"/>
    <s v="Primary Assembly"/>
    <s v="chromosome"/>
    <m/>
    <s v="AL954747.1"/>
    <n v="456627"/>
    <n v="457274"/>
    <s v="+"/>
    <s v="CAD84318.1"/>
    <m/>
    <m/>
  </r>
  <r>
    <x v="852"/>
    <x v="0"/>
    <x v="0"/>
    <s v="GCA_000009145.1"/>
    <s v="Primary Assembly"/>
    <s v="chromosome"/>
    <m/>
    <s v="AL954747.1"/>
    <n v="457364"/>
    <n v="457780"/>
    <s v="+"/>
    <m/>
    <m/>
    <m/>
  </r>
  <r>
    <x v="853"/>
    <x v="1"/>
    <x v="1"/>
    <s v="GCA_000009145.1"/>
    <s v="Primary Assembly"/>
    <s v="chromosome"/>
    <m/>
    <s v="AL954747.1"/>
    <n v="457364"/>
    <n v="457780"/>
    <s v="+"/>
    <s v="CAD84319.1"/>
    <m/>
    <m/>
  </r>
  <r>
    <x v="854"/>
    <x v="0"/>
    <x v="0"/>
    <s v="GCA_000009145.1"/>
    <s v="Primary Assembly"/>
    <s v="chromosome"/>
    <m/>
    <s v="AL954747.1"/>
    <n v="457788"/>
    <n v="457982"/>
    <s v="+"/>
    <m/>
    <m/>
    <m/>
  </r>
  <r>
    <x v="855"/>
    <x v="1"/>
    <x v="1"/>
    <s v="GCA_000009145.1"/>
    <s v="Primary Assembly"/>
    <s v="chromosome"/>
    <m/>
    <s v="AL954747.1"/>
    <n v="457788"/>
    <n v="457982"/>
    <s v="+"/>
    <s v="CAD84320.1"/>
    <m/>
    <m/>
  </r>
  <r>
    <x v="856"/>
    <x v="0"/>
    <x v="0"/>
    <s v="GCA_000009145.1"/>
    <s v="Primary Assembly"/>
    <s v="chromosome"/>
    <m/>
    <s v="AL954747.1"/>
    <n v="457979"/>
    <n v="458233"/>
    <s v="+"/>
    <m/>
    <m/>
    <m/>
  </r>
  <r>
    <x v="857"/>
    <x v="1"/>
    <x v="1"/>
    <s v="GCA_000009145.1"/>
    <s v="Primary Assembly"/>
    <s v="chromosome"/>
    <m/>
    <s v="AL954747.1"/>
    <n v="457979"/>
    <n v="458233"/>
    <s v="+"/>
    <s v="CAD84321.1"/>
    <m/>
    <m/>
  </r>
  <r>
    <x v="858"/>
    <x v="0"/>
    <x v="0"/>
    <s v="GCA_000009145.1"/>
    <s v="Primary Assembly"/>
    <s v="chromosome"/>
    <m/>
    <s v="AL954747.1"/>
    <n v="458315"/>
    <n v="458683"/>
    <s v="+"/>
    <m/>
    <m/>
    <m/>
  </r>
  <r>
    <x v="859"/>
    <x v="1"/>
    <x v="1"/>
    <s v="GCA_000009145.1"/>
    <s v="Primary Assembly"/>
    <s v="chromosome"/>
    <m/>
    <s v="AL954747.1"/>
    <n v="458315"/>
    <n v="458683"/>
    <s v="+"/>
    <s v="CAD84322.1"/>
    <m/>
    <m/>
  </r>
  <r>
    <x v="860"/>
    <x v="0"/>
    <x v="0"/>
    <s v="GCA_000009145.1"/>
    <s v="Primary Assembly"/>
    <s v="chromosome"/>
    <m/>
    <s v="AL954747.1"/>
    <n v="458701"/>
    <n v="459018"/>
    <s v="+"/>
    <m/>
    <m/>
    <m/>
  </r>
  <r>
    <x v="861"/>
    <x v="1"/>
    <x v="1"/>
    <s v="GCA_000009145.1"/>
    <s v="Primary Assembly"/>
    <s v="chromosome"/>
    <m/>
    <s v="AL954747.1"/>
    <n v="458701"/>
    <n v="459018"/>
    <s v="+"/>
    <s v="CAD84323.1"/>
    <m/>
    <m/>
  </r>
  <r>
    <x v="862"/>
    <x v="0"/>
    <x v="0"/>
    <s v="GCA_000009145.1"/>
    <s v="Primary Assembly"/>
    <s v="chromosome"/>
    <m/>
    <s v="AL954747.1"/>
    <n v="459033"/>
    <n v="459572"/>
    <s v="+"/>
    <m/>
    <m/>
    <m/>
  </r>
  <r>
    <x v="863"/>
    <x v="1"/>
    <x v="1"/>
    <s v="GCA_000009145.1"/>
    <s v="Primary Assembly"/>
    <s v="chromosome"/>
    <m/>
    <s v="AL954747.1"/>
    <n v="459033"/>
    <n v="459572"/>
    <s v="+"/>
    <s v="CAD84324.1"/>
    <m/>
    <m/>
  </r>
  <r>
    <x v="864"/>
    <x v="0"/>
    <x v="0"/>
    <s v="GCA_000009145.1"/>
    <s v="Primary Assembly"/>
    <s v="chromosome"/>
    <m/>
    <s v="AL954747.1"/>
    <n v="459583"/>
    <n v="459888"/>
    <s v="+"/>
    <m/>
    <m/>
    <m/>
  </r>
  <r>
    <x v="865"/>
    <x v="1"/>
    <x v="1"/>
    <s v="GCA_000009145.1"/>
    <s v="Primary Assembly"/>
    <s v="chromosome"/>
    <m/>
    <s v="AL954747.1"/>
    <n v="459583"/>
    <n v="459888"/>
    <s v="+"/>
    <s v="CAD84325.1"/>
    <m/>
    <m/>
  </r>
  <r>
    <x v="866"/>
    <x v="0"/>
    <x v="0"/>
    <s v="GCA_000009145.1"/>
    <s v="Primary Assembly"/>
    <s v="chromosome"/>
    <m/>
    <s v="AL954747.1"/>
    <n v="459961"/>
    <n v="460356"/>
    <s v="+"/>
    <m/>
    <m/>
    <m/>
  </r>
  <r>
    <x v="867"/>
    <x v="1"/>
    <x v="1"/>
    <s v="GCA_000009145.1"/>
    <s v="Primary Assembly"/>
    <s v="chromosome"/>
    <m/>
    <s v="AL954747.1"/>
    <n v="459961"/>
    <n v="460356"/>
    <s v="+"/>
    <s v="CAD84326.1"/>
    <m/>
    <m/>
  </r>
  <r>
    <x v="868"/>
    <x v="0"/>
    <x v="0"/>
    <s v="GCA_000009145.1"/>
    <s v="Primary Assembly"/>
    <s v="chromosome"/>
    <m/>
    <s v="AL954747.1"/>
    <n v="460368"/>
    <n v="460910"/>
    <s v="+"/>
    <m/>
    <m/>
    <m/>
  </r>
  <r>
    <x v="869"/>
    <x v="1"/>
    <x v="1"/>
    <s v="GCA_000009145.1"/>
    <s v="Primary Assembly"/>
    <s v="chromosome"/>
    <m/>
    <s v="AL954747.1"/>
    <n v="460368"/>
    <n v="460910"/>
    <s v="+"/>
    <s v="CAD84327.1"/>
    <m/>
    <m/>
  </r>
  <r>
    <x v="870"/>
    <x v="0"/>
    <x v="0"/>
    <s v="GCA_000009145.1"/>
    <s v="Primary Assembly"/>
    <s v="chromosome"/>
    <m/>
    <s v="AL954747.1"/>
    <n v="460925"/>
    <n v="461284"/>
    <s v="+"/>
    <m/>
    <m/>
    <m/>
  </r>
  <r>
    <x v="871"/>
    <x v="1"/>
    <x v="1"/>
    <s v="GCA_000009145.1"/>
    <s v="Primary Assembly"/>
    <s v="chromosome"/>
    <m/>
    <s v="AL954747.1"/>
    <n v="460925"/>
    <n v="461284"/>
    <s v="+"/>
    <s v="CAD84328.1"/>
    <m/>
    <m/>
  </r>
  <r>
    <x v="872"/>
    <x v="0"/>
    <x v="0"/>
    <s v="GCA_000009145.1"/>
    <s v="Primary Assembly"/>
    <s v="chromosome"/>
    <m/>
    <s v="AL954747.1"/>
    <n v="461301"/>
    <n v="461834"/>
    <s v="+"/>
    <m/>
    <m/>
    <m/>
  </r>
  <r>
    <x v="873"/>
    <x v="1"/>
    <x v="1"/>
    <s v="GCA_000009145.1"/>
    <s v="Primary Assembly"/>
    <s v="chromosome"/>
    <m/>
    <s v="AL954747.1"/>
    <n v="461301"/>
    <n v="461834"/>
    <s v="+"/>
    <s v="CAD84329.1"/>
    <m/>
    <m/>
  </r>
  <r>
    <x v="874"/>
    <x v="0"/>
    <x v="0"/>
    <s v="GCA_000009145.1"/>
    <s v="Primary Assembly"/>
    <s v="chromosome"/>
    <m/>
    <s v="AL954747.1"/>
    <n v="461840"/>
    <n v="462025"/>
    <s v="+"/>
    <m/>
    <m/>
    <m/>
  </r>
  <r>
    <x v="875"/>
    <x v="1"/>
    <x v="1"/>
    <s v="GCA_000009145.1"/>
    <s v="Primary Assembly"/>
    <s v="chromosome"/>
    <m/>
    <s v="AL954747.1"/>
    <n v="461840"/>
    <n v="462025"/>
    <s v="+"/>
    <s v="CAD84330.1"/>
    <m/>
    <m/>
  </r>
  <r>
    <x v="876"/>
    <x v="0"/>
    <x v="0"/>
    <s v="GCA_000009145.1"/>
    <s v="Primary Assembly"/>
    <s v="chromosome"/>
    <m/>
    <s v="AL954747.1"/>
    <n v="462027"/>
    <n v="462488"/>
    <s v="+"/>
    <m/>
    <m/>
    <m/>
  </r>
  <r>
    <x v="877"/>
    <x v="1"/>
    <x v="1"/>
    <s v="GCA_000009145.1"/>
    <s v="Primary Assembly"/>
    <s v="chromosome"/>
    <m/>
    <s v="AL954747.1"/>
    <n v="462027"/>
    <n v="462488"/>
    <s v="+"/>
    <s v="CAD84331.1"/>
    <m/>
    <m/>
  </r>
  <r>
    <x v="878"/>
    <x v="0"/>
    <x v="0"/>
    <s v="GCA_000009145.1"/>
    <s v="Primary Assembly"/>
    <s v="chromosome"/>
    <m/>
    <s v="AL954747.1"/>
    <n v="462478"/>
    <n v="463803"/>
    <s v="+"/>
    <m/>
    <m/>
    <m/>
  </r>
  <r>
    <x v="879"/>
    <x v="1"/>
    <x v="1"/>
    <s v="GCA_000009145.1"/>
    <s v="Primary Assembly"/>
    <s v="chromosome"/>
    <m/>
    <s v="AL954747.1"/>
    <n v="462478"/>
    <n v="463803"/>
    <s v="+"/>
    <s v="CAD84332.1"/>
    <m/>
    <m/>
  </r>
  <r>
    <x v="880"/>
    <x v="0"/>
    <x v="0"/>
    <s v="GCA_000009145.1"/>
    <s v="Primary Assembly"/>
    <s v="chromosome"/>
    <m/>
    <s v="AL954747.1"/>
    <n v="463811"/>
    <n v="464029"/>
    <s v="+"/>
    <m/>
    <m/>
    <m/>
  </r>
  <r>
    <x v="881"/>
    <x v="1"/>
    <x v="1"/>
    <s v="GCA_000009145.1"/>
    <s v="Primary Assembly"/>
    <s v="chromosome"/>
    <m/>
    <s v="AL954747.1"/>
    <n v="463811"/>
    <n v="464029"/>
    <s v="+"/>
    <s v="CAD84333.1"/>
    <m/>
    <m/>
  </r>
  <r>
    <x v="882"/>
    <x v="0"/>
    <x v="0"/>
    <s v="GCA_000009145.1"/>
    <s v="Primary Assembly"/>
    <s v="chromosome"/>
    <m/>
    <s v="AL954747.1"/>
    <n v="464218"/>
    <n v="464577"/>
    <s v="+"/>
    <m/>
    <m/>
    <m/>
  </r>
  <r>
    <x v="883"/>
    <x v="1"/>
    <x v="1"/>
    <s v="GCA_000009145.1"/>
    <s v="Primary Assembly"/>
    <s v="chromosome"/>
    <m/>
    <s v="AL954747.1"/>
    <n v="464218"/>
    <n v="464577"/>
    <s v="+"/>
    <s v="CAD84334.1"/>
    <m/>
    <m/>
  </r>
  <r>
    <x v="884"/>
    <x v="0"/>
    <x v="0"/>
    <s v="GCA_000009145.1"/>
    <s v="Primary Assembly"/>
    <s v="chromosome"/>
    <m/>
    <s v="AL954747.1"/>
    <n v="464618"/>
    <n v="465007"/>
    <s v="+"/>
    <m/>
    <m/>
    <m/>
  </r>
  <r>
    <x v="885"/>
    <x v="1"/>
    <x v="1"/>
    <s v="GCA_000009145.1"/>
    <s v="Primary Assembly"/>
    <s v="chromosome"/>
    <m/>
    <s v="AL954747.1"/>
    <n v="464618"/>
    <n v="465007"/>
    <s v="+"/>
    <s v="CAD84335.1"/>
    <m/>
    <m/>
  </r>
  <r>
    <x v="886"/>
    <x v="0"/>
    <x v="0"/>
    <s v="GCA_000009145.1"/>
    <s v="Primary Assembly"/>
    <s v="chromosome"/>
    <m/>
    <s v="AL954747.1"/>
    <n v="465022"/>
    <n v="465648"/>
    <s v="+"/>
    <m/>
    <m/>
    <m/>
  </r>
  <r>
    <x v="887"/>
    <x v="1"/>
    <x v="1"/>
    <s v="GCA_000009145.1"/>
    <s v="Primary Assembly"/>
    <s v="chromosome"/>
    <m/>
    <s v="AL954747.1"/>
    <n v="465022"/>
    <n v="465648"/>
    <s v="+"/>
    <s v="CAD84336.1"/>
    <m/>
    <m/>
  </r>
  <r>
    <x v="888"/>
    <x v="0"/>
    <x v="0"/>
    <s v="GCA_000009145.1"/>
    <s v="Primary Assembly"/>
    <s v="chromosome"/>
    <m/>
    <s v="AL954747.1"/>
    <n v="465678"/>
    <n v="466688"/>
    <s v="+"/>
    <m/>
    <m/>
    <m/>
  </r>
  <r>
    <x v="889"/>
    <x v="1"/>
    <x v="1"/>
    <s v="GCA_000009145.1"/>
    <s v="Primary Assembly"/>
    <s v="chromosome"/>
    <m/>
    <s v="AL954747.1"/>
    <n v="465678"/>
    <n v="466688"/>
    <s v="+"/>
    <s v="CAD84337.1"/>
    <m/>
    <m/>
  </r>
  <r>
    <x v="890"/>
    <x v="0"/>
    <x v="0"/>
    <s v="GCA_000009145.1"/>
    <s v="Primary Assembly"/>
    <s v="chromosome"/>
    <m/>
    <s v="AL954747.1"/>
    <n v="466675"/>
    <n v="467067"/>
    <s v="+"/>
    <m/>
    <m/>
    <m/>
  </r>
  <r>
    <x v="891"/>
    <x v="1"/>
    <x v="1"/>
    <s v="GCA_000009145.1"/>
    <s v="Primary Assembly"/>
    <s v="chromosome"/>
    <m/>
    <s v="AL954747.1"/>
    <n v="466675"/>
    <n v="467067"/>
    <s v="+"/>
    <s v="CAD84338.1"/>
    <m/>
    <m/>
  </r>
  <r>
    <x v="892"/>
    <x v="0"/>
    <x v="2"/>
    <s v="GCA_000009145.1"/>
    <s v="Primary Assembly"/>
    <s v="chromosome"/>
    <m/>
    <s v="AL954747.1"/>
    <n v="467261"/>
    <n v="467336"/>
    <s v="+"/>
    <m/>
    <m/>
    <m/>
  </r>
  <r>
    <x v="893"/>
    <x v="2"/>
    <x v="3"/>
    <s v="GCA_000009145.1"/>
    <s v="Primary Assembly"/>
    <s v="chromosome"/>
    <m/>
    <s v="AL954747.1"/>
    <n v="467261"/>
    <n v="467336"/>
    <s v="+"/>
    <m/>
    <m/>
    <m/>
  </r>
  <r>
    <x v="894"/>
    <x v="0"/>
    <x v="0"/>
    <s v="GCA_000009145.1"/>
    <s v="Primary Assembly"/>
    <s v="chromosome"/>
    <m/>
    <s v="AL954747.1"/>
    <n v="467402"/>
    <n v="467713"/>
    <s v="-"/>
    <m/>
    <m/>
    <m/>
  </r>
  <r>
    <x v="895"/>
    <x v="1"/>
    <x v="1"/>
    <s v="GCA_000009145.1"/>
    <s v="Primary Assembly"/>
    <s v="chromosome"/>
    <m/>
    <s v="AL954747.1"/>
    <n v="467402"/>
    <n v="467713"/>
    <s v="-"/>
    <s v="CAD84339.1"/>
    <m/>
    <m/>
  </r>
  <r>
    <x v="896"/>
    <x v="0"/>
    <x v="0"/>
    <s v="GCA_000009145.1"/>
    <s v="Primary Assembly"/>
    <s v="chromosome"/>
    <m/>
    <s v="AL954747.1"/>
    <n v="467697"/>
    <n v="468140"/>
    <s v="-"/>
    <m/>
    <m/>
    <m/>
  </r>
  <r>
    <x v="897"/>
    <x v="1"/>
    <x v="1"/>
    <s v="GCA_000009145.1"/>
    <s v="Primary Assembly"/>
    <s v="chromosome"/>
    <m/>
    <s v="AL954747.1"/>
    <n v="467697"/>
    <n v="468140"/>
    <s v="-"/>
    <s v="CAD84340.1"/>
    <m/>
    <m/>
  </r>
  <r>
    <x v="898"/>
    <x v="0"/>
    <x v="0"/>
    <s v="GCA_000009145.1"/>
    <s v="Primary Assembly"/>
    <s v="chromosome"/>
    <m/>
    <s v="AL954747.1"/>
    <n v="468236"/>
    <n v="468691"/>
    <s v="+"/>
    <m/>
    <m/>
    <m/>
  </r>
  <r>
    <x v="899"/>
    <x v="1"/>
    <x v="1"/>
    <s v="GCA_000009145.1"/>
    <s v="Primary Assembly"/>
    <s v="chromosome"/>
    <m/>
    <s v="AL954747.1"/>
    <n v="468236"/>
    <n v="468691"/>
    <s v="+"/>
    <s v="CAD84341.1"/>
    <m/>
    <m/>
  </r>
  <r>
    <x v="900"/>
    <x v="0"/>
    <x v="0"/>
    <s v="GCA_000009145.1"/>
    <s v="Primary Assembly"/>
    <s v="chromosome"/>
    <m/>
    <s v="AL954747.1"/>
    <n v="468688"/>
    <n v="469767"/>
    <s v="+"/>
    <m/>
    <m/>
    <m/>
  </r>
  <r>
    <x v="901"/>
    <x v="1"/>
    <x v="1"/>
    <s v="GCA_000009145.1"/>
    <s v="Primary Assembly"/>
    <s v="chromosome"/>
    <m/>
    <s v="AL954747.1"/>
    <n v="468688"/>
    <n v="469767"/>
    <s v="+"/>
    <s v="CAD84342.1"/>
    <m/>
    <m/>
  </r>
  <r>
    <x v="902"/>
    <x v="0"/>
    <x v="0"/>
    <s v="GCA_000009145.1"/>
    <s v="Primary Assembly"/>
    <s v="chromosome"/>
    <m/>
    <s v="AL954747.1"/>
    <n v="469864"/>
    <n v="470277"/>
    <s v="+"/>
    <m/>
    <m/>
    <m/>
  </r>
  <r>
    <x v="903"/>
    <x v="1"/>
    <x v="1"/>
    <s v="GCA_000009145.1"/>
    <s v="Primary Assembly"/>
    <s v="chromosome"/>
    <m/>
    <s v="AL954747.1"/>
    <n v="469864"/>
    <n v="470277"/>
    <s v="+"/>
    <s v="CAD84343.1"/>
    <m/>
    <m/>
  </r>
  <r>
    <x v="904"/>
    <x v="0"/>
    <x v="7"/>
    <s v="GCA_000009145.1"/>
    <s v="Primary Assembly"/>
    <s v="chromosome"/>
    <m/>
    <s v="AL954747.1"/>
    <n v="470386"/>
    <n v="470490"/>
    <s v="+"/>
    <m/>
    <m/>
    <m/>
  </r>
  <r>
    <x v="905"/>
    <x v="4"/>
    <x v="3"/>
    <s v="GCA_000009145.1"/>
    <s v="Primary Assembly"/>
    <s v="chromosome"/>
    <m/>
    <s v="AL954747.1"/>
    <n v="470386"/>
    <n v="470490"/>
    <s v="+"/>
    <m/>
    <m/>
    <m/>
  </r>
  <r>
    <x v="906"/>
    <x v="0"/>
    <x v="0"/>
    <s v="GCA_000009145.1"/>
    <s v="Primary Assembly"/>
    <s v="chromosome"/>
    <m/>
    <s v="AL954747.1"/>
    <n v="470671"/>
    <n v="472248"/>
    <s v="+"/>
    <m/>
    <m/>
    <m/>
  </r>
  <r>
    <x v="907"/>
    <x v="1"/>
    <x v="1"/>
    <s v="GCA_000009145.1"/>
    <s v="Primary Assembly"/>
    <s v="chromosome"/>
    <m/>
    <s v="AL954747.1"/>
    <n v="470671"/>
    <n v="472248"/>
    <s v="+"/>
    <s v="CAD84344.1"/>
    <m/>
    <m/>
  </r>
  <r>
    <x v="908"/>
    <x v="0"/>
    <x v="0"/>
    <s v="GCA_000009145.1"/>
    <s v="Primary Assembly"/>
    <s v="chromosome"/>
    <m/>
    <s v="AL954747.1"/>
    <n v="472265"/>
    <n v="472588"/>
    <s v="+"/>
    <m/>
    <m/>
    <m/>
  </r>
  <r>
    <x v="909"/>
    <x v="1"/>
    <x v="1"/>
    <s v="GCA_000009145.1"/>
    <s v="Primary Assembly"/>
    <s v="chromosome"/>
    <m/>
    <s v="AL954747.1"/>
    <n v="472265"/>
    <n v="472588"/>
    <s v="+"/>
    <s v="CAD84345.1"/>
    <m/>
    <m/>
  </r>
  <r>
    <x v="910"/>
    <x v="0"/>
    <x v="0"/>
    <s v="GCA_000009145.1"/>
    <s v="Primary Assembly"/>
    <s v="chromosome"/>
    <m/>
    <s v="AL954747.1"/>
    <n v="472644"/>
    <n v="473522"/>
    <s v="+"/>
    <m/>
    <m/>
    <m/>
  </r>
  <r>
    <x v="911"/>
    <x v="1"/>
    <x v="1"/>
    <s v="GCA_000009145.1"/>
    <s v="Primary Assembly"/>
    <s v="chromosome"/>
    <m/>
    <s v="AL954747.1"/>
    <n v="472644"/>
    <n v="473522"/>
    <s v="+"/>
    <s v="CAD84346.1"/>
    <m/>
    <m/>
  </r>
  <r>
    <x v="912"/>
    <x v="0"/>
    <x v="0"/>
    <s v="GCA_000009145.1"/>
    <s v="Primary Assembly"/>
    <s v="chromosome"/>
    <m/>
    <s v="AL954747.1"/>
    <n v="473497"/>
    <n v="474435"/>
    <s v="-"/>
    <m/>
    <m/>
    <m/>
  </r>
  <r>
    <x v="913"/>
    <x v="1"/>
    <x v="1"/>
    <s v="GCA_000009145.1"/>
    <s v="Primary Assembly"/>
    <s v="chromosome"/>
    <m/>
    <s v="AL954747.1"/>
    <n v="473497"/>
    <n v="474435"/>
    <s v="-"/>
    <s v="CAD84347.1"/>
    <m/>
    <m/>
  </r>
  <r>
    <x v="914"/>
    <x v="0"/>
    <x v="0"/>
    <s v="GCA_000009145.1"/>
    <s v="Primary Assembly"/>
    <s v="chromosome"/>
    <m/>
    <s v="AL954747.1"/>
    <n v="474482"/>
    <n v="474985"/>
    <s v="+"/>
    <m/>
    <m/>
    <m/>
  </r>
  <r>
    <x v="915"/>
    <x v="1"/>
    <x v="1"/>
    <s v="GCA_000009145.1"/>
    <s v="Primary Assembly"/>
    <s v="chromosome"/>
    <m/>
    <s v="AL954747.1"/>
    <n v="474482"/>
    <n v="474985"/>
    <s v="+"/>
    <s v="CAD84348.1"/>
    <m/>
    <m/>
  </r>
  <r>
    <x v="916"/>
    <x v="0"/>
    <x v="0"/>
    <s v="GCA_000009145.1"/>
    <s v="Primary Assembly"/>
    <s v="chromosome"/>
    <m/>
    <s v="AL954747.1"/>
    <n v="475400"/>
    <n v="477142"/>
    <s v="+"/>
    <m/>
    <m/>
    <m/>
  </r>
  <r>
    <x v="917"/>
    <x v="1"/>
    <x v="1"/>
    <s v="GCA_000009145.1"/>
    <s v="Primary Assembly"/>
    <s v="chromosome"/>
    <m/>
    <s v="AL954747.1"/>
    <n v="475400"/>
    <n v="477142"/>
    <s v="+"/>
    <s v="CAD84349.1"/>
    <m/>
    <m/>
  </r>
  <r>
    <x v="918"/>
    <x v="0"/>
    <x v="0"/>
    <s v="GCA_000009145.1"/>
    <s v="Primary Assembly"/>
    <s v="chromosome"/>
    <m/>
    <s v="AL954747.1"/>
    <n v="477187"/>
    <n v="478017"/>
    <s v="-"/>
    <m/>
    <m/>
    <m/>
  </r>
  <r>
    <x v="919"/>
    <x v="1"/>
    <x v="1"/>
    <s v="GCA_000009145.1"/>
    <s v="Primary Assembly"/>
    <s v="chromosome"/>
    <m/>
    <s v="AL954747.1"/>
    <n v="477187"/>
    <n v="478017"/>
    <s v="-"/>
    <s v="CAD84350.1"/>
    <m/>
    <m/>
  </r>
  <r>
    <x v="920"/>
    <x v="0"/>
    <x v="0"/>
    <s v="GCA_000009145.1"/>
    <s v="Primary Assembly"/>
    <s v="chromosome"/>
    <m/>
    <s v="AL954747.1"/>
    <n v="478104"/>
    <n v="479579"/>
    <s v="-"/>
    <m/>
    <m/>
    <m/>
  </r>
  <r>
    <x v="921"/>
    <x v="1"/>
    <x v="1"/>
    <s v="GCA_000009145.1"/>
    <s v="Primary Assembly"/>
    <s v="chromosome"/>
    <m/>
    <s v="AL954747.1"/>
    <n v="478104"/>
    <n v="479579"/>
    <s v="-"/>
    <s v="CAD84351.1"/>
    <m/>
    <m/>
  </r>
  <r>
    <x v="922"/>
    <x v="0"/>
    <x v="0"/>
    <s v="GCA_000009145.1"/>
    <s v="Primary Assembly"/>
    <s v="chromosome"/>
    <m/>
    <s v="AL954747.1"/>
    <n v="479870"/>
    <n v="481363"/>
    <s v="+"/>
    <m/>
    <m/>
    <m/>
  </r>
  <r>
    <x v="923"/>
    <x v="1"/>
    <x v="1"/>
    <s v="GCA_000009145.1"/>
    <s v="Primary Assembly"/>
    <s v="chromosome"/>
    <m/>
    <s v="AL954747.1"/>
    <n v="479870"/>
    <n v="481363"/>
    <s v="+"/>
    <s v="CAD84352.1"/>
    <m/>
    <m/>
  </r>
  <r>
    <x v="924"/>
    <x v="0"/>
    <x v="0"/>
    <s v="GCA_000009145.1"/>
    <s v="Primary Assembly"/>
    <s v="chromosome"/>
    <m/>
    <s v="AL954747.1"/>
    <n v="481428"/>
    <n v="481817"/>
    <s v="+"/>
    <m/>
    <m/>
    <m/>
  </r>
  <r>
    <x v="925"/>
    <x v="1"/>
    <x v="1"/>
    <s v="GCA_000009145.1"/>
    <s v="Primary Assembly"/>
    <s v="chromosome"/>
    <m/>
    <s v="AL954747.1"/>
    <n v="481428"/>
    <n v="481817"/>
    <s v="+"/>
    <s v="CAD84353.1"/>
    <m/>
    <m/>
  </r>
  <r>
    <x v="926"/>
    <x v="0"/>
    <x v="0"/>
    <s v="GCA_000009145.1"/>
    <s v="Primary Assembly"/>
    <s v="chromosome"/>
    <m/>
    <s v="AL954747.1"/>
    <n v="481890"/>
    <n v="482300"/>
    <s v="+"/>
    <m/>
    <m/>
    <m/>
  </r>
  <r>
    <x v="927"/>
    <x v="1"/>
    <x v="1"/>
    <s v="GCA_000009145.1"/>
    <s v="Primary Assembly"/>
    <s v="chromosome"/>
    <m/>
    <s v="AL954747.1"/>
    <n v="481890"/>
    <n v="482300"/>
    <s v="+"/>
    <s v="CAD84354.1"/>
    <m/>
    <m/>
  </r>
  <r>
    <x v="928"/>
    <x v="0"/>
    <x v="0"/>
    <s v="GCA_000009145.1"/>
    <s v="Primary Assembly"/>
    <s v="chromosome"/>
    <m/>
    <s v="AL954747.1"/>
    <n v="482437"/>
    <n v="485193"/>
    <s v="+"/>
    <m/>
    <m/>
    <m/>
  </r>
  <r>
    <x v="929"/>
    <x v="1"/>
    <x v="1"/>
    <s v="GCA_000009145.1"/>
    <s v="Primary Assembly"/>
    <s v="chromosome"/>
    <m/>
    <s v="AL954747.1"/>
    <n v="482437"/>
    <n v="485193"/>
    <s v="+"/>
    <s v="CAD84355.1"/>
    <m/>
    <m/>
  </r>
  <r>
    <x v="930"/>
    <x v="0"/>
    <x v="0"/>
    <s v="GCA_000009145.1"/>
    <s v="Primary Assembly"/>
    <s v="chromosome"/>
    <m/>
    <s v="AL954747.1"/>
    <n v="485267"/>
    <n v="486334"/>
    <s v="+"/>
    <m/>
    <m/>
    <m/>
  </r>
  <r>
    <x v="931"/>
    <x v="1"/>
    <x v="1"/>
    <s v="GCA_000009145.1"/>
    <s v="Primary Assembly"/>
    <s v="chromosome"/>
    <m/>
    <s v="AL954747.1"/>
    <n v="485267"/>
    <n v="486334"/>
    <s v="+"/>
    <s v="CAD84356.1"/>
    <m/>
    <m/>
  </r>
  <r>
    <x v="932"/>
    <x v="0"/>
    <x v="0"/>
    <s v="GCA_000009145.1"/>
    <s v="Primary Assembly"/>
    <s v="chromosome"/>
    <m/>
    <s v="AL954747.1"/>
    <n v="486487"/>
    <n v="486972"/>
    <s v="-"/>
    <m/>
    <m/>
    <m/>
  </r>
  <r>
    <x v="933"/>
    <x v="1"/>
    <x v="1"/>
    <s v="GCA_000009145.1"/>
    <s v="Primary Assembly"/>
    <s v="chromosome"/>
    <m/>
    <s v="AL954747.1"/>
    <n v="486487"/>
    <n v="486972"/>
    <s v="-"/>
    <s v="CAD84357.1"/>
    <m/>
    <m/>
  </r>
  <r>
    <x v="934"/>
    <x v="0"/>
    <x v="0"/>
    <s v="GCA_000009145.1"/>
    <s v="Primary Assembly"/>
    <s v="chromosome"/>
    <m/>
    <s v="AL954747.1"/>
    <n v="487118"/>
    <n v="487831"/>
    <s v="-"/>
    <m/>
    <m/>
    <m/>
  </r>
  <r>
    <x v="935"/>
    <x v="1"/>
    <x v="1"/>
    <s v="GCA_000009145.1"/>
    <s v="Primary Assembly"/>
    <s v="chromosome"/>
    <m/>
    <s v="AL954747.1"/>
    <n v="487118"/>
    <n v="487831"/>
    <s v="-"/>
    <s v="CAD84358.1"/>
    <m/>
    <m/>
  </r>
  <r>
    <x v="936"/>
    <x v="0"/>
    <x v="0"/>
    <s v="GCA_000009145.1"/>
    <s v="Primary Assembly"/>
    <s v="chromosome"/>
    <m/>
    <s v="AL954747.1"/>
    <n v="487992"/>
    <n v="489269"/>
    <s v="-"/>
    <m/>
    <m/>
    <m/>
  </r>
  <r>
    <x v="937"/>
    <x v="1"/>
    <x v="1"/>
    <s v="GCA_000009145.1"/>
    <s v="Primary Assembly"/>
    <s v="chromosome"/>
    <m/>
    <s v="AL954747.1"/>
    <n v="487992"/>
    <n v="489269"/>
    <s v="-"/>
    <s v="CAD84359.1"/>
    <m/>
    <m/>
  </r>
  <r>
    <x v="938"/>
    <x v="0"/>
    <x v="0"/>
    <s v="GCA_000009145.1"/>
    <s v="Primary Assembly"/>
    <s v="chromosome"/>
    <m/>
    <s v="AL954747.1"/>
    <n v="489941"/>
    <n v="490756"/>
    <s v="-"/>
    <m/>
    <m/>
    <m/>
  </r>
  <r>
    <x v="939"/>
    <x v="1"/>
    <x v="1"/>
    <s v="GCA_000009145.1"/>
    <s v="Primary Assembly"/>
    <s v="chromosome"/>
    <m/>
    <s v="AL954747.1"/>
    <n v="489941"/>
    <n v="490756"/>
    <s v="-"/>
    <s v="CAD84360.1"/>
    <m/>
    <m/>
  </r>
  <r>
    <x v="940"/>
    <x v="0"/>
    <x v="0"/>
    <s v="GCA_000009145.1"/>
    <s v="Primary Assembly"/>
    <s v="chromosome"/>
    <m/>
    <s v="AL954747.1"/>
    <n v="490875"/>
    <n v="491753"/>
    <s v="-"/>
    <m/>
    <m/>
    <m/>
  </r>
  <r>
    <x v="941"/>
    <x v="1"/>
    <x v="1"/>
    <s v="GCA_000009145.1"/>
    <s v="Primary Assembly"/>
    <s v="chromosome"/>
    <m/>
    <s v="AL954747.1"/>
    <n v="490875"/>
    <n v="491753"/>
    <s v="-"/>
    <s v="CAD84361.1"/>
    <m/>
    <m/>
  </r>
  <r>
    <x v="942"/>
    <x v="0"/>
    <x v="0"/>
    <s v="GCA_000009145.1"/>
    <s v="Primary Assembly"/>
    <s v="chromosome"/>
    <m/>
    <s v="AL954747.1"/>
    <n v="492364"/>
    <n v="493215"/>
    <s v="-"/>
    <m/>
    <m/>
    <m/>
  </r>
  <r>
    <x v="943"/>
    <x v="1"/>
    <x v="1"/>
    <s v="GCA_000009145.1"/>
    <s v="Primary Assembly"/>
    <s v="chromosome"/>
    <m/>
    <s v="AL954747.1"/>
    <n v="492364"/>
    <n v="493215"/>
    <s v="-"/>
    <s v="CAD84362.1"/>
    <m/>
    <m/>
  </r>
  <r>
    <x v="944"/>
    <x v="0"/>
    <x v="0"/>
    <s v="GCA_000009145.1"/>
    <s v="Primary Assembly"/>
    <s v="chromosome"/>
    <m/>
    <s v="AL954747.1"/>
    <n v="493269"/>
    <n v="493592"/>
    <s v="-"/>
    <m/>
    <m/>
    <m/>
  </r>
  <r>
    <x v="945"/>
    <x v="1"/>
    <x v="1"/>
    <s v="GCA_000009145.1"/>
    <s v="Primary Assembly"/>
    <s v="chromosome"/>
    <m/>
    <s v="AL954747.1"/>
    <n v="493269"/>
    <n v="493592"/>
    <s v="-"/>
    <s v="CAD84363.1"/>
    <m/>
    <m/>
  </r>
  <r>
    <x v="946"/>
    <x v="0"/>
    <x v="5"/>
    <s v="GCA_000009145.1"/>
    <s v="Primary Assembly"/>
    <s v="chromosome"/>
    <m/>
    <s v="AL954747.1"/>
    <n v="494039"/>
    <n v="494530"/>
    <s v="+"/>
    <m/>
    <m/>
    <m/>
  </r>
  <r>
    <x v="947"/>
    <x v="1"/>
    <x v="6"/>
    <s v="GCA_000009145.1"/>
    <s v="Primary Assembly"/>
    <s v="chromosome"/>
    <m/>
    <s v="AL954747.1"/>
    <n v="494039"/>
    <n v="494530"/>
    <s v="+"/>
    <m/>
    <m/>
    <m/>
  </r>
  <r>
    <x v="948"/>
    <x v="0"/>
    <x v="0"/>
    <s v="GCA_000009145.1"/>
    <s v="Primary Assembly"/>
    <s v="chromosome"/>
    <m/>
    <s v="AL954747.1"/>
    <n v="494466"/>
    <n v="495416"/>
    <s v="+"/>
    <m/>
    <m/>
    <m/>
  </r>
  <r>
    <x v="949"/>
    <x v="1"/>
    <x v="1"/>
    <s v="GCA_000009145.1"/>
    <s v="Primary Assembly"/>
    <s v="chromosome"/>
    <m/>
    <s v="AL954747.1"/>
    <n v="494466"/>
    <n v="495416"/>
    <s v="+"/>
    <s v="CAD84365.1"/>
    <m/>
    <m/>
  </r>
  <r>
    <x v="950"/>
    <x v="0"/>
    <x v="0"/>
    <s v="GCA_000009145.1"/>
    <s v="Primary Assembly"/>
    <s v="chromosome"/>
    <m/>
    <s v="AL954747.1"/>
    <n v="496135"/>
    <n v="496560"/>
    <s v="-"/>
    <m/>
    <m/>
    <m/>
  </r>
  <r>
    <x v="951"/>
    <x v="1"/>
    <x v="1"/>
    <s v="GCA_000009145.1"/>
    <s v="Primary Assembly"/>
    <s v="chromosome"/>
    <m/>
    <s v="AL954747.1"/>
    <n v="496135"/>
    <n v="496560"/>
    <s v="-"/>
    <s v="CAD84366.1"/>
    <m/>
    <m/>
  </r>
  <r>
    <x v="952"/>
    <x v="0"/>
    <x v="0"/>
    <s v="GCA_000009145.1"/>
    <s v="Primary Assembly"/>
    <s v="chromosome"/>
    <m/>
    <s v="AL954747.1"/>
    <n v="496832"/>
    <n v="497764"/>
    <s v="+"/>
    <m/>
    <m/>
    <m/>
  </r>
  <r>
    <x v="953"/>
    <x v="1"/>
    <x v="1"/>
    <s v="GCA_000009145.1"/>
    <s v="Primary Assembly"/>
    <s v="chromosome"/>
    <m/>
    <s v="AL954747.1"/>
    <n v="496832"/>
    <n v="497764"/>
    <s v="+"/>
    <s v="CAD84367.1"/>
    <m/>
    <m/>
  </r>
  <r>
    <x v="954"/>
    <x v="0"/>
    <x v="0"/>
    <s v="GCA_000009145.1"/>
    <s v="Primary Assembly"/>
    <s v="chromosome"/>
    <m/>
    <s v="AL954747.1"/>
    <n v="497812"/>
    <n v="499326"/>
    <s v="-"/>
    <m/>
    <m/>
    <m/>
  </r>
  <r>
    <x v="955"/>
    <x v="1"/>
    <x v="1"/>
    <s v="GCA_000009145.1"/>
    <s v="Primary Assembly"/>
    <s v="chromosome"/>
    <m/>
    <s v="AL954747.1"/>
    <n v="497812"/>
    <n v="499326"/>
    <s v="-"/>
    <s v="CAD84368.1"/>
    <m/>
    <m/>
  </r>
  <r>
    <x v="956"/>
    <x v="0"/>
    <x v="0"/>
    <s v="GCA_000009145.1"/>
    <s v="Primary Assembly"/>
    <s v="chromosome"/>
    <m/>
    <s v="AL954747.1"/>
    <n v="499467"/>
    <n v="501563"/>
    <s v="-"/>
    <m/>
    <m/>
    <m/>
  </r>
  <r>
    <x v="957"/>
    <x v="1"/>
    <x v="1"/>
    <s v="GCA_000009145.1"/>
    <s v="Primary Assembly"/>
    <s v="chromosome"/>
    <m/>
    <s v="AL954747.1"/>
    <n v="499467"/>
    <n v="501563"/>
    <s v="-"/>
    <s v="CAD84369.1"/>
    <m/>
    <m/>
  </r>
  <r>
    <x v="958"/>
    <x v="0"/>
    <x v="0"/>
    <s v="GCA_000009145.1"/>
    <s v="Primary Assembly"/>
    <s v="chromosome"/>
    <m/>
    <s v="AL954747.1"/>
    <n v="501725"/>
    <n v="502522"/>
    <s v="-"/>
    <m/>
    <m/>
    <m/>
  </r>
  <r>
    <x v="959"/>
    <x v="1"/>
    <x v="1"/>
    <s v="GCA_000009145.1"/>
    <s v="Primary Assembly"/>
    <s v="chromosome"/>
    <m/>
    <s v="AL954747.1"/>
    <n v="501725"/>
    <n v="502522"/>
    <s v="-"/>
    <s v="CAD84370.1"/>
    <m/>
    <m/>
  </r>
  <r>
    <x v="960"/>
    <x v="0"/>
    <x v="0"/>
    <s v="GCA_000009145.1"/>
    <s v="Primary Assembly"/>
    <s v="chromosome"/>
    <m/>
    <s v="AL954747.1"/>
    <n v="502615"/>
    <n v="502890"/>
    <s v="-"/>
    <m/>
    <m/>
    <m/>
  </r>
  <r>
    <x v="961"/>
    <x v="1"/>
    <x v="1"/>
    <s v="GCA_000009145.1"/>
    <s v="Primary Assembly"/>
    <s v="chromosome"/>
    <m/>
    <s v="AL954747.1"/>
    <n v="502615"/>
    <n v="502890"/>
    <s v="-"/>
    <s v="CAD84371.1"/>
    <m/>
    <m/>
  </r>
  <r>
    <x v="962"/>
    <x v="0"/>
    <x v="0"/>
    <s v="GCA_000009145.1"/>
    <s v="Primary Assembly"/>
    <s v="chromosome"/>
    <m/>
    <s v="AL954747.1"/>
    <n v="502906"/>
    <n v="503712"/>
    <s v="-"/>
    <m/>
    <m/>
    <m/>
  </r>
  <r>
    <x v="963"/>
    <x v="1"/>
    <x v="1"/>
    <s v="GCA_000009145.1"/>
    <s v="Primary Assembly"/>
    <s v="chromosome"/>
    <m/>
    <s v="AL954747.1"/>
    <n v="502906"/>
    <n v="503712"/>
    <s v="-"/>
    <s v="CAD84372.1"/>
    <m/>
    <m/>
  </r>
  <r>
    <x v="964"/>
    <x v="0"/>
    <x v="0"/>
    <s v="GCA_000009145.1"/>
    <s v="Primary Assembly"/>
    <s v="chromosome"/>
    <m/>
    <s v="AL954747.1"/>
    <n v="503702"/>
    <n v="504151"/>
    <s v="-"/>
    <m/>
    <m/>
    <m/>
  </r>
  <r>
    <x v="965"/>
    <x v="1"/>
    <x v="1"/>
    <s v="GCA_000009145.1"/>
    <s v="Primary Assembly"/>
    <s v="chromosome"/>
    <m/>
    <s v="AL954747.1"/>
    <n v="503702"/>
    <n v="504151"/>
    <s v="-"/>
    <s v="CAD84373.1"/>
    <m/>
    <m/>
  </r>
  <r>
    <x v="966"/>
    <x v="0"/>
    <x v="0"/>
    <s v="GCA_000009145.1"/>
    <s v="Primary Assembly"/>
    <s v="chromosome"/>
    <m/>
    <s v="AL954747.1"/>
    <n v="504178"/>
    <n v="504651"/>
    <s v="-"/>
    <m/>
    <m/>
    <m/>
  </r>
  <r>
    <x v="967"/>
    <x v="1"/>
    <x v="1"/>
    <s v="GCA_000009145.1"/>
    <s v="Primary Assembly"/>
    <s v="chromosome"/>
    <m/>
    <s v="AL954747.1"/>
    <n v="504178"/>
    <n v="504651"/>
    <s v="-"/>
    <s v="CAD84374.1"/>
    <m/>
    <m/>
  </r>
  <r>
    <x v="968"/>
    <x v="0"/>
    <x v="0"/>
    <s v="GCA_000009145.1"/>
    <s v="Primary Assembly"/>
    <s v="chromosome"/>
    <m/>
    <s v="AL954747.1"/>
    <n v="504666"/>
    <n v="505658"/>
    <s v="-"/>
    <m/>
    <m/>
    <m/>
  </r>
  <r>
    <x v="969"/>
    <x v="1"/>
    <x v="1"/>
    <s v="GCA_000009145.1"/>
    <s v="Primary Assembly"/>
    <s v="chromosome"/>
    <m/>
    <s v="AL954747.1"/>
    <n v="504666"/>
    <n v="505658"/>
    <s v="-"/>
    <s v="CAD84375.1"/>
    <m/>
    <m/>
  </r>
  <r>
    <x v="970"/>
    <x v="0"/>
    <x v="0"/>
    <s v="GCA_000009145.1"/>
    <s v="Primary Assembly"/>
    <s v="chromosome"/>
    <m/>
    <s v="AL954747.1"/>
    <n v="505671"/>
    <n v="506159"/>
    <s v="-"/>
    <m/>
    <m/>
    <m/>
  </r>
  <r>
    <x v="971"/>
    <x v="1"/>
    <x v="1"/>
    <s v="GCA_000009145.1"/>
    <s v="Primary Assembly"/>
    <s v="chromosome"/>
    <m/>
    <s v="AL954747.1"/>
    <n v="505671"/>
    <n v="506159"/>
    <s v="-"/>
    <s v="CAD84376.1"/>
    <m/>
    <m/>
  </r>
  <r>
    <x v="972"/>
    <x v="0"/>
    <x v="0"/>
    <s v="GCA_000009145.1"/>
    <s v="Primary Assembly"/>
    <s v="chromosome"/>
    <m/>
    <s v="AL954747.1"/>
    <n v="506417"/>
    <n v="508981"/>
    <s v="-"/>
    <m/>
    <m/>
    <m/>
  </r>
  <r>
    <x v="973"/>
    <x v="1"/>
    <x v="1"/>
    <s v="GCA_000009145.1"/>
    <s v="Primary Assembly"/>
    <s v="chromosome"/>
    <m/>
    <s v="AL954747.1"/>
    <n v="506417"/>
    <n v="508981"/>
    <s v="-"/>
    <s v="CAD84377.1"/>
    <m/>
    <m/>
  </r>
  <r>
    <x v="974"/>
    <x v="0"/>
    <x v="0"/>
    <s v="GCA_000009145.1"/>
    <s v="Primary Assembly"/>
    <s v="chromosome"/>
    <m/>
    <s v="AL954747.1"/>
    <n v="509576"/>
    <n v="510355"/>
    <s v="+"/>
    <m/>
    <m/>
    <m/>
  </r>
  <r>
    <x v="975"/>
    <x v="1"/>
    <x v="1"/>
    <s v="GCA_000009145.1"/>
    <s v="Primary Assembly"/>
    <s v="chromosome"/>
    <m/>
    <s v="AL954747.1"/>
    <n v="509576"/>
    <n v="510355"/>
    <s v="+"/>
    <s v="CAD84378.1"/>
    <m/>
    <m/>
  </r>
  <r>
    <x v="976"/>
    <x v="0"/>
    <x v="0"/>
    <s v="GCA_000009145.1"/>
    <s v="Primary Assembly"/>
    <s v="chromosome"/>
    <m/>
    <s v="AL954747.1"/>
    <n v="510537"/>
    <n v="511034"/>
    <s v="+"/>
    <m/>
    <m/>
    <m/>
  </r>
  <r>
    <x v="977"/>
    <x v="1"/>
    <x v="1"/>
    <s v="GCA_000009145.1"/>
    <s v="Primary Assembly"/>
    <s v="chromosome"/>
    <m/>
    <s v="AL954747.1"/>
    <n v="510537"/>
    <n v="511034"/>
    <s v="+"/>
    <s v="CAD84379.1"/>
    <m/>
    <m/>
  </r>
  <r>
    <x v="978"/>
    <x v="0"/>
    <x v="0"/>
    <s v="GCA_000009145.1"/>
    <s v="Primary Assembly"/>
    <s v="chromosome"/>
    <m/>
    <s v="AL954747.1"/>
    <n v="511368"/>
    <n v="512426"/>
    <s v="+"/>
    <m/>
    <m/>
    <m/>
  </r>
  <r>
    <x v="979"/>
    <x v="1"/>
    <x v="1"/>
    <s v="GCA_000009145.1"/>
    <s v="Primary Assembly"/>
    <s v="chromosome"/>
    <m/>
    <s v="AL954747.1"/>
    <n v="511368"/>
    <n v="512426"/>
    <s v="+"/>
    <s v="CAD84380.1"/>
    <m/>
    <m/>
  </r>
  <r>
    <x v="980"/>
    <x v="0"/>
    <x v="5"/>
    <s v="GCA_000009145.1"/>
    <s v="Primary Assembly"/>
    <s v="chromosome"/>
    <m/>
    <s v="AL954747.1"/>
    <n v="512715"/>
    <n v="512942"/>
    <s v="+"/>
    <m/>
    <m/>
    <m/>
  </r>
  <r>
    <x v="981"/>
    <x v="1"/>
    <x v="6"/>
    <s v="GCA_000009145.1"/>
    <s v="Primary Assembly"/>
    <s v="chromosome"/>
    <m/>
    <s v="AL954747.1"/>
    <n v="512715"/>
    <n v="512942"/>
    <s v="+"/>
    <m/>
    <m/>
    <m/>
  </r>
  <r>
    <x v="982"/>
    <x v="0"/>
    <x v="0"/>
    <s v="GCA_000009145.1"/>
    <s v="Primary Assembly"/>
    <s v="chromosome"/>
    <m/>
    <s v="AL954747.1"/>
    <n v="512939"/>
    <n v="513439"/>
    <s v="+"/>
    <m/>
    <m/>
    <m/>
  </r>
  <r>
    <x v="983"/>
    <x v="1"/>
    <x v="1"/>
    <s v="GCA_000009145.1"/>
    <s v="Primary Assembly"/>
    <s v="chromosome"/>
    <m/>
    <s v="AL954747.1"/>
    <n v="512939"/>
    <n v="513439"/>
    <s v="+"/>
    <s v="CAD84382.1"/>
    <m/>
    <m/>
  </r>
  <r>
    <x v="984"/>
    <x v="0"/>
    <x v="0"/>
    <s v="GCA_000009145.1"/>
    <s v="Primary Assembly"/>
    <s v="chromosome"/>
    <m/>
    <s v="AL954747.1"/>
    <n v="513569"/>
    <n v="514387"/>
    <s v="+"/>
    <m/>
    <m/>
    <m/>
  </r>
  <r>
    <x v="985"/>
    <x v="1"/>
    <x v="1"/>
    <s v="GCA_000009145.1"/>
    <s v="Primary Assembly"/>
    <s v="chromosome"/>
    <m/>
    <s v="AL954747.1"/>
    <n v="513569"/>
    <n v="514387"/>
    <s v="+"/>
    <s v="CAD84383.1"/>
    <m/>
    <m/>
  </r>
  <r>
    <x v="986"/>
    <x v="0"/>
    <x v="0"/>
    <s v="GCA_000009145.1"/>
    <s v="Primary Assembly"/>
    <s v="chromosome"/>
    <m/>
    <s v="AL954747.1"/>
    <n v="514553"/>
    <n v="514918"/>
    <s v="+"/>
    <m/>
    <m/>
    <m/>
  </r>
  <r>
    <x v="987"/>
    <x v="1"/>
    <x v="1"/>
    <s v="GCA_000009145.1"/>
    <s v="Primary Assembly"/>
    <s v="chromosome"/>
    <m/>
    <s v="AL954747.1"/>
    <n v="514553"/>
    <n v="514918"/>
    <s v="+"/>
    <s v="CAD84384.1"/>
    <m/>
    <m/>
  </r>
  <r>
    <x v="988"/>
    <x v="0"/>
    <x v="0"/>
    <s v="GCA_000009145.1"/>
    <s v="Primary Assembly"/>
    <s v="chromosome"/>
    <m/>
    <s v="AL954747.1"/>
    <n v="515103"/>
    <n v="516257"/>
    <s v="+"/>
    <m/>
    <m/>
    <m/>
  </r>
  <r>
    <x v="989"/>
    <x v="1"/>
    <x v="1"/>
    <s v="GCA_000009145.1"/>
    <s v="Primary Assembly"/>
    <s v="chromosome"/>
    <m/>
    <s v="AL954747.1"/>
    <n v="515103"/>
    <n v="516257"/>
    <s v="+"/>
    <s v="CAD84385.1"/>
    <m/>
    <m/>
  </r>
  <r>
    <x v="990"/>
    <x v="0"/>
    <x v="0"/>
    <s v="GCA_000009145.1"/>
    <s v="Primary Assembly"/>
    <s v="chromosome"/>
    <m/>
    <s v="AL954747.1"/>
    <n v="516404"/>
    <n v="516625"/>
    <s v="+"/>
    <m/>
    <m/>
    <m/>
  </r>
  <r>
    <x v="991"/>
    <x v="1"/>
    <x v="1"/>
    <s v="GCA_000009145.1"/>
    <s v="Primary Assembly"/>
    <s v="chromosome"/>
    <m/>
    <s v="AL954747.1"/>
    <n v="516404"/>
    <n v="516625"/>
    <s v="+"/>
    <s v="CAD84386.1"/>
    <m/>
    <m/>
  </r>
  <r>
    <x v="992"/>
    <x v="0"/>
    <x v="0"/>
    <s v="GCA_000009145.1"/>
    <s v="Primary Assembly"/>
    <s v="chromosome"/>
    <m/>
    <s v="AL954747.1"/>
    <n v="516603"/>
    <n v="516857"/>
    <s v="+"/>
    <m/>
    <m/>
    <m/>
  </r>
  <r>
    <x v="993"/>
    <x v="1"/>
    <x v="1"/>
    <s v="GCA_000009145.1"/>
    <s v="Primary Assembly"/>
    <s v="chromosome"/>
    <m/>
    <s v="AL954747.1"/>
    <n v="516603"/>
    <n v="516857"/>
    <s v="+"/>
    <s v="CAD84387.1"/>
    <m/>
    <m/>
  </r>
  <r>
    <x v="994"/>
    <x v="0"/>
    <x v="0"/>
    <s v="GCA_000009145.1"/>
    <s v="Primary Assembly"/>
    <s v="chromosome"/>
    <m/>
    <s v="AL954747.1"/>
    <n v="517316"/>
    <n v="519226"/>
    <s v="-"/>
    <m/>
    <m/>
    <m/>
  </r>
  <r>
    <x v="995"/>
    <x v="1"/>
    <x v="1"/>
    <s v="GCA_000009145.1"/>
    <s v="Primary Assembly"/>
    <s v="chromosome"/>
    <m/>
    <s v="AL954747.1"/>
    <n v="517316"/>
    <n v="519226"/>
    <s v="-"/>
    <s v="CAD84388.1"/>
    <m/>
    <m/>
  </r>
  <r>
    <x v="996"/>
    <x v="0"/>
    <x v="0"/>
    <s v="GCA_000009145.1"/>
    <s v="Primary Assembly"/>
    <s v="chromosome"/>
    <m/>
    <s v="AL954747.1"/>
    <n v="519527"/>
    <n v="519760"/>
    <s v="+"/>
    <m/>
    <m/>
    <m/>
  </r>
  <r>
    <x v="997"/>
    <x v="1"/>
    <x v="1"/>
    <s v="GCA_000009145.1"/>
    <s v="Primary Assembly"/>
    <s v="chromosome"/>
    <m/>
    <s v="AL954747.1"/>
    <n v="519527"/>
    <n v="519760"/>
    <s v="+"/>
    <s v="CAD84389.1"/>
    <m/>
    <m/>
  </r>
  <r>
    <x v="998"/>
    <x v="0"/>
    <x v="0"/>
    <s v="GCA_000009145.1"/>
    <s v="Primary Assembly"/>
    <s v="chromosome"/>
    <m/>
    <s v="AL954747.1"/>
    <n v="519760"/>
    <n v="520161"/>
    <s v="+"/>
    <m/>
    <m/>
    <m/>
  </r>
  <r>
    <x v="999"/>
    <x v="1"/>
    <x v="1"/>
    <s v="GCA_000009145.1"/>
    <s v="Primary Assembly"/>
    <s v="chromosome"/>
    <m/>
    <s v="AL954747.1"/>
    <n v="519760"/>
    <n v="520161"/>
    <s v="+"/>
    <s v="CAD84390.1"/>
    <m/>
    <m/>
  </r>
  <r>
    <x v="1000"/>
    <x v="0"/>
    <x v="0"/>
    <s v="GCA_000009145.1"/>
    <s v="Primary Assembly"/>
    <s v="chromosome"/>
    <m/>
    <s v="AL954747.1"/>
    <n v="520320"/>
    <n v="520748"/>
    <s v="+"/>
    <m/>
    <m/>
    <m/>
  </r>
  <r>
    <x v="1001"/>
    <x v="1"/>
    <x v="1"/>
    <s v="GCA_000009145.1"/>
    <s v="Primary Assembly"/>
    <s v="chromosome"/>
    <m/>
    <s v="AL954747.1"/>
    <n v="520320"/>
    <n v="520748"/>
    <s v="+"/>
    <s v="CAD84391.1"/>
    <m/>
    <m/>
  </r>
  <r>
    <x v="1002"/>
    <x v="0"/>
    <x v="0"/>
    <s v="GCA_000009145.1"/>
    <s v="Primary Assembly"/>
    <s v="chromosome"/>
    <m/>
    <s v="AL954747.1"/>
    <n v="520813"/>
    <n v="521118"/>
    <s v="-"/>
    <m/>
    <m/>
    <m/>
  </r>
  <r>
    <x v="1003"/>
    <x v="1"/>
    <x v="1"/>
    <s v="GCA_000009145.1"/>
    <s v="Primary Assembly"/>
    <s v="chromosome"/>
    <m/>
    <s v="AL954747.1"/>
    <n v="520813"/>
    <n v="521118"/>
    <s v="-"/>
    <s v="CAD84392.1"/>
    <m/>
    <m/>
  </r>
  <r>
    <x v="1004"/>
    <x v="0"/>
    <x v="0"/>
    <s v="GCA_000009145.1"/>
    <s v="Primary Assembly"/>
    <s v="chromosome"/>
    <m/>
    <s v="AL954747.1"/>
    <n v="521128"/>
    <n v="521415"/>
    <s v="-"/>
    <m/>
    <m/>
    <m/>
  </r>
  <r>
    <x v="1005"/>
    <x v="1"/>
    <x v="1"/>
    <s v="GCA_000009145.1"/>
    <s v="Primary Assembly"/>
    <s v="chromosome"/>
    <m/>
    <s v="AL954747.1"/>
    <n v="521128"/>
    <n v="521415"/>
    <s v="-"/>
    <s v="CAD84393.1"/>
    <m/>
    <m/>
  </r>
  <r>
    <x v="1006"/>
    <x v="0"/>
    <x v="0"/>
    <s v="GCA_000009145.1"/>
    <s v="Primary Assembly"/>
    <s v="chromosome"/>
    <m/>
    <s v="AL954747.1"/>
    <n v="521508"/>
    <n v="522863"/>
    <s v="+"/>
    <m/>
    <m/>
    <m/>
  </r>
  <r>
    <x v="1007"/>
    <x v="1"/>
    <x v="1"/>
    <s v="GCA_000009145.1"/>
    <s v="Primary Assembly"/>
    <s v="chromosome"/>
    <m/>
    <s v="AL954747.1"/>
    <n v="521508"/>
    <n v="522863"/>
    <s v="+"/>
    <s v="CAD84394.1"/>
    <m/>
    <m/>
  </r>
  <r>
    <x v="1008"/>
    <x v="0"/>
    <x v="0"/>
    <s v="GCA_000009145.1"/>
    <s v="Primary Assembly"/>
    <s v="chromosome"/>
    <m/>
    <s v="AL954747.1"/>
    <n v="522860"/>
    <n v="526066"/>
    <s v="+"/>
    <m/>
    <m/>
    <m/>
  </r>
  <r>
    <x v="1009"/>
    <x v="1"/>
    <x v="1"/>
    <s v="GCA_000009145.1"/>
    <s v="Primary Assembly"/>
    <s v="chromosome"/>
    <m/>
    <s v="AL954747.1"/>
    <n v="522860"/>
    <n v="526066"/>
    <s v="+"/>
    <s v="CAD84395.1"/>
    <m/>
    <m/>
  </r>
  <r>
    <x v="1010"/>
    <x v="0"/>
    <x v="0"/>
    <s v="GCA_000009145.1"/>
    <s v="Primary Assembly"/>
    <s v="chromosome"/>
    <m/>
    <s v="AL954747.1"/>
    <n v="526108"/>
    <n v="527445"/>
    <s v="+"/>
    <m/>
    <m/>
    <m/>
  </r>
  <r>
    <x v="1011"/>
    <x v="1"/>
    <x v="1"/>
    <s v="GCA_000009145.1"/>
    <s v="Primary Assembly"/>
    <s v="chromosome"/>
    <m/>
    <s v="AL954747.1"/>
    <n v="526108"/>
    <n v="527445"/>
    <s v="+"/>
    <s v="CAD84396.1"/>
    <m/>
    <m/>
  </r>
  <r>
    <x v="1012"/>
    <x v="0"/>
    <x v="0"/>
    <s v="GCA_000009145.1"/>
    <s v="Primary Assembly"/>
    <s v="chromosome"/>
    <m/>
    <s v="AL954747.1"/>
    <n v="527442"/>
    <n v="528536"/>
    <s v="+"/>
    <m/>
    <m/>
    <m/>
  </r>
  <r>
    <x v="1013"/>
    <x v="1"/>
    <x v="1"/>
    <s v="GCA_000009145.1"/>
    <s v="Primary Assembly"/>
    <s v="chromosome"/>
    <m/>
    <s v="AL954747.1"/>
    <n v="527442"/>
    <n v="528536"/>
    <s v="+"/>
    <s v="CAD84397.1"/>
    <m/>
    <m/>
  </r>
  <r>
    <x v="1014"/>
    <x v="0"/>
    <x v="0"/>
    <s v="GCA_000009145.1"/>
    <s v="Primary Assembly"/>
    <s v="chromosome"/>
    <m/>
    <s v="AL954747.1"/>
    <n v="528536"/>
    <n v="529639"/>
    <s v="+"/>
    <m/>
    <m/>
    <m/>
  </r>
  <r>
    <x v="1015"/>
    <x v="1"/>
    <x v="1"/>
    <s v="GCA_000009145.1"/>
    <s v="Primary Assembly"/>
    <s v="chromosome"/>
    <m/>
    <s v="AL954747.1"/>
    <n v="528536"/>
    <n v="529639"/>
    <s v="+"/>
    <s v="CAD84398.1"/>
    <m/>
    <m/>
  </r>
  <r>
    <x v="1016"/>
    <x v="0"/>
    <x v="0"/>
    <s v="GCA_000009145.1"/>
    <s v="Primary Assembly"/>
    <s v="chromosome"/>
    <m/>
    <s v="AL954747.1"/>
    <n v="529744"/>
    <n v="529986"/>
    <s v="-"/>
    <m/>
    <m/>
    <m/>
  </r>
  <r>
    <x v="1017"/>
    <x v="1"/>
    <x v="1"/>
    <s v="GCA_000009145.1"/>
    <s v="Primary Assembly"/>
    <s v="chromosome"/>
    <m/>
    <s v="AL954747.1"/>
    <n v="529744"/>
    <n v="529986"/>
    <s v="-"/>
    <s v="CAD84399.1"/>
    <m/>
    <m/>
  </r>
  <r>
    <x v="1018"/>
    <x v="0"/>
    <x v="0"/>
    <s v="GCA_000009145.1"/>
    <s v="Primary Assembly"/>
    <s v="chromosome"/>
    <m/>
    <s v="AL954747.1"/>
    <n v="529967"/>
    <n v="531649"/>
    <s v="-"/>
    <m/>
    <m/>
    <m/>
  </r>
  <r>
    <x v="1019"/>
    <x v="1"/>
    <x v="1"/>
    <s v="GCA_000009145.1"/>
    <s v="Primary Assembly"/>
    <s v="chromosome"/>
    <m/>
    <s v="AL954747.1"/>
    <n v="529967"/>
    <n v="531649"/>
    <s v="-"/>
    <s v="CAD84400.1"/>
    <m/>
    <m/>
  </r>
  <r>
    <x v="1020"/>
    <x v="0"/>
    <x v="0"/>
    <s v="GCA_000009145.1"/>
    <s v="Primary Assembly"/>
    <s v="chromosome"/>
    <m/>
    <s v="AL954747.1"/>
    <n v="531968"/>
    <n v="532285"/>
    <s v="-"/>
    <m/>
    <m/>
    <m/>
  </r>
  <r>
    <x v="1021"/>
    <x v="1"/>
    <x v="1"/>
    <s v="GCA_000009145.1"/>
    <s v="Primary Assembly"/>
    <s v="chromosome"/>
    <m/>
    <s v="AL954747.1"/>
    <n v="531968"/>
    <n v="532285"/>
    <s v="-"/>
    <s v="CAD84401.1"/>
    <m/>
    <m/>
  </r>
  <r>
    <x v="1022"/>
    <x v="0"/>
    <x v="0"/>
    <s v="GCA_000009145.1"/>
    <s v="Primary Assembly"/>
    <s v="chromosome"/>
    <m/>
    <s v="AL954747.1"/>
    <n v="532298"/>
    <n v="532621"/>
    <s v="-"/>
    <m/>
    <m/>
    <m/>
  </r>
  <r>
    <x v="1023"/>
    <x v="1"/>
    <x v="1"/>
    <s v="GCA_000009145.1"/>
    <s v="Primary Assembly"/>
    <s v="chromosome"/>
    <m/>
    <s v="AL954747.1"/>
    <n v="532298"/>
    <n v="532621"/>
    <s v="-"/>
    <s v="CAD84402.1"/>
    <m/>
    <m/>
  </r>
  <r>
    <x v="1024"/>
    <x v="0"/>
    <x v="0"/>
    <s v="GCA_000009145.1"/>
    <s v="Primary Assembly"/>
    <s v="chromosome"/>
    <m/>
    <s v="AL954747.1"/>
    <n v="532909"/>
    <n v="533976"/>
    <s v="-"/>
    <m/>
    <m/>
    <m/>
  </r>
  <r>
    <x v="1025"/>
    <x v="1"/>
    <x v="1"/>
    <s v="GCA_000009145.1"/>
    <s v="Primary Assembly"/>
    <s v="chromosome"/>
    <m/>
    <s v="AL954747.1"/>
    <n v="532909"/>
    <n v="533976"/>
    <s v="-"/>
    <s v="CAD84403.1"/>
    <m/>
    <m/>
  </r>
  <r>
    <x v="1026"/>
    <x v="0"/>
    <x v="0"/>
    <s v="GCA_000009145.1"/>
    <s v="Primary Assembly"/>
    <s v="chromosome"/>
    <m/>
    <s v="AL954747.1"/>
    <n v="533980"/>
    <n v="534297"/>
    <s v="-"/>
    <m/>
    <m/>
    <m/>
  </r>
  <r>
    <x v="1027"/>
    <x v="1"/>
    <x v="1"/>
    <s v="GCA_000009145.1"/>
    <s v="Primary Assembly"/>
    <s v="chromosome"/>
    <m/>
    <s v="AL954747.1"/>
    <n v="533980"/>
    <n v="534297"/>
    <s v="-"/>
    <s v="CAD84404.1"/>
    <m/>
    <m/>
  </r>
  <r>
    <x v="1028"/>
    <x v="0"/>
    <x v="0"/>
    <s v="GCA_000009145.1"/>
    <s v="Primary Assembly"/>
    <s v="chromosome"/>
    <m/>
    <s v="AL954747.1"/>
    <n v="534294"/>
    <n v="534614"/>
    <s v="-"/>
    <m/>
    <m/>
    <m/>
  </r>
  <r>
    <x v="1029"/>
    <x v="1"/>
    <x v="1"/>
    <s v="GCA_000009145.1"/>
    <s v="Primary Assembly"/>
    <s v="chromosome"/>
    <m/>
    <s v="AL954747.1"/>
    <n v="534294"/>
    <n v="534614"/>
    <s v="-"/>
    <s v="CAD84405.1"/>
    <m/>
    <m/>
  </r>
  <r>
    <x v="1030"/>
    <x v="0"/>
    <x v="0"/>
    <s v="GCA_000009145.1"/>
    <s v="Primary Assembly"/>
    <s v="chromosome"/>
    <m/>
    <s v="AL954747.1"/>
    <n v="534868"/>
    <n v="535176"/>
    <s v="-"/>
    <m/>
    <m/>
    <m/>
  </r>
  <r>
    <x v="1031"/>
    <x v="1"/>
    <x v="1"/>
    <s v="GCA_000009145.1"/>
    <s v="Primary Assembly"/>
    <s v="chromosome"/>
    <m/>
    <s v="AL954747.1"/>
    <n v="534868"/>
    <n v="535176"/>
    <s v="-"/>
    <s v="CAD84406.1"/>
    <m/>
    <m/>
  </r>
  <r>
    <x v="1032"/>
    <x v="0"/>
    <x v="0"/>
    <s v="GCA_000009145.1"/>
    <s v="Primary Assembly"/>
    <s v="chromosome"/>
    <m/>
    <s v="AL954747.1"/>
    <n v="535662"/>
    <n v="535853"/>
    <s v="+"/>
    <m/>
    <m/>
    <m/>
  </r>
  <r>
    <x v="1033"/>
    <x v="1"/>
    <x v="1"/>
    <s v="GCA_000009145.1"/>
    <s v="Primary Assembly"/>
    <s v="chromosome"/>
    <m/>
    <s v="AL954747.1"/>
    <n v="535662"/>
    <n v="535853"/>
    <s v="+"/>
    <s v="CAD84407.1"/>
    <m/>
    <m/>
  </r>
  <r>
    <x v="1034"/>
    <x v="0"/>
    <x v="0"/>
    <s v="GCA_000009145.1"/>
    <s v="Primary Assembly"/>
    <s v="chromosome"/>
    <m/>
    <s v="AL954747.1"/>
    <n v="536217"/>
    <n v="536480"/>
    <s v="+"/>
    <m/>
    <m/>
    <m/>
  </r>
  <r>
    <x v="1035"/>
    <x v="1"/>
    <x v="1"/>
    <s v="GCA_000009145.1"/>
    <s v="Primary Assembly"/>
    <s v="chromosome"/>
    <m/>
    <s v="AL954747.1"/>
    <n v="536217"/>
    <n v="536480"/>
    <s v="+"/>
    <s v="CAD84408.1"/>
    <m/>
    <m/>
  </r>
  <r>
    <x v="1036"/>
    <x v="0"/>
    <x v="0"/>
    <s v="GCA_000009145.1"/>
    <s v="Primary Assembly"/>
    <s v="chromosome"/>
    <m/>
    <s v="AL954747.1"/>
    <n v="536477"/>
    <n v="536887"/>
    <s v="+"/>
    <m/>
    <m/>
    <m/>
  </r>
  <r>
    <x v="1037"/>
    <x v="1"/>
    <x v="1"/>
    <s v="GCA_000009145.1"/>
    <s v="Primary Assembly"/>
    <s v="chromosome"/>
    <m/>
    <s v="AL954747.1"/>
    <n v="536477"/>
    <n v="536887"/>
    <s v="+"/>
    <s v="CAD84409.1"/>
    <m/>
    <m/>
  </r>
  <r>
    <x v="1038"/>
    <x v="0"/>
    <x v="0"/>
    <s v="GCA_000009145.1"/>
    <s v="Primary Assembly"/>
    <s v="chromosome"/>
    <m/>
    <s v="AL954747.1"/>
    <n v="536923"/>
    <n v="537672"/>
    <s v="+"/>
    <m/>
    <m/>
    <m/>
  </r>
  <r>
    <x v="1039"/>
    <x v="1"/>
    <x v="1"/>
    <s v="GCA_000009145.1"/>
    <s v="Primary Assembly"/>
    <s v="chromosome"/>
    <m/>
    <s v="AL954747.1"/>
    <n v="536923"/>
    <n v="537672"/>
    <s v="+"/>
    <s v="CAD84410.1"/>
    <m/>
    <m/>
  </r>
  <r>
    <x v="1040"/>
    <x v="0"/>
    <x v="0"/>
    <s v="GCA_000009145.1"/>
    <s v="Primary Assembly"/>
    <s v="chromosome"/>
    <m/>
    <s v="AL954747.1"/>
    <n v="537687"/>
    <n v="538634"/>
    <s v="+"/>
    <m/>
    <m/>
    <m/>
  </r>
  <r>
    <x v="1041"/>
    <x v="1"/>
    <x v="1"/>
    <s v="GCA_000009145.1"/>
    <s v="Primary Assembly"/>
    <s v="chromosome"/>
    <m/>
    <s v="AL954747.1"/>
    <n v="537687"/>
    <n v="538634"/>
    <s v="+"/>
    <s v="CAD84411.1"/>
    <m/>
    <m/>
  </r>
  <r>
    <x v="1042"/>
    <x v="0"/>
    <x v="0"/>
    <s v="GCA_000009145.1"/>
    <s v="Primary Assembly"/>
    <s v="chromosome"/>
    <m/>
    <s v="AL954747.1"/>
    <n v="538645"/>
    <n v="539253"/>
    <s v="+"/>
    <m/>
    <m/>
    <m/>
  </r>
  <r>
    <x v="1043"/>
    <x v="1"/>
    <x v="1"/>
    <s v="GCA_000009145.1"/>
    <s v="Primary Assembly"/>
    <s v="chromosome"/>
    <m/>
    <s v="AL954747.1"/>
    <n v="538645"/>
    <n v="539253"/>
    <s v="+"/>
    <s v="CAD84412.1"/>
    <m/>
    <m/>
  </r>
  <r>
    <x v="1044"/>
    <x v="0"/>
    <x v="0"/>
    <s v="GCA_000009145.1"/>
    <s v="Primary Assembly"/>
    <s v="chromosome"/>
    <m/>
    <s v="AL954747.1"/>
    <n v="539262"/>
    <n v="541229"/>
    <s v="+"/>
    <m/>
    <m/>
    <m/>
  </r>
  <r>
    <x v="1045"/>
    <x v="1"/>
    <x v="1"/>
    <s v="GCA_000009145.1"/>
    <s v="Primary Assembly"/>
    <s v="chromosome"/>
    <m/>
    <s v="AL954747.1"/>
    <n v="539262"/>
    <n v="541229"/>
    <s v="+"/>
    <s v="CAD84413.1"/>
    <m/>
    <m/>
  </r>
  <r>
    <x v="1046"/>
    <x v="0"/>
    <x v="0"/>
    <s v="GCA_000009145.1"/>
    <s v="Primary Assembly"/>
    <s v="chromosome"/>
    <m/>
    <s v="AL954747.1"/>
    <n v="541277"/>
    <n v="541774"/>
    <s v="-"/>
    <m/>
    <m/>
    <m/>
  </r>
  <r>
    <x v="1047"/>
    <x v="1"/>
    <x v="1"/>
    <s v="GCA_000009145.1"/>
    <s v="Primary Assembly"/>
    <s v="chromosome"/>
    <m/>
    <s v="AL954747.1"/>
    <n v="541277"/>
    <n v="541774"/>
    <s v="-"/>
    <s v="CAD84414.1"/>
    <m/>
    <m/>
  </r>
  <r>
    <x v="1048"/>
    <x v="0"/>
    <x v="0"/>
    <s v="GCA_000009145.1"/>
    <s v="Primary Assembly"/>
    <s v="chromosome"/>
    <m/>
    <s v="AL954747.1"/>
    <n v="541930"/>
    <n v="543336"/>
    <s v="-"/>
    <m/>
    <m/>
    <m/>
  </r>
  <r>
    <x v="1049"/>
    <x v="1"/>
    <x v="1"/>
    <s v="GCA_000009145.1"/>
    <s v="Primary Assembly"/>
    <s v="chromosome"/>
    <m/>
    <s v="AL954747.1"/>
    <n v="541930"/>
    <n v="543336"/>
    <s v="-"/>
    <s v="CAD84415.1"/>
    <m/>
    <m/>
  </r>
  <r>
    <x v="1050"/>
    <x v="0"/>
    <x v="0"/>
    <s v="GCA_000009145.1"/>
    <s v="Primary Assembly"/>
    <s v="chromosome"/>
    <m/>
    <s v="AL954747.1"/>
    <n v="543547"/>
    <n v="544581"/>
    <s v="-"/>
    <m/>
    <m/>
    <m/>
  </r>
  <r>
    <x v="1051"/>
    <x v="1"/>
    <x v="1"/>
    <s v="GCA_000009145.1"/>
    <s v="Primary Assembly"/>
    <s v="chromosome"/>
    <m/>
    <s v="AL954747.1"/>
    <n v="543547"/>
    <n v="544581"/>
    <s v="-"/>
    <s v="CAD84416.1"/>
    <m/>
    <m/>
  </r>
  <r>
    <x v="1052"/>
    <x v="0"/>
    <x v="0"/>
    <s v="GCA_000009145.1"/>
    <s v="Primary Assembly"/>
    <s v="chromosome"/>
    <m/>
    <s v="AL954747.1"/>
    <n v="544616"/>
    <n v="545383"/>
    <s v="+"/>
    <m/>
    <m/>
    <m/>
  </r>
  <r>
    <x v="1053"/>
    <x v="1"/>
    <x v="1"/>
    <s v="GCA_000009145.1"/>
    <s v="Primary Assembly"/>
    <s v="chromosome"/>
    <m/>
    <s v="AL954747.1"/>
    <n v="544616"/>
    <n v="545383"/>
    <s v="+"/>
    <s v="CAD84417.1"/>
    <m/>
    <m/>
  </r>
  <r>
    <x v="1054"/>
    <x v="0"/>
    <x v="2"/>
    <s v="GCA_000009145.1"/>
    <s v="Primary Assembly"/>
    <s v="chromosome"/>
    <m/>
    <s v="AL954747.1"/>
    <n v="545460"/>
    <n v="545535"/>
    <s v="+"/>
    <m/>
    <m/>
    <m/>
  </r>
  <r>
    <x v="1055"/>
    <x v="2"/>
    <x v="3"/>
    <s v="GCA_000009145.1"/>
    <s v="Primary Assembly"/>
    <s v="chromosome"/>
    <m/>
    <s v="AL954747.1"/>
    <n v="545460"/>
    <n v="545535"/>
    <s v="+"/>
    <m/>
    <m/>
    <m/>
  </r>
  <r>
    <x v="1056"/>
    <x v="0"/>
    <x v="0"/>
    <s v="GCA_000009145.1"/>
    <s v="Primary Assembly"/>
    <s v="chromosome"/>
    <m/>
    <s v="AL954747.1"/>
    <n v="545683"/>
    <n v="546567"/>
    <s v="+"/>
    <m/>
    <m/>
    <m/>
  </r>
  <r>
    <x v="1057"/>
    <x v="1"/>
    <x v="1"/>
    <s v="GCA_000009145.1"/>
    <s v="Primary Assembly"/>
    <s v="chromosome"/>
    <m/>
    <s v="AL954747.1"/>
    <n v="545683"/>
    <n v="546567"/>
    <s v="+"/>
    <s v="CAD84418.1"/>
    <m/>
    <m/>
  </r>
  <r>
    <x v="1058"/>
    <x v="0"/>
    <x v="0"/>
    <s v="GCA_000009145.1"/>
    <s v="Primary Assembly"/>
    <s v="chromosome"/>
    <m/>
    <s v="AL954747.1"/>
    <n v="546679"/>
    <n v="547308"/>
    <s v="-"/>
    <m/>
    <m/>
    <m/>
  </r>
  <r>
    <x v="1059"/>
    <x v="1"/>
    <x v="1"/>
    <s v="GCA_000009145.1"/>
    <s v="Primary Assembly"/>
    <s v="chromosome"/>
    <m/>
    <s v="AL954747.1"/>
    <n v="546679"/>
    <n v="547308"/>
    <s v="-"/>
    <s v="CAD84419.1"/>
    <m/>
    <m/>
  </r>
  <r>
    <x v="1060"/>
    <x v="0"/>
    <x v="0"/>
    <s v="GCA_000009145.1"/>
    <s v="Primary Assembly"/>
    <s v="chromosome"/>
    <m/>
    <s v="AL954747.1"/>
    <n v="547305"/>
    <n v="547925"/>
    <s v="-"/>
    <m/>
    <m/>
    <m/>
  </r>
  <r>
    <x v="1061"/>
    <x v="1"/>
    <x v="1"/>
    <s v="GCA_000009145.1"/>
    <s v="Primary Assembly"/>
    <s v="chromosome"/>
    <m/>
    <s v="AL954747.1"/>
    <n v="547305"/>
    <n v="547925"/>
    <s v="-"/>
    <s v="CAD84420.1"/>
    <m/>
    <m/>
  </r>
  <r>
    <x v="1062"/>
    <x v="0"/>
    <x v="0"/>
    <s v="GCA_000009145.1"/>
    <s v="Primary Assembly"/>
    <s v="chromosome"/>
    <m/>
    <s v="AL954747.1"/>
    <n v="548033"/>
    <n v="549394"/>
    <s v="-"/>
    <m/>
    <m/>
    <m/>
  </r>
  <r>
    <x v="1063"/>
    <x v="1"/>
    <x v="1"/>
    <s v="GCA_000009145.1"/>
    <s v="Primary Assembly"/>
    <s v="chromosome"/>
    <m/>
    <s v="AL954747.1"/>
    <n v="548033"/>
    <n v="549394"/>
    <s v="-"/>
    <s v="CAD84421.1"/>
    <m/>
    <m/>
  </r>
  <r>
    <x v="1064"/>
    <x v="0"/>
    <x v="0"/>
    <s v="GCA_000009145.1"/>
    <s v="Primary Assembly"/>
    <s v="chromosome"/>
    <m/>
    <s v="AL954747.1"/>
    <n v="549794"/>
    <n v="550039"/>
    <s v="+"/>
    <m/>
    <m/>
    <m/>
  </r>
  <r>
    <x v="1065"/>
    <x v="1"/>
    <x v="1"/>
    <s v="GCA_000009145.1"/>
    <s v="Primary Assembly"/>
    <s v="chromosome"/>
    <m/>
    <s v="AL954747.1"/>
    <n v="549794"/>
    <n v="550039"/>
    <s v="+"/>
    <s v="CAD84422.1"/>
    <m/>
    <m/>
  </r>
  <r>
    <x v="1066"/>
    <x v="0"/>
    <x v="0"/>
    <s v="GCA_000009145.1"/>
    <s v="Primary Assembly"/>
    <s v="chromosome"/>
    <m/>
    <s v="AL954747.1"/>
    <n v="550108"/>
    <n v="550467"/>
    <s v="-"/>
    <m/>
    <m/>
    <m/>
  </r>
  <r>
    <x v="1067"/>
    <x v="1"/>
    <x v="1"/>
    <s v="GCA_000009145.1"/>
    <s v="Primary Assembly"/>
    <s v="chromosome"/>
    <m/>
    <s v="AL954747.1"/>
    <n v="550108"/>
    <n v="550467"/>
    <s v="-"/>
    <s v="CAD84423.1"/>
    <m/>
    <m/>
  </r>
  <r>
    <x v="1068"/>
    <x v="0"/>
    <x v="0"/>
    <s v="GCA_000009145.1"/>
    <s v="Primary Assembly"/>
    <s v="chromosome"/>
    <m/>
    <s v="AL954747.1"/>
    <n v="550787"/>
    <n v="552349"/>
    <s v="+"/>
    <m/>
    <m/>
    <m/>
  </r>
  <r>
    <x v="1069"/>
    <x v="1"/>
    <x v="1"/>
    <s v="GCA_000009145.1"/>
    <s v="Primary Assembly"/>
    <s v="chromosome"/>
    <m/>
    <s v="AL954747.1"/>
    <n v="550787"/>
    <n v="552349"/>
    <s v="+"/>
    <s v="CAD84424.1"/>
    <m/>
    <m/>
  </r>
  <r>
    <x v="1070"/>
    <x v="0"/>
    <x v="0"/>
    <s v="GCA_000009145.1"/>
    <s v="Primary Assembly"/>
    <s v="chromosome"/>
    <m/>
    <s v="AL954747.1"/>
    <n v="552429"/>
    <n v="553118"/>
    <s v="-"/>
    <m/>
    <m/>
    <m/>
  </r>
  <r>
    <x v="1071"/>
    <x v="1"/>
    <x v="1"/>
    <s v="GCA_000009145.1"/>
    <s v="Primary Assembly"/>
    <s v="chromosome"/>
    <m/>
    <s v="AL954747.1"/>
    <n v="552429"/>
    <n v="553118"/>
    <s v="-"/>
    <s v="CAD84425.1"/>
    <m/>
    <m/>
  </r>
  <r>
    <x v="1072"/>
    <x v="0"/>
    <x v="0"/>
    <s v="GCA_000009145.1"/>
    <s v="Primary Assembly"/>
    <s v="chromosome"/>
    <m/>
    <s v="AL954747.1"/>
    <n v="553115"/>
    <n v="554551"/>
    <s v="-"/>
    <m/>
    <m/>
    <m/>
  </r>
  <r>
    <x v="1073"/>
    <x v="1"/>
    <x v="1"/>
    <s v="GCA_000009145.1"/>
    <s v="Primary Assembly"/>
    <s v="chromosome"/>
    <m/>
    <s v="AL954747.1"/>
    <n v="553115"/>
    <n v="554551"/>
    <s v="-"/>
    <s v="CAD84426.1"/>
    <m/>
    <m/>
  </r>
  <r>
    <x v="1074"/>
    <x v="0"/>
    <x v="0"/>
    <s v="GCA_000009145.1"/>
    <s v="Primary Assembly"/>
    <s v="chromosome"/>
    <m/>
    <s v="AL954747.1"/>
    <n v="554896"/>
    <n v="555660"/>
    <s v="+"/>
    <m/>
    <m/>
    <m/>
  </r>
  <r>
    <x v="1075"/>
    <x v="1"/>
    <x v="1"/>
    <s v="GCA_000009145.1"/>
    <s v="Primary Assembly"/>
    <s v="chromosome"/>
    <m/>
    <s v="AL954747.1"/>
    <n v="554896"/>
    <n v="555660"/>
    <s v="+"/>
    <s v="CAD84427.1"/>
    <m/>
    <m/>
  </r>
  <r>
    <x v="1076"/>
    <x v="0"/>
    <x v="0"/>
    <s v="GCA_000009145.1"/>
    <s v="Primary Assembly"/>
    <s v="chromosome"/>
    <m/>
    <s v="AL954747.1"/>
    <n v="555685"/>
    <n v="556635"/>
    <s v="-"/>
    <m/>
    <m/>
    <m/>
  </r>
  <r>
    <x v="1077"/>
    <x v="1"/>
    <x v="1"/>
    <s v="GCA_000009145.1"/>
    <s v="Primary Assembly"/>
    <s v="chromosome"/>
    <m/>
    <s v="AL954747.1"/>
    <n v="555685"/>
    <n v="556635"/>
    <s v="-"/>
    <s v="CAD84428.1"/>
    <m/>
    <m/>
  </r>
  <r>
    <x v="1078"/>
    <x v="0"/>
    <x v="0"/>
    <s v="GCA_000009145.1"/>
    <s v="Primary Assembly"/>
    <s v="chromosome"/>
    <m/>
    <s v="AL954747.1"/>
    <n v="556781"/>
    <n v="557149"/>
    <s v="+"/>
    <m/>
    <m/>
    <m/>
  </r>
  <r>
    <x v="1079"/>
    <x v="1"/>
    <x v="1"/>
    <s v="GCA_000009145.1"/>
    <s v="Primary Assembly"/>
    <s v="chromosome"/>
    <m/>
    <s v="AL954747.1"/>
    <n v="556781"/>
    <n v="557149"/>
    <s v="+"/>
    <s v="CAD84429.1"/>
    <m/>
    <m/>
  </r>
  <r>
    <x v="1080"/>
    <x v="0"/>
    <x v="0"/>
    <s v="GCA_000009145.1"/>
    <s v="Primary Assembly"/>
    <s v="chromosome"/>
    <m/>
    <s v="AL954747.1"/>
    <n v="556954"/>
    <n v="557529"/>
    <s v="+"/>
    <m/>
    <m/>
    <m/>
  </r>
  <r>
    <x v="1081"/>
    <x v="1"/>
    <x v="1"/>
    <s v="GCA_000009145.1"/>
    <s v="Primary Assembly"/>
    <s v="chromosome"/>
    <m/>
    <s v="AL954747.1"/>
    <n v="556954"/>
    <n v="557529"/>
    <s v="+"/>
    <s v="CAD84430.1"/>
    <m/>
    <m/>
  </r>
  <r>
    <x v="1082"/>
    <x v="0"/>
    <x v="0"/>
    <s v="GCA_000009145.1"/>
    <s v="Primary Assembly"/>
    <s v="chromosome"/>
    <m/>
    <s v="AL954747.1"/>
    <n v="557637"/>
    <n v="558425"/>
    <s v="-"/>
    <m/>
    <m/>
    <m/>
  </r>
  <r>
    <x v="1083"/>
    <x v="1"/>
    <x v="1"/>
    <s v="GCA_000009145.1"/>
    <s v="Primary Assembly"/>
    <s v="chromosome"/>
    <m/>
    <s v="AL954747.1"/>
    <n v="557637"/>
    <n v="558425"/>
    <s v="-"/>
    <s v="CAD84431.1"/>
    <m/>
    <m/>
  </r>
  <r>
    <x v="1084"/>
    <x v="0"/>
    <x v="0"/>
    <s v="GCA_000009145.1"/>
    <s v="Primary Assembly"/>
    <s v="chromosome"/>
    <m/>
    <s v="AL954747.1"/>
    <n v="558897"/>
    <n v="559901"/>
    <s v="+"/>
    <m/>
    <m/>
    <m/>
  </r>
  <r>
    <x v="1085"/>
    <x v="1"/>
    <x v="1"/>
    <s v="GCA_000009145.1"/>
    <s v="Primary Assembly"/>
    <s v="chromosome"/>
    <m/>
    <s v="AL954747.1"/>
    <n v="558897"/>
    <n v="559901"/>
    <s v="+"/>
    <s v="CAD84432.1"/>
    <m/>
    <m/>
  </r>
  <r>
    <x v="1086"/>
    <x v="0"/>
    <x v="0"/>
    <s v="GCA_000009145.1"/>
    <s v="Primary Assembly"/>
    <s v="chromosome"/>
    <m/>
    <s v="AL954747.1"/>
    <n v="559927"/>
    <n v="560907"/>
    <s v="-"/>
    <m/>
    <m/>
    <m/>
  </r>
  <r>
    <x v="1087"/>
    <x v="1"/>
    <x v="1"/>
    <s v="GCA_000009145.1"/>
    <s v="Primary Assembly"/>
    <s v="chromosome"/>
    <m/>
    <s v="AL954747.1"/>
    <n v="559927"/>
    <n v="560907"/>
    <s v="-"/>
    <s v="CAD84433.1"/>
    <m/>
    <m/>
  </r>
  <r>
    <x v="1088"/>
    <x v="0"/>
    <x v="0"/>
    <s v="GCA_000009145.1"/>
    <s v="Primary Assembly"/>
    <s v="chromosome"/>
    <m/>
    <s v="AL954747.1"/>
    <n v="560895"/>
    <n v="561188"/>
    <s v="-"/>
    <m/>
    <m/>
    <m/>
  </r>
  <r>
    <x v="1089"/>
    <x v="1"/>
    <x v="1"/>
    <s v="GCA_000009145.1"/>
    <s v="Primary Assembly"/>
    <s v="chromosome"/>
    <m/>
    <s v="AL954747.1"/>
    <n v="560895"/>
    <n v="561188"/>
    <s v="-"/>
    <s v="CAD84434.1"/>
    <m/>
    <m/>
  </r>
  <r>
    <x v="1090"/>
    <x v="0"/>
    <x v="0"/>
    <s v="GCA_000009145.1"/>
    <s v="Primary Assembly"/>
    <s v="chromosome"/>
    <m/>
    <s v="AL954747.1"/>
    <n v="561818"/>
    <n v="562201"/>
    <s v="-"/>
    <m/>
    <m/>
    <m/>
  </r>
  <r>
    <x v="1091"/>
    <x v="1"/>
    <x v="1"/>
    <s v="GCA_000009145.1"/>
    <s v="Primary Assembly"/>
    <s v="chromosome"/>
    <m/>
    <s v="AL954747.1"/>
    <n v="561818"/>
    <n v="562201"/>
    <s v="-"/>
    <s v="CAD84435.1"/>
    <m/>
    <m/>
  </r>
  <r>
    <x v="1092"/>
    <x v="0"/>
    <x v="0"/>
    <s v="GCA_000009145.1"/>
    <s v="Primary Assembly"/>
    <s v="chromosome"/>
    <m/>
    <s v="AL954747.1"/>
    <n v="562198"/>
    <n v="562608"/>
    <s v="-"/>
    <m/>
    <m/>
    <m/>
  </r>
  <r>
    <x v="1093"/>
    <x v="1"/>
    <x v="1"/>
    <s v="GCA_000009145.1"/>
    <s v="Primary Assembly"/>
    <s v="chromosome"/>
    <m/>
    <s v="AL954747.1"/>
    <n v="562198"/>
    <n v="562608"/>
    <s v="-"/>
    <s v="CAD84436.1"/>
    <m/>
    <m/>
  </r>
  <r>
    <x v="1094"/>
    <x v="0"/>
    <x v="0"/>
    <s v="GCA_000009145.1"/>
    <s v="Primary Assembly"/>
    <s v="chromosome"/>
    <m/>
    <s v="AL954747.1"/>
    <n v="562796"/>
    <n v="563176"/>
    <s v="-"/>
    <m/>
    <m/>
    <m/>
  </r>
  <r>
    <x v="1095"/>
    <x v="1"/>
    <x v="1"/>
    <s v="GCA_000009145.1"/>
    <s v="Primary Assembly"/>
    <s v="chromosome"/>
    <m/>
    <s v="AL954747.1"/>
    <n v="562796"/>
    <n v="563176"/>
    <s v="-"/>
    <s v="CAD84437.1"/>
    <m/>
    <m/>
  </r>
  <r>
    <x v="1096"/>
    <x v="0"/>
    <x v="0"/>
    <s v="GCA_000009145.1"/>
    <s v="Primary Assembly"/>
    <s v="chromosome"/>
    <m/>
    <s v="AL954747.1"/>
    <n v="563220"/>
    <n v="563840"/>
    <s v="+"/>
    <m/>
    <m/>
    <m/>
  </r>
  <r>
    <x v="1097"/>
    <x v="1"/>
    <x v="1"/>
    <s v="GCA_000009145.1"/>
    <s v="Primary Assembly"/>
    <s v="chromosome"/>
    <m/>
    <s v="AL954747.1"/>
    <n v="563220"/>
    <n v="563840"/>
    <s v="+"/>
    <s v="CAD84438.1"/>
    <m/>
    <m/>
  </r>
  <r>
    <x v="1098"/>
    <x v="0"/>
    <x v="0"/>
    <s v="GCA_000009145.1"/>
    <s v="Primary Assembly"/>
    <s v="chromosome"/>
    <m/>
    <s v="AL954747.1"/>
    <n v="563925"/>
    <n v="565856"/>
    <s v="+"/>
    <m/>
    <m/>
    <m/>
  </r>
  <r>
    <x v="1099"/>
    <x v="1"/>
    <x v="1"/>
    <s v="GCA_000009145.1"/>
    <s v="Primary Assembly"/>
    <s v="chromosome"/>
    <m/>
    <s v="AL954747.1"/>
    <n v="563925"/>
    <n v="565856"/>
    <s v="+"/>
    <s v="CAD84439.1"/>
    <m/>
    <m/>
  </r>
  <r>
    <x v="1100"/>
    <x v="0"/>
    <x v="0"/>
    <s v="GCA_000009145.1"/>
    <s v="Primary Assembly"/>
    <s v="chromosome"/>
    <m/>
    <s v="AL954747.1"/>
    <n v="565925"/>
    <n v="566767"/>
    <s v="+"/>
    <m/>
    <m/>
    <m/>
  </r>
  <r>
    <x v="1101"/>
    <x v="1"/>
    <x v="1"/>
    <s v="GCA_000009145.1"/>
    <s v="Primary Assembly"/>
    <s v="chromosome"/>
    <m/>
    <s v="AL954747.1"/>
    <n v="565925"/>
    <n v="566767"/>
    <s v="+"/>
    <s v="CAD84440.1"/>
    <m/>
    <m/>
  </r>
  <r>
    <x v="1102"/>
    <x v="0"/>
    <x v="0"/>
    <s v="GCA_000009145.1"/>
    <s v="Primary Assembly"/>
    <s v="chromosome"/>
    <m/>
    <s v="AL954747.1"/>
    <n v="566948"/>
    <n v="568324"/>
    <s v="+"/>
    <m/>
    <m/>
    <m/>
  </r>
  <r>
    <x v="1103"/>
    <x v="1"/>
    <x v="1"/>
    <s v="GCA_000009145.1"/>
    <s v="Primary Assembly"/>
    <s v="chromosome"/>
    <m/>
    <s v="AL954747.1"/>
    <n v="566948"/>
    <n v="568324"/>
    <s v="+"/>
    <s v="CAD84441.1"/>
    <m/>
    <m/>
  </r>
  <r>
    <x v="1104"/>
    <x v="0"/>
    <x v="0"/>
    <s v="GCA_000009145.1"/>
    <s v="Primary Assembly"/>
    <s v="chromosome"/>
    <m/>
    <s v="AL954747.1"/>
    <n v="568448"/>
    <n v="569461"/>
    <s v="+"/>
    <m/>
    <m/>
    <m/>
  </r>
  <r>
    <x v="1105"/>
    <x v="1"/>
    <x v="1"/>
    <s v="GCA_000009145.1"/>
    <s v="Primary Assembly"/>
    <s v="chromosome"/>
    <m/>
    <s v="AL954747.1"/>
    <n v="568448"/>
    <n v="569461"/>
    <s v="+"/>
    <s v="CAD84442.1"/>
    <m/>
    <m/>
  </r>
  <r>
    <x v="1106"/>
    <x v="0"/>
    <x v="0"/>
    <s v="GCA_000009145.1"/>
    <s v="Primary Assembly"/>
    <s v="chromosome"/>
    <m/>
    <s v="AL954747.1"/>
    <n v="569551"/>
    <n v="571056"/>
    <s v="+"/>
    <m/>
    <m/>
    <m/>
  </r>
  <r>
    <x v="1107"/>
    <x v="1"/>
    <x v="1"/>
    <s v="GCA_000009145.1"/>
    <s v="Primary Assembly"/>
    <s v="chromosome"/>
    <m/>
    <s v="AL954747.1"/>
    <n v="569551"/>
    <n v="571056"/>
    <s v="+"/>
    <s v="CAD84443.1"/>
    <m/>
    <m/>
  </r>
  <r>
    <x v="1108"/>
    <x v="0"/>
    <x v="0"/>
    <s v="GCA_000009145.1"/>
    <s v="Primary Assembly"/>
    <s v="chromosome"/>
    <m/>
    <s v="AL954747.1"/>
    <n v="571180"/>
    <n v="571770"/>
    <s v="+"/>
    <m/>
    <m/>
    <m/>
  </r>
  <r>
    <x v="1109"/>
    <x v="1"/>
    <x v="1"/>
    <s v="GCA_000009145.1"/>
    <s v="Primary Assembly"/>
    <s v="chromosome"/>
    <m/>
    <s v="AL954747.1"/>
    <n v="571180"/>
    <n v="571770"/>
    <s v="+"/>
    <s v="CAD84444.1"/>
    <m/>
    <m/>
  </r>
  <r>
    <x v="1110"/>
    <x v="0"/>
    <x v="0"/>
    <s v="GCA_000009145.1"/>
    <s v="Primary Assembly"/>
    <s v="chromosome"/>
    <m/>
    <s v="AL954747.1"/>
    <n v="571758"/>
    <n v="572684"/>
    <s v="+"/>
    <m/>
    <m/>
    <m/>
  </r>
  <r>
    <x v="1111"/>
    <x v="1"/>
    <x v="1"/>
    <s v="GCA_000009145.1"/>
    <s v="Primary Assembly"/>
    <s v="chromosome"/>
    <m/>
    <s v="AL954747.1"/>
    <n v="571758"/>
    <n v="572684"/>
    <s v="+"/>
    <s v="CAD84445.1"/>
    <m/>
    <m/>
  </r>
  <r>
    <x v="1112"/>
    <x v="0"/>
    <x v="0"/>
    <s v="GCA_000009145.1"/>
    <s v="Primary Assembly"/>
    <s v="chromosome"/>
    <m/>
    <s v="AL954747.1"/>
    <n v="572982"/>
    <n v="575528"/>
    <s v="+"/>
    <m/>
    <m/>
    <m/>
  </r>
  <r>
    <x v="1113"/>
    <x v="1"/>
    <x v="1"/>
    <s v="GCA_000009145.1"/>
    <s v="Primary Assembly"/>
    <s v="chromosome"/>
    <m/>
    <s v="AL954747.1"/>
    <n v="572982"/>
    <n v="575528"/>
    <s v="+"/>
    <s v="CAD84446.1"/>
    <m/>
    <m/>
  </r>
  <r>
    <x v="1114"/>
    <x v="0"/>
    <x v="0"/>
    <s v="GCA_000009145.1"/>
    <s v="Primary Assembly"/>
    <s v="chromosome"/>
    <m/>
    <s v="AL954747.1"/>
    <n v="575621"/>
    <n v="576838"/>
    <s v="+"/>
    <m/>
    <m/>
    <m/>
  </r>
  <r>
    <x v="1115"/>
    <x v="1"/>
    <x v="1"/>
    <s v="GCA_000009145.1"/>
    <s v="Primary Assembly"/>
    <s v="chromosome"/>
    <m/>
    <s v="AL954747.1"/>
    <n v="575621"/>
    <n v="576838"/>
    <s v="+"/>
    <s v="CAD84447.1"/>
    <m/>
    <m/>
  </r>
  <r>
    <x v="1116"/>
    <x v="0"/>
    <x v="0"/>
    <s v="GCA_000009145.1"/>
    <s v="Primary Assembly"/>
    <s v="chromosome"/>
    <m/>
    <s v="AL954747.1"/>
    <n v="577321"/>
    <n v="578589"/>
    <s v="+"/>
    <m/>
    <m/>
    <m/>
  </r>
  <r>
    <x v="1117"/>
    <x v="1"/>
    <x v="1"/>
    <s v="GCA_000009145.1"/>
    <s v="Primary Assembly"/>
    <s v="chromosome"/>
    <m/>
    <s v="AL954747.1"/>
    <n v="577321"/>
    <n v="578589"/>
    <s v="+"/>
    <s v="CAD84448.1"/>
    <m/>
    <m/>
  </r>
  <r>
    <x v="1118"/>
    <x v="0"/>
    <x v="0"/>
    <s v="GCA_000009145.1"/>
    <s v="Primary Assembly"/>
    <s v="chromosome"/>
    <m/>
    <s v="AL954747.1"/>
    <n v="578605"/>
    <n v="580020"/>
    <s v="+"/>
    <m/>
    <m/>
    <m/>
  </r>
  <r>
    <x v="1119"/>
    <x v="1"/>
    <x v="1"/>
    <s v="GCA_000009145.1"/>
    <s v="Primary Assembly"/>
    <s v="chromosome"/>
    <m/>
    <s v="AL954747.1"/>
    <n v="578605"/>
    <n v="580020"/>
    <s v="+"/>
    <s v="CAD84449.1"/>
    <m/>
    <m/>
  </r>
  <r>
    <x v="1120"/>
    <x v="0"/>
    <x v="0"/>
    <s v="GCA_000009145.1"/>
    <s v="Primary Assembly"/>
    <s v="chromosome"/>
    <m/>
    <s v="AL954747.1"/>
    <n v="580264"/>
    <n v="581457"/>
    <s v="+"/>
    <m/>
    <m/>
    <m/>
  </r>
  <r>
    <x v="1121"/>
    <x v="1"/>
    <x v="1"/>
    <s v="GCA_000009145.1"/>
    <s v="Primary Assembly"/>
    <s v="chromosome"/>
    <m/>
    <s v="AL954747.1"/>
    <n v="580264"/>
    <n v="581457"/>
    <s v="+"/>
    <s v="CAD84450.1"/>
    <m/>
    <m/>
  </r>
  <r>
    <x v="1122"/>
    <x v="0"/>
    <x v="0"/>
    <s v="GCA_000009145.1"/>
    <s v="Primary Assembly"/>
    <s v="chromosome"/>
    <m/>
    <s v="AL954747.1"/>
    <n v="581454"/>
    <n v="584576"/>
    <s v="+"/>
    <m/>
    <m/>
    <m/>
  </r>
  <r>
    <x v="1123"/>
    <x v="1"/>
    <x v="1"/>
    <s v="GCA_000009145.1"/>
    <s v="Primary Assembly"/>
    <s v="chromosome"/>
    <m/>
    <s v="AL954747.1"/>
    <n v="581454"/>
    <n v="584576"/>
    <s v="+"/>
    <s v="CAD84451.1"/>
    <m/>
    <m/>
  </r>
  <r>
    <x v="1124"/>
    <x v="0"/>
    <x v="0"/>
    <s v="GCA_000009145.1"/>
    <s v="Primary Assembly"/>
    <s v="chromosome"/>
    <m/>
    <s v="AL954747.1"/>
    <n v="584746"/>
    <n v="585246"/>
    <s v="+"/>
    <m/>
    <m/>
    <m/>
  </r>
  <r>
    <x v="1125"/>
    <x v="1"/>
    <x v="1"/>
    <s v="GCA_000009145.1"/>
    <s v="Primary Assembly"/>
    <s v="chromosome"/>
    <m/>
    <s v="AL954747.1"/>
    <n v="584746"/>
    <n v="585246"/>
    <s v="+"/>
    <s v="CAD84452.1"/>
    <m/>
    <m/>
  </r>
  <r>
    <x v="1126"/>
    <x v="0"/>
    <x v="0"/>
    <s v="GCA_000009145.1"/>
    <s v="Primary Assembly"/>
    <s v="chromosome"/>
    <m/>
    <s v="AL954747.1"/>
    <n v="585315"/>
    <n v="586298"/>
    <s v="+"/>
    <m/>
    <m/>
    <m/>
  </r>
  <r>
    <x v="1127"/>
    <x v="1"/>
    <x v="1"/>
    <s v="GCA_000009145.1"/>
    <s v="Primary Assembly"/>
    <s v="chromosome"/>
    <m/>
    <s v="AL954747.1"/>
    <n v="585315"/>
    <n v="586298"/>
    <s v="+"/>
    <s v="CAD84453.1"/>
    <m/>
    <m/>
  </r>
  <r>
    <x v="1128"/>
    <x v="0"/>
    <x v="0"/>
    <s v="GCA_000009145.1"/>
    <s v="Primary Assembly"/>
    <s v="chromosome"/>
    <m/>
    <s v="AL954747.1"/>
    <n v="586410"/>
    <n v="587033"/>
    <s v="-"/>
    <m/>
    <m/>
    <m/>
  </r>
  <r>
    <x v="1129"/>
    <x v="1"/>
    <x v="1"/>
    <s v="GCA_000009145.1"/>
    <s v="Primary Assembly"/>
    <s v="chromosome"/>
    <m/>
    <s v="AL954747.1"/>
    <n v="586410"/>
    <n v="587033"/>
    <s v="-"/>
    <s v="CAD84454.1"/>
    <m/>
    <m/>
  </r>
  <r>
    <x v="1130"/>
    <x v="0"/>
    <x v="0"/>
    <s v="GCA_000009145.1"/>
    <s v="Primary Assembly"/>
    <s v="chromosome"/>
    <m/>
    <s v="AL954747.1"/>
    <n v="587054"/>
    <n v="587809"/>
    <s v="-"/>
    <m/>
    <m/>
    <m/>
  </r>
  <r>
    <x v="1131"/>
    <x v="1"/>
    <x v="1"/>
    <s v="GCA_000009145.1"/>
    <s v="Primary Assembly"/>
    <s v="chromosome"/>
    <m/>
    <s v="AL954747.1"/>
    <n v="587054"/>
    <n v="587809"/>
    <s v="-"/>
    <s v="CAD84455.1"/>
    <m/>
    <m/>
  </r>
  <r>
    <x v="1132"/>
    <x v="0"/>
    <x v="0"/>
    <s v="GCA_000009145.1"/>
    <s v="Primary Assembly"/>
    <s v="chromosome"/>
    <m/>
    <s v="AL954747.1"/>
    <n v="588021"/>
    <n v="588530"/>
    <s v="-"/>
    <m/>
    <m/>
    <m/>
  </r>
  <r>
    <x v="1133"/>
    <x v="1"/>
    <x v="1"/>
    <s v="GCA_000009145.1"/>
    <s v="Primary Assembly"/>
    <s v="chromosome"/>
    <m/>
    <s v="AL954747.1"/>
    <n v="588021"/>
    <n v="588530"/>
    <s v="-"/>
    <s v="CAD84456.1"/>
    <m/>
    <m/>
  </r>
  <r>
    <x v="1134"/>
    <x v="0"/>
    <x v="0"/>
    <s v="GCA_000009145.1"/>
    <s v="Primary Assembly"/>
    <s v="chromosome"/>
    <m/>
    <s v="AL954747.1"/>
    <n v="589287"/>
    <n v="591650"/>
    <s v="+"/>
    <m/>
    <m/>
    <m/>
  </r>
  <r>
    <x v="1135"/>
    <x v="1"/>
    <x v="1"/>
    <s v="GCA_000009145.1"/>
    <s v="Primary Assembly"/>
    <s v="chromosome"/>
    <m/>
    <s v="AL954747.1"/>
    <n v="589287"/>
    <n v="591650"/>
    <s v="+"/>
    <s v="CAD84457.1"/>
    <m/>
    <m/>
  </r>
  <r>
    <x v="1136"/>
    <x v="0"/>
    <x v="0"/>
    <s v="GCA_000009145.1"/>
    <s v="Primary Assembly"/>
    <s v="chromosome"/>
    <m/>
    <s v="AL954747.1"/>
    <n v="591808"/>
    <n v="592407"/>
    <s v="+"/>
    <m/>
    <m/>
    <m/>
  </r>
  <r>
    <x v="1137"/>
    <x v="1"/>
    <x v="1"/>
    <s v="GCA_000009145.1"/>
    <s v="Primary Assembly"/>
    <s v="chromosome"/>
    <m/>
    <s v="AL954747.1"/>
    <n v="591808"/>
    <n v="592407"/>
    <s v="+"/>
    <s v="CAD84458.1"/>
    <m/>
    <m/>
  </r>
  <r>
    <x v="1138"/>
    <x v="0"/>
    <x v="0"/>
    <s v="GCA_000009145.1"/>
    <s v="Primary Assembly"/>
    <s v="chromosome"/>
    <m/>
    <s v="AL954747.1"/>
    <n v="592474"/>
    <n v="593424"/>
    <s v="+"/>
    <m/>
    <m/>
    <m/>
  </r>
  <r>
    <x v="1139"/>
    <x v="1"/>
    <x v="1"/>
    <s v="GCA_000009145.1"/>
    <s v="Primary Assembly"/>
    <s v="chromosome"/>
    <m/>
    <s v="AL954747.1"/>
    <n v="592474"/>
    <n v="593424"/>
    <s v="+"/>
    <s v="CAD84459.1"/>
    <m/>
    <m/>
  </r>
  <r>
    <x v="1140"/>
    <x v="0"/>
    <x v="0"/>
    <s v="GCA_000009145.1"/>
    <s v="Primary Assembly"/>
    <s v="chromosome"/>
    <m/>
    <s v="AL954747.1"/>
    <n v="593567"/>
    <n v="595915"/>
    <s v="+"/>
    <m/>
    <m/>
    <m/>
  </r>
  <r>
    <x v="1141"/>
    <x v="1"/>
    <x v="1"/>
    <s v="GCA_000009145.1"/>
    <s v="Primary Assembly"/>
    <s v="chromosome"/>
    <m/>
    <s v="AL954747.1"/>
    <n v="593567"/>
    <n v="595915"/>
    <s v="+"/>
    <s v="CAD84460.1"/>
    <m/>
    <m/>
  </r>
  <r>
    <x v="1142"/>
    <x v="0"/>
    <x v="0"/>
    <s v="GCA_000009145.1"/>
    <s v="Primary Assembly"/>
    <s v="chromosome"/>
    <m/>
    <s v="AL954747.1"/>
    <n v="595918"/>
    <n v="597150"/>
    <s v="+"/>
    <m/>
    <m/>
    <m/>
  </r>
  <r>
    <x v="1143"/>
    <x v="1"/>
    <x v="1"/>
    <s v="GCA_000009145.1"/>
    <s v="Primary Assembly"/>
    <s v="chromosome"/>
    <m/>
    <s v="AL954747.1"/>
    <n v="595918"/>
    <n v="597150"/>
    <s v="+"/>
    <s v="CAD84461.1"/>
    <m/>
    <m/>
  </r>
  <r>
    <x v="1144"/>
    <x v="0"/>
    <x v="0"/>
    <s v="GCA_000009145.1"/>
    <s v="Primary Assembly"/>
    <s v="chromosome"/>
    <m/>
    <s v="AL954747.1"/>
    <n v="597544"/>
    <n v="597831"/>
    <s v="+"/>
    <m/>
    <m/>
    <m/>
  </r>
  <r>
    <x v="1145"/>
    <x v="1"/>
    <x v="1"/>
    <s v="GCA_000009145.1"/>
    <s v="Primary Assembly"/>
    <s v="chromosome"/>
    <m/>
    <s v="AL954747.1"/>
    <n v="597544"/>
    <n v="597831"/>
    <s v="+"/>
    <s v="CAD84462.1"/>
    <m/>
    <m/>
  </r>
  <r>
    <x v="1146"/>
    <x v="0"/>
    <x v="0"/>
    <s v="GCA_000009145.1"/>
    <s v="Primary Assembly"/>
    <s v="chromosome"/>
    <m/>
    <s v="AL954747.1"/>
    <n v="597828"/>
    <n v="598118"/>
    <s v="+"/>
    <m/>
    <m/>
    <m/>
  </r>
  <r>
    <x v="1147"/>
    <x v="1"/>
    <x v="1"/>
    <s v="GCA_000009145.1"/>
    <s v="Primary Assembly"/>
    <s v="chromosome"/>
    <m/>
    <s v="AL954747.1"/>
    <n v="597828"/>
    <n v="598118"/>
    <s v="+"/>
    <s v="CAD84463.1"/>
    <m/>
    <m/>
  </r>
  <r>
    <x v="1148"/>
    <x v="0"/>
    <x v="0"/>
    <s v="GCA_000009145.1"/>
    <s v="Primary Assembly"/>
    <s v="chromosome"/>
    <m/>
    <s v="AL954747.1"/>
    <n v="598173"/>
    <n v="598589"/>
    <s v="-"/>
    <m/>
    <m/>
    <m/>
  </r>
  <r>
    <x v="1149"/>
    <x v="1"/>
    <x v="1"/>
    <s v="GCA_000009145.1"/>
    <s v="Primary Assembly"/>
    <s v="chromosome"/>
    <m/>
    <s v="AL954747.1"/>
    <n v="598173"/>
    <n v="598589"/>
    <s v="-"/>
    <s v="CAD84464.1"/>
    <m/>
    <m/>
  </r>
  <r>
    <x v="1150"/>
    <x v="0"/>
    <x v="0"/>
    <s v="GCA_000009145.1"/>
    <s v="Primary Assembly"/>
    <s v="chromosome"/>
    <m/>
    <s v="AL954747.1"/>
    <n v="598775"/>
    <n v="599368"/>
    <s v="+"/>
    <m/>
    <m/>
    <m/>
  </r>
  <r>
    <x v="1151"/>
    <x v="1"/>
    <x v="1"/>
    <s v="GCA_000009145.1"/>
    <s v="Primary Assembly"/>
    <s v="chromosome"/>
    <m/>
    <s v="AL954747.1"/>
    <n v="598775"/>
    <n v="599368"/>
    <s v="+"/>
    <s v="CAD84465.1"/>
    <m/>
    <m/>
  </r>
  <r>
    <x v="1152"/>
    <x v="0"/>
    <x v="0"/>
    <s v="GCA_000009145.1"/>
    <s v="Primary Assembly"/>
    <s v="chromosome"/>
    <m/>
    <s v="AL954747.1"/>
    <n v="599368"/>
    <n v="600297"/>
    <s v="+"/>
    <m/>
    <m/>
    <m/>
  </r>
  <r>
    <x v="1153"/>
    <x v="1"/>
    <x v="1"/>
    <s v="GCA_000009145.1"/>
    <s v="Primary Assembly"/>
    <s v="chromosome"/>
    <m/>
    <s v="AL954747.1"/>
    <n v="599368"/>
    <n v="600297"/>
    <s v="+"/>
    <s v="CAD84466.1"/>
    <m/>
    <m/>
  </r>
  <r>
    <x v="1154"/>
    <x v="0"/>
    <x v="0"/>
    <s v="GCA_000009145.1"/>
    <s v="Primary Assembly"/>
    <s v="chromosome"/>
    <m/>
    <s v="AL954747.1"/>
    <n v="600514"/>
    <n v="602859"/>
    <s v="+"/>
    <m/>
    <m/>
    <m/>
  </r>
  <r>
    <x v="1155"/>
    <x v="1"/>
    <x v="1"/>
    <s v="GCA_000009145.1"/>
    <s v="Primary Assembly"/>
    <s v="chromosome"/>
    <m/>
    <s v="AL954747.1"/>
    <n v="600514"/>
    <n v="602859"/>
    <s v="+"/>
    <s v="CAD84467.1"/>
    <m/>
    <m/>
  </r>
  <r>
    <x v="1156"/>
    <x v="0"/>
    <x v="0"/>
    <s v="GCA_000009145.1"/>
    <s v="Primary Assembly"/>
    <s v="chromosome"/>
    <m/>
    <s v="AL954747.1"/>
    <n v="602989"/>
    <n v="603648"/>
    <s v="+"/>
    <m/>
    <m/>
    <m/>
  </r>
  <r>
    <x v="1157"/>
    <x v="1"/>
    <x v="1"/>
    <s v="GCA_000009145.1"/>
    <s v="Primary Assembly"/>
    <s v="chromosome"/>
    <m/>
    <s v="AL954747.1"/>
    <n v="602989"/>
    <n v="603648"/>
    <s v="+"/>
    <s v="CAD84468.1"/>
    <m/>
    <m/>
  </r>
  <r>
    <x v="1158"/>
    <x v="0"/>
    <x v="0"/>
    <s v="GCA_000009145.1"/>
    <s v="Primary Assembly"/>
    <s v="chromosome"/>
    <m/>
    <s v="AL954747.1"/>
    <n v="603748"/>
    <n v="604779"/>
    <s v="+"/>
    <m/>
    <m/>
    <m/>
  </r>
  <r>
    <x v="1159"/>
    <x v="1"/>
    <x v="1"/>
    <s v="GCA_000009145.1"/>
    <s v="Primary Assembly"/>
    <s v="chromosome"/>
    <m/>
    <s v="AL954747.1"/>
    <n v="603748"/>
    <n v="604779"/>
    <s v="+"/>
    <s v="CAD84469.1"/>
    <m/>
    <m/>
  </r>
  <r>
    <x v="1160"/>
    <x v="0"/>
    <x v="0"/>
    <s v="GCA_000009145.1"/>
    <s v="Primary Assembly"/>
    <s v="chromosome"/>
    <m/>
    <s v="AL954747.1"/>
    <n v="604928"/>
    <n v="607327"/>
    <s v="+"/>
    <m/>
    <m/>
    <m/>
  </r>
  <r>
    <x v="1161"/>
    <x v="1"/>
    <x v="1"/>
    <s v="GCA_000009145.1"/>
    <s v="Primary Assembly"/>
    <s v="chromosome"/>
    <m/>
    <s v="AL954747.1"/>
    <n v="604928"/>
    <n v="607327"/>
    <s v="+"/>
    <s v="CAD84470.1"/>
    <m/>
    <m/>
  </r>
  <r>
    <x v="1162"/>
    <x v="0"/>
    <x v="0"/>
    <s v="GCA_000009145.1"/>
    <s v="Primary Assembly"/>
    <s v="chromosome"/>
    <m/>
    <s v="AL954747.1"/>
    <n v="607648"/>
    <n v="608016"/>
    <s v="+"/>
    <m/>
    <m/>
    <m/>
  </r>
  <r>
    <x v="1163"/>
    <x v="1"/>
    <x v="1"/>
    <s v="GCA_000009145.1"/>
    <s v="Primary Assembly"/>
    <s v="chromosome"/>
    <m/>
    <s v="AL954747.1"/>
    <n v="607648"/>
    <n v="608016"/>
    <s v="+"/>
    <s v="CAD84471.1"/>
    <m/>
    <m/>
  </r>
  <r>
    <x v="1164"/>
    <x v="0"/>
    <x v="0"/>
    <s v="GCA_000009145.1"/>
    <s v="Primary Assembly"/>
    <s v="chromosome"/>
    <m/>
    <s v="AL954747.1"/>
    <n v="607821"/>
    <n v="608396"/>
    <s v="+"/>
    <m/>
    <m/>
    <m/>
  </r>
  <r>
    <x v="1165"/>
    <x v="1"/>
    <x v="1"/>
    <s v="GCA_000009145.1"/>
    <s v="Primary Assembly"/>
    <s v="chromosome"/>
    <m/>
    <s v="AL954747.1"/>
    <n v="607821"/>
    <n v="608396"/>
    <s v="+"/>
    <s v="CAD84472.1"/>
    <m/>
    <m/>
  </r>
  <r>
    <x v="1166"/>
    <x v="0"/>
    <x v="0"/>
    <s v="GCA_000009145.1"/>
    <s v="Primary Assembly"/>
    <s v="chromosome"/>
    <m/>
    <s v="AL954747.1"/>
    <n v="608474"/>
    <n v="609424"/>
    <s v="+"/>
    <m/>
    <m/>
    <m/>
  </r>
  <r>
    <x v="1167"/>
    <x v="1"/>
    <x v="1"/>
    <s v="GCA_000009145.1"/>
    <s v="Primary Assembly"/>
    <s v="chromosome"/>
    <m/>
    <s v="AL954747.1"/>
    <n v="608474"/>
    <n v="609424"/>
    <s v="+"/>
    <s v="CAD84473.1"/>
    <m/>
    <m/>
  </r>
  <r>
    <x v="1168"/>
    <x v="0"/>
    <x v="5"/>
    <s v="GCA_000009145.1"/>
    <s v="Primary Assembly"/>
    <s v="chromosome"/>
    <m/>
    <s v="AL954747.1"/>
    <n v="609433"/>
    <n v="610545"/>
    <s v="+"/>
    <m/>
    <m/>
    <m/>
  </r>
  <r>
    <x v="1169"/>
    <x v="1"/>
    <x v="6"/>
    <s v="GCA_000009145.1"/>
    <s v="Primary Assembly"/>
    <s v="chromosome"/>
    <m/>
    <s v="AL954747.1"/>
    <n v="609433"/>
    <n v="610545"/>
    <s v="+"/>
    <m/>
    <m/>
    <m/>
  </r>
  <r>
    <x v="1170"/>
    <x v="0"/>
    <x v="0"/>
    <s v="GCA_000009145.1"/>
    <s v="Primary Assembly"/>
    <s v="chromosome"/>
    <m/>
    <s v="AL954747.1"/>
    <n v="610663"/>
    <n v="613401"/>
    <s v="-"/>
    <m/>
    <m/>
    <m/>
  </r>
  <r>
    <x v="1171"/>
    <x v="1"/>
    <x v="1"/>
    <s v="GCA_000009145.1"/>
    <s v="Primary Assembly"/>
    <s v="chromosome"/>
    <m/>
    <s v="AL954747.1"/>
    <n v="610663"/>
    <n v="613401"/>
    <s v="-"/>
    <s v="CAD84475.1"/>
    <m/>
    <m/>
  </r>
  <r>
    <x v="1172"/>
    <x v="0"/>
    <x v="0"/>
    <s v="GCA_000009145.1"/>
    <s v="Primary Assembly"/>
    <s v="chromosome"/>
    <m/>
    <s v="AL954747.1"/>
    <n v="613443"/>
    <n v="614462"/>
    <s v="-"/>
    <m/>
    <m/>
    <m/>
  </r>
  <r>
    <x v="1173"/>
    <x v="1"/>
    <x v="1"/>
    <s v="GCA_000009145.1"/>
    <s v="Primary Assembly"/>
    <s v="chromosome"/>
    <m/>
    <s v="AL954747.1"/>
    <n v="613443"/>
    <n v="614462"/>
    <s v="-"/>
    <s v="CAD84476.1"/>
    <m/>
    <m/>
  </r>
  <r>
    <x v="1174"/>
    <x v="0"/>
    <x v="0"/>
    <s v="GCA_000009145.1"/>
    <s v="Primary Assembly"/>
    <s v="chromosome"/>
    <m/>
    <s v="AL954747.1"/>
    <n v="615224"/>
    <n v="616471"/>
    <s v="+"/>
    <m/>
    <m/>
    <m/>
  </r>
  <r>
    <x v="1175"/>
    <x v="1"/>
    <x v="1"/>
    <s v="GCA_000009145.1"/>
    <s v="Primary Assembly"/>
    <s v="chromosome"/>
    <m/>
    <s v="AL954747.1"/>
    <n v="615224"/>
    <n v="616471"/>
    <s v="+"/>
    <s v="CAD84477.1"/>
    <m/>
    <m/>
  </r>
  <r>
    <x v="1176"/>
    <x v="0"/>
    <x v="0"/>
    <s v="GCA_000009145.1"/>
    <s v="Primary Assembly"/>
    <s v="chromosome"/>
    <m/>
    <s v="AL954747.1"/>
    <n v="616514"/>
    <n v="617062"/>
    <s v="-"/>
    <m/>
    <m/>
    <m/>
  </r>
  <r>
    <x v="1177"/>
    <x v="1"/>
    <x v="1"/>
    <s v="GCA_000009145.1"/>
    <s v="Primary Assembly"/>
    <s v="chromosome"/>
    <m/>
    <s v="AL954747.1"/>
    <n v="616514"/>
    <n v="617062"/>
    <s v="-"/>
    <s v="CAD84478.1"/>
    <m/>
    <m/>
  </r>
  <r>
    <x v="1178"/>
    <x v="0"/>
    <x v="0"/>
    <s v="GCA_000009145.1"/>
    <s v="Primary Assembly"/>
    <s v="chromosome"/>
    <m/>
    <s v="AL954747.1"/>
    <n v="617059"/>
    <n v="617853"/>
    <s v="-"/>
    <m/>
    <m/>
    <m/>
  </r>
  <r>
    <x v="1179"/>
    <x v="1"/>
    <x v="1"/>
    <s v="GCA_000009145.1"/>
    <s v="Primary Assembly"/>
    <s v="chromosome"/>
    <m/>
    <s v="AL954747.1"/>
    <n v="617059"/>
    <n v="617853"/>
    <s v="-"/>
    <s v="CAD84479.1"/>
    <m/>
    <m/>
  </r>
  <r>
    <x v="1180"/>
    <x v="0"/>
    <x v="0"/>
    <s v="GCA_000009145.1"/>
    <s v="Primary Assembly"/>
    <s v="chromosome"/>
    <m/>
    <s v="AL954747.1"/>
    <n v="617952"/>
    <n v="619454"/>
    <s v="+"/>
    <m/>
    <m/>
    <m/>
  </r>
  <r>
    <x v="1181"/>
    <x v="1"/>
    <x v="1"/>
    <s v="GCA_000009145.1"/>
    <s v="Primary Assembly"/>
    <s v="chromosome"/>
    <m/>
    <s v="AL954747.1"/>
    <n v="617952"/>
    <n v="619454"/>
    <s v="+"/>
    <s v="CAD84480.1"/>
    <m/>
    <m/>
  </r>
  <r>
    <x v="1182"/>
    <x v="0"/>
    <x v="0"/>
    <s v="GCA_000009145.1"/>
    <s v="Primary Assembly"/>
    <s v="chromosome"/>
    <m/>
    <s v="AL954747.1"/>
    <n v="619505"/>
    <n v="619855"/>
    <s v="+"/>
    <m/>
    <m/>
    <m/>
  </r>
  <r>
    <x v="1183"/>
    <x v="1"/>
    <x v="1"/>
    <s v="GCA_000009145.1"/>
    <s v="Primary Assembly"/>
    <s v="chromosome"/>
    <m/>
    <s v="AL954747.1"/>
    <n v="619505"/>
    <n v="619855"/>
    <s v="+"/>
    <s v="CAD84481.1"/>
    <m/>
    <m/>
  </r>
  <r>
    <x v="1184"/>
    <x v="0"/>
    <x v="0"/>
    <s v="GCA_000009145.1"/>
    <s v="Primary Assembly"/>
    <s v="chromosome"/>
    <m/>
    <s v="AL954747.1"/>
    <n v="619977"/>
    <n v="620738"/>
    <s v="-"/>
    <m/>
    <m/>
    <m/>
  </r>
  <r>
    <x v="1185"/>
    <x v="1"/>
    <x v="1"/>
    <s v="GCA_000009145.1"/>
    <s v="Primary Assembly"/>
    <s v="chromosome"/>
    <m/>
    <s v="AL954747.1"/>
    <n v="619977"/>
    <n v="620738"/>
    <s v="-"/>
    <s v="CAD84482.1"/>
    <m/>
    <m/>
  </r>
  <r>
    <x v="1186"/>
    <x v="0"/>
    <x v="0"/>
    <s v="GCA_000009145.1"/>
    <s v="Primary Assembly"/>
    <s v="chromosome"/>
    <m/>
    <s v="AL954747.1"/>
    <n v="621048"/>
    <n v="621965"/>
    <s v="-"/>
    <m/>
    <m/>
    <m/>
  </r>
  <r>
    <x v="1187"/>
    <x v="1"/>
    <x v="1"/>
    <s v="GCA_000009145.1"/>
    <s v="Primary Assembly"/>
    <s v="chromosome"/>
    <m/>
    <s v="AL954747.1"/>
    <n v="621048"/>
    <n v="621965"/>
    <s v="-"/>
    <s v="CAD84483.1"/>
    <m/>
    <m/>
  </r>
  <r>
    <x v="1188"/>
    <x v="0"/>
    <x v="0"/>
    <s v="GCA_000009145.1"/>
    <s v="Primary Assembly"/>
    <s v="chromosome"/>
    <m/>
    <s v="AL954747.1"/>
    <n v="622060"/>
    <n v="623685"/>
    <s v="-"/>
    <m/>
    <m/>
    <m/>
  </r>
  <r>
    <x v="1189"/>
    <x v="1"/>
    <x v="1"/>
    <s v="GCA_000009145.1"/>
    <s v="Primary Assembly"/>
    <s v="chromosome"/>
    <m/>
    <s v="AL954747.1"/>
    <n v="622060"/>
    <n v="623685"/>
    <s v="-"/>
    <s v="CAD84484.1"/>
    <m/>
    <m/>
  </r>
  <r>
    <x v="1190"/>
    <x v="0"/>
    <x v="0"/>
    <s v="GCA_000009145.1"/>
    <s v="Primary Assembly"/>
    <s v="chromosome"/>
    <m/>
    <s v="AL954747.1"/>
    <n v="623672"/>
    <n v="624589"/>
    <s v="-"/>
    <m/>
    <m/>
    <m/>
  </r>
  <r>
    <x v="1191"/>
    <x v="1"/>
    <x v="1"/>
    <s v="GCA_000009145.1"/>
    <s v="Primary Assembly"/>
    <s v="chromosome"/>
    <m/>
    <s v="AL954747.1"/>
    <n v="623672"/>
    <n v="624589"/>
    <s v="-"/>
    <s v="CAD84485.1"/>
    <m/>
    <m/>
  </r>
  <r>
    <x v="1192"/>
    <x v="0"/>
    <x v="0"/>
    <s v="GCA_000009145.1"/>
    <s v="Primary Assembly"/>
    <s v="chromosome"/>
    <m/>
    <s v="AL954747.1"/>
    <n v="624698"/>
    <n v="625636"/>
    <s v="-"/>
    <m/>
    <m/>
    <m/>
  </r>
  <r>
    <x v="1193"/>
    <x v="1"/>
    <x v="1"/>
    <s v="GCA_000009145.1"/>
    <s v="Primary Assembly"/>
    <s v="chromosome"/>
    <m/>
    <s v="AL954747.1"/>
    <n v="624698"/>
    <n v="625636"/>
    <s v="-"/>
    <s v="CAD84486.1"/>
    <m/>
    <m/>
  </r>
  <r>
    <x v="1194"/>
    <x v="0"/>
    <x v="0"/>
    <s v="GCA_000009145.1"/>
    <s v="Primary Assembly"/>
    <s v="chromosome"/>
    <m/>
    <s v="AL954747.1"/>
    <n v="625636"/>
    <n v="626724"/>
    <s v="-"/>
    <m/>
    <m/>
    <m/>
  </r>
  <r>
    <x v="1195"/>
    <x v="1"/>
    <x v="1"/>
    <s v="GCA_000009145.1"/>
    <s v="Primary Assembly"/>
    <s v="chromosome"/>
    <m/>
    <s v="AL954747.1"/>
    <n v="625636"/>
    <n v="626724"/>
    <s v="-"/>
    <s v="CAD84487.1"/>
    <m/>
    <m/>
  </r>
  <r>
    <x v="1196"/>
    <x v="0"/>
    <x v="0"/>
    <s v="GCA_000009145.1"/>
    <s v="Primary Assembly"/>
    <s v="chromosome"/>
    <m/>
    <s v="AL954747.1"/>
    <n v="626721"/>
    <n v="627599"/>
    <s v="-"/>
    <m/>
    <m/>
    <m/>
  </r>
  <r>
    <x v="1197"/>
    <x v="1"/>
    <x v="1"/>
    <s v="GCA_000009145.1"/>
    <s v="Primary Assembly"/>
    <s v="chromosome"/>
    <m/>
    <s v="AL954747.1"/>
    <n v="626721"/>
    <n v="627599"/>
    <s v="-"/>
    <s v="CAD84488.1"/>
    <m/>
    <m/>
  </r>
  <r>
    <x v="1198"/>
    <x v="0"/>
    <x v="0"/>
    <s v="GCA_000009145.1"/>
    <s v="Primary Assembly"/>
    <s v="chromosome"/>
    <m/>
    <s v="AL954747.1"/>
    <n v="627609"/>
    <n v="628442"/>
    <s v="-"/>
    <m/>
    <m/>
    <m/>
  </r>
  <r>
    <x v="1199"/>
    <x v="1"/>
    <x v="1"/>
    <s v="GCA_000009145.1"/>
    <s v="Primary Assembly"/>
    <s v="chromosome"/>
    <m/>
    <s v="AL954747.1"/>
    <n v="627609"/>
    <n v="628442"/>
    <s v="-"/>
    <s v="CAD84489.1"/>
    <m/>
    <m/>
  </r>
  <r>
    <x v="1200"/>
    <x v="0"/>
    <x v="0"/>
    <s v="GCA_000009145.1"/>
    <s v="Primary Assembly"/>
    <s v="chromosome"/>
    <m/>
    <s v="AL954747.1"/>
    <n v="628508"/>
    <n v="629296"/>
    <s v="-"/>
    <m/>
    <m/>
    <m/>
  </r>
  <r>
    <x v="1201"/>
    <x v="1"/>
    <x v="1"/>
    <s v="GCA_000009145.1"/>
    <s v="Primary Assembly"/>
    <s v="chromosome"/>
    <m/>
    <s v="AL954747.1"/>
    <n v="628508"/>
    <n v="629296"/>
    <s v="-"/>
    <s v="CAD84490.1"/>
    <m/>
    <m/>
  </r>
  <r>
    <x v="1202"/>
    <x v="0"/>
    <x v="0"/>
    <s v="GCA_000009145.1"/>
    <s v="Primary Assembly"/>
    <s v="chromosome"/>
    <m/>
    <s v="AL954747.1"/>
    <n v="629387"/>
    <n v="630256"/>
    <s v="-"/>
    <m/>
    <m/>
    <m/>
  </r>
  <r>
    <x v="1203"/>
    <x v="1"/>
    <x v="1"/>
    <s v="GCA_000009145.1"/>
    <s v="Primary Assembly"/>
    <s v="chromosome"/>
    <m/>
    <s v="AL954747.1"/>
    <n v="629387"/>
    <n v="630256"/>
    <s v="-"/>
    <s v="CAD84491.1"/>
    <m/>
    <m/>
  </r>
  <r>
    <x v="1204"/>
    <x v="0"/>
    <x v="0"/>
    <s v="GCA_000009145.1"/>
    <s v="Primary Assembly"/>
    <s v="chromosome"/>
    <m/>
    <s v="AL954747.1"/>
    <n v="630410"/>
    <n v="630715"/>
    <s v="-"/>
    <m/>
    <m/>
    <m/>
  </r>
  <r>
    <x v="1205"/>
    <x v="1"/>
    <x v="1"/>
    <s v="GCA_000009145.1"/>
    <s v="Primary Assembly"/>
    <s v="chromosome"/>
    <m/>
    <s v="AL954747.1"/>
    <n v="630410"/>
    <n v="630715"/>
    <s v="-"/>
    <s v="CAD84492.1"/>
    <m/>
    <m/>
  </r>
  <r>
    <x v="1206"/>
    <x v="0"/>
    <x v="0"/>
    <s v="GCA_000009145.1"/>
    <s v="Primary Assembly"/>
    <s v="chromosome"/>
    <m/>
    <s v="AL954747.1"/>
    <n v="630774"/>
    <n v="631781"/>
    <s v="-"/>
    <m/>
    <m/>
    <m/>
  </r>
  <r>
    <x v="1207"/>
    <x v="1"/>
    <x v="1"/>
    <s v="GCA_000009145.1"/>
    <s v="Primary Assembly"/>
    <s v="chromosome"/>
    <m/>
    <s v="AL954747.1"/>
    <n v="630774"/>
    <n v="631781"/>
    <s v="-"/>
    <s v="CAD84493.1"/>
    <m/>
    <m/>
  </r>
  <r>
    <x v="1208"/>
    <x v="0"/>
    <x v="0"/>
    <s v="GCA_000009145.1"/>
    <s v="Primary Assembly"/>
    <s v="chromosome"/>
    <m/>
    <s v="AL954747.1"/>
    <n v="631810"/>
    <n v="633384"/>
    <s v="-"/>
    <m/>
    <m/>
    <m/>
  </r>
  <r>
    <x v="1209"/>
    <x v="1"/>
    <x v="1"/>
    <s v="GCA_000009145.1"/>
    <s v="Primary Assembly"/>
    <s v="chromosome"/>
    <m/>
    <s v="AL954747.1"/>
    <n v="631810"/>
    <n v="633384"/>
    <s v="-"/>
    <s v="CAD84494.1"/>
    <m/>
    <m/>
  </r>
  <r>
    <x v="1210"/>
    <x v="0"/>
    <x v="0"/>
    <s v="GCA_000009145.1"/>
    <s v="Primary Assembly"/>
    <s v="chromosome"/>
    <m/>
    <s v="AL954747.1"/>
    <n v="633671"/>
    <n v="634513"/>
    <s v="+"/>
    <m/>
    <m/>
    <m/>
  </r>
  <r>
    <x v="1211"/>
    <x v="1"/>
    <x v="1"/>
    <s v="GCA_000009145.1"/>
    <s v="Primary Assembly"/>
    <s v="chromosome"/>
    <m/>
    <s v="AL954747.1"/>
    <n v="633671"/>
    <n v="634513"/>
    <s v="+"/>
    <s v="CAD84495.1"/>
    <m/>
    <m/>
  </r>
  <r>
    <x v="1212"/>
    <x v="0"/>
    <x v="0"/>
    <s v="GCA_000009145.1"/>
    <s v="Primary Assembly"/>
    <s v="chromosome"/>
    <m/>
    <s v="AL954747.1"/>
    <n v="634570"/>
    <n v="635280"/>
    <s v="-"/>
    <m/>
    <m/>
    <m/>
  </r>
  <r>
    <x v="1213"/>
    <x v="1"/>
    <x v="1"/>
    <s v="GCA_000009145.1"/>
    <s v="Primary Assembly"/>
    <s v="chromosome"/>
    <m/>
    <s v="AL954747.1"/>
    <n v="634570"/>
    <n v="635280"/>
    <s v="-"/>
    <s v="CAD84496.1"/>
    <m/>
    <m/>
  </r>
  <r>
    <x v="1214"/>
    <x v="0"/>
    <x v="0"/>
    <s v="GCA_000009145.1"/>
    <s v="Primary Assembly"/>
    <s v="chromosome"/>
    <m/>
    <s v="AL954747.1"/>
    <n v="635552"/>
    <n v="636943"/>
    <s v="+"/>
    <m/>
    <m/>
    <m/>
  </r>
  <r>
    <x v="1215"/>
    <x v="1"/>
    <x v="1"/>
    <s v="GCA_000009145.1"/>
    <s v="Primary Assembly"/>
    <s v="chromosome"/>
    <m/>
    <s v="AL954747.1"/>
    <n v="635552"/>
    <n v="636943"/>
    <s v="+"/>
    <s v="CAD84497.1"/>
    <m/>
    <m/>
  </r>
  <r>
    <x v="1216"/>
    <x v="0"/>
    <x v="0"/>
    <s v="GCA_000009145.1"/>
    <s v="Primary Assembly"/>
    <s v="chromosome"/>
    <m/>
    <s v="AL954747.1"/>
    <n v="636946"/>
    <n v="638379"/>
    <s v="+"/>
    <m/>
    <m/>
    <m/>
  </r>
  <r>
    <x v="1217"/>
    <x v="1"/>
    <x v="1"/>
    <s v="GCA_000009145.1"/>
    <s v="Primary Assembly"/>
    <s v="chromosome"/>
    <m/>
    <s v="AL954747.1"/>
    <n v="636946"/>
    <n v="638379"/>
    <s v="+"/>
    <s v="CAD84498.1"/>
    <m/>
    <m/>
  </r>
  <r>
    <x v="1218"/>
    <x v="0"/>
    <x v="0"/>
    <s v="GCA_000009145.1"/>
    <s v="Primary Assembly"/>
    <s v="chromosome"/>
    <m/>
    <s v="AL954747.1"/>
    <n v="638399"/>
    <n v="640384"/>
    <s v="-"/>
    <m/>
    <m/>
    <m/>
  </r>
  <r>
    <x v="1219"/>
    <x v="1"/>
    <x v="1"/>
    <s v="GCA_000009145.1"/>
    <s v="Primary Assembly"/>
    <s v="chromosome"/>
    <m/>
    <s v="AL954747.1"/>
    <n v="638399"/>
    <n v="640384"/>
    <s v="-"/>
    <s v="CAD84499.1"/>
    <m/>
    <m/>
  </r>
  <r>
    <x v="1220"/>
    <x v="0"/>
    <x v="0"/>
    <s v="GCA_000009145.1"/>
    <s v="Primary Assembly"/>
    <s v="chromosome"/>
    <m/>
    <s v="AL954747.1"/>
    <n v="640638"/>
    <n v="643439"/>
    <s v="-"/>
    <m/>
    <m/>
    <m/>
  </r>
  <r>
    <x v="1221"/>
    <x v="1"/>
    <x v="1"/>
    <s v="GCA_000009145.1"/>
    <s v="Primary Assembly"/>
    <s v="chromosome"/>
    <m/>
    <s v="AL954747.1"/>
    <n v="640638"/>
    <n v="643439"/>
    <s v="-"/>
    <s v="CAD84500.1"/>
    <m/>
    <m/>
  </r>
  <r>
    <x v="1222"/>
    <x v="0"/>
    <x v="0"/>
    <s v="GCA_000009145.1"/>
    <s v="Primary Assembly"/>
    <s v="chromosome"/>
    <m/>
    <s v="AL954747.1"/>
    <n v="643563"/>
    <n v="644489"/>
    <s v="+"/>
    <m/>
    <m/>
    <m/>
  </r>
  <r>
    <x v="1223"/>
    <x v="1"/>
    <x v="1"/>
    <s v="GCA_000009145.1"/>
    <s v="Primary Assembly"/>
    <s v="chromosome"/>
    <m/>
    <s v="AL954747.1"/>
    <n v="643563"/>
    <n v="644489"/>
    <s v="+"/>
    <s v="CAD84501.1"/>
    <m/>
    <m/>
  </r>
  <r>
    <x v="1224"/>
    <x v="0"/>
    <x v="0"/>
    <s v="GCA_000009145.1"/>
    <s v="Primary Assembly"/>
    <s v="chromosome"/>
    <m/>
    <s v="AL954747.1"/>
    <n v="644520"/>
    <n v="645299"/>
    <s v="+"/>
    <m/>
    <m/>
    <m/>
  </r>
  <r>
    <x v="1225"/>
    <x v="1"/>
    <x v="1"/>
    <s v="GCA_000009145.1"/>
    <s v="Primary Assembly"/>
    <s v="chromosome"/>
    <m/>
    <s v="AL954747.1"/>
    <n v="644520"/>
    <n v="645299"/>
    <s v="+"/>
    <s v="CAD84502.1"/>
    <m/>
    <m/>
  </r>
  <r>
    <x v="1226"/>
    <x v="0"/>
    <x v="0"/>
    <s v="GCA_000009145.1"/>
    <s v="Primary Assembly"/>
    <s v="chromosome"/>
    <m/>
    <s v="AL954747.1"/>
    <n v="645323"/>
    <n v="646330"/>
    <s v="+"/>
    <m/>
    <m/>
    <m/>
  </r>
  <r>
    <x v="1227"/>
    <x v="1"/>
    <x v="1"/>
    <s v="GCA_000009145.1"/>
    <s v="Primary Assembly"/>
    <s v="chromosome"/>
    <m/>
    <s v="AL954747.1"/>
    <n v="645323"/>
    <n v="646330"/>
    <s v="+"/>
    <s v="CAD84503.1"/>
    <m/>
    <m/>
  </r>
  <r>
    <x v="1228"/>
    <x v="0"/>
    <x v="0"/>
    <s v="GCA_000009145.1"/>
    <s v="Primary Assembly"/>
    <s v="chromosome"/>
    <m/>
    <s v="AL954747.1"/>
    <n v="646353"/>
    <n v="647522"/>
    <s v="+"/>
    <m/>
    <m/>
    <m/>
  </r>
  <r>
    <x v="1229"/>
    <x v="1"/>
    <x v="1"/>
    <s v="GCA_000009145.1"/>
    <s v="Primary Assembly"/>
    <s v="chromosome"/>
    <m/>
    <s v="AL954747.1"/>
    <n v="646353"/>
    <n v="647522"/>
    <s v="+"/>
    <s v="CAD84504.1"/>
    <m/>
    <m/>
  </r>
  <r>
    <x v="1230"/>
    <x v="0"/>
    <x v="0"/>
    <s v="GCA_000009145.1"/>
    <s v="Primary Assembly"/>
    <s v="chromosome"/>
    <m/>
    <s v="AL954747.1"/>
    <n v="647527"/>
    <n v="648573"/>
    <s v="-"/>
    <m/>
    <m/>
    <m/>
  </r>
  <r>
    <x v="1231"/>
    <x v="1"/>
    <x v="1"/>
    <s v="GCA_000009145.1"/>
    <s v="Primary Assembly"/>
    <s v="chromosome"/>
    <m/>
    <s v="AL954747.1"/>
    <n v="647527"/>
    <n v="648573"/>
    <s v="-"/>
    <s v="CAD84505.1"/>
    <m/>
    <m/>
  </r>
  <r>
    <x v="1232"/>
    <x v="0"/>
    <x v="0"/>
    <s v="GCA_000009145.1"/>
    <s v="Primary Assembly"/>
    <s v="chromosome"/>
    <m/>
    <s v="AL954747.1"/>
    <n v="648603"/>
    <n v="649514"/>
    <s v="+"/>
    <m/>
    <m/>
    <m/>
  </r>
  <r>
    <x v="1233"/>
    <x v="1"/>
    <x v="1"/>
    <s v="GCA_000009145.1"/>
    <s v="Primary Assembly"/>
    <s v="chromosome"/>
    <m/>
    <s v="AL954747.1"/>
    <n v="648603"/>
    <n v="649514"/>
    <s v="+"/>
    <s v="CAD84506.1"/>
    <m/>
    <m/>
  </r>
  <r>
    <x v="1234"/>
    <x v="0"/>
    <x v="0"/>
    <s v="GCA_000009145.1"/>
    <s v="Primary Assembly"/>
    <s v="chromosome"/>
    <m/>
    <s v="AL954747.1"/>
    <n v="649568"/>
    <n v="650788"/>
    <s v="+"/>
    <m/>
    <m/>
    <m/>
  </r>
  <r>
    <x v="1235"/>
    <x v="1"/>
    <x v="1"/>
    <s v="GCA_000009145.1"/>
    <s v="Primary Assembly"/>
    <s v="chromosome"/>
    <m/>
    <s v="AL954747.1"/>
    <n v="649568"/>
    <n v="650788"/>
    <s v="+"/>
    <s v="CAD84507.1"/>
    <m/>
    <m/>
  </r>
  <r>
    <x v="1236"/>
    <x v="0"/>
    <x v="0"/>
    <s v="GCA_000009145.1"/>
    <s v="Primary Assembly"/>
    <s v="chromosome"/>
    <m/>
    <s v="AL954747.1"/>
    <n v="650836"/>
    <n v="651696"/>
    <s v="+"/>
    <m/>
    <m/>
    <m/>
  </r>
  <r>
    <x v="1237"/>
    <x v="1"/>
    <x v="1"/>
    <s v="GCA_000009145.1"/>
    <s v="Primary Assembly"/>
    <s v="chromosome"/>
    <m/>
    <s v="AL954747.1"/>
    <n v="650836"/>
    <n v="651696"/>
    <s v="+"/>
    <s v="CAD84508.1"/>
    <m/>
    <m/>
  </r>
  <r>
    <x v="1238"/>
    <x v="0"/>
    <x v="0"/>
    <s v="GCA_000009145.1"/>
    <s v="Primary Assembly"/>
    <s v="chromosome"/>
    <m/>
    <s v="AL954747.1"/>
    <n v="651699"/>
    <n v="652310"/>
    <s v="+"/>
    <m/>
    <m/>
    <m/>
  </r>
  <r>
    <x v="1239"/>
    <x v="1"/>
    <x v="1"/>
    <s v="GCA_000009145.1"/>
    <s v="Primary Assembly"/>
    <s v="chromosome"/>
    <m/>
    <s v="AL954747.1"/>
    <n v="651699"/>
    <n v="652310"/>
    <s v="+"/>
    <s v="CAD84509.1"/>
    <m/>
    <m/>
  </r>
  <r>
    <x v="1240"/>
    <x v="0"/>
    <x v="0"/>
    <s v="GCA_000009145.1"/>
    <s v="Primary Assembly"/>
    <s v="chromosome"/>
    <m/>
    <s v="AL954747.1"/>
    <n v="652351"/>
    <n v="653139"/>
    <s v="+"/>
    <m/>
    <m/>
    <m/>
  </r>
  <r>
    <x v="1241"/>
    <x v="1"/>
    <x v="1"/>
    <s v="GCA_000009145.1"/>
    <s v="Primary Assembly"/>
    <s v="chromosome"/>
    <m/>
    <s v="AL954747.1"/>
    <n v="652351"/>
    <n v="653139"/>
    <s v="+"/>
    <s v="CAD84510.1"/>
    <m/>
    <m/>
  </r>
  <r>
    <x v="1242"/>
    <x v="0"/>
    <x v="0"/>
    <s v="GCA_000009145.1"/>
    <s v="Primary Assembly"/>
    <s v="chromosome"/>
    <m/>
    <s v="AL954747.1"/>
    <n v="653465"/>
    <n v="654706"/>
    <s v="-"/>
    <m/>
    <m/>
    <m/>
  </r>
  <r>
    <x v="1243"/>
    <x v="1"/>
    <x v="1"/>
    <s v="GCA_000009145.1"/>
    <s v="Primary Assembly"/>
    <s v="chromosome"/>
    <m/>
    <s v="AL954747.1"/>
    <n v="653465"/>
    <n v="654706"/>
    <s v="-"/>
    <s v="CAD84511.1"/>
    <m/>
    <m/>
  </r>
  <r>
    <x v="1244"/>
    <x v="0"/>
    <x v="0"/>
    <s v="GCA_000009145.1"/>
    <s v="Primary Assembly"/>
    <s v="chromosome"/>
    <m/>
    <s v="AL954747.1"/>
    <n v="654957"/>
    <n v="656387"/>
    <s v="+"/>
    <m/>
    <m/>
    <m/>
  </r>
  <r>
    <x v="1245"/>
    <x v="1"/>
    <x v="1"/>
    <s v="GCA_000009145.1"/>
    <s v="Primary Assembly"/>
    <s v="chromosome"/>
    <m/>
    <s v="AL954747.1"/>
    <n v="654957"/>
    <n v="656387"/>
    <s v="+"/>
    <s v="CAD84512.1"/>
    <m/>
    <m/>
  </r>
  <r>
    <x v="1246"/>
    <x v="0"/>
    <x v="0"/>
    <s v="GCA_000009145.1"/>
    <s v="Primary Assembly"/>
    <s v="chromosome"/>
    <m/>
    <s v="AL954747.1"/>
    <n v="656392"/>
    <n v="656856"/>
    <s v="+"/>
    <m/>
    <m/>
    <m/>
  </r>
  <r>
    <x v="1247"/>
    <x v="1"/>
    <x v="1"/>
    <s v="GCA_000009145.1"/>
    <s v="Primary Assembly"/>
    <s v="chromosome"/>
    <m/>
    <s v="AL954747.1"/>
    <n v="656392"/>
    <n v="656856"/>
    <s v="+"/>
    <s v="CAD84513.1"/>
    <m/>
    <m/>
  </r>
  <r>
    <x v="1248"/>
    <x v="0"/>
    <x v="0"/>
    <s v="GCA_000009145.1"/>
    <s v="Primary Assembly"/>
    <s v="chromosome"/>
    <m/>
    <s v="AL954747.1"/>
    <n v="656861"/>
    <n v="657532"/>
    <s v="+"/>
    <m/>
    <m/>
    <m/>
  </r>
  <r>
    <x v="1249"/>
    <x v="1"/>
    <x v="1"/>
    <s v="GCA_000009145.1"/>
    <s v="Primary Assembly"/>
    <s v="chromosome"/>
    <m/>
    <s v="AL954747.1"/>
    <n v="656861"/>
    <n v="657532"/>
    <s v="+"/>
    <s v="CAD84514.1"/>
    <m/>
    <m/>
  </r>
  <r>
    <x v="1250"/>
    <x v="0"/>
    <x v="0"/>
    <s v="GCA_000009145.1"/>
    <s v="Primary Assembly"/>
    <s v="chromosome"/>
    <m/>
    <s v="AL954747.1"/>
    <n v="657708"/>
    <n v="658502"/>
    <s v="+"/>
    <m/>
    <m/>
    <m/>
  </r>
  <r>
    <x v="1251"/>
    <x v="1"/>
    <x v="1"/>
    <s v="GCA_000009145.1"/>
    <s v="Primary Assembly"/>
    <s v="chromosome"/>
    <m/>
    <s v="AL954747.1"/>
    <n v="657708"/>
    <n v="658502"/>
    <s v="+"/>
    <s v="CAD84515.1"/>
    <m/>
    <m/>
  </r>
  <r>
    <x v="1252"/>
    <x v="0"/>
    <x v="0"/>
    <s v="GCA_000009145.1"/>
    <s v="Primary Assembly"/>
    <s v="chromosome"/>
    <m/>
    <s v="AL954747.1"/>
    <n v="658709"/>
    <n v="658954"/>
    <s v="+"/>
    <m/>
    <m/>
    <m/>
  </r>
  <r>
    <x v="1253"/>
    <x v="1"/>
    <x v="1"/>
    <s v="GCA_000009145.1"/>
    <s v="Primary Assembly"/>
    <s v="chromosome"/>
    <m/>
    <s v="AL954747.1"/>
    <n v="658709"/>
    <n v="658954"/>
    <s v="+"/>
    <s v="CAD84516.1"/>
    <m/>
    <m/>
  </r>
  <r>
    <x v="1254"/>
    <x v="0"/>
    <x v="0"/>
    <s v="GCA_000009145.1"/>
    <s v="Primary Assembly"/>
    <s v="chromosome"/>
    <m/>
    <s v="AL954747.1"/>
    <n v="658986"/>
    <n v="659783"/>
    <s v="+"/>
    <m/>
    <m/>
    <m/>
  </r>
  <r>
    <x v="1255"/>
    <x v="1"/>
    <x v="1"/>
    <s v="GCA_000009145.1"/>
    <s v="Primary Assembly"/>
    <s v="chromosome"/>
    <m/>
    <s v="AL954747.1"/>
    <n v="658986"/>
    <n v="659783"/>
    <s v="+"/>
    <s v="CAD84517.1"/>
    <m/>
    <m/>
  </r>
  <r>
    <x v="1256"/>
    <x v="0"/>
    <x v="0"/>
    <s v="GCA_000009145.1"/>
    <s v="Primary Assembly"/>
    <s v="chromosome"/>
    <m/>
    <s v="AL954747.1"/>
    <n v="660304"/>
    <n v="661395"/>
    <s v="+"/>
    <m/>
    <m/>
    <m/>
  </r>
  <r>
    <x v="1257"/>
    <x v="1"/>
    <x v="1"/>
    <s v="GCA_000009145.1"/>
    <s v="Primary Assembly"/>
    <s v="chromosome"/>
    <m/>
    <s v="AL954747.1"/>
    <n v="660304"/>
    <n v="661395"/>
    <s v="+"/>
    <s v="CAD84518.1"/>
    <m/>
    <m/>
  </r>
  <r>
    <x v="1258"/>
    <x v="0"/>
    <x v="0"/>
    <s v="GCA_000009145.1"/>
    <s v="Primary Assembly"/>
    <s v="chromosome"/>
    <m/>
    <s v="AL954747.1"/>
    <n v="661468"/>
    <n v="661857"/>
    <s v="+"/>
    <m/>
    <m/>
    <m/>
  </r>
  <r>
    <x v="1259"/>
    <x v="1"/>
    <x v="1"/>
    <s v="GCA_000009145.1"/>
    <s v="Primary Assembly"/>
    <s v="chromosome"/>
    <m/>
    <s v="AL954747.1"/>
    <n v="661468"/>
    <n v="661857"/>
    <s v="+"/>
    <s v="CAD84519.1"/>
    <m/>
    <m/>
  </r>
  <r>
    <x v="1260"/>
    <x v="0"/>
    <x v="0"/>
    <s v="GCA_000009145.1"/>
    <s v="Primary Assembly"/>
    <s v="chromosome"/>
    <m/>
    <s v="AL954747.1"/>
    <n v="661926"/>
    <n v="663287"/>
    <s v="+"/>
    <m/>
    <m/>
    <m/>
  </r>
  <r>
    <x v="1261"/>
    <x v="1"/>
    <x v="1"/>
    <s v="GCA_000009145.1"/>
    <s v="Primary Assembly"/>
    <s v="chromosome"/>
    <m/>
    <s v="AL954747.1"/>
    <n v="661926"/>
    <n v="663287"/>
    <s v="+"/>
    <s v="CAD84520.1"/>
    <m/>
    <m/>
  </r>
  <r>
    <x v="1262"/>
    <x v="0"/>
    <x v="0"/>
    <s v="GCA_000009145.1"/>
    <s v="Primary Assembly"/>
    <s v="chromosome"/>
    <m/>
    <s v="AL954747.1"/>
    <n v="663357"/>
    <n v="664808"/>
    <s v="+"/>
    <m/>
    <m/>
    <m/>
  </r>
  <r>
    <x v="1263"/>
    <x v="1"/>
    <x v="1"/>
    <s v="GCA_000009145.1"/>
    <s v="Primary Assembly"/>
    <s v="chromosome"/>
    <m/>
    <s v="AL954747.1"/>
    <n v="663357"/>
    <n v="664808"/>
    <s v="+"/>
    <s v="CAD84521.1"/>
    <m/>
    <m/>
  </r>
  <r>
    <x v="1264"/>
    <x v="0"/>
    <x v="0"/>
    <s v="GCA_000009145.1"/>
    <s v="Primary Assembly"/>
    <s v="chromosome"/>
    <m/>
    <s v="AL954747.1"/>
    <n v="664810"/>
    <n v="665745"/>
    <s v="+"/>
    <m/>
    <m/>
    <m/>
  </r>
  <r>
    <x v="1265"/>
    <x v="1"/>
    <x v="1"/>
    <s v="GCA_000009145.1"/>
    <s v="Primary Assembly"/>
    <s v="chromosome"/>
    <m/>
    <s v="AL954747.1"/>
    <n v="664810"/>
    <n v="665745"/>
    <s v="+"/>
    <s v="CAD84522.1"/>
    <m/>
    <m/>
  </r>
  <r>
    <x v="1266"/>
    <x v="0"/>
    <x v="0"/>
    <s v="GCA_000009145.1"/>
    <s v="Primary Assembly"/>
    <s v="chromosome"/>
    <m/>
    <s v="AL954747.1"/>
    <n v="665885"/>
    <n v="666688"/>
    <s v="+"/>
    <m/>
    <m/>
    <m/>
  </r>
  <r>
    <x v="1267"/>
    <x v="1"/>
    <x v="1"/>
    <s v="GCA_000009145.1"/>
    <s v="Primary Assembly"/>
    <s v="chromosome"/>
    <m/>
    <s v="AL954747.1"/>
    <n v="665885"/>
    <n v="666688"/>
    <s v="+"/>
    <s v="CAD84523.1"/>
    <m/>
    <m/>
  </r>
  <r>
    <x v="1268"/>
    <x v="0"/>
    <x v="0"/>
    <s v="GCA_000009145.1"/>
    <s v="Primary Assembly"/>
    <s v="chromosome"/>
    <m/>
    <s v="AL954747.1"/>
    <n v="666630"/>
    <n v="667436"/>
    <s v="-"/>
    <m/>
    <m/>
    <m/>
  </r>
  <r>
    <x v="1269"/>
    <x v="1"/>
    <x v="1"/>
    <s v="GCA_000009145.1"/>
    <s v="Primary Assembly"/>
    <s v="chromosome"/>
    <m/>
    <s v="AL954747.1"/>
    <n v="666630"/>
    <n v="667436"/>
    <s v="-"/>
    <s v="CAD84524.1"/>
    <m/>
    <m/>
  </r>
  <r>
    <x v="1270"/>
    <x v="0"/>
    <x v="0"/>
    <s v="GCA_000009145.1"/>
    <s v="Primary Assembly"/>
    <s v="chromosome"/>
    <m/>
    <s v="AL954747.1"/>
    <n v="667443"/>
    <n v="668249"/>
    <s v="-"/>
    <m/>
    <m/>
    <m/>
  </r>
  <r>
    <x v="1271"/>
    <x v="1"/>
    <x v="1"/>
    <s v="GCA_000009145.1"/>
    <s v="Primary Assembly"/>
    <s v="chromosome"/>
    <m/>
    <s v="AL954747.1"/>
    <n v="667443"/>
    <n v="668249"/>
    <s v="-"/>
    <s v="CAD84525.1"/>
    <m/>
    <m/>
  </r>
  <r>
    <x v="1272"/>
    <x v="0"/>
    <x v="0"/>
    <s v="GCA_000009145.1"/>
    <s v="Primary Assembly"/>
    <s v="chromosome"/>
    <m/>
    <s v="AL954747.1"/>
    <n v="668246"/>
    <n v="668740"/>
    <s v="-"/>
    <m/>
    <m/>
    <m/>
  </r>
  <r>
    <x v="1273"/>
    <x v="1"/>
    <x v="1"/>
    <s v="GCA_000009145.1"/>
    <s v="Primary Assembly"/>
    <s v="chromosome"/>
    <m/>
    <s v="AL954747.1"/>
    <n v="668246"/>
    <n v="668740"/>
    <s v="-"/>
    <s v="CAD84526.1"/>
    <m/>
    <m/>
  </r>
  <r>
    <x v="1274"/>
    <x v="0"/>
    <x v="0"/>
    <s v="GCA_000009145.1"/>
    <s v="Primary Assembly"/>
    <s v="chromosome"/>
    <m/>
    <s v="AL954747.1"/>
    <n v="668953"/>
    <n v="669393"/>
    <s v="+"/>
    <m/>
    <m/>
    <m/>
  </r>
  <r>
    <x v="1275"/>
    <x v="1"/>
    <x v="1"/>
    <s v="GCA_000009145.1"/>
    <s v="Primary Assembly"/>
    <s v="chromosome"/>
    <m/>
    <s v="AL954747.1"/>
    <n v="668953"/>
    <n v="669393"/>
    <s v="+"/>
    <s v="CAD84527.1"/>
    <m/>
    <m/>
  </r>
  <r>
    <x v="1276"/>
    <x v="0"/>
    <x v="0"/>
    <s v="GCA_000009145.1"/>
    <s v="Primary Assembly"/>
    <s v="chromosome"/>
    <m/>
    <s v="AL954747.1"/>
    <n v="669849"/>
    <n v="672059"/>
    <s v="+"/>
    <m/>
    <m/>
    <m/>
  </r>
  <r>
    <x v="1277"/>
    <x v="1"/>
    <x v="1"/>
    <s v="GCA_000009145.1"/>
    <s v="Primary Assembly"/>
    <s v="chromosome"/>
    <m/>
    <s v="AL954747.1"/>
    <n v="669849"/>
    <n v="672059"/>
    <s v="+"/>
    <s v="CAD84528.1"/>
    <m/>
    <m/>
  </r>
  <r>
    <x v="1278"/>
    <x v="0"/>
    <x v="0"/>
    <s v="GCA_000009145.1"/>
    <s v="Primary Assembly"/>
    <s v="chromosome"/>
    <m/>
    <s v="AL954747.1"/>
    <n v="672090"/>
    <n v="674828"/>
    <s v="-"/>
    <m/>
    <m/>
    <m/>
  </r>
  <r>
    <x v="1279"/>
    <x v="1"/>
    <x v="1"/>
    <s v="GCA_000009145.1"/>
    <s v="Primary Assembly"/>
    <s v="chromosome"/>
    <m/>
    <s v="AL954747.1"/>
    <n v="672090"/>
    <n v="674828"/>
    <s v="-"/>
    <s v="CAD84529.1"/>
    <m/>
    <m/>
  </r>
  <r>
    <x v="1280"/>
    <x v="0"/>
    <x v="0"/>
    <s v="GCA_000009145.1"/>
    <s v="Primary Assembly"/>
    <s v="chromosome"/>
    <m/>
    <s v="AL954747.1"/>
    <n v="675094"/>
    <n v="675876"/>
    <s v="+"/>
    <m/>
    <m/>
    <m/>
  </r>
  <r>
    <x v="1281"/>
    <x v="1"/>
    <x v="1"/>
    <s v="GCA_000009145.1"/>
    <s v="Primary Assembly"/>
    <s v="chromosome"/>
    <m/>
    <s v="AL954747.1"/>
    <n v="675094"/>
    <n v="675876"/>
    <s v="+"/>
    <s v="CAD84530.1"/>
    <m/>
    <m/>
  </r>
  <r>
    <x v="1282"/>
    <x v="0"/>
    <x v="0"/>
    <s v="GCA_000009145.1"/>
    <s v="Primary Assembly"/>
    <s v="chromosome"/>
    <m/>
    <s v="AL954747.1"/>
    <n v="675883"/>
    <n v="677067"/>
    <s v="-"/>
    <m/>
    <m/>
    <m/>
  </r>
  <r>
    <x v="1283"/>
    <x v="1"/>
    <x v="1"/>
    <s v="GCA_000009145.1"/>
    <s v="Primary Assembly"/>
    <s v="chromosome"/>
    <m/>
    <s v="AL954747.1"/>
    <n v="675883"/>
    <n v="677067"/>
    <s v="-"/>
    <s v="CAD84531.1"/>
    <m/>
    <m/>
  </r>
  <r>
    <x v="1284"/>
    <x v="0"/>
    <x v="0"/>
    <s v="GCA_000009145.1"/>
    <s v="Primary Assembly"/>
    <s v="chromosome"/>
    <m/>
    <s v="AL954747.1"/>
    <n v="677067"/>
    <n v="677369"/>
    <s v="-"/>
    <m/>
    <m/>
    <m/>
  </r>
  <r>
    <x v="1285"/>
    <x v="1"/>
    <x v="1"/>
    <s v="GCA_000009145.1"/>
    <s v="Primary Assembly"/>
    <s v="chromosome"/>
    <m/>
    <s v="AL954747.1"/>
    <n v="677067"/>
    <n v="677369"/>
    <s v="-"/>
    <s v="CAD84532.1"/>
    <m/>
    <m/>
  </r>
  <r>
    <x v="1286"/>
    <x v="0"/>
    <x v="0"/>
    <s v="GCA_000009145.1"/>
    <s v="Primary Assembly"/>
    <s v="chromosome"/>
    <m/>
    <s v="AL954747.1"/>
    <n v="677593"/>
    <n v="677928"/>
    <s v="+"/>
    <m/>
    <m/>
    <m/>
  </r>
  <r>
    <x v="1287"/>
    <x v="1"/>
    <x v="1"/>
    <s v="GCA_000009145.1"/>
    <s v="Primary Assembly"/>
    <s v="chromosome"/>
    <m/>
    <s v="AL954747.1"/>
    <n v="677593"/>
    <n v="677928"/>
    <s v="+"/>
    <s v="CAD84533.1"/>
    <m/>
    <m/>
  </r>
  <r>
    <x v="1288"/>
    <x v="0"/>
    <x v="0"/>
    <s v="GCA_000009145.1"/>
    <s v="Primary Assembly"/>
    <s v="chromosome"/>
    <m/>
    <s v="AL954747.1"/>
    <n v="678034"/>
    <n v="678600"/>
    <s v="-"/>
    <m/>
    <m/>
    <m/>
  </r>
  <r>
    <x v="1289"/>
    <x v="1"/>
    <x v="1"/>
    <s v="GCA_000009145.1"/>
    <s v="Primary Assembly"/>
    <s v="chromosome"/>
    <m/>
    <s v="AL954747.1"/>
    <n v="678034"/>
    <n v="678600"/>
    <s v="-"/>
    <s v="CAD84534.1"/>
    <m/>
    <m/>
  </r>
  <r>
    <x v="1290"/>
    <x v="0"/>
    <x v="0"/>
    <s v="GCA_000009145.1"/>
    <s v="Primary Assembly"/>
    <s v="chromosome"/>
    <m/>
    <s v="AL954747.1"/>
    <n v="678610"/>
    <n v="679695"/>
    <s v="-"/>
    <m/>
    <m/>
    <m/>
  </r>
  <r>
    <x v="1291"/>
    <x v="1"/>
    <x v="1"/>
    <s v="GCA_000009145.1"/>
    <s v="Primary Assembly"/>
    <s v="chromosome"/>
    <m/>
    <s v="AL954747.1"/>
    <n v="678610"/>
    <n v="679695"/>
    <s v="-"/>
    <s v="CAD84535.1"/>
    <m/>
    <m/>
  </r>
  <r>
    <x v="1292"/>
    <x v="0"/>
    <x v="0"/>
    <s v="GCA_000009145.1"/>
    <s v="Primary Assembly"/>
    <s v="chromosome"/>
    <m/>
    <s v="AL954747.1"/>
    <n v="679795"/>
    <n v="681915"/>
    <s v="+"/>
    <m/>
    <m/>
    <m/>
  </r>
  <r>
    <x v="1293"/>
    <x v="1"/>
    <x v="1"/>
    <s v="GCA_000009145.1"/>
    <s v="Primary Assembly"/>
    <s v="chromosome"/>
    <m/>
    <s v="AL954747.1"/>
    <n v="679795"/>
    <n v="681915"/>
    <s v="+"/>
    <s v="CAD84536.1"/>
    <m/>
    <m/>
  </r>
  <r>
    <x v="1294"/>
    <x v="0"/>
    <x v="0"/>
    <s v="GCA_000009145.1"/>
    <s v="Primary Assembly"/>
    <s v="chromosome"/>
    <m/>
    <s v="AL954747.1"/>
    <n v="682037"/>
    <n v="684682"/>
    <s v="+"/>
    <m/>
    <m/>
    <m/>
  </r>
  <r>
    <x v="1295"/>
    <x v="1"/>
    <x v="1"/>
    <s v="GCA_000009145.1"/>
    <s v="Primary Assembly"/>
    <s v="chromosome"/>
    <m/>
    <s v="AL954747.1"/>
    <n v="682037"/>
    <n v="684682"/>
    <s v="+"/>
    <s v="CAD84537.1"/>
    <m/>
    <m/>
  </r>
  <r>
    <x v="1296"/>
    <x v="0"/>
    <x v="0"/>
    <s v="GCA_000009145.1"/>
    <s v="Primary Assembly"/>
    <s v="chromosome"/>
    <m/>
    <s v="AL954747.1"/>
    <n v="685326"/>
    <n v="687548"/>
    <s v="+"/>
    <m/>
    <m/>
    <m/>
  </r>
  <r>
    <x v="1297"/>
    <x v="1"/>
    <x v="1"/>
    <s v="GCA_000009145.1"/>
    <s v="Primary Assembly"/>
    <s v="chromosome"/>
    <m/>
    <s v="AL954747.1"/>
    <n v="685326"/>
    <n v="687548"/>
    <s v="+"/>
    <s v="CAD84538.1"/>
    <m/>
    <m/>
  </r>
  <r>
    <x v="1298"/>
    <x v="0"/>
    <x v="5"/>
    <s v="GCA_000009145.1"/>
    <s v="Primary Assembly"/>
    <s v="chromosome"/>
    <m/>
    <s v="AL954747.1"/>
    <n v="687751"/>
    <n v="688815"/>
    <s v="+"/>
    <m/>
    <m/>
    <m/>
  </r>
  <r>
    <x v="1299"/>
    <x v="1"/>
    <x v="6"/>
    <s v="GCA_000009145.1"/>
    <s v="Primary Assembly"/>
    <s v="chromosome"/>
    <m/>
    <s v="AL954747.1"/>
    <n v="687751"/>
    <n v="688815"/>
    <s v="+"/>
    <m/>
    <m/>
    <m/>
  </r>
  <r>
    <x v="1300"/>
    <x v="0"/>
    <x v="5"/>
    <s v="GCA_000009145.1"/>
    <s v="Primary Assembly"/>
    <s v="chromosome"/>
    <m/>
    <s v="AL954747.1"/>
    <n v="688796"/>
    <n v="690484"/>
    <s v="+"/>
    <m/>
    <m/>
    <m/>
  </r>
  <r>
    <x v="1301"/>
    <x v="1"/>
    <x v="6"/>
    <s v="GCA_000009145.1"/>
    <s v="Primary Assembly"/>
    <s v="chromosome"/>
    <m/>
    <s v="AL954747.1"/>
    <n v="688796"/>
    <n v="690484"/>
    <s v="+"/>
    <m/>
    <m/>
    <m/>
  </r>
  <r>
    <x v="1302"/>
    <x v="0"/>
    <x v="5"/>
    <s v="GCA_000009145.1"/>
    <s v="Primary Assembly"/>
    <s v="chromosome"/>
    <m/>
    <s v="AL954747.1"/>
    <n v="690497"/>
    <n v="691849"/>
    <s v="+"/>
    <m/>
    <m/>
    <m/>
  </r>
  <r>
    <x v="1303"/>
    <x v="1"/>
    <x v="6"/>
    <s v="GCA_000009145.1"/>
    <s v="Primary Assembly"/>
    <s v="chromosome"/>
    <m/>
    <s v="AL954747.1"/>
    <n v="690497"/>
    <n v="691849"/>
    <s v="+"/>
    <m/>
    <m/>
    <m/>
  </r>
  <r>
    <x v="1304"/>
    <x v="0"/>
    <x v="0"/>
    <s v="GCA_000009145.1"/>
    <s v="Primary Assembly"/>
    <s v="chromosome"/>
    <m/>
    <s v="AL954747.1"/>
    <n v="691946"/>
    <n v="692488"/>
    <s v="+"/>
    <m/>
    <m/>
    <m/>
  </r>
  <r>
    <x v="1305"/>
    <x v="1"/>
    <x v="1"/>
    <s v="GCA_000009145.1"/>
    <s v="Primary Assembly"/>
    <s v="chromosome"/>
    <m/>
    <s v="AL954747.1"/>
    <n v="691946"/>
    <n v="692488"/>
    <s v="+"/>
    <s v="CAD84542.1"/>
    <m/>
    <m/>
  </r>
  <r>
    <x v="1306"/>
    <x v="0"/>
    <x v="0"/>
    <s v="GCA_000009145.1"/>
    <s v="Primary Assembly"/>
    <s v="chromosome"/>
    <m/>
    <s v="AL954747.1"/>
    <n v="692481"/>
    <n v="692837"/>
    <s v="+"/>
    <m/>
    <m/>
    <m/>
  </r>
  <r>
    <x v="1307"/>
    <x v="1"/>
    <x v="1"/>
    <s v="GCA_000009145.1"/>
    <s v="Primary Assembly"/>
    <s v="chromosome"/>
    <m/>
    <s v="AL954747.1"/>
    <n v="692481"/>
    <n v="692837"/>
    <s v="+"/>
    <s v="CAD84543.1"/>
    <m/>
    <m/>
  </r>
  <r>
    <x v="1308"/>
    <x v="0"/>
    <x v="0"/>
    <s v="GCA_000009145.1"/>
    <s v="Primary Assembly"/>
    <s v="chromosome"/>
    <m/>
    <s v="AL954747.1"/>
    <n v="692877"/>
    <n v="693215"/>
    <s v="-"/>
    <m/>
    <m/>
    <m/>
  </r>
  <r>
    <x v="1309"/>
    <x v="1"/>
    <x v="1"/>
    <s v="GCA_000009145.1"/>
    <s v="Primary Assembly"/>
    <s v="chromosome"/>
    <m/>
    <s v="AL954747.1"/>
    <n v="692877"/>
    <n v="693215"/>
    <s v="-"/>
    <s v="CAD84544.1"/>
    <m/>
    <m/>
  </r>
  <r>
    <x v="1310"/>
    <x v="0"/>
    <x v="0"/>
    <s v="GCA_000009145.1"/>
    <s v="Primary Assembly"/>
    <s v="chromosome"/>
    <m/>
    <s v="AL954747.1"/>
    <n v="693412"/>
    <n v="694038"/>
    <s v="-"/>
    <m/>
    <m/>
    <m/>
  </r>
  <r>
    <x v="1311"/>
    <x v="1"/>
    <x v="1"/>
    <s v="GCA_000009145.1"/>
    <s v="Primary Assembly"/>
    <s v="chromosome"/>
    <m/>
    <s v="AL954747.1"/>
    <n v="693412"/>
    <n v="694038"/>
    <s v="-"/>
    <s v="CAD84545.1"/>
    <m/>
    <m/>
  </r>
  <r>
    <x v="1312"/>
    <x v="0"/>
    <x v="0"/>
    <s v="GCA_000009145.1"/>
    <s v="Primary Assembly"/>
    <s v="chromosome"/>
    <m/>
    <s v="AL954747.1"/>
    <n v="694025"/>
    <n v="694606"/>
    <s v="-"/>
    <m/>
    <m/>
    <m/>
  </r>
  <r>
    <x v="1313"/>
    <x v="1"/>
    <x v="1"/>
    <s v="GCA_000009145.1"/>
    <s v="Primary Assembly"/>
    <s v="chromosome"/>
    <m/>
    <s v="AL954747.1"/>
    <n v="694025"/>
    <n v="694606"/>
    <s v="-"/>
    <s v="CAD84546.1"/>
    <m/>
    <m/>
  </r>
  <r>
    <x v="1314"/>
    <x v="0"/>
    <x v="0"/>
    <s v="GCA_000009145.1"/>
    <s v="Primary Assembly"/>
    <s v="chromosome"/>
    <m/>
    <s v="AL954747.1"/>
    <n v="694616"/>
    <n v="696454"/>
    <s v="-"/>
    <m/>
    <m/>
    <m/>
  </r>
  <r>
    <x v="1315"/>
    <x v="1"/>
    <x v="1"/>
    <s v="GCA_000009145.1"/>
    <s v="Primary Assembly"/>
    <s v="chromosome"/>
    <m/>
    <s v="AL954747.1"/>
    <n v="694616"/>
    <n v="696454"/>
    <s v="-"/>
    <s v="CAD84547.1"/>
    <m/>
    <m/>
  </r>
  <r>
    <x v="1316"/>
    <x v="0"/>
    <x v="0"/>
    <s v="GCA_000009145.1"/>
    <s v="Primary Assembly"/>
    <s v="chromosome"/>
    <m/>
    <s v="AL954747.1"/>
    <n v="696935"/>
    <n v="697711"/>
    <s v="-"/>
    <m/>
    <m/>
    <m/>
  </r>
  <r>
    <x v="1317"/>
    <x v="1"/>
    <x v="1"/>
    <s v="GCA_000009145.1"/>
    <s v="Primary Assembly"/>
    <s v="chromosome"/>
    <m/>
    <s v="AL954747.1"/>
    <n v="696935"/>
    <n v="697711"/>
    <s v="-"/>
    <s v="CAD84548.1"/>
    <m/>
    <m/>
  </r>
  <r>
    <x v="1318"/>
    <x v="0"/>
    <x v="0"/>
    <s v="GCA_000009145.1"/>
    <s v="Primary Assembly"/>
    <s v="chromosome"/>
    <m/>
    <s v="AL954747.1"/>
    <n v="697808"/>
    <n v="698203"/>
    <s v="-"/>
    <m/>
    <m/>
    <m/>
  </r>
  <r>
    <x v="1319"/>
    <x v="1"/>
    <x v="1"/>
    <s v="GCA_000009145.1"/>
    <s v="Primary Assembly"/>
    <s v="chromosome"/>
    <m/>
    <s v="AL954747.1"/>
    <n v="697808"/>
    <n v="698203"/>
    <s v="-"/>
    <s v="CAD84549.1"/>
    <m/>
    <m/>
  </r>
  <r>
    <x v="1320"/>
    <x v="0"/>
    <x v="0"/>
    <s v="GCA_000009145.1"/>
    <s v="Primary Assembly"/>
    <s v="chromosome"/>
    <m/>
    <s v="AL954747.1"/>
    <n v="698288"/>
    <n v="698518"/>
    <s v="-"/>
    <m/>
    <m/>
    <m/>
  </r>
  <r>
    <x v="1321"/>
    <x v="1"/>
    <x v="1"/>
    <s v="GCA_000009145.1"/>
    <s v="Primary Assembly"/>
    <s v="chromosome"/>
    <m/>
    <s v="AL954747.1"/>
    <n v="698288"/>
    <n v="698518"/>
    <s v="-"/>
    <s v="CAD84550.1"/>
    <m/>
    <m/>
  </r>
  <r>
    <x v="1322"/>
    <x v="0"/>
    <x v="0"/>
    <s v="GCA_000009145.1"/>
    <s v="Primary Assembly"/>
    <s v="chromosome"/>
    <m/>
    <s v="AL954747.1"/>
    <n v="698537"/>
    <n v="698887"/>
    <s v="-"/>
    <m/>
    <m/>
    <m/>
  </r>
  <r>
    <x v="1323"/>
    <x v="1"/>
    <x v="1"/>
    <s v="GCA_000009145.1"/>
    <s v="Primary Assembly"/>
    <s v="chromosome"/>
    <m/>
    <s v="AL954747.1"/>
    <n v="698537"/>
    <n v="698887"/>
    <s v="-"/>
    <s v="CAD84551.1"/>
    <m/>
    <m/>
  </r>
  <r>
    <x v="1324"/>
    <x v="0"/>
    <x v="0"/>
    <s v="GCA_000009145.1"/>
    <s v="Primary Assembly"/>
    <s v="chromosome"/>
    <m/>
    <s v="AL954747.1"/>
    <n v="698889"/>
    <n v="699227"/>
    <s v="-"/>
    <m/>
    <m/>
    <m/>
  </r>
  <r>
    <x v="1325"/>
    <x v="1"/>
    <x v="1"/>
    <s v="GCA_000009145.1"/>
    <s v="Primary Assembly"/>
    <s v="chromosome"/>
    <m/>
    <s v="AL954747.1"/>
    <n v="698889"/>
    <n v="699227"/>
    <s v="-"/>
    <s v="CAD84552.1"/>
    <m/>
    <m/>
  </r>
  <r>
    <x v="1326"/>
    <x v="0"/>
    <x v="0"/>
    <s v="GCA_000009145.1"/>
    <s v="Primary Assembly"/>
    <s v="chromosome"/>
    <m/>
    <s v="AL954747.1"/>
    <n v="699224"/>
    <n v="699613"/>
    <s v="-"/>
    <m/>
    <m/>
    <m/>
  </r>
  <r>
    <x v="1327"/>
    <x v="1"/>
    <x v="1"/>
    <s v="GCA_000009145.1"/>
    <s v="Primary Assembly"/>
    <s v="chromosome"/>
    <m/>
    <s v="AL954747.1"/>
    <n v="699224"/>
    <n v="699613"/>
    <s v="-"/>
    <s v="CAD84553.1"/>
    <m/>
    <m/>
  </r>
  <r>
    <x v="1328"/>
    <x v="0"/>
    <x v="0"/>
    <s v="GCA_000009145.1"/>
    <s v="Primary Assembly"/>
    <s v="chromosome"/>
    <m/>
    <s v="AL954747.1"/>
    <n v="699770"/>
    <n v="700546"/>
    <s v="-"/>
    <m/>
    <m/>
    <m/>
  </r>
  <r>
    <x v="1329"/>
    <x v="1"/>
    <x v="1"/>
    <s v="GCA_000009145.1"/>
    <s v="Primary Assembly"/>
    <s v="chromosome"/>
    <m/>
    <s v="AL954747.1"/>
    <n v="699770"/>
    <n v="700546"/>
    <s v="-"/>
    <s v="CAD84554.1"/>
    <m/>
    <m/>
  </r>
  <r>
    <x v="1330"/>
    <x v="0"/>
    <x v="0"/>
    <s v="GCA_000009145.1"/>
    <s v="Primary Assembly"/>
    <s v="chromosome"/>
    <m/>
    <s v="AL954747.1"/>
    <n v="700646"/>
    <n v="701395"/>
    <s v="-"/>
    <m/>
    <m/>
    <m/>
  </r>
  <r>
    <x v="1331"/>
    <x v="1"/>
    <x v="1"/>
    <s v="GCA_000009145.1"/>
    <s v="Primary Assembly"/>
    <s v="chromosome"/>
    <m/>
    <s v="AL954747.1"/>
    <n v="700646"/>
    <n v="701395"/>
    <s v="-"/>
    <s v="CAD84555.1"/>
    <m/>
    <m/>
  </r>
  <r>
    <x v="1332"/>
    <x v="0"/>
    <x v="0"/>
    <s v="GCA_000009145.1"/>
    <s v="Primary Assembly"/>
    <s v="chromosome"/>
    <m/>
    <s v="AL954747.1"/>
    <n v="701464"/>
    <n v="702102"/>
    <s v="-"/>
    <m/>
    <m/>
    <m/>
  </r>
  <r>
    <x v="1333"/>
    <x v="1"/>
    <x v="1"/>
    <s v="GCA_000009145.1"/>
    <s v="Primary Assembly"/>
    <s v="chromosome"/>
    <m/>
    <s v="AL954747.1"/>
    <n v="701464"/>
    <n v="702102"/>
    <s v="-"/>
    <s v="CAD84556.1"/>
    <m/>
    <m/>
  </r>
  <r>
    <x v="1334"/>
    <x v="0"/>
    <x v="0"/>
    <s v="GCA_000009145.1"/>
    <s v="Primary Assembly"/>
    <s v="chromosome"/>
    <m/>
    <s v="AL954747.1"/>
    <n v="702133"/>
    <n v="702726"/>
    <s v="-"/>
    <m/>
    <m/>
    <m/>
  </r>
  <r>
    <x v="1335"/>
    <x v="1"/>
    <x v="1"/>
    <s v="GCA_000009145.1"/>
    <s v="Primary Assembly"/>
    <s v="chromosome"/>
    <m/>
    <s v="AL954747.1"/>
    <n v="702133"/>
    <n v="702726"/>
    <s v="-"/>
    <s v="CAD84557.1"/>
    <m/>
    <m/>
  </r>
  <r>
    <x v="1336"/>
    <x v="0"/>
    <x v="0"/>
    <s v="GCA_000009145.1"/>
    <s v="Primary Assembly"/>
    <s v="chromosome"/>
    <m/>
    <s v="AL954747.1"/>
    <n v="702762"/>
    <n v="703841"/>
    <s v="-"/>
    <m/>
    <m/>
    <m/>
  </r>
  <r>
    <x v="1337"/>
    <x v="1"/>
    <x v="1"/>
    <s v="GCA_000009145.1"/>
    <s v="Primary Assembly"/>
    <s v="chromosome"/>
    <m/>
    <s v="AL954747.1"/>
    <n v="702762"/>
    <n v="703841"/>
    <s v="-"/>
    <s v="CAD84558.1"/>
    <m/>
    <m/>
  </r>
  <r>
    <x v="1338"/>
    <x v="0"/>
    <x v="0"/>
    <s v="GCA_000009145.1"/>
    <s v="Primary Assembly"/>
    <s v="chromosome"/>
    <m/>
    <s v="AL954747.1"/>
    <n v="703881"/>
    <n v="704174"/>
    <s v="-"/>
    <m/>
    <m/>
    <m/>
  </r>
  <r>
    <x v="1339"/>
    <x v="1"/>
    <x v="1"/>
    <s v="GCA_000009145.1"/>
    <s v="Primary Assembly"/>
    <s v="chromosome"/>
    <m/>
    <s v="AL954747.1"/>
    <n v="703881"/>
    <n v="704174"/>
    <s v="-"/>
    <s v="CAD84559.1"/>
    <m/>
    <m/>
  </r>
  <r>
    <x v="1340"/>
    <x v="0"/>
    <x v="0"/>
    <s v="GCA_000009145.1"/>
    <s v="Primary Assembly"/>
    <s v="chromosome"/>
    <m/>
    <s v="AL954747.1"/>
    <n v="704465"/>
    <n v="705436"/>
    <s v="+"/>
    <m/>
    <m/>
    <m/>
  </r>
  <r>
    <x v="1341"/>
    <x v="1"/>
    <x v="1"/>
    <s v="GCA_000009145.1"/>
    <s v="Primary Assembly"/>
    <s v="chromosome"/>
    <m/>
    <s v="AL954747.1"/>
    <n v="704465"/>
    <n v="705436"/>
    <s v="+"/>
    <s v="CAD84560.1"/>
    <m/>
    <m/>
  </r>
  <r>
    <x v="1342"/>
    <x v="0"/>
    <x v="0"/>
    <s v="GCA_000009145.1"/>
    <s v="Primary Assembly"/>
    <s v="chromosome"/>
    <m/>
    <s v="AL954747.1"/>
    <n v="705439"/>
    <n v="706545"/>
    <s v="-"/>
    <m/>
    <m/>
    <m/>
  </r>
  <r>
    <x v="1343"/>
    <x v="1"/>
    <x v="1"/>
    <s v="GCA_000009145.1"/>
    <s v="Primary Assembly"/>
    <s v="chromosome"/>
    <m/>
    <s v="AL954747.1"/>
    <n v="705439"/>
    <n v="706545"/>
    <s v="-"/>
    <s v="CAD84561.1"/>
    <m/>
    <m/>
  </r>
  <r>
    <x v="1344"/>
    <x v="0"/>
    <x v="0"/>
    <s v="GCA_000009145.1"/>
    <s v="Primary Assembly"/>
    <s v="chromosome"/>
    <m/>
    <s v="AL954747.1"/>
    <n v="706708"/>
    <n v="707151"/>
    <s v="+"/>
    <m/>
    <m/>
    <m/>
  </r>
  <r>
    <x v="1345"/>
    <x v="1"/>
    <x v="1"/>
    <s v="GCA_000009145.1"/>
    <s v="Primary Assembly"/>
    <s v="chromosome"/>
    <m/>
    <s v="AL954747.1"/>
    <n v="706708"/>
    <n v="707151"/>
    <s v="+"/>
    <s v="CAD84562.1"/>
    <m/>
    <m/>
  </r>
  <r>
    <x v="1346"/>
    <x v="0"/>
    <x v="0"/>
    <s v="GCA_000009145.1"/>
    <s v="Primary Assembly"/>
    <s v="chromosome"/>
    <m/>
    <s v="AL954747.1"/>
    <n v="707352"/>
    <n v="707810"/>
    <s v="+"/>
    <m/>
    <m/>
    <m/>
  </r>
  <r>
    <x v="1347"/>
    <x v="1"/>
    <x v="1"/>
    <s v="GCA_000009145.1"/>
    <s v="Primary Assembly"/>
    <s v="chromosome"/>
    <m/>
    <s v="AL954747.1"/>
    <n v="707352"/>
    <n v="707810"/>
    <s v="+"/>
    <s v="CAD84563.1"/>
    <m/>
    <m/>
  </r>
  <r>
    <x v="1348"/>
    <x v="0"/>
    <x v="0"/>
    <s v="GCA_000009145.1"/>
    <s v="Primary Assembly"/>
    <s v="chromosome"/>
    <m/>
    <s v="AL954747.1"/>
    <n v="707880"/>
    <n v="709238"/>
    <s v="+"/>
    <m/>
    <m/>
    <m/>
  </r>
  <r>
    <x v="1349"/>
    <x v="1"/>
    <x v="1"/>
    <s v="GCA_000009145.1"/>
    <s v="Primary Assembly"/>
    <s v="chromosome"/>
    <m/>
    <s v="AL954747.1"/>
    <n v="707880"/>
    <n v="709238"/>
    <s v="+"/>
    <s v="CAD84564.1"/>
    <m/>
    <m/>
  </r>
  <r>
    <x v="1350"/>
    <x v="0"/>
    <x v="0"/>
    <s v="GCA_000009145.1"/>
    <s v="Primary Assembly"/>
    <s v="chromosome"/>
    <m/>
    <s v="AL954747.1"/>
    <n v="709274"/>
    <n v="710215"/>
    <s v="+"/>
    <m/>
    <m/>
    <m/>
  </r>
  <r>
    <x v="1351"/>
    <x v="1"/>
    <x v="1"/>
    <s v="GCA_000009145.1"/>
    <s v="Primary Assembly"/>
    <s v="chromosome"/>
    <m/>
    <s v="AL954747.1"/>
    <n v="709274"/>
    <n v="710215"/>
    <s v="+"/>
    <s v="CAD84565.1"/>
    <m/>
    <m/>
  </r>
  <r>
    <x v="1352"/>
    <x v="0"/>
    <x v="0"/>
    <s v="GCA_000009145.1"/>
    <s v="Primary Assembly"/>
    <s v="chromosome"/>
    <m/>
    <s v="AL954747.1"/>
    <n v="710212"/>
    <n v="710964"/>
    <s v="+"/>
    <m/>
    <m/>
    <m/>
  </r>
  <r>
    <x v="1353"/>
    <x v="1"/>
    <x v="1"/>
    <s v="GCA_000009145.1"/>
    <s v="Primary Assembly"/>
    <s v="chromosome"/>
    <m/>
    <s v="AL954747.1"/>
    <n v="710212"/>
    <n v="710964"/>
    <s v="+"/>
    <s v="CAD84566.1"/>
    <m/>
    <m/>
  </r>
  <r>
    <x v="1354"/>
    <x v="0"/>
    <x v="0"/>
    <s v="GCA_000009145.1"/>
    <s v="Primary Assembly"/>
    <s v="chromosome"/>
    <m/>
    <s v="AL954747.1"/>
    <n v="711011"/>
    <n v="712321"/>
    <s v="-"/>
    <m/>
    <m/>
    <m/>
  </r>
  <r>
    <x v="1355"/>
    <x v="1"/>
    <x v="1"/>
    <s v="GCA_000009145.1"/>
    <s v="Primary Assembly"/>
    <s v="chromosome"/>
    <m/>
    <s v="AL954747.1"/>
    <n v="711011"/>
    <n v="712321"/>
    <s v="-"/>
    <s v="CAD84567.1"/>
    <m/>
    <m/>
  </r>
  <r>
    <x v="1356"/>
    <x v="0"/>
    <x v="0"/>
    <s v="GCA_000009145.1"/>
    <s v="Primary Assembly"/>
    <s v="chromosome"/>
    <m/>
    <s v="AL954747.1"/>
    <n v="712318"/>
    <n v="712794"/>
    <s v="-"/>
    <m/>
    <m/>
    <m/>
  </r>
  <r>
    <x v="1357"/>
    <x v="1"/>
    <x v="1"/>
    <s v="GCA_000009145.1"/>
    <s v="Primary Assembly"/>
    <s v="chromosome"/>
    <m/>
    <s v="AL954747.1"/>
    <n v="712318"/>
    <n v="712794"/>
    <s v="-"/>
    <s v="CAD84568.1"/>
    <m/>
    <m/>
  </r>
  <r>
    <x v="1358"/>
    <x v="0"/>
    <x v="0"/>
    <s v="GCA_000009145.1"/>
    <s v="Primary Assembly"/>
    <s v="chromosome"/>
    <m/>
    <s v="AL954747.1"/>
    <n v="712838"/>
    <n v="713536"/>
    <s v="-"/>
    <m/>
    <m/>
    <m/>
  </r>
  <r>
    <x v="1359"/>
    <x v="1"/>
    <x v="1"/>
    <s v="GCA_000009145.1"/>
    <s v="Primary Assembly"/>
    <s v="chromosome"/>
    <m/>
    <s v="AL954747.1"/>
    <n v="712838"/>
    <n v="713536"/>
    <s v="-"/>
    <s v="CAD84569.1"/>
    <m/>
    <m/>
  </r>
  <r>
    <x v="1360"/>
    <x v="0"/>
    <x v="0"/>
    <s v="GCA_000009145.1"/>
    <s v="Primary Assembly"/>
    <s v="chromosome"/>
    <m/>
    <s v="AL954747.1"/>
    <n v="713834"/>
    <n v="714997"/>
    <s v="+"/>
    <m/>
    <m/>
    <m/>
  </r>
  <r>
    <x v="1361"/>
    <x v="1"/>
    <x v="1"/>
    <s v="GCA_000009145.1"/>
    <s v="Primary Assembly"/>
    <s v="chromosome"/>
    <m/>
    <s v="AL954747.1"/>
    <n v="713834"/>
    <n v="714997"/>
    <s v="+"/>
    <s v="CAD84570.1"/>
    <m/>
    <m/>
  </r>
  <r>
    <x v="1362"/>
    <x v="0"/>
    <x v="0"/>
    <s v="GCA_000009145.1"/>
    <s v="Primary Assembly"/>
    <s v="chromosome"/>
    <m/>
    <s v="AL954747.1"/>
    <n v="715129"/>
    <n v="716565"/>
    <s v="+"/>
    <m/>
    <m/>
    <m/>
  </r>
  <r>
    <x v="1363"/>
    <x v="1"/>
    <x v="1"/>
    <s v="GCA_000009145.1"/>
    <s v="Primary Assembly"/>
    <s v="chromosome"/>
    <m/>
    <s v="AL954747.1"/>
    <n v="715129"/>
    <n v="716565"/>
    <s v="+"/>
    <s v="CAD84571.1"/>
    <m/>
    <m/>
  </r>
  <r>
    <x v="1364"/>
    <x v="0"/>
    <x v="0"/>
    <s v="GCA_000009145.1"/>
    <s v="Primary Assembly"/>
    <s v="chromosome"/>
    <m/>
    <s v="AL954747.1"/>
    <n v="716736"/>
    <n v="717581"/>
    <s v="+"/>
    <m/>
    <m/>
    <m/>
  </r>
  <r>
    <x v="1365"/>
    <x v="1"/>
    <x v="1"/>
    <s v="GCA_000009145.1"/>
    <s v="Primary Assembly"/>
    <s v="chromosome"/>
    <m/>
    <s v="AL954747.1"/>
    <n v="716736"/>
    <n v="717581"/>
    <s v="+"/>
    <s v="CAD84572.1"/>
    <m/>
    <m/>
  </r>
  <r>
    <x v="1366"/>
    <x v="0"/>
    <x v="0"/>
    <s v="GCA_000009145.1"/>
    <s v="Primary Assembly"/>
    <s v="chromosome"/>
    <m/>
    <s v="AL954747.1"/>
    <n v="719259"/>
    <n v="719885"/>
    <s v="+"/>
    <m/>
    <m/>
    <m/>
  </r>
  <r>
    <x v="1367"/>
    <x v="1"/>
    <x v="1"/>
    <s v="GCA_000009145.1"/>
    <s v="Primary Assembly"/>
    <s v="chromosome"/>
    <m/>
    <s v="AL954747.1"/>
    <n v="719259"/>
    <n v="719885"/>
    <s v="+"/>
    <s v="CAD84573.1"/>
    <m/>
    <m/>
  </r>
  <r>
    <x v="1368"/>
    <x v="0"/>
    <x v="5"/>
    <s v="GCA_000009145.1"/>
    <s v="Primary Assembly"/>
    <s v="chromosome"/>
    <m/>
    <s v="AL954747.1"/>
    <n v="719882"/>
    <n v="719998"/>
    <s v="+"/>
    <m/>
    <m/>
    <m/>
  </r>
  <r>
    <x v="1369"/>
    <x v="1"/>
    <x v="6"/>
    <s v="GCA_000009145.1"/>
    <s v="Primary Assembly"/>
    <s v="chromosome"/>
    <m/>
    <s v="AL954747.1"/>
    <n v="719882"/>
    <n v="719998"/>
    <s v="+"/>
    <m/>
    <m/>
    <m/>
  </r>
  <r>
    <x v="1370"/>
    <x v="0"/>
    <x v="5"/>
    <s v="GCA_000009145.1"/>
    <s v="Primary Assembly"/>
    <s v="chromosome"/>
    <m/>
    <s v="AL954747.1"/>
    <n v="719976"/>
    <n v="720230"/>
    <s v="+"/>
    <m/>
    <m/>
    <m/>
  </r>
  <r>
    <x v="1371"/>
    <x v="1"/>
    <x v="6"/>
    <s v="GCA_000009145.1"/>
    <s v="Primary Assembly"/>
    <s v="chromosome"/>
    <m/>
    <s v="AL954747.1"/>
    <n v="719976"/>
    <n v="720230"/>
    <s v="+"/>
    <m/>
    <m/>
    <m/>
  </r>
  <r>
    <x v="1372"/>
    <x v="0"/>
    <x v="0"/>
    <s v="GCA_000009145.1"/>
    <s v="Primary Assembly"/>
    <s v="chromosome"/>
    <m/>
    <s v="AL954747.1"/>
    <n v="720338"/>
    <n v="721147"/>
    <s v="-"/>
    <m/>
    <m/>
    <m/>
  </r>
  <r>
    <x v="1373"/>
    <x v="1"/>
    <x v="1"/>
    <s v="GCA_000009145.1"/>
    <s v="Primary Assembly"/>
    <s v="chromosome"/>
    <m/>
    <s v="AL954747.1"/>
    <n v="720338"/>
    <n v="721147"/>
    <s v="-"/>
    <s v="CAD84576.1"/>
    <m/>
    <m/>
  </r>
  <r>
    <x v="1374"/>
    <x v="0"/>
    <x v="0"/>
    <s v="GCA_000009145.1"/>
    <s v="Primary Assembly"/>
    <s v="chromosome"/>
    <m/>
    <s v="AL954747.1"/>
    <n v="721379"/>
    <n v="722767"/>
    <s v="-"/>
    <m/>
    <m/>
    <m/>
  </r>
  <r>
    <x v="1375"/>
    <x v="1"/>
    <x v="1"/>
    <s v="GCA_000009145.1"/>
    <s v="Primary Assembly"/>
    <s v="chromosome"/>
    <m/>
    <s v="AL954747.1"/>
    <n v="721379"/>
    <n v="722767"/>
    <s v="-"/>
    <s v="CAD84577.1"/>
    <m/>
    <m/>
  </r>
  <r>
    <x v="1376"/>
    <x v="0"/>
    <x v="0"/>
    <s v="GCA_000009145.1"/>
    <s v="Primary Assembly"/>
    <s v="chromosome"/>
    <m/>
    <s v="AL954747.1"/>
    <n v="722764"/>
    <n v="723450"/>
    <s v="-"/>
    <m/>
    <m/>
    <m/>
  </r>
  <r>
    <x v="1377"/>
    <x v="1"/>
    <x v="1"/>
    <s v="GCA_000009145.1"/>
    <s v="Primary Assembly"/>
    <s v="chromosome"/>
    <m/>
    <s v="AL954747.1"/>
    <n v="722764"/>
    <n v="723450"/>
    <s v="-"/>
    <s v="CAD84578.1"/>
    <m/>
    <m/>
  </r>
  <r>
    <x v="1378"/>
    <x v="0"/>
    <x v="0"/>
    <s v="GCA_000009145.1"/>
    <s v="Primary Assembly"/>
    <s v="chromosome"/>
    <m/>
    <s v="AL954747.1"/>
    <n v="723463"/>
    <n v="724851"/>
    <s v="-"/>
    <m/>
    <m/>
    <m/>
  </r>
  <r>
    <x v="1379"/>
    <x v="1"/>
    <x v="1"/>
    <s v="GCA_000009145.1"/>
    <s v="Primary Assembly"/>
    <s v="chromosome"/>
    <m/>
    <s v="AL954747.1"/>
    <n v="723463"/>
    <n v="724851"/>
    <s v="-"/>
    <s v="CAD84579.1"/>
    <m/>
    <m/>
  </r>
  <r>
    <x v="1380"/>
    <x v="0"/>
    <x v="0"/>
    <s v="GCA_000009145.1"/>
    <s v="Primary Assembly"/>
    <s v="chromosome"/>
    <m/>
    <s v="AL954747.1"/>
    <n v="724848"/>
    <n v="727988"/>
    <s v="-"/>
    <m/>
    <m/>
    <m/>
  </r>
  <r>
    <x v="1381"/>
    <x v="1"/>
    <x v="1"/>
    <s v="GCA_000009145.1"/>
    <s v="Primary Assembly"/>
    <s v="chromosome"/>
    <m/>
    <s v="AL954747.1"/>
    <n v="724848"/>
    <n v="727988"/>
    <s v="-"/>
    <s v="CAD84580.1"/>
    <m/>
    <m/>
  </r>
  <r>
    <x v="1382"/>
    <x v="0"/>
    <x v="0"/>
    <s v="GCA_000009145.1"/>
    <s v="Primary Assembly"/>
    <s v="chromosome"/>
    <m/>
    <s v="AL954747.1"/>
    <n v="727999"/>
    <n v="728997"/>
    <s v="-"/>
    <m/>
    <m/>
    <m/>
  </r>
  <r>
    <x v="1383"/>
    <x v="1"/>
    <x v="1"/>
    <s v="GCA_000009145.1"/>
    <s v="Primary Assembly"/>
    <s v="chromosome"/>
    <m/>
    <s v="AL954747.1"/>
    <n v="727999"/>
    <n v="728997"/>
    <s v="-"/>
    <s v="CAD84581.1"/>
    <m/>
    <m/>
  </r>
  <r>
    <x v="1384"/>
    <x v="0"/>
    <x v="0"/>
    <s v="GCA_000009145.1"/>
    <s v="Primary Assembly"/>
    <s v="chromosome"/>
    <m/>
    <s v="AL954747.1"/>
    <n v="729551"/>
    <n v="731041"/>
    <s v="+"/>
    <m/>
    <m/>
    <m/>
  </r>
  <r>
    <x v="1385"/>
    <x v="1"/>
    <x v="1"/>
    <s v="GCA_000009145.1"/>
    <s v="Primary Assembly"/>
    <s v="chromosome"/>
    <m/>
    <s v="AL954747.1"/>
    <n v="729551"/>
    <n v="731041"/>
    <s v="+"/>
    <s v="CAD84582.1"/>
    <m/>
    <m/>
  </r>
  <r>
    <x v="1386"/>
    <x v="0"/>
    <x v="0"/>
    <s v="GCA_000009145.1"/>
    <s v="Primary Assembly"/>
    <s v="chromosome"/>
    <m/>
    <s v="AL954747.1"/>
    <n v="731041"/>
    <n v="731757"/>
    <s v="+"/>
    <m/>
    <m/>
    <m/>
  </r>
  <r>
    <x v="1387"/>
    <x v="1"/>
    <x v="1"/>
    <s v="GCA_000009145.1"/>
    <s v="Primary Assembly"/>
    <s v="chromosome"/>
    <m/>
    <s v="AL954747.1"/>
    <n v="731041"/>
    <n v="731757"/>
    <s v="+"/>
    <s v="CAD84583.1"/>
    <m/>
    <m/>
  </r>
  <r>
    <x v="1388"/>
    <x v="0"/>
    <x v="0"/>
    <s v="GCA_000009145.1"/>
    <s v="Primary Assembly"/>
    <s v="chromosome"/>
    <m/>
    <s v="AL954747.1"/>
    <n v="731786"/>
    <n v="733045"/>
    <s v="-"/>
    <m/>
    <m/>
    <m/>
  </r>
  <r>
    <x v="1389"/>
    <x v="1"/>
    <x v="1"/>
    <s v="GCA_000009145.1"/>
    <s v="Primary Assembly"/>
    <s v="chromosome"/>
    <m/>
    <s v="AL954747.1"/>
    <n v="731786"/>
    <n v="733045"/>
    <s v="-"/>
    <s v="CAD84584.1"/>
    <m/>
    <m/>
  </r>
  <r>
    <x v="1390"/>
    <x v="0"/>
    <x v="0"/>
    <s v="GCA_000009145.1"/>
    <s v="Primary Assembly"/>
    <s v="chromosome"/>
    <m/>
    <s v="AL954747.1"/>
    <n v="733049"/>
    <n v="734134"/>
    <s v="-"/>
    <m/>
    <m/>
    <m/>
  </r>
  <r>
    <x v="1391"/>
    <x v="1"/>
    <x v="1"/>
    <s v="GCA_000009145.1"/>
    <s v="Primary Assembly"/>
    <s v="chromosome"/>
    <m/>
    <s v="AL954747.1"/>
    <n v="733049"/>
    <n v="734134"/>
    <s v="-"/>
    <s v="CAD84585.1"/>
    <m/>
    <m/>
  </r>
  <r>
    <x v="1392"/>
    <x v="0"/>
    <x v="0"/>
    <s v="GCA_000009145.1"/>
    <s v="Primary Assembly"/>
    <s v="chromosome"/>
    <m/>
    <s v="AL954747.1"/>
    <n v="734144"/>
    <n v="735598"/>
    <s v="-"/>
    <m/>
    <m/>
    <m/>
  </r>
  <r>
    <x v="1393"/>
    <x v="1"/>
    <x v="1"/>
    <s v="GCA_000009145.1"/>
    <s v="Primary Assembly"/>
    <s v="chromosome"/>
    <m/>
    <s v="AL954747.1"/>
    <n v="734144"/>
    <n v="735598"/>
    <s v="-"/>
    <s v="CAD84586.1"/>
    <m/>
    <m/>
  </r>
  <r>
    <x v="1394"/>
    <x v="0"/>
    <x v="0"/>
    <s v="GCA_000009145.1"/>
    <s v="Primary Assembly"/>
    <s v="chromosome"/>
    <m/>
    <s v="AL954747.1"/>
    <n v="735588"/>
    <n v="736508"/>
    <s v="-"/>
    <m/>
    <m/>
    <m/>
  </r>
  <r>
    <x v="1395"/>
    <x v="1"/>
    <x v="1"/>
    <s v="GCA_000009145.1"/>
    <s v="Primary Assembly"/>
    <s v="chromosome"/>
    <m/>
    <s v="AL954747.1"/>
    <n v="735588"/>
    <n v="736508"/>
    <s v="-"/>
    <s v="CAD84587.1"/>
    <m/>
    <m/>
  </r>
  <r>
    <x v="1396"/>
    <x v="0"/>
    <x v="0"/>
    <s v="GCA_000009145.1"/>
    <s v="Primary Assembly"/>
    <s v="chromosome"/>
    <m/>
    <s v="AL954747.1"/>
    <n v="736794"/>
    <n v="737675"/>
    <s v="+"/>
    <m/>
    <m/>
    <m/>
  </r>
  <r>
    <x v="1397"/>
    <x v="1"/>
    <x v="1"/>
    <s v="GCA_000009145.1"/>
    <s v="Primary Assembly"/>
    <s v="chromosome"/>
    <m/>
    <s v="AL954747.1"/>
    <n v="736794"/>
    <n v="737675"/>
    <s v="+"/>
    <s v="CAD84588.1"/>
    <m/>
    <m/>
  </r>
  <r>
    <x v="1398"/>
    <x v="0"/>
    <x v="0"/>
    <s v="GCA_000009145.1"/>
    <s v="Primary Assembly"/>
    <s v="chromosome"/>
    <m/>
    <s v="AL954747.1"/>
    <n v="737675"/>
    <n v="738220"/>
    <s v="+"/>
    <m/>
    <m/>
    <m/>
  </r>
  <r>
    <x v="1399"/>
    <x v="1"/>
    <x v="1"/>
    <s v="GCA_000009145.1"/>
    <s v="Primary Assembly"/>
    <s v="chromosome"/>
    <m/>
    <s v="AL954747.1"/>
    <n v="737675"/>
    <n v="738220"/>
    <s v="+"/>
    <s v="CAD84589.1"/>
    <m/>
    <m/>
  </r>
  <r>
    <x v="1400"/>
    <x v="0"/>
    <x v="0"/>
    <s v="GCA_000009145.1"/>
    <s v="Primary Assembly"/>
    <s v="chromosome"/>
    <m/>
    <s v="AL954747.1"/>
    <n v="738290"/>
    <n v="739297"/>
    <s v="+"/>
    <m/>
    <m/>
    <m/>
  </r>
  <r>
    <x v="1401"/>
    <x v="1"/>
    <x v="1"/>
    <s v="GCA_000009145.1"/>
    <s v="Primary Assembly"/>
    <s v="chromosome"/>
    <m/>
    <s v="AL954747.1"/>
    <n v="738290"/>
    <n v="739297"/>
    <s v="+"/>
    <s v="CAD84590.1"/>
    <m/>
    <m/>
  </r>
  <r>
    <x v="1402"/>
    <x v="0"/>
    <x v="0"/>
    <s v="GCA_000009145.1"/>
    <s v="Primary Assembly"/>
    <s v="chromosome"/>
    <m/>
    <s v="AL954747.1"/>
    <n v="739381"/>
    <n v="740376"/>
    <s v="+"/>
    <m/>
    <m/>
    <m/>
  </r>
  <r>
    <x v="1403"/>
    <x v="1"/>
    <x v="1"/>
    <s v="GCA_000009145.1"/>
    <s v="Primary Assembly"/>
    <s v="chromosome"/>
    <m/>
    <s v="AL954747.1"/>
    <n v="739381"/>
    <n v="740376"/>
    <s v="+"/>
    <s v="CAD84591.1"/>
    <m/>
    <m/>
  </r>
  <r>
    <x v="1404"/>
    <x v="0"/>
    <x v="0"/>
    <s v="GCA_000009145.1"/>
    <s v="Primary Assembly"/>
    <s v="chromosome"/>
    <m/>
    <s v="AL954747.1"/>
    <n v="740422"/>
    <n v="740991"/>
    <s v="-"/>
    <m/>
    <m/>
    <m/>
  </r>
  <r>
    <x v="1405"/>
    <x v="1"/>
    <x v="1"/>
    <s v="GCA_000009145.1"/>
    <s v="Primary Assembly"/>
    <s v="chromosome"/>
    <m/>
    <s v="AL954747.1"/>
    <n v="740422"/>
    <n v="740991"/>
    <s v="-"/>
    <s v="CAD84592.1"/>
    <m/>
    <m/>
  </r>
  <r>
    <x v="1406"/>
    <x v="0"/>
    <x v="0"/>
    <s v="GCA_000009145.1"/>
    <s v="Primary Assembly"/>
    <s v="chromosome"/>
    <m/>
    <s v="AL954747.1"/>
    <n v="740975"/>
    <n v="741604"/>
    <s v="-"/>
    <m/>
    <m/>
    <m/>
  </r>
  <r>
    <x v="1407"/>
    <x v="1"/>
    <x v="1"/>
    <s v="GCA_000009145.1"/>
    <s v="Primary Assembly"/>
    <s v="chromosome"/>
    <m/>
    <s v="AL954747.1"/>
    <n v="740975"/>
    <n v="741604"/>
    <s v="-"/>
    <s v="CAD84593.1"/>
    <m/>
    <m/>
  </r>
  <r>
    <x v="1408"/>
    <x v="0"/>
    <x v="0"/>
    <s v="GCA_000009145.1"/>
    <s v="Primary Assembly"/>
    <s v="chromosome"/>
    <m/>
    <s v="AL954747.1"/>
    <n v="741698"/>
    <n v="743176"/>
    <s v="-"/>
    <m/>
    <m/>
    <m/>
  </r>
  <r>
    <x v="1409"/>
    <x v="1"/>
    <x v="1"/>
    <s v="GCA_000009145.1"/>
    <s v="Primary Assembly"/>
    <s v="chromosome"/>
    <m/>
    <s v="AL954747.1"/>
    <n v="741698"/>
    <n v="743176"/>
    <s v="-"/>
    <s v="CAD84594.1"/>
    <m/>
    <m/>
  </r>
  <r>
    <x v="1410"/>
    <x v="0"/>
    <x v="0"/>
    <s v="GCA_000009145.1"/>
    <s v="Primary Assembly"/>
    <s v="chromosome"/>
    <m/>
    <s v="AL954747.1"/>
    <n v="743221"/>
    <n v="743745"/>
    <s v="-"/>
    <m/>
    <m/>
    <m/>
  </r>
  <r>
    <x v="1411"/>
    <x v="1"/>
    <x v="1"/>
    <s v="GCA_000009145.1"/>
    <s v="Primary Assembly"/>
    <s v="chromosome"/>
    <m/>
    <s v="AL954747.1"/>
    <n v="743221"/>
    <n v="743745"/>
    <s v="-"/>
    <s v="CAD84595.1"/>
    <m/>
    <m/>
  </r>
  <r>
    <x v="1412"/>
    <x v="0"/>
    <x v="0"/>
    <s v="GCA_000009145.1"/>
    <s v="Primary Assembly"/>
    <s v="chromosome"/>
    <m/>
    <s v="AL954747.1"/>
    <n v="744036"/>
    <n v="745448"/>
    <s v="+"/>
    <m/>
    <m/>
    <m/>
  </r>
  <r>
    <x v="1413"/>
    <x v="1"/>
    <x v="1"/>
    <s v="GCA_000009145.1"/>
    <s v="Primary Assembly"/>
    <s v="chromosome"/>
    <m/>
    <s v="AL954747.1"/>
    <n v="744036"/>
    <n v="745448"/>
    <s v="+"/>
    <s v="CAD84596.1"/>
    <m/>
    <m/>
  </r>
  <r>
    <x v="1414"/>
    <x v="0"/>
    <x v="0"/>
    <s v="GCA_000009145.1"/>
    <s v="Primary Assembly"/>
    <s v="chromosome"/>
    <m/>
    <s v="AL954747.1"/>
    <n v="745482"/>
    <n v="745610"/>
    <s v="+"/>
    <m/>
    <m/>
    <m/>
  </r>
  <r>
    <x v="1415"/>
    <x v="1"/>
    <x v="1"/>
    <s v="GCA_000009145.1"/>
    <s v="Primary Assembly"/>
    <s v="chromosome"/>
    <m/>
    <s v="AL954747.1"/>
    <n v="745482"/>
    <n v="745610"/>
    <s v="+"/>
    <s v="CAD84597.1"/>
    <m/>
    <m/>
  </r>
  <r>
    <x v="1416"/>
    <x v="0"/>
    <x v="0"/>
    <s v="GCA_000009145.1"/>
    <s v="Primary Assembly"/>
    <s v="chromosome"/>
    <m/>
    <s v="AL954747.1"/>
    <n v="745616"/>
    <n v="746281"/>
    <s v="+"/>
    <m/>
    <m/>
    <m/>
  </r>
  <r>
    <x v="1417"/>
    <x v="1"/>
    <x v="1"/>
    <s v="GCA_000009145.1"/>
    <s v="Primary Assembly"/>
    <s v="chromosome"/>
    <m/>
    <s v="AL954747.1"/>
    <n v="745616"/>
    <n v="746281"/>
    <s v="+"/>
    <s v="CAD84598.1"/>
    <m/>
    <m/>
  </r>
  <r>
    <x v="1418"/>
    <x v="0"/>
    <x v="0"/>
    <s v="GCA_000009145.1"/>
    <s v="Primary Assembly"/>
    <s v="chromosome"/>
    <m/>
    <s v="AL954747.1"/>
    <n v="746278"/>
    <n v="747348"/>
    <s v="+"/>
    <m/>
    <m/>
    <m/>
  </r>
  <r>
    <x v="1419"/>
    <x v="1"/>
    <x v="1"/>
    <s v="GCA_000009145.1"/>
    <s v="Primary Assembly"/>
    <s v="chromosome"/>
    <m/>
    <s v="AL954747.1"/>
    <n v="746278"/>
    <n v="747348"/>
    <s v="+"/>
    <s v="CAD84599.1"/>
    <m/>
    <m/>
  </r>
  <r>
    <x v="1420"/>
    <x v="0"/>
    <x v="0"/>
    <s v="GCA_000009145.1"/>
    <s v="Primary Assembly"/>
    <s v="chromosome"/>
    <m/>
    <s v="AL954747.1"/>
    <n v="747497"/>
    <n v="748618"/>
    <s v="+"/>
    <m/>
    <m/>
    <m/>
  </r>
  <r>
    <x v="1421"/>
    <x v="1"/>
    <x v="1"/>
    <s v="GCA_000009145.1"/>
    <s v="Primary Assembly"/>
    <s v="chromosome"/>
    <m/>
    <s v="AL954747.1"/>
    <n v="747497"/>
    <n v="748618"/>
    <s v="+"/>
    <s v="CAD84600.1"/>
    <m/>
    <m/>
  </r>
  <r>
    <x v="1422"/>
    <x v="0"/>
    <x v="0"/>
    <s v="GCA_000009145.1"/>
    <s v="Primary Assembly"/>
    <s v="chromosome"/>
    <m/>
    <s v="AL954747.1"/>
    <n v="748820"/>
    <n v="751114"/>
    <s v="+"/>
    <m/>
    <m/>
    <m/>
  </r>
  <r>
    <x v="1423"/>
    <x v="1"/>
    <x v="1"/>
    <s v="GCA_000009145.1"/>
    <s v="Primary Assembly"/>
    <s v="chromosome"/>
    <m/>
    <s v="AL954747.1"/>
    <n v="748820"/>
    <n v="751114"/>
    <s v="+"/>
    <s v="CAD84601.1"/>
    <m/>
    <m/>
  </r>
  <r>
    <x v="1424"/>
    <x v="0"/>
    <x v="0"/>
    <s v="GCA_000009145.1"/>
    <s v="Primary Assembly"/>
    <s v="chromosome"/>
    <m/>
    <s v="AL954747.1"/>
    <n v="751240"/>
    <n v="752058"/>
    <s v="+"/>
    <m/>
    <m/>
    <m/>
  </r>
  <r>
    <x v="1425"/>
    <x v="1"/>
    <x v="1"/>
    <s v="GCA_000009145.1"/>
    <s v="Primary Assembly"/>
    <s v="chromosome"/>
    <m/>
    <s v="AL954747.1"/>
    <n v="751240"/>
    <n v="752058"/>
    <s v="+"/>
    <s v="CAD84602.1"/>
    <m/>
    <m/>
  </r>
  <r>
    <x v="1426"/>
    <x v="0"/>
    <x v="0"/>
    <s v="GCA_000009145.1"/>
    <s v="Primary Assembly"/>
    <s v="chromosome"/>
    <m/>
    <s v="AL954747.1"/>
    <n v="752115"/>
    <n v="752750"/>
    <s v="+"/>
    <m/>
    <m/>
    <m/>
  </r>
  <r>
    <x v="1427"/>
    <x v="1"/>
    <x v="1"/>
    <s v="GCA_000009145.1"/>
    <s v="Primary Assembly"/>
    <s v="chromosome"/>
    <m/>
    <s v="AL954747.1"/>
    <n v="752115"/>
    <n v="752750"/>
    <s v="+"/>
    <s v="CAD84603.1"/>
    <m/>
    <m/>
  </r>
  <r>
    <x v="1428"/>
    <x v="0"/>
    <x v="0"/>
    <s v="GCA_000009145.1"/>
    <s v="Primary Assembly"/>
    <s v="chromosome"/>
    <m/>
    <s v="AL954747.1"/>
    <n v="752734"/>
    <n v="753927"/>
    <s v="+"/>
    <m/>
    <m/>
    <m/>
  </r>
  <r>
    <x v="1429"/>
    <x v="1"/>
    <x v="1"/>
    <s v="GCA_000009145.1"/>
    <s v="Primary Assembly"/>
    <s v="chromosome"/>
    <m/>
    <s v="AL954747.1"/>
    <n v="752734"/>
    <n v="753927"/>
    <s v="+"/>
    <s v="CAD84604.1"/>
    <m/>
    <m/>
  </r>
  <r>
    <x v="1430"/>
    <x v="0"/>
    <x v="0"/>
    <s v="GCA_000009145.1"/>
    <s v="Primary Assembly"/>
    <s v="chromosome"/>
    <m/>
    <s v="AL954747.1"/>
    <n v="753980"/>
    <n v="754807"/>
    <s v="+"/>
    <m/>
    <m/>
    <m/>
  </r>
  <r>
    <x v="1431"/>
    <x v="1"/>
    <x v="1"/>
    <s v="GCA_000009145.1"/>
    <s v="Primary Assembly"/>
    <s v="chromosome"/>
    <m/>
    <s v="AL954747.1"/>
    <n v="753980"/>
    <n v="754807"/>
    <s v="+"/>
    <s v="CAD84605.1"/>
    <m/>
    <m/>
  </r>
  <r>
    <x v="1432"/>
    <x v="0"/>
    <x v="0"/>
    <s v="GCA_000009145.1"/>
    <s v="Primary Assembly"/>
    <s v="chromosome"/>
    <m/>
    <s v="AL954747.1"/>
    <n v="754811"/>
    <n v="755704"/>
    <s v="+"/>
    <m/>
    <m/>
    <m/>
  </r>
  <r>
    <x v="1433"/>
    <x v="1"/>
    <x v="1"/>
    <s v="GCA_000009145.1"/>
    <s v="Primary Assembly"/>
    <s v="chromosome"/>
    <m/>
    <s v="AL954747.1"/>
    <n v="754811"/>
    <n v="755704"/>
    <s v="+"/>
    <s v="CAD84606.1"/>
    <m/>
    <m/>
  </r>
  <r>
    <x v="1434"/>
    <x v="0"/>
    <x v="0"/>
    <s v="GCA_000009145.1"/>
    <s v="Primary Assembly"/>
    <s v="chromosome"/>
    <m/>
    <s v="AL954747.1"/>
    <n v="755854"/>
    <n v="757146"/>
    <s v="+"/>
    <m/>
    <m/>
    <m/>
  </r>
  <r>
    <x v="1435"/>
    <x v="1"/>
    <x v="1"/>
    <s v="GCA_000009145.1"/>
    <s v="Primary Assembly"/>
    <s v="chromosome"/>
    <m/>
    <s v="AL954747.1"/>
    <n v="755854"/>
    <n v="757146"/>
    <s v="+"/>
    <s v="CAD84607.1"/>
    <m/>
    <m/>
  </r>
  <r>
    <x v="1436"/>
    <x v="0"/>
    <x v="0"/>
    <s v="GCA_000009145.1"/>
    <s v="Primary Assembly"/>
    <s v="chromosome"/>
    <m/>
    <s v="AL954747.1"/>
    <n v="757167"/>
    <n v="757823"/>
    <s v="+"/>
    <m/>
    <m/>
    <m/>
  </r>
  <r>
    <x v="1437"/>
    <x v="1"/>
    <x v="1"/>
    <s v="GCA_000009145.1"/>
    <s v="Primary Assembly"/>
    <s v="chromosome"/>
    <m/>
    <s v="AL954747.1"/>
    <n v="757167"/>
    <n v="757823"/>
    <s v="+"/>
    <s v="CAD84608.1"/>
    <m/>
    <m/>
  </r>
  <r>
    <x v="1438"/>
    <x v="0"/>
    <x v="0"/>
    <s v="GCA_000009145.1"/>
    <s v="Primary Assembly"/>
    <s v="chromosome"/>
    <m/>
    <s v="AL954747.1"/>
    <n v="757820"/>
    <n v="758320"/>
    <s v="+"/>
    <m/>
    <m/>
    <m/>
  </r>
  <r>
    <x v="1439"/>
    <x v="1"/>
    <x v="1"/>
    <s v="GCA_000009145.1"/>
    <s v="Primary Assembly"/>
    <s v="chromosome"/>
    <m/>
    <s v="AL954747.1"/>
    <n v="757820"/>
    <n v="758320"/>
    <s v="+"/>
    <s v="CAD84609.1"/>
    <m/>
    <m/>
  </r>
  <r>
    <x v="1440"/>
    <x v="0"/>
    <x v="0"/>
    <s v="GCA_000009145.1"/>
    <s v="Primary Assembly"/>
    <s v="chromosome"/>
    <m/>
    <s v="AL954747.1"/>
    <n v="758425"/>
    <n v="759942"/>
    <s v="+"/>
    <m/>
    <m/>
    <m/>
  </r>
  <r>
    <x v="1441"/>
    <x v="1"/>
    <x v="1"/>
    <s v="GCA_000009145.1"/>
    <s v="Primary Assembly"/>
    <s v="chromosome"/>
    <m/>
    <s v="AL954747.1"/>
    <n v="758425"/>
    <n v="759942"/>
    <s v="+"/>
    <s v="CAD84610.1"/>
    <m/>
    <m/>
  </r>
  <r>
    <x v="1442"/>
    <x v="0"/>
    <x v="0"/>
    <s v="GCA_000009145.1"/>
    <s v="Primary Assembly"/>
    <s v="chromosome"/>
    <m/>
    <s v="AL954747.1"/>
    <n v="759959"/>
    <n v="761134"/>
    <s v="+"/>
    <m/>
    <m/>
    <m/>
  </r>
  <r>
    <x v="1443"/>
    <x v="1"/>
    <x v="1"/>
    <s v="GCA_000009145.1"/>
    <s v="Primary Assembly"/>
    <s v="chromosome"/>
    <m/>
    <s v="AL954747.1"/>
    <n v="759959"/>
    <n v="761134"/>
    <s v="+"/>
    <s v="CAD84611.1"/>
    <m/>
    <m/>
  </r>
  <r>
    <x v="1444"/>
    <x v="0"/>
    <x v="0"/>
    <s v="GCA_000009145.1"/>
    <s v="Primary Assembly"/>
    <s v="chromosome"/>
    <m/>
    <s v="AL954747.1"/>
    <n v="761246"/>
    <n v="762757"/>
    <s v="+"/>
    <m/>
    <m/>
    <m/>
  </r>
  <r>
    <x v="1445"/>
    <x v="1"/>
    <x v="1"/>
    <s v="GCA_000009145.1"/>
    <s v="Primary Assembly"/>
    <s v="chromosome"/>
    <m/>
    <s v="AL954747.1"/>
    <n v="761246"/>
    <n v="762757"/>
    <s v="+"/>
    <s v="CAD84612.1"/>
    <m/>
    <m/>
  </r>
  <r>
    <x v="1446"/>
    <x v="0"/>
    <x v="0"/>
    <s v="GCA_000009145.1"/>
    <s v="Primary Assembly"/>
    <s v="chromosome"/>
    <m/>
    <s v="AL954747.1"/>
    <n v="762841"/>
    <n v="763176"/>
    <s v="-"/>
    <m/>
    <m/>
    <m/>
  </r>
  <r>
    <x v="1447"/>
    <x v="1"/>
    <x v="1"/>
    <s v="GCA_000009145.1"/>
    <s v="Primary Assembly"/>
    <s v="chromosome"/>
    <m/>
    <s v="AL954747.1"/>
    <n v="762841"/>
    <n v="763176"/>
    <s v="-"/>
    <s v="CAD84613.1"/>
    <m/>
    <m/>
  </r>
  <r>
    <x v="1448"/>
    <x v="0"/>
    <x v="0"/>
    <s v="GCA_000009145.1"/>
    <s v="Primary Assembly"/>
    <s v="chromosome"/>
    <m/>
    <s v="AL954747.1"/>
    <n v="763176"/>
    <n v="763451"/>
    <s v="-"/>
    <m/>
    <m/>
    <m/>
  </r>
  <r>
    <x v="1449"/>
    <x v="1"/>
    <x v="1"/>
    <s v="GCA_000009145.1"/>
    <s v="Primary Assembly"/>
    <s v="chromosome"/>
    <m/>
    <s v="AL954747.1"/>
    <n v="763176"/>
    <n v="763451"/>
    <s v="-"/>
    <s v="CAD84614.1"/>
    <m/>
    <m/>
  </r>
  <r>
    <x v="1450"/>
    <x v="0"/>
    <x v="0"/>
    <s v="GCA_000009145.1"/>
    <s v="Primary Assembly"/>
    <s v="chromosome"/>
    <m/>
    <s v="AL954747.1"/>
    <n v="763648"/>
    <n v="764361"/>
    <s v="-"/>
    <m/>
    <m/>
    <m/>
  </r>
  <r>
    <x v="1451"/>
    <x v="1"/>
    <x v="1"/>
    <s v="GCA_000009145.1"/>
    <s v="Primary Assembly"/>
    <s v="chromosome"/>
    <m/>
    <s v="AL954747.1"/>
    <n v="763648"/>
    <n v="764361"/>
    <s v="-"/>
    <s v="CAD84615.1"/>
    <m/>
    <m/>
  </r>
  <r>
    <x v="1452"/>
    <x v="0"/>
    <x v="0"/>
    <s v="GCA_000009145.1"/>
    <s v="Primary Assembly"/>
    <s v="chromosome"/>
    <m/>
    <s v="AL954747.1"/>
    <n v="764426"/>
    <n v="766519"/>
    <s v="-"/>
    <m/>
    <m/>
    <m/>
  </r>
  <r>
    <x v="1453"/>
    <x v="1"/>
    <x v="1"/>
    <s v="GCA_000009145.1"/>
    <s v="Primary Assembly"/>
    <s v="chromosome"/>
    <m/>
    <s v="AL954747.1"/>
    <n v="764426"/>
    <n v="766519"/>
    <s v="-"/>
    <s v="CAD84616.1"/>
    <m/>
    <m/>
  </r>
  <r>
    <x v="1454"/>
    <x v="0"/>
    <x v="0"/>
    <s v="GCA_000009145.1"/>
    <s v="Primary Assembly"/>
    <s v="chromosome"/>
    <m/>
    <s v="AL954747.1"/>
    <n v="766516"/>
    <n v="767037"/>
    <s v="-"/>
    <m/>
    <m/>
    <m/>
  </r>
  <r>
    <x v="1455"/>
    <x v="1"/>
    <x v="1"/>
    <s v="GCA_000009145.1"/>
    <s v="Primary Assembly"/>
    <s v="chromosome"/>
    <m/>
    <s v="AL954747.1"/>
    <n v="766516"/>
    <n v="767037"/>
    <s v="-"/>
    <s v="CAD84617.1"/>
    <m/>
    <m/>
  </r>
  <r>
    <x v="1456"/>
    <x v="0"/>
    <x v="0"/>
    <s v="GCA_000009145.1"/>
    <s v="Primary Assembly"/>
    <s v="chromosome"/>
    <m/>
    <s v="AL954747.1"/>
    <n v="767048"/>
    <n v="767578"/>
    <s v="-"/>
    <m/>
    <m/>
    <m/>
  </r>
  <r>
    <x v="1457"/>
    <x v="1"/>
    <x v="1"/>
    <s v="GCA_000009145.1"/>
    <s v="Primary Assembly"/>
    <s v="chromosome"/>
    <m/>
    <s v="AL954747.1"/>
    <n v="767048"/>
    <n v="767578"/>
    <s v="-"/>
    <s v="CAD84618.1"/>
    <m/>
    <m/>
  </r>
  <r>
    <x v="1458"/>
    <x v="0"/>
    <x v="0"/>
    <s v="GCA_000009145.1"/>
    <s v="Primary Assembly"/>
    <s v="chromosome"/>
    <m/>
    <s v="AL954747.1"/>
    <n v="767637"/>
    <n v="768488"/>
    <s v="-"/>
    <m/>
    <m/>
    <m/>
  </r>
  <r>
    <x v="1459"/>
    <x v="1"/>
    <x v="1"/>
    <s v="GCA_000009145.1"/>
    <s v="Primary Assembly"/>
    <s v="chromosome"/>
    <m/>
    <s v="AL954747.1"/>
    <n v="767637"/>
    <n v="768488"/>
    <s v="-"/>
    <s v="CAD84619.1"/>
    <m/>
    <m/>
  </r>
  <r>
    <x v="1460"/>
    <x v="0"/>
    <x v="0"/>
    <s v="GCA_000009145.1"/>
    <s v="Primary Assembly"/>
    <s v="chromosome"/>
    <m/>
    <s v="AL954747.1"/>
    <n v="768542"/>
    <n v="768865"/>
    <s v="-"/>
    <m/>
    <m/>
    <m/>
  </r>
  <r>
    <x v="1461"/>
    <x v="1"/>
    <x v="1"/>
    <s v="GCA_000009145.1"/>
    <s v="Primary Assembly"/>
    <s v="chromosome"/>
    <m/>
    <s v="AL954747.1"/>
    <n v="768542"/>
    <n v="768865"/>
    <s v="-"/>
    <s v="CAD84620.1"/>
    <m/>
    <m/>
  </r>
  <r>
    <x v="1462"/>
    <x v="0"/>
    <x v="0"/>
    <s v="GCA_000009145.1"/>
    <s v="Primary Assembly"/>
    <s v="chromosome"/>
    <m/>
    <s v="AL954747.1"/>
    <n v="768964"/>
    <n v="769461"/>
    <s v="-"/>
    <m/>
    <m/>
    <m/>
  </r>
  <r>
    <x v="1463"/>
    <x v="1"/>
    <x v="1"/>
    <s v="GCA_000009145.1"/>
    <s v="Primary Assembly"/>
    <s v="chromosome"/>
    <m/>
    <s v="AL954747.1"/>
    <n v="768964"/>
    <n v="769461"/>
    <s v="-"/>
    <s v="CAD84621.1"/>
    <m/>
    <m/>
  </r>
  <r>
    <x v="1464"/>
    <x v="0"/>
    <x v="0"/>
    <s v="GCA_000009145.1"/>
    <s v="Primary Assembly"/>
    <s v="chromosome"/>
    <m/>
    <s v="AL954747.1"/>
    <n v="769783"/>
    <n v="770139"/>
    <s v="-"/>
    <m/>
    <m/>
    <m/>
  </r>
  <r>
    <x v="1465"/>
    <x v="1"/>
    <x v="1"/>
    <s v="GCA_000009145.1"/>
    <s v="Primary Assembly"/>
    <s v="chromosome"/>
    <m/>
    <s v="AL954747.1"/>
    <n v="769783"/>
    <n v="770139"/>
    <s v="-"/>
    <s v="CAD84622.1"/>
    <m/>
    <m/>
  </r>
  <r>
    <x v="1466"/>
    <x v="0"/>
    <x v="0"/>
    <s v="GCA_000009145.1"/>
    <s v="Primary Assembly"/>
    <s v="chromosome"/>
    <m/>
    <s v="AL954747.1"/>
    <n v="770522"/>
    <n v="770818"/>
    <s v="+"/>
    <m/>
    <m/>
    <m/>
  </r>
  <r>
    <x v="1467"/>
    <x v="1"/>
    <x v="1"/>
    <s v="GCA_000009145.1"/>
    <s v="Primary Assembly"/>
    <s v="chromosome"/>
    <m/>
    <s v="AL954747.1"/>
    <n v="770522"/>
    <n v="770818"/>
    <s v="+"/>
    <s v="CAD84623.1"/>
    <m/>
    <m/>
  </r>
  <r>
    <x v="1468"/>
    <x v="0"/>
    <x v="0"/>
    <s v="GCA_000009145.1"/>
    <s v="Primary Assembly"/>
    <s v="chromosome"/>
    <m/>
    <s v="AL954747.1"/>
    <n v="770815"/>
    <n v="771069"/>
    <s v="+"/>
    <m/>
    <m/>
    <m/>
  </r>
  <r>
    <x v="1469"/>
    <x v="1"/>
    <x v="1"/>
    <s v="GCA_000009145.1"/>
    <s v="Primary Assembly"/>
    <s v="chromosome"/>
    <m/>
    <s v="AL954747.1"/>
    <n v="770815"/>
    <n v="771069"/>
    <s v="+"/>
    <s v="CAD84624.1"/>
    <m/>
    <m/>
  </r>
  <r>
    <x v="1470"/>
    <x v="0"/>
    <x v="0"/>
    <s v="GCA_000009145.1"/>
    <s v="Primary Assembly"/>
    <s v="chromosome"/>
    <m/>
    <s v="AL954747.1"/>
    <n v="771266"/>
    <n v="772168"/>
    <s v="+"/>
    <m/>
    <m/>
    <m/>
  </r>
  <r>
    <x v="1471"/>
    <x v="1"/>
    <x v="1"/>
    <s v="GCA_000009145.1"/>
    <s v="Primary Assembly"/>
    <s v="chromosome"/>
    <m/>
    <s v="AL954747.1"/>
    <n v="771266"/>
    <n v="772168"/>
    <s v="+"/>
    <s v="CAD84625.1"/>
    <m/>
    <m/>
  </r>
  <r>
    <x v="1472"/>
    <x v="0"/>
    <x v="0"/>
    <s v="GCA_000009145.1"/>
    <s v="Primary Assembly"/>
    <s v="chromosome"/>
    <m/>
    <s v="AL954747.1"/>
    <n v="772252"/>
    <n v="772659"/>
    <s v="+"/>
    <m/>
    <m/>
    <m/>
  </r>
  <r>
    <x v="1473"/>
    <x v="1"/>
    <x v="1"/>
    <s v="GCA_000009145.1"/>
    <s v="Primary Assembly"/>
    <s v="chromosome"/>
    <m/>
    <s v="AL954747.1"/>
    <n v="772252"/>
    <n v="772659"/>
    <s v="+"/>
    <s v="CAD84626.1"/>
    <m/>
    <m/>
  </r>
  <r>
    <x v="1474"/>
    <x v="0"/>
    <x v="0"/>
    <s v="GCA_000009145.1"/>
    <s v="Primary Assembly"/>
    <s v="chromosome"/>
    <m/>
    <s v="AL954747.1"/>
    <n v="772659"/>
    <n v="773027"/>
    <s v="+"/>
    <m/>
    <m/>
    <m/>
  </r>
  <r>
    <x v="1475"/>
    <x v="1"/>
    <x v="1"/>
    <s v="GCA_000009145.1"/>
    <s v="Primary Assembly"/>
    <s v="chromosome"/>
    <m/>
    <s v="AL954747.1"/>
    <n v="772659"/>
    <n v="773027"/>
    <s v="+"/>
    <s v="CAD84627.1"/>
    <m/>
    <m/>
  </r>
  <r>
    <x v="1476"/>
    <x v="0"/>
    <x v="0"/>
    <s v="GCA_000009145.1"/>
    <s v="Primary Assembly"/>
    <s v="chromosome"/>
    <m/>
    <s v="AL954747.1"/>
    <n v="773113"/>
    <n v="773727"/>
    <s v="-"/>
    <m/>
    <m/>
    <m/>
  </r>
  <r>
    <x v="1477"/>
    <x v="1"/>
    <x v="1"/>
    <s v="GCA_000009145.1"/>
    <s v="Primary Assembly"/>
    <s v="chromosome"/>
    <m/>
    <s v="AL954747.1"/>
    <n v="773113"/>
    <n v="773727"/>
    <s v="-"/>
    <s v="CAD84628.1"/>
    <m/>
    <m/>
  </r>
  <r>
    <x v="1478"/>
    <x v="0"/>
    <x v="0"/>
    <s v="GCA_000009145.1"/>
    <s v="Primary Assembly"/>
    <s v="chromosome"/>
    <m/>
    <s v="AL954747.1"/>
    <n v="773820"/>
    <n v="774359"/>
    <s v="-"/>
    <m/>
    <m/>
    <m/>
  </r>
  <r>
    <x v="1479"/>
    <x v="1"/>
    <x v="1"/>
    <s v="GCA_000009145.1"/>
    <s v="Primary Assembly"/>
    <s v="chromosome"/>
    <m/>
    <s v="AL954747.1"/>
    <n v="773820"/>
    <n v="774359"/>
    <s v="-"/>
    <s v="CAD84629.1"/>
    <m/>
    <m/>
  </r>
  <r>
    <x v="1480"/>
    <x v="0"/>
    <x v="0"/>
    <s v="GCA_000009145.1"/>
    <s v="Primary Assembly"/>
    <s v="chromosome"/>
    <m/>
    <s v="AL954747.1"/>
    <n v="774690"/>
    <n v="775046"/>
    <s v="-"/>
    <m/>
    <m/>
    <m/>
  </r>
  <r>
    <x v="1481"/>
    <x v="1"/>
    <x v="1"/>
    <s v="GCA_000009145.1"/>
    <s v="Primary Assembly"/>
    <s v="chromosome"/>
    <m/>
    <s v="AL954747.1"/>
    <n v="774690"/>
    <n v="775046"/>
    <s v="-"/>
    <s v="CAD84630.1"/>
    <m/>
    <m/>
  </r>
  <r>
    <x v="1482"/>
    <x v="0"/>
    <x v="0"/>
    <s v="GCA_000009145.1"/>
    <s v="Primary Assembly"/>
    <s v="chromosome"/>
    <m/>
    <s v="AL954747.1"/>
    <n v="775153"/>
    <n v="776940"/>
    <s v="-"/>
    <m/>
    <m/>
    <m/>
  </r>
  <r>
    <x v="1483"/>
    <x v="1"/>
    <x v="1"/>
    <s v="GCA_000009145.1"/>
    <s v="Primary Assembly"/>
    <s v="chromosome"/>
    <m/>
    <s v="AL954747.1"/>
    <n v="775153"/>
    <n v="776940"/>
    <s v="-"/>
    <s v="CAD84631.1"/>
    <m/>
    <m/>
  </r>
  <r>
    <x v="1484"/>
    <x v="0"/>
    <x v="0"/>
    <s v="GCA_000009145.1"/>
    <s v="Primary Assembly"/>
    <s v="chromosome"/>
    <m/>
    <s v="AL954747.1"/>
    <n v="777123"/>
    <n v="778001"/>
    <s v="+"/>
    <m/>
    <m/>
    <m/>
  </r>
  <r>
    <x v="1485"/>
    <x v="1"/>
    <x v="1"/>
    <s v="GCA_000009145.1"/>
    <s v="Primary Assembly"/>
    <s v="chromosome"/>
    <m/>
    <s v="AL954747.1"/>
    <n v="777123"/>
    <n v="778001"/>
    <s v="+"/>
    <s v="CAD84632.1"/>
    <m/>
    <m/>
  </r>
  <r>
    <x v="1486"/>
    <x v="0"/>
    <x v="0"/>
    <s v="GCA_000009145.1"/>
    <s v="Primary Assembly"/>
    <s v="chromosome"/>
    <m/>
    <s v="AL954747.1"/>
    <n v="778023"/>
    <n v="779075"/>
    <s v="-"/>
    <m/>
    <m/>
    <m/>
  </r>
  <r>
    <x v="1487"/>
    <x v="1"/>
    <x v="1"/>
    <s v="GCA_000009145.1"/>
    <s v="Primary Assembly"/>
    <s v="chromosome"/>
    <m/>
    <s v="AL954747.1"/>
    <n v="778023"/>
    <n v="779075"/>
    <s v="-"/>
    <s v="CAD84633.1"/>
    <m/>
    <m/>
  </r>
  <r>
    <x v="1488"/>
    <x v="0"/>
    <x v="0"/>
    <s v="GCA_000009145.1"/>
    <s v="Primary Assembly"/>
    <s v="chromosome"/>
    <m/>
    <s v="AL954747.1"/>
    <n v="779355"/>
    <n v="782954"/>
    <s v="+"/>
    <m/>
    <m/>
    <m/>
  </r>
  <r>
    <x v="1489"/>
    <x v="1"/>
    <x v="1"/>
    <s v="GCA_000009145.1"/>
    <s v="Primary Assembly"/>
    <s v="chromosome"/>
    <m/>
    <s v="AL954747.1"/>
    <n v="779355"/>
    <n v="782954"/>
    <s v="+"/>
    <s v="CAD84634.1"/>
    <m/>
    <m/>
  </r>
  <r>
    <x v="1490"/>
    <x v="0"/>
    <x v="0"/>
    <s v="GCA_000009145.1"/>
    <s v="Primary Assembly"/>
    <s v="chromosome"/>
    <m/>
    <s v="AL954747.1"/>
    <n v="783032"/>
    <n v="784495"/>
    <s v="-"/>
    <m/>
    <m/>
    <m/>
  </r>
  <r>
    <x v="1491"/>
    <x v="1"/>
    <x v="1"/>
    <s v="GCA_000009145.1"/>
    <s v="Primary Assembly"/>
    <s v="chromosome"/>
    <m/>
    <s v="AL954747.1"/>
    <n v="783032"/>
    <n v="784495"/>
    <s v="-"/>
    <s v="CAD84635.1"/>
    <m/>
    <m/>
  </r>
  <r>
    <x v="1492"/>
    <x v="0"/>
    <x v="0"/>
    <s v="GCA_000009145.1"/>
    <s v="Primary Assembly"/>
    <s v="chromosome"/>
    <m/>
    <s v="AL954747.1"/>
    <n v="784792"/>
    <n v="785007"/>
    <s v="-"/>
    <m/>
    <m/>
    <m/>
  </r>
  <r>
    <x v="1493"/>
    <x v="1"/>
    <x v="1"/>
    <s v="GCA_000009145.1"/>
    <s v="Primary Assembly"/>
    <s v="chromosome"/>
    <m/>
    <s v="AL954747.1"/>
    <n v="784792"/>
    <n v="785007"/>
    <s v="-"/>
    <s v="CAD84636.1"/>
    <m/>
    <m/>
  </r>
  <r>
    <x v="1494"/>
    <x v="0"/>
    <x v="0"/>
    <s v="GCA_000009145.1"/>
    <s v="Primary Assembly"/>
    <s v="chromosome"/>
    <m/>
    <s v="AL954747.1"/>
    <n v="785977"/>
    <n v="786675"/>
    <s v="+"/>
    <m/>
    <m/>
    <m/>
  </r>
  <r>
    <x v="1495"/>
    <x v="1"/>
    <x v="1"/>
    <s v="GCA_000009145.1"/>
    <s v="Primary Assembly"/>
    <s v="chromosome"/>
    <m/>
    <s v="AL954747.1"/>
    <n v="785977"/>
    <n v="786675"/>
    <s v="+"/>
    <s v="CAD84637.1"/>
    <m/>
    <m/>
  </r>
  <r>
    <x v="1496"/>
    <x v="0"/>
    <x v="0"/>
    <s v="GCA_000009145.1"/>
    <s v="Primary Assembly"/>
    <s v="chromosome"/>
    <m/>
    <s v="AL954747.1"/>
    <n v="786772"/>
    <n v="787821"/>
    <s v="+"/>
    <m/>
    <m/>
    <m/>
  </r>
  <r>
    <x v="1497"/>
    <x v="1"/>
    <x v="1"/>
    <s v="GCA_000009145.1"/>
    <s v="Primary Assembly"/>
    <s v="chromosome"/>
    <m/>
    <s v="AL954747.1"/>
    <n v="786772"/>
    <n v="787821"/>
    <s v="+"/>
    <s v="CAD84638.1"/>
    <m/>
    <m/>
  </r>
  <r>
    <x v="1498"/>
    <x v="0"/>
    <x v="0"/>
    <s v="GCA_000009145.1"/>
    <s v="Primary Assembly"/>
    <s v="chromosome"/>
    <m/>
    <s v="AL954747.1"/>
    <n v="787849"/>
    <n v="789105"/>
    <s v="-"/>
    <m/>
    <m/>
    <m/>
  </r>
  <r>
    <x v="1499"/>
    <x v="1"/>
    <x v="1"/>
    <s v="GCA_000009145.1"/>
    <s v="Primary Assembly"/>
    <s v="chromosome"/>
    <m/>
    <s v="AL954747.1"/>
    <n v="787849"/>
    <n v="789105"/>
    <s v="-"/>
    <s v="CAD84639.1"/>
    <m/>
    <m/>
  </r>
  <r>
    <x v="1500"/>
    <x v="0"/>
    <x v="0"/>
    <s v="GCA_000009145.1"/>
    <s v="Primary Assembly"/>
    <s v="chromosome"/>
    <m/>
    <s v="AL954747.1"/>
    <n v="789105"/>
    <n v="789797"/>
    <s v="-"/>
    <m/>
    <m/>
    <m/>
  </r>
  <r>
    <x v="1501"/>
    <x v="1"/>
    <x v="1"/>
    <s v="GCA_000009145.1"/>
    <s v="Primary Assembly"/>
    <s v="chromosome"/>
    <m/>
    <s v="AL954747.1"/>
    <n v="789105"/>
    <n v="789797"/>
    <s v="-"/>
    <s v="CAD84640.1"/>
    <m/>
    <m/>
  </r>
  <r>
    <x v="1502"/>
    <x v="0"/>
    <x v="0"/>
    <s v="GCA_000009145.1"/>
    <s v="Primary Assembly"/>
    <s v="chromosome"/>
    <m/>
    <s v="AL954747.1"/>
    <n v="789946"/>
    <n v="790524"/>
    <s v="+"/>
    <m/>
    <m/>
    <m/>
  </r>
  <r>
    <x v="1503"/>
    <x v="1"/>
    <x v="1"/>
    <s v="GCA_000009145.1"/>
    <s v="Primary Assembly"/>
    <s v="chromosome"/>
    <m/>
    <s v="AL954747.1"/>
    <n v="789946"/>
    <n v="790524"/>
    <s v="+"/>
    <s v="CAD84641.1"/>
    <m/>
    <m/>
  </r>
  <r>
    <x v="1504"/>
    <x v="0"/>
    <x v="0"/>
    <s v="GCA_000009145.1"/>
    <s v="Primary Assembly"/>
    <s v="chromosome"/>
    <m/>
    <s v="AL954747.1"/>
    <n v="790757"/>
    <n v="792976"/>
    <s v="+"/>
    <m/>
    <m/>
    <m/>
  </r>
  <r>
    <x v="1505"/>
    <x v="1"/>
    <x v="1"/>
    <s v="GCA_000009145.1"/>
    <s v="Primary Assembly"/>
    <s v="chromosome"/>
    <m/>
    <s v="AL954747.1"/>
    <n v="790757"/>
    <n v="792976"/>
    <s v="+"/>
    <s v="CAD84642.1"/>
    <m/>
    <m/>
  </r>
  <r>
    <x v="1506"/>
    <x v="0"/>
    <x v="0"/>
    <s v="GCA_000009145.1"/>
    <s v="Primary Assembly"/>
    <s v="chromosome"/>
    <m/>
    <s v="AL954747.1"/>
    <n v="793128"/>
    <n v="794285"/>
    <s v="-"/>
    <m/>
    <m/>
    <m/>
  </r>
  <r>
    <x v="1507"/>
    <x v="1"/>
    <x v="1"/>
    <s v="GCA_000009145.1"/>
    <s v="Primary Assembly"/>
    <s v="chromosome"/>
    <m/>
    <s v="AL954747.1"/>
    <n v="793128"/>
    <n v="794285"/>
    <s v="-"/>
    <s v="CAD84643.1"/>
    <m/>
    <m/>
  </r>
  <r>
    <x v="1508"/>
    <x v="0"/>
    <x v="0"/>
    <s v="GCA_000009145.1"/>
    <s v="Primary Assembly"/>
    <s v="chromosome"/>
    <m/>
    <s v="AL954747.1"/>
    <n v="794278"/>
    <n v="795420"/>
    <s v="-"/>
    <m/>
    <m/>
    <m/>
  </r>
  <r>
    <x v="1509"/>
    <x v="1"/>
    <x v="1"/>
    <s v="GCA_000009145.1"/>
    <s v="Primary Assembly"/>
    <s v="chromosome"/>
    <m/>
    <s v="AL954747.1"/>
    <n v="794278"/>
    <n v="795420"/>
    <s v="-"/>
    <s v="CAD84644.1"/>
    <m/>
    <m/>
  </r>
  <r>
    <x v="1510"/>
    <x v="0"/>
    <x v="0"/>
    <s v="GCA_000009145.1"/>
    <s v="Primary Assembly"/>
    <s v="chromosome"/>
    <m/>
    <s v="AL954747.1"/>
    <n v="795525"/>
    <n v="797465"/>
    <s v="+"/>
    <m/>
    <m/>
    <m/>
  </r>
  <r>
    <x v="1511"/>
    <x v="1"/>
    <x v="1"/>
    <s v="GCA_000009145.1"/>
    <s v="Primary Assembly"/>
    <s v="chromosome"/>
    <m/>
    <s v="AL954747.1"/>
    <n v="795525"/>
    <n v="797465"/>
    <s v="+"/>
    <s v="CAD84645.1"/>
    <m/>
    <m/>
  </r>
  <r>
    <x v="1512"/>
    <x v="0"/>
    <x v="0"/>
    <s v="GCA_000009145.1"/>
    <s v="Primary Assembly"/>
    <s v="chromosome"/>
    <m/>
    <s v="AL954747.1"/>
    <n v="797612"/>
    <n v="797896"/>
    <s v="+"/>
    <m/>
    <m/>
    <m/>
  </r>
  <r>
    <x v="1513"/>
    <x v="1"/>
    <x v="1"/>
    <s v="GCA_000009145.1"/>
    <s v="Primary Assembly"/>
    <s v="chromosome"/>
    <m/>
    <s v="AL954747.1"/>
    <n v="797612"/>
    <n v="797896"/>
    <s v="+"/>
    <s v="CAD84646.1"/>
    <m/>
    <m/>
  </r>
  <r>
    <x v="1514"/>
    <x v="0"/>
    <x v="0"/>
    <s v="GCA_000009145.1"/>
    <s v="Primary Assembly"/>
    <s v="chromosome"/>
    <m/>
    <s v="AL954747.1"/>
    <n v="797930"/>
    <n v="798256"/>
    <s v="+"/>
    <m/>
    <m/>
    <m/>
  </r>
  <r>
    <x v="1515"/>
    <x v="1"/>
    <x v="1"/>
    <s v="GCA_000009145.1"/>
    <s v="Primary Assembly"/>
    <s v="chromosome"/>
    <m/>
    <s v="AL954747.1"/>
    <n v="797930"/>
    <n v="798256"/>
    <s v="+"/>
    <s v="CAD84647.1"/>
    <m/>
    <m/>
  </r>
  <r>
    <x v="1516"/>
    <x v="0"/>
    <x v="0"/>
    <s v="GCA_000009145.1"/>
    <s v="Primary Assembly"/>
    <s v="chromosome"/>
    <m/>
    <s v="AL954747.1"/>
    <n v="798327"/>
    <n v="798821"/>
    <s v="-"/>
    <m/>
    <m/>
    <m/>
  </r>
  <r>
    <x v="1517"/>
    <x v="1"/>
    <x v="1"/>
    <s v="GCA_000009145.1"/>
    <s v="Primary Assembly"/>
    <s v="chromosome"/>
    <m/>
    <s v="AL954747.1"/>
    <n v="798327"/>
    <n v="798821"/>
    <s v="-"/>
    <s v="CAD84648.1"/>
    <m/>
    <m/>
  </r>
  <r>
    <x v="1518"/>
    <x v="0"/>
    <x v="0"/>
    <s v="GCA_000009145.1"/>
    <s v="Primary Assembly"/>
    <s v="chromosome"/>
    <m/>
    <s v="AL954747.1"/>
    <n v="798953"/>
    <n v="799828"/>
    <s v="+"/>
    <m/>
    <m/>
    <m/>
  </r>
  <r>
    <x v="1519"/>
    <x v="1"/>
    <x v="1"/>
    <s v="GCA_000009145.1"/>
    <s v="Primary Assembly"/>
    <s v="chromosome"/>
    <m/>
    <s v="AL954747.1"/>
    <n v="798953"/>
    <n v="799828"/>
    <s v="+"/>
    <s v="CAD84649.1"/>
    <m/>
    <m/>
  </r>
  <r>
    <x v="1520"/>
    <x v="0"/>
    <x v="0"/>
    <s v="GCA_000009145.1"/>
    <s v="Primary Assembly"/>
    <s v="chromosome"/>
    <m/>
    <s v="AL954747.1"/>
    <n v="799908"/>
    <n v="800234"/>
    <s v="+"/>
    <m/>
    <m/>
    <m/>
  </r>
  <r>
    <x v="1521"/>
    <x v="1"/>
    <x v="1"/>
    <s v="GCA_000009145.1"/>
    <s v="Primary Assembly"/>
    <s v="chromosome"/>
    <m/>
    <s v="AL954747.1"/>
    <n v="799908"/>
    <n v="800234"/>
    <s v="+"/>
    <s v="CAD84650.1"/>
    <m/>
    <m/>
  </r>
  <r>
    <x v="1522"/>
    <x v="0"/>
    <x v="0"/>
    <s v="GCA_000009145.1"/>
    <s v="Primary Assembly"/>
    <s v="chromosome"/>
    <m/>
    <s v="AL954747.1"/>
    <n v="800250"/>
    <n v="801197"/>
    <s v="+"/>
    <m/>
    <m/>
    <m/>
  </r>
  <r>
    <x v="1523"/>
    <x v="1"/>
    <x v="1"/>
    <s v="GCA_000009145.1"/>
    <s v="Primary Assembly"/>
    <s v="chromosome"/>
    <m/>
    <s v="AL954747.1"/>
    <n v="800250"/>
    <n v="801197"/>
    <s v="+"/>
    <s v="CAD84651.1"/>
    <m/>
    <m/>
  </r>
  <r>
    <x v="1524"/>
    <x v="0"/>
    <x v="0"/>
    <s v="GCA_000009145.1"/>
    <s v="Primary Assembly"/>
    <s v="chromosome"/>
    <m/>
    <s v="AL954747.1"/>
    <n v="801210"/>
    <n v="802754"/>
    <s v="+"/>
    <m/>
    <m/>
    <m/>
  </r>
  <r>
    <x v="1525"/>
    <x v="1"/>
    <x v="1"/>
    <s v="GCA_000009145.1"/>
    <s v="Primary Assembly"/>
    <s v="chromosome"/>
    <m/>
    <s v="AL954747.1"/>
    <n v="801210"/>
    <n v="802754"/>
    <s v="+"/>
    <s v="CAD84652.1"/>
    <m/>
    <m/>
  </r>
  <r>
    <x v="1526"/>
    <x v="0"/>
    <x v="0"/>
    <s v="GCA_000009145.1"/>
    <s v="Primary Assembly"/>
    <s v="chromosome"/>
    <m/>
    <s v="AL954747.1"/>
    <n v="802806"/>
    <n v="803921"/>
    <s v="+"/>
    <m/>
    <m/>
    <m/>
  </r>
  <r>
    <x v="1527"/>
    <x v="1"/>
    <x v="1"/>
    <s v="GCA_000009145.1"/>
    <s v="Primary Assembly"/>
    <s v="chromosome"/>
    <m/>
    <s v="AL954747.1"/>
    <n v="802806"/>
    <n v="803921"/>
    <s v="+"/>
    <s v="CAD84653.1"/>
    <m/>
    <m/>
  </r>
  <r>
    <x v="1528"/>
    <x v="0"/>
    <x v="5"/>
    <s v="GCA_000009145.1"/>
    <s v="Primary Assembly"/>
    <s v="chromosome"/>
    <m/>
    <s v="AL954747.1"/>
    <n v="803858"/>
    <n v="804985"/>
    <s v="-"/>
    <m/>
    <m/>
    <m/>
  </r>
  <r>
    <x v="1529"/>
    <x v="1"/>
    <x v="6"/>
    <s v="GCA_000009145.1"/>
    <s v="Primary Assembly"/>
    <s v="chromosome"/>
    <m/>
    <s v="AL954747.1"/>
    <n v="803858"/>
    <n v="804985"/>
    <s v="-"/>
    <m/>
    <m/>
    <m/>
  </r>
  <r>
    <x v="1530"/>
    <x v="0"/>
    <x v="0"/>
    <s v="GCA_000009145.1"/>
    <s v="Primary Assembly"/>
    <s v="chromosome"/>
    <m/>
    <s v="AL954747.1"/>
    <n v="805211"/>
    <n v="806182"/>
    <s v="-"/>
    <m/>
    <m/>
    <m/>
  </r>
  <r>
    <x v="1531"/>
    <x v="1"/>
    <x v="1"/>
    <s v="GCA_000009145.1"/>
    <s v="Primary Assembly"/>
    <s v="chromosome"/>
    <m/>
    <s v="AL954747.1"/>
    <n v="805211"/>
    <n v="806182"/>
    <s v="-"/>
    <s v="CAD84655.1"/>
    <m/>
    <m/>
  </r>
  <r>
    <x v="1532"/>
    <x v="0"/>
    <x v="0"/>
    <s v="GCA_000009145.1"/>
    <s v="Primary Assembly"/>
    <s v="chromosome"/>
    <m/>
    <s v="AL954747.1"/>
    <n v="806371"/>
    <n v="807495"/>
    <s v="-"/>
    <m/>
    <m/>
    <m/>
  </r>
  <r>
    <x v="1533"/>
    <x v="1"/>
    <x v="1"/>
    <s v="GCA_000009145.1"/>
    <s v="Primary Assembly"/>
    <s v="chromosome"/>
    <m/>
    <s v="AL954747.1"/>
    <n v="806371"/>
    <n v="807495"/>
    <s v="-"/>
    <s v="CAD84656.1"/>
    <m/>
    <m/>
  </r>
  <r>
    <x v="1534"/>
    <x v="0"/>
    <x v="0"/>
    <s v="GCA_000009145.1"/>
    <s v="Primary Assembly"/>
    <s v="chromosome"/>
    <m/>
    <s v="AL954747.1"/>
    <n v="808629"/>
    <n v="810185"/>
    <s v="+"/>
    <m/>
    <m/>
    <m/>
  </r>
  <r>
    <x v="1535"/>
    <x v="1"/>
    <x v="1"/>
    <s v="GCA_000009145.1"/>
    <s v="Primary Assembly"/>
    <s v="chromosome"/>
    <m/>
    <s v="AL954747.1"/>
    <n v="808629"/>
    <n v="810185"/>
    <s v="+"/>
    <s v="CAD84657.1"/>
    <m/>
    <m/>
  </r>
  <r>
    <x v="1536"/>
    <x v="0"/>
    <x v="5"/>
    <s v="GCA_000009145.1"/>
    <s v="Primary Assembly"/>
    <s v="chromosome"/>
    <m/>
    <s v="AL954747.1"/>
    <n v="810549"/>
    <n v="810677"/>
    <s v="-"/>
    <m/>
    <m/>
    <m/>
  </r>
  <r>
    <x v="1537"/>
    <x v="1"/>
    <x v="6"/>
    <s v="GCA_000009145.1"/>
    <s v="Primary Assembly"/>
    <s v="chromosome"/>
    <m/>
    <s v="AL954747.1"/>
    <n v="810549"/>
    <n v="810677"/>
    <s v="-"/>
    <m/>
    <m/>
    <m/>
  </r>
  <r>
    <x v="1538"/>
    <x v="0"/>
    <x v="5"/>
    <s v="GCA_000009145.1"/>
    <s v="Primary Assembly"/>
    <s v="chromosome"/>
    <m/>
    <s v="AL954747.1"/>
    <n v="810655"/>
    <n v="811401"/>
    <s v="-"/>
    <m/>
    <m/>
    <m/>
  </r>
  <r>
    <x v="1539"/>
    <x v="1"/>
    <x v="6"/>
    <s v="GCA_000009145.1"/>
    <s v="Primary Assembly"/>
    <s v="chromosome"/>
    <m/>
    <s v="AL954747.1"/>
    <n v="810655"/>
    <n v="811401"/>
    <s v="-"/>
    <m/>
    <m/>
    <m/>
  </r>
  <r>
    <x v="1540"/>
    <x v="0"/>
    <x v="0"/>
    <s v="GCA_000009145.1"/>
    <s v="Primary Assembly"/>
    <s v="chromosome"/>
    <m/>
    <s v="AL954747.1"/>
    <n v="811455"/>
    <n v="811787"/>
    <s v="-"/>
    <m/>
    <m/>
    <m/>
  </r>
  <r>
    <x v="1541"/>
    <x v="1"/>
    <x v="1"/>
    <s v="GCA_000009145.1"/>
    <s v="Primary Assembly"/>
    <s v="chromosome"/>
    <m/>
    <s v="AL954747.1"/>
    <n v="811455"/>
    <n v="811787"/>
    <s v="-"/>
    <s v="CAD84660.1"/>
    <m/>
    <m/>
  </r>
  <r>
    <x v="1542"/>
    <x v="0"/>
    <x v="5"/>
    <s v="GCA_000009145.1"/>
    <s v="Primary Assembly"/>
    <s v="chromosome"/>
    <m/>
    <s v="AL954747.1"/>
    <n v="811713"/>
    <n v="812813"/>
    <s v="+"/>
    <m/>
    <m/>
    <m/>
  </r>
  <r>
    <x v="1543"/>
    <x v="1"/>
    <x v="6"/>
    <s v="GCA_000009145.1"/>
    <s v="Primary Assembly"/>
    <s v="chromosome"/>
    <m/>
    <s v="AL954747.1"/>
    <n v="811713"/>
    <n v="812813"/>
    <s v="+"/>
    <m/>
    <m/>
    <m/>
  </r>
  <r>
    <x v="1544"/>
    <x v="0"/>
    <x v="0"/>
    <s v="GCA_000009145.1"/>
    <s v="Primary Assembly"/>
    <s v="chromosome"/>
    <m/>
    <s v="AL954747.1"/>
    <n v="813230"/>
    <n v="813790"/>
    <s v="+"/>
    <m/>
    <m/>
    <m/>
  </r>
  <r>
    <x v="1545"/>
    <x v="1"/>
    <x v="1"/>
    <s v="GCA_000009145.1"/>
    <s v="Primary Assembly"/>
    <s v="chromosome"/>
    <m/>
    <s v="AL954747.1"/>
    <n v="813230"/>
    <n v="813790"/>
    <s v="+"/>
    <s v="CAD84662.1"/>
    <m/>
    <m/>
  </r>
  <r>
    <x v="1546"/>
    <x v="0"/>
    <x v="0"/>
    <s v="GCA_000009145.1"/>
    <s v="Primary Assembly"/>
    <s v="chromosome"/>
    <m/>
    <s v="AL954747.1"/>
    <n v="813965"/>
    <n v="814624"/>
    <s v="-"/>
    <m/>
    <m/>
    <m/>
  </r>
  <r>
    <x v="1547"/>
    <x v="1"/>
    <x v="1"/>
    <s v="GCA_000009145.1"/>
    <s v="Primary Assembly"/>
    <s v="chromosome"/>
    <m/>
    <s v="AL954747.1"/>
    <n v="813965"/>
    <n v="814624"/>
    <s v="-"/>
    <s v="CAD84663.1"/>
    <m/>
    <m/>
  </r>
  <r>
    <x v="1548"/>
    <x v="0"/>
    <x v="5"/>
    <s v="GCA_000009145.1"/>
    <s v="Primary Assembly"/>
    <s v="chromosome"/>
    <m/>
    <s v="AL954747.1"/>
    <n v="814805"/>
    <n v="815020"/>
    <s v="+"/>
    <m/>
    <m/>
    <m/>
  </r>
  <r>
    <x v="1549"/>
    <x v="1"/>
    <x v="6"/>
    <s v="GCA_000009145.1"/>
    <s v="Primary Assembly"/>
    <s v="chromosome"/>
    <m/>
    <s v="AL954747.1"/>
    <n v="814805"/>
    <n v="815020"/>
    <s v="+"/>
    <m/>
    <m/>
    <m/>
  </r>
  <r>
    <x v="1550"/>
    <x v="0"/>
    <x v="0"/>
    <s v="GCA_000009145.1"/>
    <s v="Primary Assembly"/>
    <s v="chromosome"/>
    <m/>
    <s v="AL954747.1"/>
    <n v="815092"/>
    <n v="815475"/>
    <s v="-"/>
    <m/>
    <m/>
    <m/>
  </r>
  <r>
    <x v="1551"/>
    <x v="1"/>
    <x v="1"/>
    <s v="GCA_000009145.1"/>
    <s v="Primary Assembly"/>
    <s v="chromosome"/>
    <m/>
    <s v="AL954747.1"/>
    <n v="815092"/>
    <n v="815475"/>
    <s v="-"/>
    <s v="CAD84665.1"/>
    <m/>
    <m/>
  </r>
  <r>
    <x v="1552"/>
    <x v="0"/>
    <x v="0"/>
    <s v="GCA_000009145.1"/>
    <s v="Primary Assembly"/>
    <s v="chromosome"/>
    <m/>
    <s v="AL954747.1"/>
    <n v="815627"/>
    <n v="815959"/>
    <s v="-"/>
    <m/>
    <m/>
    <m/>
  </r>
  <r>
    <x v="1553"/>
    <x v="1"/>
    <x v="1"/>
    <s v="GCA_000009145.1"/>
    <s v="Primary Assembly"/>
    <s v="chromosome"/>
    <m/>
    <s v="AL954747.1"/>
    <n v="815627"/>
    <n v="815959"/>
    <s v="-"/>
    <s v="CAD84666.1"/>
    <m/>
    <m/>
  </r>
  <r>
    <x v="1554"/>
    <x v="0"/>
    <x v="0"/>
    <s v="GCA_000009145.1"/>
    <s v="Primary Assembly"/>
    <s v="chromosome"/>
    <m/>
    <s v="AL954747.1"/>
    <n v="815952"/>
    <n v="816461"/>
    <s v="-"/>
    <m/>
    <m/>
    <m/>
  </r>
  <r>
    <x v="1555"/>
    <x v="1"/>
    <x v="1"/>
    <s v="GCA_000009145.1"/>
    <s v="Primary Assembly"/>
    <s v="chromosome"/>
    <m/>
    <s v="AL954747.1"/>
    <n v="815952"/>
    <n v="816461"/>
    <s v="-"/>
    <s v="CAD84667.1"/>
    <m/>
    <m/>
  </r>
  <r>
    <x v="1556"/>
    <x v="0"/>
    <x v="0"/>
    <s v="GCA_000009145.1"/>
    <s v="Primary Assembly"/>
    <s v="chromosome"/>
    <m/>
    <s v="AL954747.1"/>
    <n v="816498"/>
    <n v="820697"/>
    <s v="-"/>
    <m/>
    <m/>
    <m/>
  </r>
  <r>
    <x v="1557"/>
    <x v="1"/>
    <x v="1"/>
    <s v="GCA_000009145.1"/>
    <s v="Primary Assembly"/>
    <s v="chromosome"/>
    <m/>
    <s v="AL954747.1"/>
    <n v="816498"/>
    <n v="820697"/>
    <s v="-"/>
    <s v="CAD84668.1"/>
    <m/>
    <m/>
  </r>
  <r>
    <x v="1558"/>
    <x v="0"/>
    <x v="0"/>
    <s v="GCA_000009145.1"/>
    <s v="Primary Assembly"/>
    <s v="chromosome"/>
    <m/>
    <s v="AL954747.1"/>
    <n v="820777"/>
    <n v="823050"/>
    <s v="-"/>
    <m/>
    <m/>
    <m/>
  </r>
  <r>
    <x v="1559"/>
    <x v="1"/>
    <x v="1"/>
    <s v="GCA_000009145.1"/>
    <s v="Primary Assembly"/>
    <s v="chromosome"/>
    <m/>
    <s v="AL954747.1"/>
    <n v="820777"/>
    <n v="823050"/>
    <s v="-"/>
    <s v="CAD84669.1"/>
    <m/>
    <m/>
  </r>
  <r>
    <x v="1560"/>
    <x v="0"/>
    <x v="0"/>
    <s v="GCA_000009145.1"/>
    <s v="Primary Assembly"/>
    <s v="chromosome"/>
    <m/>
    <s v="AL954747.1"/>
    <n v="823592"/>
    <n v="824023"/>
    <s v="+"/>
    <m/>
    <m/>
    <m/>
  </r>
  <r>
    <x v="1561"/>
    <x v="1"/>
    <x v="1"/>
    <s v="GCA_000009145.1"/>
    <s v="Primary Assembly"/>
    <s v="chromosome"/>
    <m/>
    <s v="AL954747.1"/>
    <n v="823592"/>
    <n v="824023"/>
    <s v="+"/>
    <s v="CAD84670.1"/>
    <m/>
    <m/>
  </r>
  <r>
    <x v="1562"/>
    <x v="0"/>
    <x v="0"/>
    <s v="GCA_000009145.1"/>
    <s v="Primary Assembly"/>
    <s v="chromosome"/>
    <m/>
    <s v="AL954747.1"/>
    <n v="824076"/>
    <n v="825548"/>
    <s v="+"/>
    <m/>
    <m/>
    <m/>
  </r>
  <r>
    <x v="1563"/>
    <x v="1"/>
    <x v="1"/>
    <s v="GCA_000009145.1"/>
    <s v="Primary Assembly"/>
    <s v="chromosome"/>
    <m/>
    <s v="AL954747.1"/>
    <n v="824076"/>
    <n v="825548"/>
    <s v="+"/>
    <s v="CAD84671.1"/>
    <m/>
    <m/>
  </r>
  <r>
    <x v="1564"/>
    <x v="0"/>
    <x v="0"/>
    <s v="GCA_000009145.1"/>
    <s v="Primary Assembly"/>
    <s v="chromosome"/>
    <m/>
    <s v="AL954747.1"/>
    <n v="825643"/>
    <n v="828312"/>
    <s v="+"/>
    <m/>
    <m/>
    <m/>
  </r>
  <r>
    <x v="1565"/>
    <x v="1"/>
    <x v="1"/>
    <s v="GCA_000009145.1"/>
    <s v="Primary Assembly"/>
    <s v="chromosome"/>
    <m/>
    <s v="AL954747.1"/>
    <n v="825643"/>
    <n v="828312"/>
    <s v="+"/>
    <s v="CAD84672.1"/>
    <m/>
    <m/>
  </r>
  <r>
    <x v="1566"/>
    <x v="0"/>
    <x v="0"/>
    <s v="GCA_000009145.1"/>
    <s v="Primary Assembly"/>
    <s v="chromosome"/>
    <m/>
    <s v="AL954747.1"/>
    <n v="828363"/>
    <n v="828716"/>
    <s v="+"/>
    <m/>
    <m/>
    <m/>
  </r>
  <r>
    <x v="1567"/>
    <x v="1"/>
    <x v="1"/>
    <s v="GCA_000009145.1"/>
    <s v="Primary Assembly"/>
    <s v="chromosome"/>
    <m/>
    <s v="AL954747.1"/>
    <n v="828363"/>
    <n v="828716"/>
    <s v="+"/>
    <s v="CAD84673.1"/>
    <m/>
    <m/>
  </r>
  <r>
    <x v="1568"/>
    <x v="0"/>
    <x v="0"/>
    <s v="GCA_000009145.1"/>
    <s v="Primary Assembly"/>
    <s v="chromosome"/>
    <m/>
    <s v="AL954747.1"/>
    <n v="828817"/>
    <n v="829743"/>
    <s v="+"/>
    <m/>
    <m/>
    <m/>
  </r>
  <r>
    <x v="1569"/>
    <x v="1"/>
    <x v="1"/>
    <s v="GCA_000009145.1"/>
    <s v="Primary Assembly"/>
    <s v="chromosome"/>
    <m/>
    <s v="AL954747.1"/>
    <n v="828817"/>
    <n v="829743"/>
    <s v="+"/>
    <s v="CAD84674.1"/>
    <m/>
    <m/>
  </r>
  <r>
    <x v="1570"/>
    <x v="0"/>
    <x v="0"/>
    <s v="GCA_000009145.1"/>
    <s v="Primary Assembly"/>
    <s v="chromosome"/>
    <m/>
    <s v="AL954747.1"/>
    <n v="829811"/>
    <n v="830452"/>
    <s v="+"/>
    <m/>
    <m/>
    <m/>
  </r>
  <r>
    <x v="1571"/>
    <x v="1"/>
    <x v="1"/>
    <s v="GCA_000009145.1"/>
    <s v="Primary Assembly"/>
    <s v="chromosome"/>
    <m/>
    <s v="AL954747.1"/>
    <n v="829811"/>
    <n v="830452"/>
    <s v="+"/>
    <s v="CAD84675.1"/>
    <m/>
    <m/>
  </r>
  <r>
    <x v="1572"/>
    <x v="0"/>
    <x v="0"/>
    <s v="GCA_000009145.1"/>
    <s v="Primary Assembly"/>
    <s v="chromosome"/>
    <m/>
    <s v="AL954747.1"/>
    <n v="830459"/>
    <n v="831118"/>
    <s v="+"/>
    <m/>
    <m/>
    <m/>
  </r>
  <r>
    <x v="1573"/>
    <x v="1"/>
    <x v="1"/>
    <s v="GCA_000009145.1"/>
    <s v="Primary Assembly"/>
    <s v="chromosome"/>
    <m/>
    <s v="AL954747.1"/>
    <n v="830459"/>
    <n v="831118"/>
    <s v="+"/>
    <s v="CAD84676.1"/>
    <m/>
    <m/>
  </r>
  <r>
    <x v="1574"/>
    <x v="0"/>
    <x v="0"/>
    <s v="GCA_000009145.1"/>
    <s v="Primary Assembly"/>
    <s v="chromosome"/>
    <m/>
    <s v="AL954747.1"/>
    <n v="831223"/>
    <n v="831966"/>
    <s v="+"/>
    <m/>
    <m/>
    <m/>
  </r>
  <r>
    <x v="1575"/>
    <x v="1"/>
    <x v="1"/>
    <s v="GCA_000009145.1"/>
    <s v="Primary Assembly"/>
    <s v="chromosome"/>
    <m/>
    <s v="AL954747.1"/>
    <n v="831223"/>
    <n v="831966"/>
    <s v="+"/>
    <s v="CAD84677.1"/>
    <m/>
    <m/>
  </r>
  <r>
    <x v="1576"/>
    <x v="0"/>
    <x v="0"/>
    <s v="GCA_000009145.1"/>
    <s v="Primary Assembly"/>
    <s v="chromosome"/>
    <m/>
    <s v="AL954747.1"/>
    <n v="832142"/>
    <n v="832591"/>
    <s v="+"/>
    <m/>
    <m/>
    <m/>
  </r>
  <r>
    <x v="1577"/>
    <x v="1"/>
    <x v="1"/>
    <s v="GCA_000009145.1"/>
    <s v="Primary Assembly"/>
    <s v="chromosome"/>
    <m/>
    <s v="AL954747.1"/>
    <n v="832142"/>
    <n v="832591"/>
    <s v="+"/>
    <s v="CAD84678.1"/>
    <m/>
    <m/>
  </r>
  <r>
    <x v="1578"/>
    <x v="0"/>
    <x v="0"/>
    <s v="GCA_000009145.1"/>
    <s v="Primary Assembly"/>
    <s v="chromosome"/>
    <m/>
    <s v="AL954747.1"/>
    <n v="832633"/>
    <n v="834684"/>
    <s v="+"/>
    <m/>
    <m/>
    <m/>
  </r>
  <r>
    <x v="1579"/>
    <x v="1"/>
    <x v="1"/>
    <s v="GCA_000009145.1"/>
    <s v="Primary Assembly"/>
    <s v="chromosome"/>
    <m/>
    <s v="AL954747.1"/>
    <n v="832633"/>
    <n v="834684"/>
    <s v="+"/>
    <s v="CAD84679.1"/>
    <m/>
    <m/>
  </r>
  <r>
    <x v="1580"/>
    <x v="0"/>
    <x v="0"/>
    <s v="GCA_000009145.1"/>
    <s v="Primary Assembly"/>
    <s v="chromosome"/>
    <m/>
    <s v="AL954747.1"/>
    <n v="834681"/>
    <n v="835205"/>
    <s v="+"/>
    <m/>
    <m/>
    <m/>
  </r>
  <r>
    <x v="1581"/>
    <x v="1"/>
    <x v="1"/>
    <s v="GCA_000009145.1"/>
    <s v="Primary Assembly"/>
    <s v="chromosome"/>
    <m/>
    <s v="AL954747.1"/>
    <n v="834681"/>
    <n v="835205"/>
    <s v="+"/>
    <s v="CAD84680.1"/>
    <m/>
    <m/>
  </r>
  <r>
    <x v="1582"/>
    <x v="0"/>
    <x v="0"/>
    <s v="GCA_000009145.1"/>
    <s v="Primary Assembly"/>
    <s v="chromosome"/>
    <m/>
    <s v="AL954747.1"/>
    <n v="835213"/>
    <n v="835722"/>
    <s v="+"/>
    <m/>
    <m/>
    <m/>
  </r>
  <r>
    <x v="1583"/>
    <x v="1"/>
    <x v="1"/>
    <s v="GCA_000009145.1"/>
    <s v="Primary Assembly"/>
    <s v="chromosome"/>
    <m/>
    <s v="AL954747.1"/>
    <n v="835213"/>
    <n v="835722"/>
    <s v="+"/>
    <s v="CAD84681.1"/>
    <m/>
    <m/>
  </r>
  <r>
    <x v="1584"/>
    <x v="0"/>
    <x v="0"/>
    <s v="GCA_000009145.1"/>
    <s v="Primary Assembly"/>
    <s v="chromosome"/>
    <m/>
    <s v="AL954747.1"/>
    <n v="835719"/>
    <n v="837050"/>
    <s v="+"/>
    <m/>
    <m/>
    <m/>
  </r>
  <r>
    <x v="1585"/>
    <x v="1"/>
    <x v="1"/>
    <s v="GCA_000009145.1"/>
    <s v="Primary Assembly"/>
    <s v="chromosome"/>
    <m/>
    <s v="AL954747.1"/>
    <n v="835719"/>
    <n v="837050"/>
    <s v="+"/>
    <s v="CAD84682.1"/>
    <m/>
    <m/>
  </r>
  <r>
    <x v="1586"/>
    <x v="0"/>
    <x v="0"/>
    <s v="GCA_000009145.1"/>
    <s v="Primary Assembly"/>
    <s v="chromosome"/>
    <m/>
    <s v="AL954747.1"/>
    <n v="837081"/>
    <n v="837542"/>
    <s v="+"/>
    <m/>
    <m/>
    <m/>
  </r>
  <r>
    <x v="1587"/>
    <x v="1"/>
    <x v="1"/>
    <s v="GCA_000009145.1"/>
    <s v="Primary Assembly"/>
    <s v="chromosome"/>
    <m/>
    <s v="AL954747.1"/>
    <n v="837081"/>
    <n v="837542"/>
    <s v="+"/>
    <s v="CAD84683.1"/>
    <m/>
    <m/>
  </r>
  <r>
    <x v="1588"/>
    <x v="0"/>
    <x v="0"/>
    <s v="GCA_000009145.1"/>
    <s v="Primary Assembly"/>
    <s v="chromosome"/>
    <m/>
    <s v="AL954747.1"/>
    <n v="837591"/>
    <n v="838574"/>
    <s v="-"/>
    <m/>
    <m/>
    <m/>
  </r>
  <r>
    <x v="1589"/>
    <x v="1"/>
    <x v="1"/>
    <s v="GCA_000009145.1"/>
    <s v="Primary Assembly"/>
    <s v="chromosome"/>
    <m/>
    <s v="AL954747.1"/>
    <n v="837591"/>
    <n v="838574"/>
    <s v="-"/>
    <s v="CAD84684.1"/>
    <m/>
    <m/>
  </r>
  <r>
    <x v="1590"/>
    <x v="0"/>
    <x v="0"/>
    <s v="GCA_000009145.1"/>
    <s v="Primary Assembly"/>
    <s v="chromosome"/>
    <m/>
    <s v="AL954747.1"/>
    <n v="838800"/>
    <n v="840218"/>
    <s v="+"/>
    <m/>
    <m/>
    <m/>
  </r>
  <r>
    <x v="1591"/>
    <x v="1"/>
    <x v="1"/>
    <s v="GCA_000009145.1"/>
    <s v="Primary Assembly"/>
    <s v="chromosome"/>
    <m/>
    <s v="AL954747.1"/>
    <n v="838800"/>
    <n v="840218"/>
    <s v="+"/>
    <s v="CAD84685.1"/>
    <m/>
    <m/>
  </r>
  <r>
    <x v="1592"/>
    <x v="0"/>
    <x v="2"/>
    <s v="GCA_000009145.1"/>
    <s v="Primary Assembly"/>
    <s v="chromosome"/>
    <m/>
    <s v="AL954747.1"/>
    <n v="840333"/>
    <n v="840408"/>
    <s v="-"/>
    <m/>
    <m/>
    <m/>
  </r>
  <r>
    <x v="1593"/>
    <x v="2"/>
    <x v="3"/>
    <s v="GCA_000009145.1"/>
    <s v="Primary Assembly"/>
    <s v="chromosome"/>
    <m/>
    <s v="AL954747.1"/>
    <n v="840333"/>
    <n v="840408"/>
    <s v="-"/>
    <m/>
    <m/>
    <m/>
  </r>
  <r>
    <x v="1594"/>
    <x v="0"/>
    <x v="0"/>
    <s v="GCA_000009145.1"/>
    <s v="Primary Assembly"/>
    <s v="chromosome"/>
    <m/>
    <s v="AL954747.1"/>
    <n v="840997"/>
    <n v="841830"/>
    <s v="+"/>
    <m/>
    <m/>
    <m/>
  </r>
  <r>
    <x v="1595"/>
    <x v="1"/>
    <x v="1"/>
    <s v="GCA_000009145.1"/>
    <s v="Primary Assembly"/>
    <s v="chromosome"/>
    <m/>
    <s v="AL954747.1"/>
    <n v="840997"/>
    <n v="841830"/>
    <s v="+"/>
    <s v="CAD84686.1"/>
    <m/>
    <m/>
  </r>
  <r>
    <x v="1596"/>
    <x v="0"/>
    <x v="0"/>
    <s v="GCA_000009145.1"/>
    <s v="Primary Assembly"/>
    <s v="chromosome"/>
    <m/>
    <s v="AL954747.1"/>
    <n v="841856"/>
    <n v="843214"/>
    <s v="-"/>
    <m/>
    <m/>
    <m/>
  </r>
  <r>
    <x v="1597"/>
    <x v="1"/>
    <x v="1"/>
    <s v="GCA_000009145.1"/>
    <s v="Primary Assembly"/>
    <s v="chromosome"/>
    <m/>
    <s v="AL954747.1"/>
    <n v="841856"/>
    <n v="843214"/>
    <s v="-"/>
    <s v="CAD84687.1"/>
    <m/>
    <m/>
  </r>
  <r>
    <x v="1598"/>
    <x v="0"/>
    <x v="0"/>
    <s v="GCA_000009145.1"/>
    <s v="Primary Assembly"/>
    <s v="chromosome"/>
    <m/>
    <s v="AL954747.1"/>
    <n v="843249"/>
    <n v="844001"/>
    <s v="-"/>
    <m/>
    <m/>
    <m/>
  </r>
  <r>
    <x v="1599"/>
    <x v="1"/>
    <x v="1"/>
    <s v="GCA_000009145.1"/>
    <s v="Primary Assembly"/>
    <s v="chromosome"/>
    <m/>
    <s v="AL954747.1"/>
    <n v="843249"/>
    <n v="844001"/>
    <s v="-"/>
    <s v="CAD84688.1"/>
    <m/>
    <m/>
  </r>
  <r>
    <x v="1600"/>
    <x v="0"/>
    <x v="0"/>
    <s v="GCA_000009145.1"/>
    <s v="Primary Assembly"/>
    <s v="chromosome"/>
    <m/>
    <s v="AL954747.1"/>
    <n v="844096"/>
    <n v="845430"/>
    <s v="-"/>
    <m/>
    <m/>
    <m/>
  </r>
  <r>
    <x v="1601"/>
    <x v="1"/>
    <x v="1"/>
    <s v="GCA_000009145.1"/>
    <s v="Primary Assembly"/>
    <s v="chromosome"/>
    <m/>
    <s v="AL954747.1"/>
    <n v="844096"/>
    <n v="845430"/>
    <s v="-"/>
    <s v="CAD84689.1"/>
    <m/>
    <m/>
  </r>
  <r>
    <x v="1602"/>
    <x v="0"/>
    <x v="0"/>
    <s v="GCA_000009145.1"/>
    <s v="Primary Assembly"/>
    <s v="chromosome"/>
    <m/>
    <s v="AL954747.1"/>
    <n v="845454"/>
    <n v="846212"/>
    <s v="-"/>
    <m/>
    <m/>
    <m/>
  </r>
  <r>
    <x v="1603"/>
    <x v="1"/>
    <x v="1"/>
    <s v="GCA_000009145.1"/>
    <s v="Primary Assembly"/>
    <s v="chromosome"/>
    <m/>
    <s v="AL954747.1"/>
    <n v="845454"/>
    <n v="846212"/>
    <s v="-"/>
    <s v="CAD84690.1"/>
    <m/>
    <m/>
  </r>
  <r>
    <x v="1604"/>
    <x v="0"/>
    <x v="0"/>
    <s v="GCA_000009145.1"/>
    <s v="Primary Assembly"/>
    <s v="chromosome"/>
    <m/>
    <s v="AL954747.1"/>
    <n v="846309"/>
    <n v="846866"/>
    <s v="+"/>
    <m/>
    <m/>
    <m/>
  </r>
  <r>
    <x v="1605"/>
    <x v="1"/>
    <x v="1"/>
    <s v="GCA_000009145.1"/>
    <s v="Primary Assembly"/>
    <s v="chromosome"/>
    <m/>
    <s v="AL954747.1"/>
    <n v="846309"/>
    <n v="846866"/>
    <s v="+"/>
    <s v="CAD84691.1"/>
    <m/>
    <m/>
  </r>
  <r>
    <x v="1606"/>
    <x v="0"/>
    <x v="0"/>
    <s v="GCA_000009145.1"/>
    <s v="Primary Assembly"/>
    <s v="chromosome"/>
    <m/>
    <s v="AL954747.1"/>
    <n v="846851"/>
    <n v="847672"/>
    <s v="+"/>
    <m/>
    <m/>
    <m/>
  </r>
  <r>
    <x v="1607"/>
    <x v="1"/>
    <x v="1"/>
    <s v="GCA_000009145.1"/>
    <s v="Primary Assembly"/>
    <s v="chromosome"/>
    <m/>
    <s v="AL954747.1"/>
    <n v="846851"/>
    <n v="847672"/>
    <s v="+"/>
    <s v="CAD84692.1"/>
    <m/>
    <m/>
  </r>
  <r>
    <x v="1608"/>
    <x v="0"/>
    <x v="0"/>
    <s v="GCA_000009145.1"/>
    <s v="Primary Assembly"/>
    <s v="chromosome"/>
    <m/>
    <s v="AL954747.1"/>
    <n v="847821"/>
    <n v="849440"/>
    <s v="-"/>
    <m/>
    <m/>
    <m/>
  </r>
  <r>
    <x v="1609"/>
    <x v="1"/>
    <x v="1"/>
    <s v="GCA_000009145.1"/>
    <s v="Primary Assembly"/>
    <s v="chromosome"/>
    <m/>
    <s v="AL954747.1"/>
    <n v="847821"/>
    <n v="849440"/>
    <s v="-"/>
    <s v="CAD84693.1"/>
    <m/>
    <m/>
  </r>
  <r>
    <x v="1610"/>
    <x v="0"/>
    <x v="0"/>
    <s v="GCA_000009145.1"/>
    <s v="Primary Assembly"/>
    <s v="chromosome"/>
    <m/>
    <s v="AL954747.1"/>
    <n v="849705"/>
    <n v="851366"/>
    <s v="+"/>
    <m/>
    <m/>
    <m/>
  </r>
  <r>
    <x v="1611"/>
    <x v="1"/>
    <x v="1"/>
    <s v="GCA_000009145.1"/>
    <s v="Primary Assembly"/>
    <s v="chromosome"/>
    <m/>
    <s v="AL954747.1"/>
    <n v="849705"/>
    <n v="851366"/>
    <s v="+"/>
    <s v="CAD84694.1"/>
    <m/>
    <m/>
  </r>
  <r>
    <x v="1612"/>
    <x v="0"/>
    <x v="0"/>
    <s v="GCA_000009145.1"/>
    <s v="Primary Assembly"/>
    <s v="chromosome"/>
    <m/>
    <s v="AL954747.1"/>
    <n v="851418"/>
    <n v="851753"/>
    <s v="+"/>
    <m/>
    <m/>
    <m/>
  </r>
  <r>
    <x v="1613"/>
    <x v="1"/>
    <x v="1"/>
    <s v="GCA_000009145.1"/>
    <s v="Primary Assembly"/>
    <s v="chromosome"/>
    <m/>
    <s v="AL954747.1"/>
    <n v="851418"/>
    <n v="851753"/>
    <s v="+"/>
    <s v="CAD84695.1"/>
    <m/>
    <m/>
  </r>
  <r>
    <x v="1614"/>
    <x v="0"/>
    <x v="0"/>
    <s v="GCA_000009145.1"/>
    <s v="Primary Assembly"/>
    <s v="chromosome"/>
    <m/>
    <s v="AL954747.1"/>
    <n v="851792"/>
    <n v="853879"/>
    <s v="-"/>
    <m/>
    <m/>
    <m/>
  </r>
  <r>
    <x v="1615"/>
    <x v="1"/>
    <x v="1"/>
    <s v="GCA_000009145.1"/>
    <s v="Primary Assembly"/>
    <s v="chromosome"/>
    <m/>
    <s v="AL954747.1"/>
    <n v="851792"/>
    <n v="853879"/>
    <s v="-"/>
    <s v="CAD84696.1"/>
    <m/>
    <m/>
  </r>
  <r>
    <x v="1616"/>
    <x v="0"/>
    <x v="0"/>
    <s v="GCA_000009145.1"/>
    <s v="Primary Assembly"/>
    <s v="chromosome"/>
    <m/>
    <s v="AL954747.1"/>
    <n v="853954"/>
    <n v="855147"/>
    <s v="+"/>
    <m/>
    <m/>
    <m/>
  </r>
  <r>
    <x v="1617"/>
    <x v="1"/>
    <x v="1"/>
    <s v="GCA_000009145.1"/>
    <s v="Primary Assembly"/>
    <s v="chromosome"/>
    <m/>
    <s v="AL954747.1"/>
    <n v="853954"/>
    <n v="855147"/>
    <s v="+"/>
    <s v="CAD84697.1"/>
    <m/>
    <m/>
  </r>
  <r>
    <x v="1618"/>
    <x v="0"/>
    <x v="0"/>
    <s v="GCA_000009145.1"/>
    <s v="Primary Assembly"/>
    <s v="chromosome"/>
    <m/>
    <s v="AL954747.1"/>
    <n v="855289"/>
    <n v="855558"/>
    <s v="-"/>
    <m/>
    <m/>
    <m/>
  </r>
  <r>
    <x v="1619"/>
    <x v="1"/>
    <x v="1"/>
    <s v="GCA_000009145.1"/>
    <s v="Primary Assembly"/>
    <s v="chromosome"/>
    <m/>
    <s v="AL954747.1"/>
    <n v="855289"/>
    <n v="855558"/>
    <s v="-"/>
    <s v="CAD84698.1"/>
    <m/>
    <m/>
  </r>
  <r>
    <x v="1620"/>
    <x v="0"/>
    <x v="0"/>
    <s v="GCA_000009145.1"/>
    <s v="Primary Assembly"/>
    <s v="chromosome"/>
    <m/>
    <s v="AL954747.1"/>
    <n v="857641"/>
    <n v="858021"/>
    <s v="+"/>
    <m/>
    <m/>
    <m/>
  </r>
  <r>
    <x v="1621"/>
    <x v="1"/>
    <x v="1"/>
    <s v="GCA_000009145.1"/>
    <s v="Primary Assembly"/>
    <s v="chromosome"/>
    <m/>
    <s v="AL954747.1"/>
    <n v="857641"/>
    <n v="858021"/>
    <s v="+"/>
    <s v="CAD84699.1"/>
    <m/>
    <m/>
  </r>
  <r>
    <x v="1622"/>
    <x v="0"/>
    <x v="0"/>
    <s v="GCA_000009145.1"/>
    <s v="Primary Assembly"/>
    <s v="chromosome"/>
    <m/>
    <s v="AL954747.1"/>
    <n v="858145"/>
    <n v="858840"/>
    <s v="+"/>
    <m/>
    <m/>
    <m/>
  </r>
  <r>
    <x v="1623"/>
    <x v="1"/>
    <x v="1"/>
    <s v="GCA_000009145.1"/>
    <s v="Primary Assembly"/>
    <s v="chromosome"/>
    <m/>
    <s v="AL954747.1"/>
    <n v="858145"/>
    <n v="858840"/>
    <s v="+"/>
    <s v="CAD84700.1"/>
    <m/>
    <m/>
  </r>
  <r>
    <x v="1624"/>
    <x v="0"/>
    <x v="0"/>
    <s v="GCA_000009145.1"/>
    <s v="Primary Assembly"/>
    <s v="chromosome"/>
    <m/>
    <s v="AL954747.1"/>
    <n v="858890"/>
    <n v="859366"/>
    <s v="+"/>
    <m/>
    <m/>
    <m/>
  </r>
  <r>
    <x v="1625"/>
    <x v="1"/>
    <x v="1"/>
    <s v="GCA_000009145.1"/>
    <s v="Primary Assembly"/>
    <s v="chromosome"/>
    <m/>
    <s v="AL954747.1"/>
    <n v="858890"/>
    <n v="859366"/>
    <s v="+"/>
    <s v="CAD84701.1"/>
    <m/>
    <m/>
  </r>
  <r>
    <x v="1626"/>
    <x v="0"/>
    <x v="0"/>
    <s v="GCA_000009145.1"/>
    <s v="Primary Assembly"/>
    <s v="chromosome"/>
    <m/>
    <s v="AL954747.1"/>
    <n v="859388"/>
    <n v="860776"/>
    <s v="+"/>
    <m/>
    <m/>
    <m/>
  </r>
  <r>
    <x v="1627"/>
    <x v="1"/>
    <x v="1"/>
    <s v="GCA_000009145.1"/>
    <s v="Primary Assembly"/>
    <s v="chromosome"/>
    <m/>
    <s v="AL954747.1"/>
    <n v="859388"/>
    <n v="860776"/>
    <s v="+"/>
    <s v="CAD84702.1"/>
    <m/>
    <m/>
  </r>
  <r>
    <x v="1628"/>
    <x v="0"/>
    <x v="0"/>
    <s v="GCA_000009145.1"/>
    <s v="Primary Assembly"/>
    <s v="chromosome"/>
    <m/>
    <s v="AL954747.1"/>
    <n v="860966"/>
    <n v="861499"/>
    <s v="-"/>
    <m/>
    <m/>
    <m/>
  </r>
  <r>
    <x v="1629"/>
    <x v="1"/>
    <x v="1"/>
    <s v="GCA_000009145.1"/>
    <s v="Primary Assembly"/>
    <s v="chromosome"/>
    <m/>
    <s v="AL954747.1"/>
    <n v="860966"/>
    <n v="861499"/>
    <s v="-"/>
    <s v="CAD84703.1"/>
    <m/>
    <m/>
  </r>
  <r>
    <x v="1630"/>
    <x v="0"/>
    <x v="0"/>
    <s v="GCA_000009145.1"/>
    <s v="Primary Assembly"/>
    <s v="chromosome"/>
    <m/>
    <s v="AL954747.1"/>
    <n v="861712"/>
    <n v="862803"/>
    <s v="+"/>
    <m/>
    <m/>
    <m/>
  </r>
  <r>
    <x v="1631"/>
    <x v="1"/>
    <x v="1"/>
    <s v="GCA_000009145.1"/>
    <s v="Primary Assembly"/>
    <s v="chromosome"/>
    <m/>
    <s v="AL954747.1"/>
    <n v="861712"/>
    <n v="862803"/>
    <s v="+"/>
    <s v="CAD84704.1"/>
    <m/>
    <m/>
  </r>
  <r>
    <x v="1632"/>
    <x v="0"/>
    <x v="0"/>
    <s v="GCA_000009145.1"/>
    <s v="Primary Assembly"/>
    <s v="chromosome"/>
    <m/>
    <s v="AL954747.1"/>
    <n v="862895"/>
    <n v="864100"/>
    <s v="+"/>
    <m/>
    <m/>
    <m/>
  </r>
  <r>
    <x v="1633"/>
    <x v="1"/>
    <x v="1"/>
    <s v="GCA_000009145.1"/>
    <s v="Primary Assembly"/>
    <s v="chromosome"/>
    <m/>
    <s v="AL954747.1"/>
    <n v="862895"/>
    <n v="864100"/>
    <s v="+"/>
    <s v="CAD84705.1"/>
    <m/>
    <m/>
  </r>
  <r>
    <x v="1634"/>
    <x v="0"/>
    <x v="0"/>
    <s v="GCA_000009145.1"/>
    <s v="Primary Assembly"/>
    <s v="chromosome"/>
    <m/>
    <s v="AL954747.1"/>
    <n v="864253"/>
    <n v="865521"/>
    <s v="+"/>
    <m/>
    <m/>
    <m/>
  </r>
  <r>
    <x v="1635"/>
    <x v="1"/>
    <x v="1"/>
    <s v="GCA_000009145.1"/>
    <s v="Primary Assembly"/>
    <s v="chromosome"/>
    <m/>
    <s v="AL954747.1"/>
    <n v="864253"/>
    <n v="865521"/>
    <s v="+"/>
    <s v="CAD84706.1"/>
    <m/>
    <m/>
  </r>
  <r>
    <x v="1636"/>
    <x v="0"/>
    <x v="0"/>
    <s v="GCA_000009145.1"/>
    <s v="Primary Assembly"/>
    <s v="chromosome"/>
    <m/>
    <s v="AL954747.1"/>
    <n v="865524"/>
    <n v="866879"/>
    <s v="+"/>
    <m/>
    <m/>
    <m/>
  </r>
  <r>
    <x v="1637"/>
    <x v="1"/>
    <x v="1"/>
    <s v="GCA_000009145.1"/>
    <s v="Primary Assembly"/>
    <s v="chromosome"/>
    <m/>
    <s v="AL954747.1"/>
    <n v="865524"/>
    <n v="866879"/>
    <s v="+"/>
    <s v="CAD84707.1"/>
    <m/>
    <m/>
  </r>
  <r>
    <x v="1638"/>
    <x v="0"/>
    <x v="0"/>
    <s v="GCA_000009145.1"/>
    <s v="Primary Assembly"/>
    <s v="chromosome"/>
    <m/>
    <s v="AL954747.1"/>
    <n v="866881"/>
    <n v="867501"/>
    <s v="-"/>
    <m/>
    <m/>
    <m/>
  </r>
  <r>
    <x v="1639"/>
    <x v="1"/>
    <x v="1"/>
    <s v="GCA_000009145.1"/>
    <s v="Primary Assembly"/>
    <s v="chromosome"/>
    <m/>
    <s v="AL954747.1"/>
    <n v="866881"/>
    <n v="867501"/>
    <s v="-"/>
    <s v="CAD84708.1"/>
    <m/>
    <m/>
  </r>
  <r>
    <x v="1640"/>
    <x v="0"/>
    <x v="0"/>
    <s v="GCA_000009145.1"/>
    <s v="Primary Assembly"/>
    <s v="chromosome"/>
    <m/>
    <s v="AL954747.1"/>
    <n v="867782"/>
    <n v="868258"/>
    <s v="+"/>
    <m/>
    <m/>
    <m/>
  </r>
  <r>
    <x v="1641"/>
    <x v="1"/>
    <x v="1"/>
    <s v="GCA_000009145.1"/>
    <s v="Primary Assembly"/>
    <s v="chromosome"/>
    <m/>
    <s v="AL954747.1"/>
    <n v="867782"/>
    <n v="868258"/>
    <s v="+"/>
    <s v="CAD84709.1"/>
    <m/>
    <m/>
  </r>
  <r>
    <x v="1642"/>
    <x v="0"/>
    <x v="0"/>
    <s v="GCA_000009145.1"/>
    <s v="Primary Assembly"/>
    <s v="chromosome"/>
    <m/>
    <s v="AL954747.1"/>
    <n v="868346"/>
    <n v="869503"/>
    <s v="+"/>
    <m/>
    <m/>
    <m/>
  </r>
  <r>
    <x v="1643"/>
    <x v="1"/>
    <x v="1"/>
    <s v="GCA_000009145.1"/>
    <s v="Primary Assembly"/>
    <s v="chromosome"/>
    <m/>
    <s v="AL954747.1"/>
    <n v="868346"/>
    <n v="869503"/>
    <s v="+"/>
    <s v="CAD84710.1"/>
    <m/>
    <m/>
  </r>
  <r>
    <x v="1644"/>
    <x v="0"/>
    <x v="0"/>
    <s v="GCA_000009145.1"/>
    <s v="Primary Assembly"/>
    <s v="chromosome"/>
    <m/>
    <s v="AL954747.1"/>
    <n v="869553"/>
    <n v="870371"/>
    <s v="+"/>
    <m/>
    <m/>
    <m/>
  </r>
  <r>
    <x v="1645"/>
    <x v="1"/>
    <x v="1"/>
    <s v="GCA_000009145.1"/>
    <s v="Primary Assembly"/>
    <s v="chromosome"/>
    <m/>
    <s v="AL954747.1"/>
    <n v="869553"/>
    <n v="870371"/>
    <s v="+"/>
    <s v="CAD84711.1"/>
    <m/>
    <m/>
  </r>
  <r>
    <x v="1646"/>
    <x v="0"/>
    <x v="0"/>
    <s v="GCA_000009145.1"/>
    <s v="Primary Assembly"/>
    <s v="chromosome"/>
    <m/>
    <s v="AL954747.1"/>
    <n v="870390"/>
    <n v="871466"/>
    <s v="+"/>
    <m/>
    <m/>
    <m/>
  </r>
  <r>
    <x v="1647"/>
    <x v="1"/>
    <x v="1"/>
    <s v="GCA_000009145.1"/>
    <s v="Primary Assembly"/>
    <s v="chromosome"/>
    <m/>
    <s v="AL954747.1"/>
    <n v="870390"/>
    <n v="871466"/>
    <s v="+"/>
    <s v="CAD84712.1"/>
    <m/>
    <m/>
  </r>
  <r>
    <x v="1648"/>
    <x v="0"/>
    <x v="0"/>
    <s v="GCA_000009145.1"/>
    <s v="Primary Assembly"/>
    <s v="chromosome"/>
    <m/>
    <s v="AL954747.1"/>
    <n v="871463"/>
    <n v="872530"/>
    <s v="+"/>
    <m/>
    <m/>
    <m/>
  </r>
  <r>
    <x v="1649"/>
    <x v="1"/>
    <x v="1"/>
    <s v="GCA_000009145.1"/>
    <s v="Primary Assembly"/>
    <s v="chromosome"/>
    <m/>
    <s v="AL954747.1"/>
    <n v="871463"/>
    <n v="872530"/>
    <s v="+"/>
    <s v="CAD84713.1"/>
    <m/>
    <m/>
  </r>
  <r>
    <x v="1650"/>
    <x v="0"/>
    <x v="0"/>
    <s v="GCA_000009145.1"/>
    <s v="Primary Assembly"/>
    <s v="chromosome"/>
    <m/>
    <s v="AL954747.1"/>
    <n v="872532"/>
    <n v="873767"/>
    <s v="+"/>
    <m/>
    <m/>
    <m/>
  </r>
  <r>
    <x v="1651"/>
    <x v="1"/>
    <x v="1"/>
    <s v="GCA_000009145.1"/>
    <s v="Primary Assembly"/>
    <s v="chromosome"/>
    <m/>
    <s v="AL954747.1"/>
    <n v="872532"/>
    <n v="873767"/>
    <s v="+"/>
    <s v="CAD84714.1"/>
    <m/>
    <m/>
  </r>
  <r>
    <x v="1652"/>
    <x v="0"/>
    <x v="0"/>
    <s v="GCA_000009145.1"/>
    <s v="Primary Assembly"/>
    <s v="chromosome"/>
    <m/>
    <s v="AL954747.1"/>
    <n v="873775"/>
    <n v="874740"/>
    <s v="+"/>
    <m/>
    <m/>
    <m/>
  </r>
  <r>
    <x v="1653"/>
    <x v="1"/>
    <x v="1"/>
    <s v="GCA_000009145.1"/>
    <s v="Primary Assembly"/>
    <s v="chromosome"/>
    <m/>
    <s v="AL954747.1"/>
    <n v="873775"/>
    <n v="874740"/>
    <s v="+"/>
    <s v="CAD84715.1"/>
    <m/>
    <m/>
  </r>
  <r>
    <x v="1654"/>
    <x v="0"/>
    <x v="0"/>
    <s v="GCA_000009145.1"/>
    <s v="Primary Assembly"/>
    <s v="chromosome"/>
    <m/>
    <s v="AL954747.1"/>
    <n v="874755"/>
    <n v="875720"/>
    <s v="+"/>
    <m/>
    <m/>
    <m/>
  </r>
  <r>
    <x v="1655"/>
    <x v="1"/>
    <x v="1"/>
    <s v="GCA_000009145.1"/>
    <s v="Primary Assembly"/>
    <s v="chromosome"/>
    <m/>
    <s v="AL954747.1"/>
    <n v="874755"/>
    <n v="875720"/>
    <s v="+"/>
    <s v="CAD84716.1"/>
    <m/>
    <m/>
  </r>
  <r>
    <x v="1656"/>
    <x v="0"/>
    <x v="0"/>
    <s v="GCA_000009145.1"/>
    <s v="Primary Assembly"/>
    <s v="chromosome"/>
    <m/>
    <s v="AL954747.1"/>
    <n v="875773"/>
    <n v="876420"/>
    <s v="+"/>
    <m/>
    <m/>
    <m/>
  </r>
  <r>
    <x v="1657"/>
    <x v="1"/>
    <x v="1"/>
    <s v="GCA_000009145.1"/>
    <s v="Primary Assembly"/>
    <s v="chromosome"/>
    <m/>
    <s v="AL954747.1"/>
    <n v="875773"/>
    <n v="876420"/>
    <s v="+"/>
    <s v="CAD84717.1"/>
    <m/>
    <m/>
  </r>
  <r>
    <x v="1658"/>
    <x v="0"/>
    <x v="0"/>
    <s v="GCA_000009145.1"/>
    <s v="Primary Assembly"/>
    <s v="chromosome"/>
    <m/>
    <s v="AL954747.1"/>
    <n v="876438"/>
    <n v="876893"/>
    <s v="-"/>
    <m/>
    <m/>
    <m/>
  </r>
  <r>
    <x v="1659"/>
    <x v="1"/>
    <x v="1"/>
    <s v="GCA_000009145.1"/>
    <s v="Primary Assembly"/>
    <s v="chromosome"/>
    <m/>
    <s v="AL954747.1"/>
    <n v="876438"/>
    <n v="876893"/>
    <s v="-"/>
    <s v="CAD84718.1"/>
    <m/>
    <m/>
  </r>
  <r>
    <x v="1660"/>
    <x v="0"/>
    <x v="0"/>
    <s v="GCA_000009145.1"/>
    <s v="Primary Assembly"/>
    <s v="chromosome"/>
    <m/>
    <s v="AL954747.1"/>
    <n v="877411"/>
    <n v="880140"/>
    <s v="+"/>
    <m/>
    <m/>
    <m/>
  </r>
  <r>
    <x v="1661"/>
    <x v="1"/>
    <x v="1"/>
    <s v="GCA_000009145.1"/>
    <s v="Primary Assembly"/>
    <s v="chromosome"/>
    <m/>
    <s v="AL954747.1"/>
    <n v="877411"/>
    <n v="880140"/>
    <s v="+"/>
    <s v="CAD84719.1"/>
    <m/>
    <m/>
  </r>
  <r>
    <x v="1662"/>
    <x v="0"/>
    <x v="0"/>
    <s v="GCA_000009145.1"/>
    <s v="Primary Assembly"/>
    <s v="chromosome"/>
    <m/>
    <s v="AL954747.1"/>
    <n v="880317"/>
    <n v="880922"/>
    <s v="+"/>
    <m/>
    <m/>
    <m/>
  </r>
  <r>
    <x v="1663"/>
    <x v="1"/>
    <x v="1"/>
    <s v="GCA_000009145.1"/>
    <s v="Primary Assembly"/>
    <s v="chromosome"/>
    <m/>
    <s v="AL954747.1"/>
    <n v="880317"/>
    <n v="880922"/>
    <s v="+"/>
    <s v="CAD84720.1"/>
    <m/>
    <m/>
  </r>
  <r>
    <x v="1664"/>
    <x v="0"/>
    <x v="0"/>
    <s v="GCA_000009145.1"/>
    <s v="Primary Assembly"/>
    <s v="chromosome"/>
    <m/>
    <s v="AL954747.1"/>
    <n v="880924"/>
    <n v="882171"/>
    <s v="+"/>
    <m/>
    <m/>
    <m/>
  </r>
  <r>
    <x v="1665"/>
    <x v="1"/>
    <x v="1"/>
    <s v="GCA_000009145.1"/>
    <s v="Primary Assembly"/>
    <s v="chromosome"/>
    <m/>
    <s v="AL954747.1"/>
    <n v="880924"/>
    <n v="882171"/>
    <s v="+"/>
    <s v="CAD84721.1"/>
    <m/>
    <m/>
  </r>
  <r>
    <x v="1666"/>
    <x v="0"/>
    <x v="0"/>
    <s v="GCA_000009145.1"/>
    <s v="Primary Assembly"/>
    <s v="chromosome"/>
    <m/>
    <s v="AL954747.1"/>
    <n v="882168"/>
    <n v="882872"/>
    <s v="+"/>
    <m/>
    <m/>
    <m/>
  </r>
  <r>
    <x v="1667"/>
    <x v="1"/>
    <x v="1"/>
    <s v="GCA_000009145.1"/>
    <s v="Primary Assembly"/>
    <s v="chromosome"/>
    <m/>
    <s v="AL954747.1"/>
    <n v="882168"/>
    <n v="882872"/>
    <s v="+"/>
    <s v="CAD84722.1"/>
    <m/>
    <m/>
  </r>
  <r>
    <x v="1668"/>
    <x v="0"/>
    <x v="0"/>
    <s v="GCA_000009145.1"/>
    <s v="Primary Assembly"/>
    <s v="chromosome"/>
    <m/>
    <s v="AL954747.1"/>
    <n v="882921"/>
    <n v="883520"/>
    <s v="+"/>
    <m/>
    <m/>
    <m/>
  </r>
  <r>
    <x v="1669"/>
    <x v="1"/>
    <x v="1"/>
    <s v="GCA_000009145.1"/>
    <s v="Primary Assembly"/>
    <s v="chromosome"/>
    <m/>
    <s v="AL954747.1"/>
    <n v="882921"/>
    <n v="883520"/>
    <s v="+"/>
    <s v="CAD84723.1"/>
    <m/>
    <m/>
  </r>
  <r>
    <x v="1670"/>
    <x v="0"/>
    <x v="0"/>
    <s v="GCA_000009145.1"/>
    <s v="Primary Assembly"/>
    <s v="chromosome"/>
    <m/>
    <s v="AL954747.1"/>
    <n v="883517"/>
    <n v="883951"/>
    <s v="+"/>
    <m/>
    <m/>
    <m/>
  </r>
  <r>
    <x v="1671"/>
    <x v="1"/>
    <x v="1"/>
    <s v="GCA_000009145.1"/>
    <s v="Primary Assembly"/>
    <s v="chromosome"/>
    <m/>
    <s v="AL954747.1"/>
    <n v="883517"/>
    <n v="883951"/>
    <s v="+"/>
    <s v="CAD84724.1"/>
    <m/>
    <m/>
  </r>
  <r>
    <x v="1672"/>
    <x v="0"/>
    <x v="2"/>
    <s v="GCA_000009145.1"/>
    <s v="Primary Assembly"/>
    <s v="chromosome"/>
    <m/>
    <s v="AL954747.1"/>
    <n v="883969"/>
    <n v="884044"/>
    <s v="+"/>
    <m/>
    <m/>
    <m/>
  </r>
  <r>
    <x v="1673"/>
    <x v="2"/>
    <x v="3"/>
    <s v="GCA_000009145.1"/>
    <s v="Primary Assembly"/>
    <s v="chromosome"/>
    <m/>
    <s v="AL954747.1"/>
    <n v="883969"/>
    <n v="884044"/>
    <s v="+"/>
    <m/>
    <m/>
    <m/>
  </r>
  <r>
    <x v="1674"/>
    <x v="0"/>
    <x v="0"/>
    <s v="GCA_000009145.1"/>
    <s v="Primary Assembly"/>
    <s v="chromosome"/>
    <m/>
    <s v="AL954747.1"/>
    <n v="884935"/>
    <n v="885978"/>
    <s v="-"/>
    <m/>
    <m/>
    <m/>
  </r>
  <r>
    <x v="1675"/>
    <x v="1"/>
    <x v="1"/>
    <s v="GCA_000009145.1"/>
    <s v="Primary Assembly"/>
    <s v="chromosome"/>
    <m/>
    <s v="AL954747.1"/>
    <n v="884935"/>
    <n v="885978"/>
    <s v="-"/>
    <s v="CAD84725.1"/>
    <m/>
    <m/>
  </r>
  <r>
    <x v="1676"/>
    <x v="0"/>
    <x v="0"/>
    <s v="GCA_000009145.1"/>
    <s v="Primary Assembly"/>
    <s v="chromosome"/>
    <m/>
    <s v="AL954747.1"/>
    <n v="886198"/>
    <n v="886494"/>
    <s v="+"/>
    <m/>
    <m/>
    <m/>
  </r>
  <r>
    <x v="1677"/>
    <x v="1"/>
    <x v="1"/>
    <s v="GCA_000009145.1"/>
    <s v="Primary Assembly"/>
    <s v="chromosome"/>
    <m/>
    <s v="AL954747.1"/>
    <n v="886198"/>
    <n v="886494"/>
    <s v="+"/>
    <s v="CAD84726.1"/>
    <m/>
    <m/>
  </r>
  <r>
    <x v="1678"/>
    <x v="0"/>
    <x v="0"/>
    <s v="GCA_000009145.1"/>
    <s v="Primary Assembly"/>
    <s v="chromosome"/>
    <m/>
    <s v="AL954747.1"/>
    <n v="886597"/>
    <n v="888861"/>
    <s v="-"/>
    <m/>
    <m/>
    <m/>
  </r>
  <r>
    <x v="1679"/>
    <x v="1"/>
    <x v="1"/>
    <s v="GCA_000009145.1"/>
    <s v="Primary Assembly"/>
    <s v="chromosome"/>
    <m/>
    <s v="AL954747.1"/>
    <n v="886597"/>
    <n v="888861"/>
    <s v="-"/>
    <s v="CAD84727.1"/>
    <m/>
    <m/>
  </r>
  <r>
    <x v="1680"/>
    <x v="0"/>
    <x v="0"/>
    <s v="GCA_000009145.1"/>
    <s v="Primary Assembly"/>
    <s v="chromosome"/>
    <m/>
    <s v="AL954747.1"/>
    <n v="889244"/>
    <n v="890248"/>
    <s v="-"/>
    <m/>
    <m/>
    <m/>
  </r>
  <r>
    <x v="1681"/>
    <x v="1"/>
    <x v="1"/>
    <s v="GCA_000009145.1"/>
    <s v="Primary Assembly"/>
    <s v="chromosome"/>
    <m/>
    <s v="AL954747.1"/>
    <n v="889244"/>
    <n v="890248"/>
    <s v="-"/>
    <s v="CAD84728.1"/>
    <m/>
    <m/>
  </r>
  <r>
    <x v="1682"/>
    <x v="0"/>
    <x v="0"/>
    <s v="GCA_000009145.1"/>
    <s v="Primary Assembly"/>
    <s v="chromosome"/>
    <m/>
    <s v="AL954747.1"/>
    <n v="890344"/>
    <n v="890853"/>
    <s v="-"/>
    <m/>
    <m/>
    <m/>
  </r>
  <r>
    <x v="1683"/>
    <x v="1"/>
    <x v="1"/>
    <s v="GCA_000009145.1"/>
    <s v="Primary Assembly"/>
    <s v="chromosome"/>
    <m/>
    <s v="AL954747.1"/>
    <n v="890344"/>
    <n v="890853"/>
    <s v="-"/>
    <s v="CAD84729.1"/>
    <m/>
    <m/>
  </r>
  <r>
    <x v="1684"/>
    <x v="0"/>
    <x v="0"/>
    <s v="GCA_000009145.1"/>
    <s v="Primary Assembly"/>
    <s v="chromosome"/>
    <m/>
    <s v="AL954747.1"/>
    <n v="891102"/>
    <n v="891734"/>
    <s v="-"/>
    <m/>
    <m/>
    <m/>
  </r>
  <r>
    <x v="1685"/>
    <x v="1"/>
    <x v="1"/>
    <s v="GCA_000009145.1"/>
    <s v="Primary Assembly"/>
    <s v="chromosome"/>
    <m/>
    <s v="AL954747.1"/>
    <n v="891102"/>
    <n v="891734"/>
    <s v="-"/>
    <s v="CAD84730.1"/>
    <m/>
    <m/>
  </r>
  <r>
    <x v="1686"/>
    <x v="0"/>
    <x v="0"/>
    <s v="GCA_000009145.1"/>
    <s v="Primary Assembly"/>
    <s v="chromosome"/>
    <m/>
    <s v="AL954747.1"/>
    <n v="891960"/>
    <n v="893009"/>
    <s v="-"/>
    <m/>
    <m/>
    <m/>
  </r>
  <r>
    <x v="1687"/>
    <x v="1"/>
    <x v="1"/>
    <s v="GCA_000009145.1"/>
    <s v="Primary Assembly"/>
    <s v="chromosome"/>
    <m/>
    <s v="AL954747.1"/>
    <n v="891960"/>
    <n v="893009"/>
    <s v="-"/>
    <s v="CAD84731.1"/>
    <m/>
    <m/>
  </r>
  <r>
    <x v="1688"/>
    <x v="0"/>
    <x v="0"/>
    <s v="GCA_000009145.1"/>
    <s v="Primary Assembly"/>
    <s v="chromosome"/>
    <m/>
    <s v="AL954747.1"/>
    <n v="893112"/>
    <n v="893846"/>
    <s v="-"/>
    <m/>
    <m/>
    <m/>
  </r>
  <r>
    <x v="1689"/>
    <x v="1"/>
    <x v="1"/>
    <s v="GCA_000009145.1"/>
    <s v="Primary Assembly"/>
    <s v="chromosome"/>
    <m/>
    <s v="AL954747.1"/>
    <n v="893112"/>
    <n v="893846"/>
    <s v="-"/>
    <s v="CAD84732.1"/>
    <m/>
    <m/>
  </r>
  <r>
    <x v="1690"/>
    <x v="0"/>
    <x v="0"/>
    <s v="GCA_000009145.1"/>
    <s v="Primary Assembly"/>
    <s v="chromosome"/>
    <m/>
    <s v="AL954747.1"/>
    <n v="893830"/>
    <n v="894225"/>
    <s v="-"/>
    <m/>
    <m/>
    <m/>
  </r>
  <r>
    <x v="1691"/>
    <x v="1"/>
    <x v="1"/>
    <s v="GCA_000009145.1"/>
    <s v="Primary Assembly"/>
    <s v="chromosome"/>
    <m/>
    <s v="AL954747.1"/>
    <n v="893830"/>
    <n v="894225"/>
    <s v="-"/>
    <s v="CAD84733.1"/>
    <m/>
    <m/>
  </r>
  <r>
    <x v="1692"/>
    <x v="0"/>
    <x v="0"/>
    <s v="GCA_000009145.1"/>
    <s v="Primary Assembly"/>
    <s v="chromosome"/>
    <m/>
    <s v="AL954747.1"/>
    <n v="894418"/>
    <n v="896163"/>
    <s v="+"/>
    <m/>
    <m/>
    <m/>
  </r>
  <r>
    <x v="1693"/>
    <x v="1"/>
    <x v="1"/>
    <s v="GCA_000009145.1"/>
    <s v="Primary Assembly"/>
    <s v="chromosome"/>
    <m/>
    <s v="AL954747.1"/>
    <n v="894418"/>
    <n v="896163"/>
    <s v="+"/>
    <s v="CAD84734.1"/>
    <m/>
    <m/>
  </r>
  <r>
    <x v="1694"/>
    <x v="0"/>
    <x v="0"/>
    <s v="GCA_000009145.1"/>
    <s v="Primary Assembly"/>
    <s v="chromosome"/>
    <m/>
    <s v="AL954747.1"/>
    <n v="896349"/>
    <n v="896873"/>
    <s v="+"/>
    <m/>
    <m/>
    <m/>
  </r>
  <r>
    <x v="1695"/>
    <x v="1"/>
    <x v="1"/>
    <s v="GCA_000009145.1"/>
    <s v="Primary Assembly"/>
    <s v="chromosome"/>
    <m/>
    <s v="AL954747.1"/>
    <n v="896349"/>
    <n v="896873"/>
    <s v="+"/>
    <s v="CAD84735.1"/>
    <m/>
    <m/>
  </r>
  <r>
    <x v="1696"/>
    <x v="0"/>
    <x v="0"/>
    <s v="GCA_000009145.1"/>
    <s v="Primary Assembly"/>
    <s v="chromosome"/>
    <m/>
    <s v="AL954747.1"/>
    <n v="896896"/>
    <n v="898095"/>
    <s v="-"/>
    <m/>
    <m/>
    <m/>
  </r>
  <r>
    <x v="1697"/>
    <x v="1"/>
    <x v="1"/>
    <s v="GCA_000009145.1"/>
    <s v="Primary Assembly"/>
    <s v="chromosome"/>
    <m/>
    <s v="AL954747.1"/>
    <n v="896896"/>
    <n v="898095"/>
    <s v="-"/>
    <s v="CAD84736.1"/>
    <m/>
    <m/>
  </r>
  <r>
    <x v="1698"/>
    <x v="0"/>
    <x v="0"/>
    <s v="GCA_000009145.1"/>
    <s v="Primary Assembly"/>
    <s v="chromosome"/>
    <m/>
    <s v="AL954747.1"/>
    <n v="898104"/>
    <n v="899306"/>
    <s v="-"/>
    <m/>
    <m/>
    <m/>
  </r>
  <r>
    <x v="1699"/>
    <x v="1"/>
    <x v="1"/>
    <s v="GCA_000009145.1"/>
    <s v="Primary Assembly"/>
    <s v="chromosome"/>
    <m/>
    <s v="AL954747.1"/>
    <n v="898104"/>
    <n v="899306"/>
    <s v="-"/>
    <s v="CAD84737.1"/>
    <m/>
    <m/>
  </r>
  <r>
    <x v="1700"/>
    <x v="0"/>
    <x v="0"/>
    <s v="GCA_000009145.1"/>
    <s v="Primary Assembly"/>
    <s v="chromosome"/>
    <m/>
    <s v="AL954747.1"/>
    <n v="899303"/>
    <n v="899974"/>
    <s v="-"/>
    <m/>
    <m/>
    <m/>
  </r>
  <r>
    <x v="1701"/>
    <x v="1"/>
    <x v="1"/>
    <s v="GCA_000009145.1"/>
    <s v="Primary Assembly"/>
    <s v="chromosome"/>
    <m/>
    <s v="AL954747.1"/>
    <n v="899303"/>
    <n v="899974"/>
    <s v="-"/>
    <s v="CAD84738.1"/>
    <m/>
    <m/>
  </r>
  <r>
    <x v="1702"/>
    <x v="0"/>
    <x v="0"/>
    <s v="GCA_000009145.1"/>
    <s v="Primary Assembly"/>
    <s v="chromosome"/>
    <m/>
    <s v="AL954747.1"/>
    <n v="899971"/>
    <n v="901125"/>
    <s v="-"/>
    <m/>
    <m/>
    <m/>
  </r>
  <r>
    <x v="1703"/>
    <x v="1"/>
    <x v="1"/>
    <s v="GCA_000009145.1"/>
    <s v="Primary Assembly"/>
    <s v="chromosome"/>
    <m/>
    <s v="AL954747.1"/>
    <n v="899971"/>
    <n v="901125"/>
    <s v="-"/>
    <s v="CAD84739.1"/>
    <m/>
    <m/>
  </r>
  <r>
    <x v="1704"/>
    <x v="0"/>
    <x v="0"/>
    <s v="GCA_000009145.1"/>
    <s v="Primary Assembly"/>
    <s v="chromosome"/>
    <m/>
    <s v="AL954747.1"/>
    <n v="901146"/>
    <n v="901709"/>
    <s v="-"/>
    <m/>
    <m/>
    <m/>
  </r>
  <r>
    <x v="1705"/>
    <x v="1"/>
    <x v="1"/>
    <s v="GCA_000009145.1"/>
    <s v="Primary Assembly"/>
    <s v="chromosome"/>
    <m/>
    <s v="AL954747.1"/>
    <n v="901146"/>
    <n v="901709"/>
    <s v="-"/>
    <s v="CAD84740.1"/>
    <m/>
    <m/>
  </r>
  <r>
    <x v="1706"/>
    <x v="0"/>
    <x v="0"/>
    <s v="GCA_000009145.1"/>
    <s v="Primary Assembly"/>
    <s v="chromosome"/>
    <m/>
    <s v="AL954747.1"/>
    <n v="901779"/>
    <n v="903662"/>
    <s v="+"/>
    <m/>
    <m/>
    <m/>
  </r>
  <r>
    <x v="1707"/>
    <x v="1"/>
    <x v="1"/>
    <s v="GCA_000009145.1"/>
    <s v="Primary Assembly"/>
    <s v="chromosome"/>
    <m/>
    <s v="AL954747.1"/>
    <n v="901779"/>
    <n v="903662"/>
    <s v="+"/>
    <s v="CAD84741.1"/>
    <m/>
    <m/>
  </r>
  <r>
    <x v="1708"/>
    <x v="0"/>
    <x v="0"/>
    <s v="GCA_000009145.1"/>
    <s v="Primary Assembly"/>
    <s v="chromosome"/>
    <m/>
    <s v="AL954747.1"/>
    <n v="903725"/>
    <n v="904903"/>
    <s v="+"/>
    <m/>
    <m/>
    <m/>
  </r>
  <r>
    <x v="1709"/>
    <x v="1"/>
    <x v="1"/>
    <s v="GCA_000009145.1"/>
    <s v="Primary Assembly"/>
    <s v="chromosome"/>
    <m/>
    <s v="AL954747.1"/>
    <n v="903725"/>
    <n v="904903"/>
    <s v="+"/>
    <s v="CAD84742.1"/>
    <m/>
    <m/>
  </r>
  <r>
    <x v="1710"/>
    <x v="0"/>
    <x v="0"/>
    <s v="GCA_000009145.1"/>
    <s v="Primary Assembly"/>
    <s v="chromosome"/>
    <m/>
    <s v="AL954747.1"/>
    <n v="904931"/>
    <n v="905410"/>
    <s v="+"/>
    <m/>
    <m/>
    <m/>
  </r>
  <r>
    <x v="1711"/>
    <x v="1"/>
    <x v="1"/>
    <s v="GCA_000009145.1"/>
    <s v="Primary Assembly"/>
    <s v="chromosome"/>
    <m/>
    <s v="AL954747.1"/>
    <n v="904931"/>
    <n v="905410"/>
    <s v="+"/>
    <s v="CAD84743.1"/>
    <m/>
    <m/>
  </r>
  <r>
    <x v="1712"/>
    <x v="0"/>
    <x v="0"/>
    <s v="GCA_000009145.1"/>
    <s v="Primary Assembly"/>
    <s v="chromosome"/>
    <m/>
    <s v="AL954747.1"/>
    <n v="905417"/>
    <n v="909172"/>
    <s v="+"/>
    <m/>
    <m/>
    <m/>
  </r>
  <r>
    <x v="1713"/>
    <x v="1"/>
    <x v="1"/>
    <s v="GCA_000009145.1"/>
    <s v="Primary Assembly"/>
    <s v="chromosome"/>
    <m/>
    <s v="AL954747.1"/>
    <n v="905417"/>
    <n v="909172"/>
    <s v="+"/>
    <s v="CAD84744.1"/>
    <m/>
    <m/>
  </r>
  <r>
    <x v="1714"/>
    <x v="0"/>
    <x v="0"/>
    <s v="GCA_000009145.1"/>
    <s v="Primary Assembly"/>
    <s v="chromosome"/>
    <m/>
    <s v="AL954747.1"/>
    <n v="909337"/>
    <n v="911379"/>
    <s v="+"/>
    <m/>
    <m/>
    <m/>
  </r>
  <r>
    <x v="1715"/>
    <x v="1"/>
    <x v="1"/>
    <s v="GCA_000009145.1"/>
    <s v="Primary Assembly"/>
    <s v="chromosome"/>
    <m/>
    <s v="AL954747.1"/>
    <n v="909337"/>
    <n v="911379"/>
    <s v="+"/>
    <s v="CAD84745.1"/>
    <m/>
    <m/>
  </r>
  <r>
    <x v="1716"/>
    <x v="0"/>
    <x v="0"/>
    <s v="GCA_000009145.1"/>
    <s v="Primary Assembly"/>
    <s v="chromosome"/>
    <m/>
    <s v="AL954747.1"/>
    <n v="911376"/>
    <n v="914345"/>
    <s v="-"/>
    <m/>
    <m/>
    <m/>
  </r>
  <r>
    <x v="1717"/>
    <x v="1"/>
    <x v="1"/>
    <s v="GCA_000009145.1"/>
    <s v="Primary Assembly"/>
    <s v="chromosome"/>
    <m/>
    <s v="AL954747.1"/>
    <n v="911376"/>
    <n v="914345"/>
    <s v="-"/>
    <s v="CAD84746.1"/>
    <m/>
    <m/>
  </r>
  <r>
    <x v="1718"/>
    <x v="0"/>
    <x v="0"/>
    <s v="GCA_000009145.1"/>
    <s v="Primary Assembly"/>
    <s v="chromosome"/>
    <m/>
    <s v="AL954747.1"/>
    <n v="914348"/>
    <n v="914908"/>
    <s v="-"/>
    <m/>
    <m/>
    <m/>
  </r>
  <r>
    <x v="1719"/>
    <x v="1"/>
    <x v="1"/>
    <s v="GCA_000009145.1"/>
    <s v="Primary Assembly"/>
    <s v="chromosome"/>
    <m/>
    <s v="AL954747.1"/>
    <n v="914348"/>
    <n v="914908"/>
    <s v="-"/>
    <s v="CAD84747.1"/>
    <m/>
    <m/>
  </r>
  <r>
    <x v="1720"/>
    <x v="0"/>
    <x v="0"/>
    <s v="GCA_000009145.1"/>
    <s v="Primary Assembly"/>
    <s v="chromosome"/>
    <m/>
    <s v="AL954747.1"/>
    <n v="915038"/>
    <n v="916024"/>
    <s v="-"/>
    <m/>
    <m/>
    <m/>
  </r>
  <r>
    <x v="1721"/>
    <x v="1"/>
    <x v="1"/>
    <s v="GCA_000009145.1"/>
    <s v="Primary Assembly"/>
    <s v="chromosome"/>
    <m/>
    <s v="AL954747.1"/>
    <n v="915038"/>
    <n v="916024"/>
    <s v="-"/>
    <s v="CAD84748.1"/>
    <m/>
    <m/>
  </r>
  <r>
    <x v="1722"/>
    <x v="0"/>
    <x v="0"/>
    <s v="GCA_000009145.1"/>
    <s v="Primary Assembly"/>
    <s v="chromosome"/>
    <m/>
    <s v="AL954747.1"/>
    <n v="916021"/>
    <n v="916257"/>
    <s v="-"/>
    <m/>
    <m/>
    <m/>
  </r>
  <r>
    <x v="1723"/>
    <x v="1"/>
    <x v="1"/>
    <s v="GCA_000009145.1"/>
    <s v="Primary Assembly"/>
    <s v="chromosome"/>
    <m/>
    <s v="AL954747.1"/>
    <n v="916021"/>
    <n v="916257"/>
    <s v="-"/>
    <s v="CAM57836.1"/>
    <m/>
    <m/>
  </r>
  <r>
    <x v="1724"/>
    <x v="0"/>
    <x v="0"/>
    <s v="GCA_000009145.1"/>
    <s v="Primary Assembly"/>
    <s v="chromosome"/>
    <m/>
    <s v="AL954747.1"/>
    <n v="916254"/>
    <n v="916619"/>
    <s v="-"/>
    <m/>
    <m/>
    <m/>
  </r>
  <r>
    <x v="1725"/>
    <x v="1"/>
    <x v="1"/>
    <s v="GCA_000009145.1"/>
    <s v="Primary Assembly"/>
    <s v="chromosome"/>
    <m/>
    <s v="AL954747.1"/>
    <n v="916254"/>
    <n v="916619"/>
    <s v="-"/>
    <s v="CAD84749.1"/>
    <m/>
    <m/>
  </r>
  <r>
    <x v="1726"/>
    <x v="0"/>
    <x v="0"/>
    <s v="GCA_000009145.1"/>
    <s v="Primary Assembly"/>
    <s v="chromosome"/>
    <m/>
    <s v="AL954747.1"/>
    <n v="916637"/>
    <n v="918322"/>
    <s v="-"/>
    <m/>
    <m/>
    <m/>
  </r>
  <r>
    <x v="1727"/>
    <x v="1"/>
    <x v="1"/>
    <s v="GCA_000009145.1"/>
    <s v="Primary Assembly"/>
    <s v="chromosome"/>
    <m/>
    <s v="AL954747.1"/>
    <n v="916637"/>
    <n v="918322"/>
    <s v="-"/>
    <s v="CAD84750.1"/>
    <m/>
    <m/>
  </r>
  <r>
    <x v="1728"/>
    <x v="0"/>
    <x v="0"/>
    <s v="GCA_000009145.1"/>
    <s v="Primary Assembly"/>
    <s v="chromosome"/>
    <m/>
    <s v="AL954747.1"/>
    <n v="918361"/>
    <n v="918783"/>
    <s v="-"/>
    <m/>
    <m/>
    <m/>
  </r>
  <r>
    <x v="1729"/>
    <x v="1"/>
    <x v="1"/>
    <s v="GCA_000009145.1"/>
    <s v="Primary Assembly"/>
    <s v="chromosome"/>
    <m/>
    <s v="AL954747.1"/>
    <n v="918361"/>
    <n v="918783"/>
    <s v="-"/>
    <s v="CAD84751.1"/>
    <m/>
    <m/>
  </r>
  <r>
    <x v="1730"/>
    <x v="0"/>
    <x v="0"/>
    <s v="GCA_000009145.1"/>
    <s v="Primary Assembly"/>
    <s v="chromosome"/>
    <m/>
    <s v="AL954747.1"/>
    <n v="918812"/>
    <n v="919087"/>
    <s v="-"/>
    <m/>
    <m/>
    <m/>
  </r>
  <r>
    <x v="1731"/>
    <x v="1"/>
    <x v="1"/>
    <s v="GCA_000009145.1"/>
    <s v="Primary Assembly"/>
    <s v="chromosome"/>
    <m/>
    <s v="AL954747.1"/>
    <n v="918812"/>
    <n v="919087"/>
    <s v="-"/>
    <s v="CAD84752.1"/>
    <m/>
    <m/>
  </r>
  <r>
    <x v="1732"/>
    <x v="0"/>
    <x v="0"/>
    <s v="GCA_000009145.1"/>
    <s v="Primary Assembly"/>
    <s v="chromosome"/>
    <m/>
    <s v="AL954747.1"/>
    <n v="919101"/>
    <n v="919451"/>
    <s v="-"/>
    <m/>
    <m/>
    <m/>
  </r>
  <r>
    <x v="1733"/>
    <x v="1"/>
    <x v="1"/>
    <s v="GCA_000009145.1"/>
    <s v="Primary Assembly"/>
    <s v="chromosome"/>
    <m/>
    <s v="AL954747.1"/>
    <n v="919101"/>
    <n v="919451"/>
    <s v="-"/>
    <s v="CAD84753.1"/>
    <m/>
    <m/>
  </r>
  <r>
    <x v="1734"/>
    <x v="0"/>
    <x v="0"/>
    <s v="GCA_000009145.1"/>
    <s v="Primary Assembly"/>
    <s v="chromosome"/>
    <m/>
    <s v="AL954747.1"/>
    <n v="919523"/>
    <n v="919948"/>
    <s v="+"/>
    <m/>
    <m/>
    <m/>
  </r>
  <r>
    <x v="1735"/>
    <x v="1"/>
    <x v="1"/>
    <s v="GCA_000009145.1"/>
    <s v="Primary Assembly"/>
    <s v="chromosome"/>
    <m/>
    <s v="AL954747.1"/>
    <n v="919523"/>
    <n v="919948"/>
    <s v="+"/>
    <s v="CAD84754.1"/>
    <m/>
    <m/>
  </r>
  <r>
    <x v="1736"/>
    <x v="0"/>
    <x v="0"/>
    <s v="GCA_000009145.1"/>
    <s v="Primary Assembly"/>
    <s v="chromosome"/>
    <m/>
    <s v="AL954747.1"/>
    <n v="919923"/>
    <n v="920549"/>
    <s v="+"/>
    <m/>
    <m/>
    <m/>
  </r>
  <r>
    <x v="1737"/>
    <x v="1"/>
    <x v="1"/>
    <s v="GCA_000009145.1"/>
    <s v="Primary Assembly"/>
    <s v="chromosome"/>
    <m/>
    <s v="AL954747.1"/>
    <n v="919923"/>
    <n v="920549"/>
    <s v="+"/>
    <s v="CAD84755.1"/>
    <m/>
    <m/>
  </r>
  <r>
    <x v="1738"/>
    <x v="0"/>
    <x v="0"/>
    <s v="GCA_000009145.1"/>
    <s v="Primary Assembly"/>
    <s v="chromosome"/>
    <m/>
    <s v="AL954747.1"/>
    <n v="920552"/>
    <n v="920842"/>
    <s v="+"/>
    <m/>
    <m/>
    <m/>
  </r>
  <r>
    <x v="1739"/>
    <x v="1"/>
    <x v="1"/>
    <s v="GCA_000009145.1"/>
    <s v="Primary Assembly"/>
    <s v="chromosome"/>
    <m/>
    <s v="AL954747.1"/>
    <n v="920552"/>
    <n v="920842"/>
    <s v="+"/>
    <s v="CAD84756.1"/>
    <m/>
    <m/>
  </r>
  <r>
    <x v="1740"/>
    <x v="0"/>
    <x v="0"/>
    <s v="GCA_000009145.1"/>
    <s v="Primary Assembly"/>
    <s v="chromosome"/>
    <m/>
    <s v="AL954747.1"/>
    <n v="921639"/>
    <n v="922223"/>
    <s v="-"/>
    <m/>
    <m/>
    <m/>
  </r>
  <r>
    <x v="1741"/>
    <x v="1"/>
    <x v="1"/>
    <s v="GCA_000009145.1"/>
    <s v="Primary Assembly"/>
    <s v="chromosome"/>
    <m/>
    <s v="AL954747.1"/>
    <n v="921639"/>
    <n v="922223"/>
    <s v="-"/>
    <s v="CAD84757.1"/>
    <m/>
    <m/>
  </r>
  <r>
    <x v="1742"/>
    <x v="0"/>
    <x v="0"/>
    <s v="GCA_000009145.1"/>
    <s v="Primary Assembly"/>
    <s v="chromosome"/>
    <m/>
    <s v="AL954747.1"/>
    <n v="922351"/>
    <n v="923301"/>
    <s v="-"/>
    <m/>
    <m/>
    <m/>
  </r>
  <r>
    <x v="1743"/>
    <x v="1"/>
    <x v="1"/>
    <s v="GCA_000009145.1"/>
    <s v="Primary Assembly"/>
    <s v="chromosome"/>
    <m/>
    <s v="AL954747.1"/>
    <n v="922351"/>
    <n v="923301"/>
    <s v="-"/>
    <s v="CAD84758.1"/>
    <m/>
    <m/>
  </r>
  <r>
    <x v="1744"/>
    <x v="0"/>
    <x v="0"/>
    <s v="GCA_000009145.1"/>
    <s v="Primary Assembly"/>
    <s v="chromosome"/>
    <m/>
    <s v="AL954747.1"/>
    <n v="923421"/>
    <n v="923873"/>
    <s v="-"/>
    <m/>
    <m/>
    <m/>
  </r>
  <r>
    <x v="1745"/>
    <x v="1"/>
    <x v="1"/>
    <s v="GCA_000009145.1"/>
    <s v="Primary Assembly"/>
    <s v="chromosome"/>
    <m/>
    <s v="AL954747.1"/>
    <n v="923421"/>
    <n v="923873"/>
    <s v="-"/>
    <s v="CAD84759.1"/>
    <m/>
    <m/>
  </r>
  <r>
    <x v="1746"/>
    <x v="0"/>
    <x v="0"/>
    <s v="GCA_000009145.1"/>
    <s v="Primary Assembly"/>
    <s v="chromosome"/>
    <m/>
    <s v="AL954747.1"/>
    <n v="923929"/>
    <n v="924621"/>
    <s v="-"/>
    <m/>
    <m/>
    <m/>
  </r>
  <r>
    <x v="1747"/>
    <x v="1"/>
    <x v="1"/>
    <s v="GCA_000009145.1"/>
    <s v="Primary Assembly"/>
    <s v="chromosome"/>
    <m/>
    <s v="AL954747.1"/>
    <n v="923929"/>
    <n v="924621"/>
    <s v="-"/>
    <s v="CAD84760.1"/>
    <m/>
    <m/>
  </r>
  <r>
    <x v="1748"/>
    <x v="0"/>
    <x v="0"/>
    <s v="GCA_000009145.1"/>
    <s v="Primary Assembly"/>
    <s v="chromosome"/>
    <m/>
    <s v="AL954747.1"/>
    <n v="924637"/>
    <n v="925311"/>
    <s v="-"/>
    <m/>
    <m/>
    <m/>
  </r>
  <r>
    <x v="1749"/>
    <x v="1"/>
    <x v="1"/>
    <s v="GCA_000009145.1"/>
    <s v="Primary Assembly"/>
    <s v="chromosome"/>
    <m/>
    <s v="AL954747.1"/>
    <n v="924637"/>
    <n v="925311"/>
    <s v="-"/>
    <s v="CAD84761.1"/>
    <m/>
    <m/>
  </r>
  <r>
    <x v="1750"/>
    <x v="0"/>
    <x v="0"/>
    <s v="GCA_000009145.1"/>
    <s v="Primary Assembly"/>
    <s v="chromosome"/>
    <m/>
    <s v="AL954747.1"/>
    <n v="925390"/>
    <n v="926502"/>
    <s v="+"/>
    <m/>
    <m/>
    <m/>
  </r>
  <r>
    <x v="1751"/>
    <x v="1"/>
    <x v="1"/>
    <s v="GCA_000009145.1"/>
    <s v="Primary Assembly"/>
    <s v="chromosome"/>
    <m/>
    <s v="AL954747.1"/>
    <n v="925390"/>
    <n v="926502"/>
    <s v="+"/>
    <s v="CAD84762.1"/>
    <m/>
    <m/>
  </r>
  <r>
    <x v="1752"/>
    <x v="0"/>
    <x v="0"/>
    <s v="GCA_000009145.1"/>
    <s v="Primary Assembly"/>
    <s v="chromosome"/>
    <m/>
    <s v="AL954747.1"/>
    <n v="926615"/>
    <n v="928336"/>
    <s v="-"/>
    <m/>
    <m/>
    <m/>
  </r>
  <r>
    <x v="1753"/>
    <x v="1"/>
    <x v="1"/>
    <s v="GCA_000009145.1"/>
    <s v="Primary Assembly"/>
    <s v="chromosome"/>
    <m/>
    <s v="AL954747.1"/>
    <n v="926615"/>
    <n v="928336"/>
    <s v="-"/>
    <s v="CAD84763.1"/>
    <m/>
    <m/>
  </r>
  <r>
    <x v="1754"/>
    <x v="0"/>
    <x v="0"/>
    <s v="GCA_000009145.1"/>
    <s v="Primary Assembly"/>
    <s v="chromosome"/>
    <m/>
    <s v="AL954747.1"/>
    <n v="928345"/>
    <n v="930180"/>
    <s v="-"/>
    <m/>
    <m/>
    <m/>
  </r>
  <r>
    <x v="1755"/>
    <x v="1"/>
    <x v="1"/>
    <s v="GCA_000009145.1"/>
    <s v="Primary Assembly"/>
    <s v="chromosome"/>
    <m/>
    <s v="AL954747.1"/>
    <n v="928345"/>
    <n v="930180"/>
    <s v="-"/>
    <s v="CAD84764.1"/>
    <m/>
    <m/>
  </r>
  <r>
    <x v="1756"/>
    <x v="0"/>
    <x v="0"/>
    <s v="GCA_000009145.1"/>
    <s v="Primary Assembly"/>
    <s v="chromosome"/>
    <m/>
    <s v="AL954747.1"/>
    <n v="930708"/>
    <n v="931664"/>
    <s v="-"/>
    <m/>
    <m/>
    <m/>
  </r>
  <r>
    <x v="1757"/>
    <x v="1"/>
    <x v="1"/>
    <s v="GCA_000009145.1"/>
    <s v="Primary Assembly"/>
    <s v="chromosome"/>
    <m/>
    <s v="AL954747.1"/>
    <n v="930708"/>
    <n v="931664"/>
    <s v="-"/>
    <s v="CAD84765.1"/>
    <m/>
    <m/>
  </r>
  <r>
    <x v="1758"/>
    <x v="0"/>
    <x v="0"/>
    <s v="GCA_000009145.1"/>
    <s v="Primary Assembly"/>
    <s v="chromosome"/>
    <m/>
    <s v="AL954747.1"/>
    <n v="931897"/>
    <n v="932595"/>
    <s v="+"/>
    <m/>
    <m/>
    <m/>
  </r>
  <r>
    <x v="1759"/>
    <x v="1"/>
    <x v="1"/>
    <s v="GCA_000009145.1"/>
    <s v="Primary Assembly"/>
    <s v="chromosome"/>
    <m/>
    <s v="AL954747.1"/>
    <n v="931897"/>
    <n v="932595"/>
    <s v="+"/>
    <s v="CAD84766.1"/>
    <m/>
    <m/>
  </r>
  <r>
    <x v="1760"/>
    <x v="0"/>
    <x v="0"/>
    <s v="GCA_000009145.1"/>
    <s v="Primary Assembly"/>
    <s v="chromosome"/>
    <m/>
    <s v="AL954747.1"/>
    <n v="932620"/>
    <n v="933528"/>
    <s v="+"/>
    <m/>
    <m/>
    <m/>
  </r>
  <r>
    <x v="1761"/>
    <x v="1"/>
    <x v="1"/>
    <s v="GCA_000009145.1"/>
    <s v="Primary Assembly"/>
    <s v="chromosome"/>
    <m/>
    <s v="AL954747.1"/>
    <n v="932620"/>
    <n v="933528"/>
    <s v="+"/>
    <s v="CAD84767.1"/>
    <m/>
    <m/>
  </r>
  <r>
    <x v="1762"/>
    <x v="0"/>
    <x v="0"/>
    <s v="GCA_000009145.1"/>
    <s v="Primary Assembly"/>
    <s v="chromosome"/>
    <m/>
    <s v="AL954747.1"/>
    <n v="933584"/>
    <n v="934855"/>
    <s v="+"/>
    <m/>
    <m/>
    <m/>
  </r>
  <r>
    <x v="1763"/>
    <x v="1"/>
    <x v="1"/>
    <s v="GCA_000009145.1"/>
    <s v="Primary Assembly"/>
    <s v="chromosome"/>
    <m/>
    <s v="AL954747.1"/>
    <n v="933584"/>
    <n v="934855"/>
    <s v="+"/>
    <s v="CAD84768.1"/>
    <m/>
    <m/>
  </r>
  <r>
    <x v="1764"/>
    <x v="0"/>
    <x v="0"/>
    <s v="GCA_000009145.1"/>
    <s v="Primary Assembly"/>
    <s v="chromosome"/>
    <m/>
    <s v="AL954747.1"/>
    <n v="934943"/>
    <n v="938494"/>
    <s v="+"/>
    <m/>
    <m/>
    <m/>
  </r>
  <r>
    <x v="1765"/>
    <x v="1"/>
    <x v="1"/>
    <s v="GCA_000009145.1"/>
    <s v="Primary Assembly"/>
    <s v="chromosome"/>
    <m/>
    <s v="AL954747.1"/>
    <n v="934943"/>
    <n v="938494"/>
    <s v="+"/>
    <s v="CAD84769.1"/>
    <m/>
    <m/>
  </r>
  <r>
    <x v="1766"/>
    <x v="0"/>
    <x v="0"/>
    <s v="GCA_000009145.1"/>
    <s v="Primary Assembly"/>
    <s v="chromosome"/>
    <m/>
    <s v="AL954747.1"/>
    <n v="938615"/>
    <n v="939742"/>
    <s v="+"/>
    <m/>
    <m/>
    <m/>
  </r>
  <r>
    <x v="1767"/>
    <x v="1"/>
    <x v="1"/>
    <s v="GCA_000009145.1"/>
    <s v="Primary Assembly"/>
    <s v="chromosome"/>
    <m/>
    <s v="AL954747.1"/>
    <n v="938615"/>
    <n v="939742"/>
    <s v="+"/>
    <s v="CAD84770.1"/>
    <m/>
    <m/>
  </r>
  <r>
    <x v="1768"/>
    <x v="0"/>
    <x v="0"/>
    <s v="GCA_000009145.1"/>
    <s v="Primary Assembly"/>
    <s v="chromosome"/>
    <m/>
    <s v="AL954747.1"/>
    <n v="939798"/>
    <n v="940106"/>
    <s v="+"/>
    <m/>
    <m/>
    <m/>
  </r>
  <r>
    <x v="1769"/>
    <x v="1"/>
    <x v="1"/>
    <s v="GCA_000009145.1"/>
    <s v="Primary Assembly"/>
    <s v="chromosome"/>
    <m/>
    <s v="AL954747.1"/>
    <n v="939798"/>
    <n v="940106"/>
    <s v="+"/>
    <s v="CAD84771.1"/>
    <m/>
    <m/>
  </r>
  <r>
    <x v="1770"/>
    <x v="0"/>
    <x v="0"/>
    <s v="GCA_000009145.1"/>
    <s v="Primary Assembly"/>
    <s v="chromosome"/>
    <m/>
    <s v="AL954747.1"/>
    <n v="940107"/>
    <n v="941486"/>
    <s v="+"/>
    <m/>
    <m/>
    <m/>
  </r>
  <r>
    <x v="1771"/>
    <x v="1"/>
    <x v="1"/>
    <s v="GCA_000009145.1"/>
    <s v="Primary Assembly"/>
    <s v="chromosome"/>
    <m/>
    <s v="AL954747.1"/>
    <n v="940107"/>
    <n v="941486"/>
    <s v="+"/>
    <s v="CAD84772.1"/>
    <m/>
    <m/>
  </r>
  <r>
    <x v="1772"/>
    <x v="0"/>
    <x v="0"/>
    <s v="GCA_000009145.1"/>
    <s v="Primary Assembly"/>
    <s v="chromosome"/>
    <m/>
    <s v="AL954747.1"/>
    <n v="941516"/>
    <n v="942313"/>
    <s v="-"/>
    <m/>
    <m/>
    <m/>
  </r>
  <r>
    <x v="1773"/>
    <x v="1"/>
    <x v="1"/>
    <s v="GCA_000009145.1"/>
    <s v="Primary Assembly"/>
    <s v="chromosome"/>
    <m/>
    <s v="AL954747.1"/>
    <n v="941516"/>
    <n v="942313"/>
    <s v="-"/>
    <s v="CAD84773.1"/>
    <m/>
    <m/>
  </r>
  <r>
    <x v="1774"/>
    <x v="0"/>
    <x v="0"/>
    <s v="GCA_000009145.1"/>
    <s v="Primary Assembly"/>
    <s v="chromosome"/>
    <m/>
    <s v="AL954747.1"/>
    <n v="942493"/>
    <n v="942957"/>
    <s v="-"/>
    <m/>
    <m/>
    <m/>
  </r>
  <r>
    <x v="1775"/>
    <x v="1"/>
    <x v="1"/>
    <s v="GCA_000009145.1"/>
    <s v="Primary Assembly"/>
    <s v="chromosome"/>
    <m/>
    <s v="AL954747.1"/>
    <n v="942493"/>
    <n v="942957"/>
    <s v="-"/>
    <s v="CAD84774.1"/>
    <m/>
    <m/>
  </r>
  <r>
    <x v="1776"/>
    <x v="0"/>
    <x v="0"/>
    <s v="GCA_000009145.1"/>
    <s v="Primary Assembly"/>
    <s v="chromosome"/>
    <m/>
    <s v="AL954747.1"/>
    <n v="943461"/>
    <n v="944492"/>
    <s v="+"/>
    <m/>
    <m/>
    <m/>
  </r>
  <r>
    <x v="1777"/>
    <x v="1"/>
    <x v="1"/>
    <s v="GCA_000009145.1"/>
    <s v="Primary Assembly"/>
    <s v="chromosome"/>
    <m/>
    <s v="AL954747.1"/>
    <n v="943461"/>
    <n v="944492"/>
    <s v="+"/>
    <s v="CAD84775.1"/>
    <m/>
    <m/>
  </r>
  <r>
    <x v="1778"/>
    <x v="0"/>
    <x v="0"/>
    <s v="GCA_000009145.1"/>
    <s v="Primary Assembly"/>
    <s v="chromosome"/>
    <m/>
    <s v="AL954747.1"/>
    <n v="944546"/>
    <n v="946081"/>
    <s v="+"/>
    <m/>
    <m/>
    <m/>
  </r>
  <r>
    <x v="1779"/>
    <x v="1"/>
    <x v="1"/>
    <s v="GCA_000009145.1"/>
    <s v="Primary Assembly"/>
    <s v="chromosome"/>
    <m/>
    <s v="AL954747.1"/>
    <n v="944546"/>
    <n v="946081"/>
    <s v="+"/>
    <s v="CAD84776.1"/>
    <m/>
    <m/>
  </r>
  <r>
    <x v="1780"/>
    <x v="0"/>
    <x v="0"/>
    <s v="GCA_000009145.1"/>
    <s v="Primary Assembly"/>
    <s v="chromosome"/>
    <m/>
    <s v="AL954747.1"/>
    <n v="946088"/>
    <n v="946975"/>
    <s v="-"/>
    <m/>
    <m/>
    <m/>
  </r>
  <r>
    <x v="1781"/>
    <x v="1"/>
    <x v="1"/>
    <s v="GCA_000009145.1"/>
    <s v="Primary Assembly"/>
    <s v="chromosome"/>
    <m/>
    <s v="AL954747.1"/>
    <n v="946088"/>
    <n v="946975"/>
    <s v="-"/>
    <s v="CAD84777.1"/>
    <m/>
    <m/>
  </r>
  <r>
    <x v="1782"/>
    <x v="0"/>
    <x v="0"/>
    <s v="GCA_000009145.1"/>
    <s v="Primary Assembly"/>
    <s v="chromosome"/>
    <m/>
    <s v="AL954747.1"/>
    <n v="947005"/>
    <n v="948135"/>
    <s v="-"/>
    <m/>
    <m/>
    <m/>
  </r>
  <r>
    <x v="1783"/>
    <x v="1"/>
    <x v="1"/>
    <s v="GCA_000009145.1"/>
    <s v="Primary Assembly"/>
    <s v="chromosome"/>
    <m/>
    <s v="AL954747.1"/>
    <n v="947005"/>
    <n v="948135"/>
    <s v="-"/>
    <s v="CAD84778.1"/>
    <m/>
    <m/>
  </r>
  <r>
    <x v="1784"/>
    <x v="0"/>
    <x v="0"/>
    <s v="GCA_000009145.1"/>
    <s v="Primary Assembly"/>
    <s v="chromosome"/>
    <m/>
    <s v="AL954747.1"/>
    <n v="948126"/>
    <n v="948623"/>
    <s v="-"/>
    <m/>
    <m/>
    <m/>
  </r>
  <r>
    <x v="1785"/>
    <x v="1"/>
    <x v="1"/>
    <s v="GCA_000009145.1"/>
    <s v="Primary Assembly"/>
    <s v="chromosome"/>
    <m/>
    <s v="AL954747.1"/>
    <n v="948126"/>
    <n v="948623"/>
    <s v="-"/>
    <s v="CAD84779.1"/>
    <m/>
    <m/>
  </r>
  <r>
    <x v="1786"/>
    <x v="0"/>
    <x v="0"/>
    <s v="GCA_000009145.1"/>
    <s v="Primary Assembly"/>
    <s v="chromosome"/>
    <m/>
    <s v="AL954747.1"/>
    <n v="948818"/>
    <n v="949249"/>
    <s v="+"/>
    <m/>
    <m/>
    <m/>
  </r>
  <r>
    <x v="1787"/>
    <x v="1"/>
    <x v="1"/>
    <s v="GCA_000009145.1"/>
    <s v="Primary Assembly"/>
    <s v="chromosome"/>
    <m/>
    <s v="AL954747.1"/>
    <n v="948818"/>
    <n v="949249"/>
    <s v="+"/>
    <s v="CAD84780.1"/>
    <m/>
    <m/>
  </r>
  <r>
    <x v="1788"/>
    <x v="0"/>
    <x v="0"/>
    <s v="GCA_000009145.1"/>
    <s v="Primary Assembly"/>
    <s v="chromosome"/>
    <m/>
    <s v="AL954747.1"/>
    <n v="949326"/>
    <n v="949964"/>
    <s v="+"/>
    <m/>
    <m/>
    <m/>
  </r>
  <r>
    <x v="1789"/>
    <x v="1"/>
    <x v="1"/>
    <s v="GCA_000009145.1"/>
    <s v="Primary Assembly"/>
    <s v="chromosome"/>
    <m/>
    <s v="AL954747.1"/>
    <n v="949326"/>
    <n v="949964"/>
    <s v="+"/>
    <s v="CAD84781.1"/>
    <m/>
    <m/>
  </r>
  <r>
    <x v="1790"/>
    <x v="0"/>
    <x v="0"/>
    <s v="GCA_000009145.1"/>
    <s v="Primary Assembly"/>
    <s v="chromosome"/>
    <m/>
    <s v="AL954747.1"/>
    <n v="949974"/>
    <n v="950624"/>
    <s v="+"/>
    <m/>
    <m/>
    <m/>
  </r>
  <r>
    <x v="1791"/>
    <x v="1"/>
    <x v="1"/>
    <s v="GCA_000009145.1"/>
    <s v="Primary Assembly"/>
    <s v="chromosome"/>
    <m/>
    <s v="AL954747.1"/>
    <n v="949974"/>
    <n v="950624"/>
    <s v="+"/>
    <s v="CAD84782.1"/>
    <m/>
    <m/>
  </r>
  <r>
    <x v="1792"/>
    <x v="0"/>
    <x v="0"/>
    <s v="GCA_000009145.1"/>
    <s v="Primary Assembly"/>
    <s v="chromosome"/>
    <m/>
    <s v="AL954747.1"/>
    <n v="950645"/>
    <n v="951943"/>
    <s v="+"/>
    <m/>
    <m/>
    <m/>
  </r>
  <r>
    <x v="1793"/>
    <x v="1"/>
    <x v="1"/>
    <s v="GCA_000009145.1"/>
    <s v="Primary Assembly"/>
    <s v="chromosome"/>
    <m/>
    <s v="AL954747.1"/>
    <n v="950645"/>
    <n v="951943"/>
    <s v="+"/>
    <s v="CAD84783.1"/>
    <m/>
    <m/>
  </r>
  <r>
    <x v="1794"/>
    <x v="0"/>
    <x v="0"/>
    <s v="GCA_000009145.1"/>
    <s v="Primary Assembly"/>
    <s v="chromosome"/>
    <m/>
    <s v="AL954747.1"/>
    <n v="952057"/>
    <n v="953193"/>
    <s v="+"/>
    <m/>
    <m/>
    <m/>
  </r>
  <r>
    <x v="1795"/>
    <x v="1"/>
    <x v="1"/>
    <s v="GCA_000009145.1"/>
    <s v="Primary Assembly"/>
    <s v="chromosome"/>
    <m/>
    <s v="AL954747.1"/>
    <n v="952057"/>
    <n v="953193"/>
    <s v="+"/>
    <s v="CAD84784.1"/>
    <m/>
    <m/>
  </r>
  <r>
    <x v="1796"/>
    <x v="0"/>
    <x v="0"/>
    <s v="GCA_000009145.1"/>
    <s v="Primary Assembly"/>
    <s v="chromosome"/>
    <m/>
    <s v="AL954747.1"/>
    <n v="953350"/>
    <n v="954363"/>
    <s v="+"/>
    <m/>
    <m/>
    <m/>
  </r>
  <r>
    <x v="1797"/>
    <x v="1"/>
    <x v="1"/>
    <s v="GCA_000009145.1"/>
    <s v="Primary Assembly"/>
    <s v="chromosome"/>
    <m/>
    <s v="AL954747.1"/>
    <n v="953350"/>
    <n v="954363"/>
    <s v="+"/>
    <s v="CAD84785.1"/>
    <m/>
    <m/>
  </r>
  <r>
    <x v="1798"/>
    <x v="0"/>
    <x v="0"/>
    <s v="GCA_000009145.1"/>
    <s v="Primary Assembly"/>
    <s v="chromosome"/>
    <m/>
    <s v="AL954747.1"/>
    <n v="954360"/>
    <n v="954602"/>
    <s v="+"/>
    <m/>
    <m/>
    <m/>
  </r>
  <r>
    <x v="1799"/>
    <x v="1"/>
    <x v="1"/>
    <s v="GCA_000009145.1"/>
    <s v="Primary Assembly"/>
    <s v="chromosome"/>
    <m/>
    <s v="AL954747.1"/>
    <n v="954360"/>
    <n v="954602"/>
    <s v="+"/>
    <s v="CAD84786.1"/>
    <m/>
    <m/>
  </r>
  <r>
    <x v="1800"/>
    <x v="0"/>
    <x v="0"/>
    <s v="GCA_000009145.1"/>
    <s v="Primary Assembly"/>
    <s v="chromosome"/>
    <m/>
    <s v="AL954747.1"/>
    <n v="954611"/>
    <n v="956173"/>
    <s v="+"/>
    <m/>
    <m/>
    <m/>
  </r>
  <r>
    <x v="1801"/>
    <x v="1"/>
    <x v="1"/>
    <s v="GCA_000009145.1"/>
    <s v="Primary Assembly"/>
    <s v="chromosome"/>
    <m/>
    <s v="AL954747.1"/>
    <n v="954611"/>
    <n v="956173"/>
    <s v="+"/>
    <s v="CAD84787.1"/>
    <m/>
    <m/>
  </r>
  <r>
    <x v="1802"/>
    <x v="0"/>
    <x v="0"/>
    <s v="GCA_000009145.1"/>
    <s v="Primary Assembly"/>
    <s v="chromosome"/>
    <m/>
    <s v="AL954747.1"/>
    <n v="956175"/>
    <n v="957491"/>
    <s v="+"/>
    <m/>
    <m/>
    <m/>
  </r>
  <r>
    <x v="1803"/>
    <x v="1"/>
    <x v="1"/>
    <s v="GCA_000009145.1"/>
    <s v="Primary Assembly"/>
    <s v="chromosome"/>
    <m/>
    <s v="AL954747.1"/>
    <n v="956175"/>
    <n v="957491"/>
    <s v="+"/>
    <s v="CAD84788.1"/>
    <m/>
    <m/>
  </r>
  <r>
    <x v="1804"/>
    <x v="0"/>
    <x v="0"/>
    <s v="GCA_000009145.1"/>
    <s v="Primary Assembly"/>
    <s v="chromosome"/>
    <m/>
    <s v="AL954747.1"/>
    <n v="957751"/>
    <n v="958056"/>
    <s v="-"/>
    <m/>
    <m/>
    <m/>
  </r>
  <r>
    <x v="1805"/>
    <x v="1"/>
    <x v="1"/>
    <s v="GCA_000009145.1"/>
    <s v="Primary Assembly"/>
    <s v="chromosome"/>
    <m/>
    <s v="AL954747.1"/>
    <n v="957751"/>
    <n v="958056"/>
    <s v="-"/>
    <s v="CAD84789.1"/>
    <m/>
    <m/>
  </r>
  <r>
    <x v="1806"/>
    <x v="0"/>
    <x v="0"/>
    <s v="GCA_000009145.1"/>
    <s v="Primary Assembly"/>
    <s v="chromosome"/>
    <m/>
    <s v="AL954747.1"/>
    <n v="958130"/>
    <n v="959398"/>
    <s v="+"/>
    <m/>
    <m/>
    <m/>
  </r>
  <r>
    <x v="1807"/>
    <x v="1"/>
    <x v="1"/>
    <s v="GCA_000009145.1"/>
    <s v="Primary Assembly"/>
    <s v="chromosome"/>
    <m/>
    <s v="AL954747.1"/>
    <n v="958130"/>
    <n v="959398"/>
    <s v="+"/>
    <s v="CAD84790.1"/>
    <m/>
    <m/>
  </r>
  <r>
    <x v="1808"/>
    <x v="0"/>
    <x v="0"/>
    <s v="GCA_000009145.1"/>
    <s v="Primary Assembly"/>
    <s v="chromosome"/>
    <m/>
    <s v="AL954747.1"/>
    <n v="959532"/>
    <n v="961472"/>
    <s v="-"/>
    <m/>
    <m/>
    <m/>
  </r>
  <r>
    <x v="1809"/>
    <x v="1"/>
    <x v="1"/>
    <s v="GCA_000009145.1"/>
    <s v="Primary Assembly"/>
    <s v="chromosome"/>
    <m/>
    <s v="AL954747.1"/>
    <n v="959532"/>
    <n v="961472"/>
    <s v="-"/>
    <s v="CAD84791.1"/>
    <m/>
    <m/>
  </r>
  <r>
    <x v="1810"/>
    <x v="0"/>
    <x v="0"/>
    <s v="GCA_000009145.1"/>
    <s v="Primary Assembly"/>
    <s v="chromosome"/>
    <m/>
    <s v="AL954747.1"/>
    <n v="961684"/>
    <n v="963855"/>
    <s v="+"/>
    <m/>
    <m/>
    <m/>
  </r>
  <r>
    <x v="1811"/>
    <x v="1"/>
    <x v="1"/>
    <s v="GCA_000009145.1"/>
    <s v="Primary Assembly"/>
    <s v="chromosome"/>
    <m/>
    <s v="AL954747.1"/>
    <n v="961684"/>
    <n v="963855"/>
    <s v="+"/>
    <s v="CAD84792.1"/>
    <m/>
    <m/>
  </r>
  <r>
    <x v="1812"/>
    <x v="0"/>
    <x v="0"/>
    <s v="GCA_000009145.1"/>
    <s v="Primary Assembly"/>
    <s v="chromosome"/>
    <m/>
    <s v="AL954747.1"/>
    <n v="963855"/>
    <n v="965201"/>
    <s v="+"/>
    <m/>
    <m/>
    <m/>
  </r>
  <r>
    <x v="1813"/>
    <x v="1"/>
    <x v="1"/>
    <s v="GCA_000009145.1"/>
    <s v="Primary Assembly"/>
    <s v="chromosome"/>
    <m/>
    <s v="AL954747.1"/>
    <n v="963855"/>
    <n v="965201"/>
    <s v="+"/>
    <s v="CAD84793.1"/>
    <m/>
    <m/>
  </r>
  <r>
    <x v="1814"/>
    <x v="0"/>
    <x v="0"/>
    <s v="GCA_000009145.1"/>
    <s v="Primary Assembly"/>
    <s v="chromosome"/>
    <m/>
    <s v="AL954747.1"/>
    <n v="965254"/>
    <n v="966264"/>
    <s v="+"/>
    <m/>
    <m/>
    <m/>
  </r>
  <r>
    <x v="1815"/>
    <x v="1"/>
    <x v="1"/>
    <s v="GCA_000009145.1"/>
    <s v="Primary Assembly"/>
    <s v="chromosome"/>
    <m/>
    <s v="AL954747.1"/>
    <n v="965254"/>
    <n v="966264"/>
    <s v="+"/>
    <s v="CAD84794.1"/>
    <m/>
    <m/>
  </r>
  <r>
    <x v="1816"/>
    <x v="0"/>
    <x v="0"/>
    <s v="GCA_000009145.1"/>
    <s v="Primary Assembly"/>
    <s v="chromosome"/>
    <m/>
    <s v="AL954747.1"/>
    <n v="966331"/>
    <n v="967104"/>
    <s v="+"/>
    <m/>
    <m/>
    <m/>
  </r>
  <r>
    <x v="1817"/>
    <x v="1"/>
    <x v="1"/>
    <s v="GCA_000009145.1"/>
    <s v="Primary Assembly"/>
    <s v="chromosome"/>
    <m/>
    <s v="AL954747.1"/>
    <n v="966331"/>
    <n v="967104"/>
    <s v="+"/>
    <s v="CAD84795.1"/>
    <m/>
    <m/>
  </r>
  <r>
    <x v="1818"/>
    <x v="0"/>
    <x v="0"/>
    <s v="GCA_000009145.1"/>
    <s v="Primary Assembly"/>
    <s v="chromosome"/>
    <m/>
    <s v="AL954747.1"/>
    <n v="967127"/>
    <n v="967618"/>
    <s v="-"/>
    <m/>
    <m/>
    <m/>
  </r>
  <r>
    <x v="1819"/>
    <x v="1"/>
    <x v="1"/>
    <s v="GCA_000009145.1"/>
    <s v="Primary Assembly"/>
    <s v="chromosome"/>
    <m/>
    <s v="AL954747.1"/>
    <n v="967127"/>
    <n v="967618"/>
    <s v="-"/>
    <s v="CAD84796.1"/>
    <m/>
    <m/>
  </r>
  <r>
    <x v="1820"/>
    <x v="0"/>
    <x v="0"/>
    <s v="GCA_000009145.1"/>
    <s v="Primary Assembly"/>
    <s v="chromosome"/>
    <m/>
    <s v="AL954747.1"/>
    <n v="967814"/>
    <n v="968236"/>
    <s v="-"/>
    <m/>
    <m/>
    <m/>
  </r>
  <r>
    <x v="1821"/>
    <x v="1"/>
    <x v="1"/>
    <s v="GCA_000009145.1"/>
    <s v="Primary Assembly"/>
    <s v="chromosome"/>
    <m/>
    <s v="AL954747.1"/>
    <n v="967814"/>
    <n v="968236"/>
    <s v="-"/>
    <s v="CAD84797.1"/>
    <m/>
    <m/>
  </r>
  <r>
    <x v="1822"/>
    <x v="0"/>
    <x v="0"/>
    <s v="GCA_000009145.1"/>
    <s v="Primary Assembly"/>
    <s v="chromosome"/>
    <m/>
    <s v="AL954747.1"/>
    <n v="968320"/>
    <n v="968658"/>
    <s v="+"/>
    <m/>
    <m/>
    <m/>
  </r>
  <r>
    <x v="1823"/>
    <x v="1"/>
    <x v="1"/>
    <s v="GCA_000009145.1"/>
    <s v="Primary Assembly"/>
    <s v="chromosome"/>
    <m/>
    <s v="AL954747.1"/>
    <n v="968320"/>
    <n v="968658"/>
    <s v="+"/>
    <s v="CAD84798.1"/>
    <m/>
    <m/>
  </r>
  <r>
    <x v="1824"/>
    <x v="0"/>
    <x v="0"/>
    <s v="GCA_000009145.1"/>
    <s v="Primary Assembly"/>
    <s v="chromosome"/>
    <m/>
    <s v="AL954747.1"/>
    <n v="968661"/>
    <n v="969668"/>
    <s v="+"/>
    <m/>
    <m/>
    <m/>
  </r>
  <r>
    <x v="1825"/>
    <x v="1"/>
    <x v="1"/>
    <s v="GCA_000009145.1"/>
    <s v="Primary Assembly"/>
    <s v="chromosome"/>
    <m/>
    <s v="AL954747.1"/>
    <n v="968661"/>
    <n v="969668"/>
    <s v="+"/>
    <s v="CAD84799.1"/>
    <m/>
    <m/>
  </r>
  <r>
    <x v="1826"/>
    <x v="0"/>
    <x v="0"/>
    <s v="GCA_000009145.1"/>
    <s v="Primary Assembly"/>
    <s v="chromosome"/>
    <m/>
    <s v="AL954747.1"/>
    <n v="969733"/>
    <n v="970038"/>
    <s v="+"/>
    <m/>
    <m/>
    <m/>
  </r>
  <r>
    <x v="1827"/>
    <x v="1"/>
    <x v="1"/>
    <s v="GCA_000009145.1"/>
    <s v="Primary Assembly"/>
    <s v="chromosome"/>
    <m/>
    <s v="AL954747.1"/>
    <n v="969733"/>
    <n v="970038"/>
    <s v="+"/>
    <s v="CAD84800.1"/>
    <m/>
    <m/>
  </r>
  <r>
    <x v="1828"/>
    <x v="0"/>
    <x v="0"/>
    <s v="GCA_000009145.1"/>
    <s v="Primary Assembly"/>
    <s v="chromosome"/>
    <m/>
    <s v="AL954747.1"/>
    <n v="970118"/>
    <n v="970321"/>
    <s v="+"/>
    <m/>
    <m/>
    <m/>
  </r>
  <r>
    <x v="1829"/>
    <x v="1"/>
    <x v="1"/>
    <s v="GCA_000009145.1"/>
    <s v="Primary Assembly"/>
    <s v="chromosome"/>
    <m/>
    <s v="AL954747.1"/>
    <n v="970118"/>
    <n v="970321"/>
    <s v="+"/>
    <s v="CAD84801.1"/>
    <m/>
    <m/>
  </r>
  <r>
    <x v="1830"/>
    <x v="0"/>
    <x v="0"/>
    <s v="GCA_000009145.1"/>
    <s v="Primary Assembly"/>
    <s v="chromosome"/>
    <m/>
    <s v="AL954747.1"/>
    <n v="970704"/>
    <n v="972029"/>
    <s v="+"/>
    <m/>
    <m/>
    <m/>
  </r>
  <r>
    <x v="1831"/>
    <x v="1"/>
    <x v="1"/>
    <s v="GCA_000009145.1"/>
    <s v="Primary Assembly"/>
    <s v="chromosome"/>
    <m/>
    <s v="AL954747.1"/>
    <n v="970704"/>
    <n v="972029"/>
    <s v="+"/>
    <s v="CAD84802.1"/>
    <m/>
    <m/>
  </r>
  <r>
    <x v="1832"/>
    <x v="0"/>
    <x v="0"/>
    <s v="GCA_000009145.1"/>
    <s v="Primary Assembly"/>
    <s v="chromosome"/>
    <m/>
    <s v="AL954747.1"/>
    <n v="972087"/>
    <n v="972377"/>
    <s v="+"/>
    <m/>
    <m/>
    <m/>
  </r>
  <r>
    <x v="1833"/>
    <x v="1"/>
    <x v="1"/>
    <s v="GCA_000009145.1"/>
    <s v="Primary Assembly"/>
    <s v="chromosome"/>
    <m/>
    <s v="AL954747.1"/>
    <n v="972087"/>
    <n v="972377"/>
    <s v="+"/>
    <s v="CAD84803.1"/>
    <m/>
    <m/>
  </r>
  <r>
    <x v="1834"/>
    <x v="0"/>
    <x v="0"/>
    <s v="GCA_000009145.1"/>
    <s v="Primary Assembly"/>
    <s v="chromosome"/>
    <m/>
    <s v="AL954747.1"/>
    <n v="972374"/>
    <n v="973360"/>
    <s v="+"/>
    <m/>
    <m/>
    <m/>
  </r>
  <r>
    <x v="1835"/>
    <x v="1"/>
    <x v="1"/>
    <s v="GCA_000009145.1"/>
    <s v="Primary Assembly"/>
    <s v="chromosome"/>
    <m/>
    <s v="AL954747.1"/>
    <n v="972374"/>
    <n v="973360"/>
    <s v="+"/>
    <s v="CAD84804.1"/>
    <m/>
    <m/>
  </r>
  <r>
    <x v="1836"/>
    <x v="0"/>
    <x v="0"/>
    <s v="GCA_000009145.1"/>
    <s v="Primary Assembly"/>
    <s v="chromosome"/>
    <m/>
    <s v="AL954747.1"/>
    <n v="973599"/>
    <n v="974033"/>
    <s v="-"/>
    <m/>
    <m/>
    <m/>
  </r>
  <r>
    <x v="1837"/>
    <x v="1"/>
    <x v="1"/>
    <s v="GCA_000009145.1"/>
    <s v="Primary Assembly"/>
    <s v="chromosome"/>
    <m/>
    <s v="AL954747.1"/>
    <n v="973599"/>
    <n v="974033"/>
    <s v="-"/>
    <s v="CAD84805.1"/>
    <m/>
    <m/>
  </r>
  <r>
    <x v="1838"/>
    <x v="0"/>
    <x v="0"/>
    <s v="GCA_000009145.1"/>
    <s v="Primary Assembly"/>
    <s v="chromosome"/>
    <m/>
    <s v="AL954747.1"/>
    <n v="974236"/>
    <n v="974487"/>
    <s v="+"/>
    <m/>
    <m/>
    <m/>
  </r>
  <r>
    <x v="1839"/>
    <x v="1"/>
    <x v="1"/>
    <s v="GCA_000009145.1"/>
    <s v="Primary Assembly"/>
    <s v="chromosome"/>
    <m/>
    <s v="AL954747.1"/>
    <n v="974236"/>
    <n v="974487"/>
    <s v="+"/>
    <s v="CAD84806.1"/>
    <m/>
    <m/>
  </r>
  <r>
    <x v="1840"/>
    <x v="0"/>
    <x v="0"/>
    <s v="GCA_000009145.1"/>
    <s v="Primary Assembly"/>
    <s v="chromosome"/>
    <m/>
    <s v="AL954747.1"/>
    <n v="974682"/>
    <n v="975419"/>
    <s v="+"/>
    <m/>
    <m/>
    <m/>
  </r>
  <r>
    <x v="1841"/>
    <x v="1"/>
    <x v="1"/>
    <s v="GCA_000009145.1"/>
    <s v="Primary Assembly"/>
    <s v="chromosome"/>
    <m/>
    <s v="AL954747.1"/>
    <n v="974682"/>
    <n v="975419"/>
    <s v="+"/>
    <s v="CAD84807.1"/>
    <m/>
    <m/>
  </r>
  <r>
    <x v="1842"/>
    <x v="0"/>
    <x v="0"/>
    <s v="GCA_000009145.1"/>
    <s v="Primary Assembly"/>
    <s v="chromosome"/>
    <m/>
    <s v="AL954747.1"/>
    <n v="976038"/>
    <n v="976595"/>
    <s v="-"/>
    <m/>
    <m/>
    <m/>
  </r>
  <r>
    <x v="1843"/>
    <x v="1"/>
    <x v="1"/>
    <s v="GCA_000009145.1"/>
    <s v="Primary Assembly"/>
    <s v="chromosome"/>
    <m/>
    <s v="AL954747.1"/>
    <n v="976038"/>
    <n v="976595"/>
    <s v="-"/>
    <s v="CAD84808.1"/>
    <m/>
    <m/>
  </r>
  <r>
    <x v="1844"/>
    <x v="0"/>
    <x v="0"/>
    <s v="GCA_000009145.1"/>
    <s v="Primary Assembly"/>
    <s v="chromosome"/>
    <m/>
    <s v="AL954747.1"/>
    <n v="976669"/>
    <n v="977811"/>
    <s v="-"/>
    <m/>
    <m/>
    <m/>
  </r>
  <r>
    <x v="1845"/>
    <x v="1"/>
    <x v="1"/>
    <s v="GCA_000009145.1"/>
    <s v="Primary Assembly"/>
    <s v="chromosome"/>
    <m/>
    <s v="AL954747.1"/>
    <n v="976669"/>
    <n v="977811"/>
    <s v="-"/>
    <s v="CAD84809.1"/>
    <m/>
    <m/>
  </r>
  <r>
    <x v="1846"/>
    <x v="0"/>
    <x v="0"/>
    <s v="GCA_000009145.1"/>
    <s v="Primary Assembly"/>
    <s v="chromosome"/>
    <m/>
    <s v="AL954747.1"/>
    <n v="977894"/>
    <n v="978886"/>
    <s v="+"/>
    <m/>
    <m/>
    <m/>
  </r>
  <r>
    <x v="1847"/>
    <x v="1"/>
    <x v="1"/>
    <s v="GCA_000009145.1"/>
    <s v="Primary Assembly"/>
    <s v="chromosome"/>
    <m/>
    <s v="AL954747.1"/>
    <n v="977894"/>
    <n v="978886"/>
    <s v="+"/>
    <s v="CAD84810.1"/>
    <m/>
    <m/>
  </r>
  <r>
    <x v="1848"/>
    <x v="0"/>
    <x v="0"/>
    <s v="GCA_000009145.1"/>
    <s v="Primary Assembly"/>
    <s v="chromosome"/>
    <m/>
    <s v="AL954747.1"/>
    <n v="978889"/>
    <n v="979326"/>
    <s v="-"/>
    <m/>
    <m/>
    <m/>
  </r>
  <r>
    <x v="1849"/>
    <x v="1"/>
    <x v="1"/>
    <s v="GCA_000009145.1"/>
    <s v="Primary Assembly"/>
    <s v="chromosome"/>
    <m/>
    <s v="AL954747.1"/>
    <n v="978889"/>
    <n v="979326"/>
    <s v="-"/>
    <s v="CAD84811.1"/>
    <m/>
    <m/>
  </r>
  <r>
    <x v="1850"/>
    <x v="0"/>
    <x v="0"/>
    <s v="GCA_000009145.1"/>
    <s v="Primary Assembly"/>
    <s v="chromosome"/>
    <m/>
    <s v="AL954747.1"/>
    <n v="979354"/>
    <n v="982770"/>
    <s v="-"/>
    <m/>
    <m/>
    <m/>
  </r>
  <r>
    <x v="1851"/>
    <x v="1"/>
    <x v="1"/>
    <s v="GCA_000009145.1"/>
    <s v="Primary Assembly"/>
    <s v="chromosome"/>
    <m/>
    <s v="AL954747.1"/>
    <n v="979354"/>
    <n v="982770"/>
    <s v="-"/>
    <s v="CAD84812.1"/>
    <m/>
    <m/>
  </r>
  <r>
    <x v="1852"/>
    <x v="0"/>
    <x v="0"/>
    <s v="GCA_000009145.1"/>
    <s v="Primary Assembly"/>
    <s v="chromosome"/>
    <m/>
    <s v="AL954747.1"/>
    <n v="982940"/>
    <n v="984049"/>
    <s v="+"/>
    <m/>
    <m/>
    <m/>
  </r>
  <r>
    <x v="1853"/>
    <x v="1"/>
    <x v="1"/>
    <s v="GCA_000009145.1"/>
    <s v="Primary Assembly"/>
    <s v="chromosome"/>
    <m/>
    <s v="AL954747.1"/>
    <n v="982940"/>
    <n v="984049"/>
    <s v="+"/>
    <s v="CAD84813.1"/>
    <m/>
    <m/>
  </r>
  <r>
    <x v="1854"/>
    <x v="0"/>
    <x v="0"/>
    <s v="GCA_000009145.1"/>
    <s v="Primary Assembly"/>
    <s v="chromosome"/>
    <m/>
    <s v="AL954747.1"/>
    <n v="984210"/>
    <n v="985487"/>
    <s v="-"/>
    <m/>
    <m/>
    <m/>
  </r>
  <r>
    <x v="1855"/>
    <x v="1"/>
    <x v="1"/>
    <s v="GCA_000009145.1"/>
    <s v="Primary Assembly"/>
    <s v="chromosome"/>
    <m/>
    <s v="AL954747.1"/>
    <n v="984210"/>
    <n v="985487"/>
    <s v="-"/>
    <s v="CAD84814.1"/>
    <m/>
    <m/>
  </r>
  <r>
    <x v="1856"/>
    <x v="0"/>
    <x v="0"/>
    <s v="GCA_000009145.1"/>
    <s v="Primary Assembly"/>
    <s v="chromosome"/>
    <m/>
    <s v="AL954747.1"/>
    <n v="985484"/>
    <n v="986203"/>
    <s v="-"/>
    <m/>
    <m/>
    <m/>
  </r>
  <r>
    <x v="1857"/>
    <x v="1"/>
    <x v="1"/>
    <s v="GCA_000009145.1"/>
    <s v="Primary Assembly"/>
    <s v="chromosome"/>
    <m/>
    <s v="AL954747.1"/>
    <n v="985484"/>
    <n v="986203"/>
    <s v="-"/>
    <s v="CAD84815.1"/>
    <m/>
    <m/>
  </r>
  <r>
    <x v="1858"/>
    <x v="0"/>
    <x v="0"/>
    <s v="GCA_000009145.1"/>
    <s v="Primary Assembly"/>
    <s v="chromosome"/>
    <m/>
    <s v="AL954747.1"/>
    <n v="986283"/>
    <n v="986708"/>
    <s v="+"/>
    <m/>
    <m/>
    <m/>
  </r>
  <r>
    <x v="1859"/>
    <x v="1"/>
    <x v="1"/>
    <s v="GCA_000009145.1"/>
    <s v="Primary Assembly"/>
    <s v="chromosome"/>
    <m/>
    <s v="AL954747.1"/>
    <n v="986283"/>
    <n v="986708"/>
    <s v="+"/>
    <s v="CAD84816.1"/>
    <m/>
    <m/>
  </r>
  <r>
    <x v="1860"/>
    <x v="0"/>
    <x v="0"/>
    <s v="GCA_000009145.1"/>
    <s v="Primary Assembly"/>
    <s v="chromosome"/>
    <m/>
    <s v="AL954747.1"/>
    <n v="986691"/>
    <n v="988550"/>
    <s v="-"/>
    <m/>
    <m/>
    <m/>
  </r>
  <r>
    <x v="1861"/>
    <x v="1"/>
    <x v="1"/>
    <s v="GCA_000009145.1"/>
    <s v="Primary Assembly"/>
    <s v="chromosome"/>
    <m/>
    <s v="AL954747.1"/>
    <n v="986691"/>
    <n v="988550"/>
    <s v="-"/>
    <s v="CAD84817.1"/>
    <m/>
    <m/>
  </r>
  <r>
    <x v="1862"/>
    <x v="0"/>
    <x v="0"/>
    <s v="GCA_000009145.1"/>
    <s v="Primary Assembly"/>
    <s v="chromosome"/>
    <m/>
    <s v="AL954747.1"/>
    <n v="988710"/>
    <n v="989816"/>
    <s v="+"/>
    <m/>
    <m/>
    <m/>
  </r>
  <r>
    <x v="1863"/>
    <x v="1"/>
    <x v="1"/>
    <s v="GCA_000009145.1"/>
    <s v="Primary Assembly"/>
    <s v="chromosome"/>
    <m/>
    <s v="AL954747.1"/>
    <n v="988710"/>
    <n v="989816"/>
    <s v="+"/>
    <s v="CAD84818.1"/>
    <m/>
    <m/>
  </r>
  <r>
    <x v="1864"/>
    <x v="0"/>
    <x v="0"/>
    <s v="GCA_000009145.1"/>
    <s v="Primary Assembly"/>
    <s v="chromosome"/>
    <m/>
    <s v="AL954747.1"/>
    <n v="989817"/>
    <n v="990695"/>
    <s v="+"/>
    <m/>
    <m/>
    <m/>
  </r>
  <r>
    <x v="1865"/>
    <x v="1"/>
    <x v="1"/>
    <s v="GCA_000009145.1"/>
    <s v="Primary Assembly"/>
    <s v="chromosome"/>
    <m/>
    <s v="AL954747.1"/>
    <n v="989817"/>
    <n v="990695"/>
    <s v="+"/>
    <s v="CAD84819.1"/>
    <m/>
    <m/>
  </r>
  <r>
    <x v="1866"/>
    <x v="0"/>
    <x v="0"/>
    <s v="GCA_000009145.1"/>
    <s v="Primary Assembly"/>
    <s v="chromosome"/>
    <m/>
    <s v="AL954747.1"/>
    <n v="990845"/>
    <n v="992020"/>
    <s v="-"/>
    <m/>
    <m/>
    <m/>
  </r>
  <r>
    <x v="1867"/>
    <x v="1"/>
    <x v="1"/>
    <s v="GCA_000009145.1"/>
    <s v="Primary Assembly"/>
    <s v="chromosome"/>
    <m/>
    <s v="AL954747.1"/>
    <n v="990845"/>
    <n v="992020"/>
    <s v="-"/>
    <s v="CAD84820.1"/>
    <m/>
    <m/>
  </r>
  <r>
    <x v="1868"/>
    <x v="0"/>
    <x v="0"/>
    <s v="GCA_000009145.1"/>
    <s v="Primary Assembly"/>
    <s v="chromosome"/>
    <m/>
    <s v="AL954747.1"/>
    <n v="992515"/>
    <n v="992781"/>
    <s v="+"/>
    <m/>
    <m/>
    <m/>
  </r>
  <r>
    <x v="1869"/>
    <x v="1"/>
    <x v="1"/>
    <s v="GCA_000009145.1"/>
    <s v="Primary Assembly"/>
    <s v="chromosome"/>
    <m/>
    <s v="AL954747.1"/>
    <n v="992515"/>
    <n v="992781"/>
    <s v="+"/>
    <s v="CAD84821.1"/>
    <m/>
    <m/>
  </r>
  <r>
    <x v="1870"/>
    <x v="0"/>
    <x v="0"/>
    <s v="GCA_000009145.1"/>
    <s v="Primary Assembly"/>
    <s v="chromosome"/>
    <m/>
    <s v="AL954747.1"/>
    <n v="993053"/>
    <n v="994396"/>
    <s v="+"/>
    <m/>
    <m/>
    <m/>
  </r>
  <r>
    <x v="1871"/>
    <x v="1"/>
    <x v="1"/>
    <s v="GCA_000009145.1"/>
    <s v="Primary Assembly"/>
    <s v="chromosome"/>
    <m/>
    <s v="AL954747.1"/>
    <n v="993053"/>
    <n v="994396"/>
    <s v="+"/>
    <s v="CAD84822.1"/>
    <m/>
    <m/>
  </r>
  <r>
    <x v="1872"/>
    <x v="0"/>
    <x v="0"/>
    <s v="GCA_000009145.1"/>
    <s v="Primary Assembly"/>
    <s v="chromosome"/>
    <m/>
    <s v="AL954747.1"/>
    <n v="994522"/>
    <n v="995295"/>
    <s v="-"/>
    <m/>
    <m/>
    <m/>
  </r>
  <r>
    <x v="1873"/>
    <x v="1"/>
    <x v="1"/>
    <s v="GCA_000009145.1"/>
    <s v="Primary Assembly"/>
    <s v="chromosome"/>
    <m/>
    <s v="AL954747.1"/>
    <n v="994522"/>
    <n v="995295"/>
    <s v="-"/>
    <s v="CAD84823.1"/>
    <m/>
    <m/>
  </r>
  <r>
    <x v="1874"/>
    <x v="0"/>
    <x v="0"/>
    <s v="GCA_000009145.1"/>
    <s v="Primary Assembly"/>
    <s v="chromosome"/>
    <m/>
    <s v="AL954747.1"/>
    <n v="995548"/>
    <n v="995889"/>
    <s v="+"/>
    <m/>
    <m/>
    <m/>
  </r>
  <r>
    <x v="1875"/>
    <x v="1"/>
    <x v="1"/>
    <s v="GCA_000009145.1"/>
    <s v="Primary Assembly"/>
    <s v="chromosome"/>
    <m/>
    <s v="AL954747.1"/>
    <n v="995548"/>
    <n v="995889"/>
    <s v="+"/>
    <s v="CAD84824.1"/>
    <m/>
    <m/>
  </r>
  <r>
    <x v="1876"/>
    <x v="0"/>
    <x v="0"/>
    <s v="GCA_000009145.1"/>
    <s v="Primary Assembly"/>
    <s v="chromosome"/>
    <m/>
    <s v="AL954747.1"/>
    <n v="995942"/>
    <n v="996571"/>
    <s v="+"/>
    <m/>
    <m/>
    <m/>
  </r>
  <r>
    <x v="1877"/>
    <x v="1"/>
    <x v="1"/>
    <s v="GCA_000009145.1"/>
    <s v="Primary Assembly"/>
    <s v="chromosome"/>
    <m/>
    <s v="AL954747.1"/>
    <n v="995942"/>
    <n v="996571"/>
    <s v="+"/>
    <s v="CAD84825.1"/>
    <m/>
    <m/>
  </r>
  <r>
    <x v="1878"/>
    <x v="0"/>
    <x v="0"/>
    <s v="GCA_000009145.1"/>
    <s v="Primary Assembly"/>
    <s v="chromosome"/>
    <m/>
    <s v="AL954747.1"/>
    <n v="996615"/>
    <n v="997457"/>
    <s v="+"/>
    <m/>
    <m/>
    <m/>
  </r>
  <r>
    <x v="1879"/>
    <x v="1"/>
    <x v="1"/>
    <s v="GCA_000009145.1"/>
    <s v="Primary Assembly"/>
    <s v="chromosome"/>
    <m/>
    <s v="AL954747.1"/>
    <n v="996615"/>
    <n v="997457"/>
    <s v="+"/>
    <s v="CAD84826.1"/>
    <m/>
    <m/>
  </r>
  <r>
    <x v="1880"/>
    <x v="0"/>
    <x v="0"/>
    <s v="GCA_000009145.1"/>
    <s v="Primary Assembly"/>
    <s v="chromosome"/>
    <m/>
    <s v="AL954747.1"/>
    <n v="997469"/>
    <n v="997969"/>
    <s v="+"/>
    <m/>
    <m/>
    <m/>
  </r>
  <r>
    <x v="1881"/>
    <x v="1"/>
    <x v="1"/>
    <s v="GCA_000009145.1"/>
    <s v="Primary Assembly"/>
    <s v="chromosome"/>
    <m/>
    <s v="AL954747.1"/>
    <n v="997469"/>
    <n v="997969"/>
    <s v="+"/>
    <s v="CAD84827.1"/>
    <m/>
    <m/>
  </r>
  <r>
    <x v="1882"/>
    <x v="0"/>
    <x v="0"/>
    <s v="GCA_000009145.1"/>
    <s v="Primary Assembly"/>
    <s v="chromosome"/>
    <m/>
    <s v="AL954747.1"/>
    <n v="998279"/>
    <n v="998779"/>
    <s v="+"/>
    <m/>
    <m/>
    <m/>
  </r>
  <r>
    <x v="1883"/>
    <x v="1"/>
    <x v="1"/>
    <s v="GCA_000009145.1"/>
    <s v="Primary Assembly"/>
    <s v="chromosome"/>
    <m/>
    <s v="AL954747.1"/>
    <n v="998279"/>
    <n v="998779"/>
    <s v="+"/>
    <s v="CAD84828.1"/>
    <m/>
    <m/>
  </r>
  <r>
    <x v="1884"/>
    <x v="0"/>
    <x v="0"/>
    <s v="GCA_000009145.1"/>
    <s v="Primary Assembly"/>
    <s v="chromosome"/>
    <m/>
    <s v="AL954747.1"/>
    <n v="998776"/>
    <n v="999465"/>
    <s v="+"/>
    <m/>
    <m/>
    <m/>
  </r>
  <r>
    <x v="1885"/>
    <x v="1"/>
    <x v="1"/>
    <s v="GCA_000009145.1"/>
    <s v="Primary Assembly"/>
    <s v="chromosome"/>
    <m/>
    <s v="AL954747.1"/>
    <n v="998776"/>
    <n v="999465"/>
    <s v="+"/>
    <s v="CAD84829.1"/>
    <m/>
    <m/>
  </r>
  <r>
    <x v="1886"/>
    <x v="0"/>
    <x v="0"/>
    <s v="GCA_000009145.1"/>
    <s v="Primary Assembly"/>
    <s v="chromosome"/>
    <m/>
    <s v="AL954747.1"/>
    <n v="999579"/>
    <n v="1001864"/>
    <s v="+"/>
    <m/>
    <m/>
    <m/>
  </r>
  <r>
    <x v="1887"/>
    <x v="1"/>
    <x v="1"/>
    <s v="GCA_000009145.1"/>
    <s v="Primary Assembly"/>
    <s v="chromosome"/>
    <m/>
    <s v="AL954747.1"/>
    <n v="999579"/>
    <n v="1001864"/>
    <s v="+"/>
    <s v="CAD84830.1"/>
    <m/>
    <m/>
  </r>
  <r>
    <x v="1888"/>
    <x v="0"/>
    <x v="0"/>
    <s v="GCA_000009145.1"/>
    <s v="Primary Assembly"/>
    <s v="chromosome"/>
    <m/>
    <s v="AL954747.1"/>
    <n v="1001861"/>
    <n v="1002328"/>
    <s v="+"/>
    <m/>
    <m/>
    <m/>
  </r>
  <r>
    <x v="1889"/>
    <x v="1"/>
    <x v="1"/>
    <s v="GCA_000009145.1"/>
    <s v="Primary Assembly"/>
    <s v="chromosome"/>
    <m/>
    <s v="AL954747.1"/>
    <n v="1001861"/>
    <n v="1002328"/>
    <s v="+"/>
    <s v="CAD84831.1"/>
    <m/>
    <m/>
  </r>
  <r>
    <x v="1890"/>
    <x v="0"/>
    <x v="0"/>
    <s v="GCA_000009145.1"/>
    <s v="Primary Assembly"/>
    <s v="chromosome"/>
    <m/>
    <s v="AL954747.1"/>
    <n v="1002360"/>
    <n v="1002710"/>
    <s v="-"/>
    <m/>
    <m/>
    <m/>
  </r>
  <r>
    <x v="1891"/>
    <x v="1"/>
    <x v="1"/>
    <s v="GCA_000009145.1"/>
    <s v="Primary Assembly"/>
    <s v="chromosome"/>
    <m/>
    <s v="AL954747.1"/>
    <n v="1002360"/>
    <n v="1002710"/>
    <s v="-"/>
    <s v="CAD84832.1"/>
    <m/>
    <m/>
  </r>
  <r>
    <x v="1892"/>
    <x v="0"/>
    <x v="0"/>
    <s v="GCA_000009145.1"/>
    <s v="Primary Assembly"/>
    <s v="chromosome"/>
    <m/>
    <s v="AL954747.1"/>
    <n v="1003119"/>
    <n v="1005425"/>
    <s v="+"/>
    <m/>
    <m/>
    <m/>
  </r>
  <r>
    <x v="1893"/>
    <x v="1"/>
    <x v="1"/>
    <s v="GCA_000009145.1"/>
    <s v="Primary Assembly"/>
    <s v="chromosome"/>
    <m/>
    <s v="AL954747.1"/>
    <n v="1003119"/>
    <n v="1005425"/>
    <s v="+"/>
    <s v="CAD84833.1"/>
    <m/>
    <m/>
  </r>
  <r>
    <x v="1894"/>
    <x v="0"/>
    <x v="0"/>
    <s v="GCA_000009145.1"/>
    <s v="Primary Assembly"/>
    <s v="chromosome"/>
    <m/>
    <s v="AL954747.1"/>
    <n v="1005452"/>
    <n v="1008022"/>
    <s v="+"/>
    <m/>
    <m/>
    <m/>
  </r>
  <r>
    <x v="1895"/>
    <x v="1"/>
    <x v="1"/>
    <s v="GCA_000009145.1"/>
    <s v="Primary Assembly"/>
    <s v="chromosome"/>
    <m/>
    <s v="AL954747.1"/>
    <n v="1005452"/>
    <n v="1008022"/>
    <s v="+"/>
    <s v="CAD84834.1"/>
    <m/>
    <m/>
  </r>
  <r>
    <x v="1896"/>
    <x v="0"/>
    <x v="0"/>
    <s v="GCA_000009145.1"/>
    <s v="Primary Assembly"/>
    <s v="chromosome"/>
    <m/>
    <s v="AL954747.1"/>
    <n v="1008210"/>
    <n v="1009139"/>
    <s v="-"/>
    <m/>
    <m/>
    <m/>
  </r>
  <r>
    <x v="1897"/>
    <x v="1"/>
    <x v="1"/>
    <s v="GCA_000009145.1"/>
    <s v="Primary Assembly"/>
    <s v="chromosome"/>
    <m/>
    <s v="AL954747.1"/>
    <n v="1008210"/>
    <n v="1009139"/>
    <s v="-"/>
    <s v="CAD84835.1"/>
    <m/>
    <m/>
  </r>
  <r>
    <x v="1898"/>
    <x v="0"/>
    <x v="0"/>
    <s v="GCA_000009145.1"/>
    <s v="Primary Assembly"/>
    <s v="chromosome"/>
    <m/>
    <s v="AL954747.1"/>
    <n v="1009158"/>
    <n v="1009553"/>
    <s v="-"/>
    <m/>
    <m/>
    <m/>
  </r>
  <r>
    <x v="1899"/>
    <x v="1"/>
    <x v="1"/>
    <s v="GCA_000009145.1"/>
    <s v="Primary Assembly"/>
    <s v="chromosome"/>
    <m/>
    <s v="AL954747.1"/>
    <n v="1009158"/>
    <n v="1009553"/>
    <s v="-"/>
    <s v="CAD84836.1"/>
    <m/>
    <m/>
  </r>
  <r>
    <x v="1900"/>
    <x v="0"/>
    <x v="0"/>
    <s v="GCA_000009145.1"/>
    <s v="Primary Assembly"/>
    <s v="chromosome"/>
    <m/>
    <s v="AL954747.1"/>
    <n v="1009550"/>
    <n v="1010245"/>
    <s v="-"/>
    <m/>
    <m/>
    <m/>
  </r>
  <r>
    <x v="1901"/>
    <x v="1"/>
    <x v="1"/>
    <s v="GCA_000009145.1"/>
    <s v="Primary Assembly"/>
    <s v="chromosome"/>
    <m/>
    <s v="AL954747.1"/>
    <n v="1009550"/>
    <n v="1010245"/>
    <s v="-"/>
    <s v="CAD84837.1"/>
    <m/>
    <m/>
  </r>
  <r>
    <x v="1902"/>
    <x v="0"/>
    <x v="0"/>
    <s v="GCA_000009145.1"/>
    <s v="Primary Assembly"/>
    <s v="chromosome"/>
    <m/>
    <s v="AL954747.1"/>
    <n v="1010277"/>
    <n v="1011368"/>
    <s v="-"/>
    <m/>
    <m/>
    <m/>
  </r>
  <r>
    <x v="1903"/>
    <x v="1"/>
    <x v="1"/>
    <s v="GCA_000009145.1"/>
    <s v="Primary Assembly"/>
    <s v="chromosome"/>
    <m/>
    <s v="AL954747.1"/>
    <n v="1010277"/>
    <n v="1011368"/>
    <s v="-"/>
    <s v="CAD84838.1"/>
    <m/>
    <m/>
  </r>
  <r>
    <x v="1904"/>
    <x v="0"/>
    <x v="0"/>
    <s v="GCA_000009145.1"/>
    <s v="Primary Assembly"/>
    <s v="chromosome"/>
    <m/>
    <s v="AL954747.1"/>
    <n v="1011569"/>
    <n v="1012024"/>
    <s v="+"/>
    <m/>
    <m/>
    <m/>
  </r>
  <r>
    <x v="1905"/>
    <x v="1"/>
    <x v="1"/>
    <s v="GCA_000009145.1"/>
    <s v="Primary Assembly"/>
    <s v="chromosome"/>
    <m/>
    <s v="AL954747.1"/>
    <n v="1011569"/>
    <n v="1012024"/>
    <s v="+"/>
    <s v="CAD84839.1"/>
    <m/>
    <m/>
  </r>
  <r>
    <x v="1906"/>
    <x v="0"/>
    <x v="0"/>
    <s v="GCA_000009145.1"/>
    <s v="Primary Assembly"/>
    <s v="chromosome"/>
    <m/>
    <s v="AL954747.1"/>
    <n v="1012021"/>
    <n v="1015995"/>
    <s v="-"/>
    <m/>
    <m/>
    <m/>
  </r>
  <r>
    <x v="1907"/>
    <x v="1"/>
    <x v="1"/>
    <s v="GCA_000009145.1"/>
    <s v="Primary Assembly"/>
    <s v="chromosome"/>
    <m/>
    <s v="AL954747.1"/>
    <n v="1012021"/>
    <n v="1015995"/>
    <s v="-"/>
    <s v="CAD84840.1"/>
    <m/>
    <m/>
  </r>
  <r>
    <x v="1908"/>
    <x v="0"/>
    <x v="0"/>
    <s v="GCA_000009145.1"/>
    <s v="Primary Assembly"/>
    <s v="chromosome"/>
    <m/>
    <s v="AL954747.1"/>
    <n v="1015997"/>
    <n v="1017757"/>
    <s v="-"/>
    <m/>
    <m/>
    <m/>
  </r>
  <r>
    <x v="1909"/>
    <x v="1"/>
    <x v="1"/>
    <s v="GCA_000009145.1"/>
    <s v="Primary Assembly"/>
    <s v="chromosome"/>
    <m/>
    <s v="AL954747.1"/>
    <n v="1015997"/>
    <n v="1017757"/>
    <s v="-"/>
    <s v="CAD84841.1"/>
    <m/>
    <m/>
  </r>
  <r>
    <x v="1910"/>
    <x v="0"/>
    <x v="0"/>
    <s v="GCA_000009145.1"/>
    <s v="Primary Assembly"/>
    <s v="chromosome"/>
    <m/>
    <s v="AL954747.1"/>
    <n v="1017952"/>
    <n v="1018605"/>
    <s v="+"/>
    <m/>
    <m/>
    <m/>
  </r>
  <r>
    <x v="1911"/>
    <x v="1"/>
    <x v="1"/>
    <s v="GCA_000009145.1"/>
    <s v="Primary Assembly"/>
    <s v="chromosome"/>
    <m/>
    <s v="AL954747.1"/>
    <n v="1017952"/>
    <n v="1018605"/>
    <s v="+"/>
    <s v="CAD84842.1"/>
    <m/>
    <m/>
  </r>
  <r>
    <x v="1912"/>
    <x v="0"/>
    <x v="0"/>
    <s v="GCA_000009145.1"/>
    <s v="Primary Assembly"/>
    <s v="chromosome"/>
    <m/>
    <s v="AL954747.1"/>
    <n v="1018622"/>
    <n v="1018810"/>
    <s v="+"/>
    <m/>
    <m/>
    <m/>
  </r>
  <r>
    <x v="1913"/>
    <x v="1"/>
    <x v="1"/>
    <s v="GCA_000009145.1"/>
    <s v="Primary Assembly"/>
    <s v="chromosome"/>
    <m/>
    <s v="AL954747.1"/>
    <n v="1018622"/>
    <n v="1018810"/>
    <s v="+"/>
    <s v="CAD84843.1"/>
    <m/>
    <m/>
  </r>
  <r>
    <x v="1914"/>
    <x v="0"/>
    <x v="0"/>
    <s v="GCA_000009145.1"/>
    <s v="Primary Assembly"/>
    <s v="chromosome"/>
    <m/>
    <s v="AL954747.1"/>
    <n v="1018826"/>
    <n v="1020640"/>
    <s v="+"/>
    <m/>
    <m/>
    <m/>
  </r>
  <r>
    <x v="1915"/>
    <x v="1"/>
    <x v="1"/>
    <s v="GCA_000009145.1"/>
    <s v="Primary Assembly"/>
    <s v="chromosome"/>
    <m/>
    <s v="AL954747.1"/>
    <n v="1018826"/>
    <n v="1020640"/>
    <s v="+"/>
    <s v="CAD84844.1"/>
    <m/>
    <m/>
  </r>
  <r>
    <x v="1916"/>
    <x v="0"/>
    <x v="0"/>
    <s v="GCA_000009145.1"/>
    <s v="Primary Assembly"/>
    <s v="chromosome"/>
    <m/>
    <s v="AL954747.1"/>
    <n v="1021050"/>
    <n v="1021358"/>
    <s v="-"/>
    <m/>
    <m/>
    <m/>
  </r>
  <r>
    <x v="1917"/>
    <x v="1"/>
    <x v="1"/>
    <s v="GCA_000009145.1"/>
    <s v="Primary Assembly"/>
    <s v="chromosome"/>
    <m/>
    <s v="AL954747.1"/>
    <n v="1021050"/>
    <n v="1021358"/>
    <s v="-"/>
    <s v="CAD84845.1"/>
    <m/>
    <m/>
  </r>
  <r>
    <x v="1918"/>
    <x v="0"/>
    <x v="0"/>
    <s v="GCA_000009145.1"/>
    <s v="Primary Assembly"/>
    <s v="chromosome"/>
    <m/>
    <s v="AL954747.1"/>
    <n v="1021355"/>
    <n v="1022083"/>
    <s v="-"/>
    <m/>
    <m/>
    <m/>
  </r>
  <r>
    <x v="1919"/>
    <x v="1"/>
    <x v="1"/>
    <s v="GCA_000009145.1"/>
    <s v="Primary Assembly"/>
    <s v="chromosome"/>
    <m/>
    <s v="AL954747.1"/>
    <n v="1021355"/>
    <n v="1022083"/>
    <s v="-"/>
    <s v="CAD84846.1"/>
    <m/>
    <m/>
  </r>
  <r>
    <x v="1920"/>
    <x v="0"/>
    <x v="5"/>
    <s v="GCA_000009145.1"/>
    <s v="Primary Assembly"/>
    <s v="chromosome"/>
    <m/>
    <s v="AL954747.1"/>
    <n v="1022005"/>
    <n v="1022994"/>
    <s v="-"/>
    <m/>
    <m/>
    <m/>
  </r>
  <r>
    <x v="1921"/>
    <x v="1"/>
    <x v="6"/>
    <s v="GCA_000009145.1"/>
    <s v="Primary Assembly"/>
    <s v="chromosome"/>
    <m/>
    <s v="AL954747.1"/>
    <n v="1022005"/>
    <n v="1022994"/>
    <s v="-"/>
    <m/>
    <m/>
    <m/>
  </r>
  <r>
    <x v="1922"/>
    <x v="0"/>
    <x v="0"/>
    <s v="GCA_000009145.1"/>
    <s v="Primary Assembly"/>
    <s v="chromosome"/>
    <m/>
    <s v="AL954747.1"/>
    <n v="1023190"/>
    <n v="1023927"/>
    <s v="+"/>
    <m/>
    <m/>
    <m/>
  </r>
  <r>
    <x v="1923"/>
    <x v="1"/>
    <x v="1"/>
    <s v="GCA_000009145.1"/>
    <s v="Primary Assembly"/>
    <s v="chromosome"/>
    <m/>
    <s v="AL954747.1"/>
    <n v="1023190"/>
    <n v="1023927"/>
    <s v="+"/>
    <s v="CAD84848.1"/>
    <m/>
    <m/>
  </r>
  <r>
    <x v="1924"/>
    <x v="0"/>
    <x v="0"/>
    <s v="GCA_000009145.1"/>
    <s v="Primary Assembly"/>
    <s v="chromosome"/>
    <m/>
    <s v="AL954747.1"/>
    <n v="1023924"/>
    <n v="1024496"/>
    <s v="+"/>
    <m/>
    <m/>
    <m/>
  </r>
  <r>
    <x v="1925"/>
    <x v="1"/>
    <x v="1"/>
    <s v="GCA_000009145.1"/>
    <s v="Primary Assembly"/>
    <s v="chromosome"/>
    <m/>
    <s v="AL954747.1"/>
    <n v="1023924"/>
    <n v="1024496"/>
    <s v="+"/>
    <s v="CAD84849.1"/>
    <m/>
    <m/>
  </r>
  <r>
    <x v="1926"/>
    <x v="0"/>
    <x v="0"/>
    <s v="GCA_000009145.1"/>
    <s v="Primary Assembly"/>
    <s v="chromosome"/>
    <m/>
    <s v="AL954747.1"/>
    <n v="1024553"/>
    <n v="1025596"/>
    <s v="-"/>
    <m/>
    <m/>
    <m/>
  </r>
  <r>
    <x v="1927"/>
    <x v="1"/>
    <x v="1"/>
    <s v="GCA_000009145.1"/>
    <s v="Primary Assembly"/>
    <s v="chromosome"/>
    <m/>
    <s v="AL954747.1"/>
    <n v="1024553"/>
    <n v="1025596"/>
    <s v="-"/>
    <s v="CAD84850.1"/>
    <m/>
    <m/>
  </r>
  <r>
    <x v="1928"/>
    <x v="0"/>
    <x v="0"/>
    <s v="GCA_000009145.1"/>
    <s v="Primary Assembly"/>
    <s v="chromosome"/>
    <m/>
    <s v="AL954747.1"/>
    <n v="1025874"/>
    <n v="1026236"/>
    <s v="-"/>
    <m/>
    <m/>
    <m/>
  </r>
  <r>
    <x v="1929"/>
    <x v="1"/>
    <x v="1"/>
    <s v="GCA_000009145.1"/>
    <s v="Primary Assembly"/>
    <s v="chromosome"/>
    <m/>
    <s v="AL954747.1"/>
    <n v="1025874"/>
    <n v="1026236"/>
    <s v="-"/>
    <s v="CAD84851.1"/>
    <m/>
    <m/>
  </r>
  <r>
    <x v="1930"/>
    <x v="0"/>
    <x v="0"/>
    <s v="GCA_000009145.1"/>
    <s v="Primary Assembly"/>
    <s v="chromosome"/>
    <m/>
    <s v="AL954747.1"/>
    <n v="1026940"/>
    <n v="1027494"/>
    <s v="-"/>
    <m/>
    <m/>
    <m/>
  </r>
  <r>
    <x v="1931"/>
    <x v="1"/>
    <x v="1"/>
    <s v="GCA_000009145.1"/>
    <s v="Primary Assembly"/>
    <s v="chromosome"/>
    <m/>
    <s v="AL954747.1"/>
    <n v="1026940"/>
    <n v="1027494"/>
    <s v="-"/>
    <s v="CAD84852.1"/>
    <m/>
    <m/>
  </r>
  <r>
    <x v="1932"/>
    <x v="0"/>
    <x v="0"/>
    <s v="GCA_000009145.1"/>
    <s v="Primary Assembly"/>
    <s v="chromosome"/>
    <m/>
    <s v="AL954747.1"/>
    <n v="1027579"/>
    <n v="1028214"/>
    <s v="-"/>
    <m/>
    <m/>
    <m/>
  </r>
  <r>
    <x v="1933"/>
    <x v="1"/>
    <x v="1"/>
    <s v="GCA_000009145.1"/>
    <s v="Primary Assembly"/>
    <s v="chromosome"/>
    <m/>
    <s v="AL954747.1"/>
    <n v="1027579"/>
    <n v="1028214"/>
    <s v="-"/>
    <s v="CAD84853.1"/>
    <m/>
    <m/>
  </r>
  <r>
    <x v="1934"/>
    <x v="0"/>
    <x v="0"/>
    <s v="GCA_000009145.1"/>
    <s v="Primary Assembly"/>
    <s v="chromosome"/>
    <m/>
    <s v="AL954747.1"/>
    <n v="1028378"/>
    <n v="1029640"/>
    <s v="-"/>
    <m/>
    <m/>
    <m/>
  </r>
  <r>
    <x v="1935"/>
    <x v="1"/>
    <x v="1"/>
    <s v="GCA_000009145.1"/>
    <s v="Primary Assembly"/>
    <s v="chromosome"/>
    <m/>
    <s v="AL954747.1"/>
    <n v="1028378"/>
    <n v="1029640"/>
    <s v="-"/>
    <s v="CAD84854.1"/>
    <m/>
    <m/>
  </r>
  <r>
    <x v="1936"/>
    <x v="0"/>
    <x v="0"/>
    <s v="GCA_000009145.1"/>
    <s v="Primary Assembly"/>
    <s v="chromosome"/>
    <m/>
    <s v="AL954747.1"/>
    <n v="1029642"/>
    <n v="1030472"/>
    <s v="-"/>
    <m/>
    <m/>
    <m/>
  </r>
  <r>
    <x v="1937"/>
    <x v="1"/>
    <x v="1"/>
    <s v="GCA_000009145.1"/>
    <s v="Primary Assembly"/>
    <s v="chromosome"/>
    <m/>
    <s v="AL954747.1"/>
    <n v="1029642"/>
    <n v="1030472"/>
    <s v="-"/>
    <s v="CAD84855.1"/>
    <m/>
    <m/>
  </r>
  <r>
    <x v="1938"/>
    <x v="0"/>
    <x v="0"/>
    <s v="GCA_000009145.1"/>
    <s v="Primary Assembly"/>
    <s v="chromosome"/>
    <m/>
    <s v="AL954747.1"/>
    <n v="1030636"/>
    <n v="1031451"/>
    <s v="-"/>
    <m/>
    <m/>
    <m/>
  </r>
  <r>
    <x v="1939"/>
    <x v="1"/>
    <x v="1"/>
    <s v="GCA_000009145.1"/>
    <s v="Primary Assembly"/>
    <s v="chromosome"/>
    <m/>
    <s v="AL954747.1"/>
    <n v="1030636"/>
    <n v="1031451"/>
    <s v="-"/>
    <s v="CAD84856.1"/>
    <m/>
    <m/>
  </r>
  <r>
    <x v="1940"/>
    <x v="0"/>
    <x v="0"/>
    <s v="GCA_000009145.1"/>
    <s v="Primary Assembly"/>
    <s v="chromosome"/>
    <m/>
    <s v="AL954747.1"/>
    <n v="1031893"/>
    <n v="1032912"/>
    <s v="+"/>
    <m/>
    <m/>
    <m/>
  </r>
  <r>
    <x v="1941"/>
    <x v="1"/>
    <x v="1"/>
    <s v="GCA_000009145.1"/>
    <s v="Primary Assembly"/>
    <s v="chromosome"/>
    <m/>
    <s v="AL954747.1"/>
    <n v="1031893"/>
    <n v="1032912"/>
    <s v="+"/>
    <s v="CAD84857.1"/>
    <m/>
    <m/>
  </r>
  <r>
    <x v="1942"/>
    <x v="0"/>
    <x v="0"/>
    <s v="GCA_000009145.1"/>
    <s v="Primary Assembly"/>
    <s v="chromosome"/>
    <m/>
    <s v="AL954747.1"/>
    <n v="1032928"/>
    <n v="1033677"/>
    <s v="+"/>
    <m/>
    <m/>
    <m/>
  </r>
  <r>
    <x v="1943"/>
    <x v="1"/>
    <x v="1"/>
    <s v="GCA_000009145.1"/>
    <s v="Primary Assembly"/>
    <s v="chromosome"/>
    <m/>
    <s v="AL954747.1"/>
    <n v="1032928"/>
    <n v="1033677"/>
    <s v="+"/>
    <s v="CAD84858.1"/>
    <m/>
    <m/>
  </r>
  <r>
    <x v="1944"/>
    <x v="0"/>
    <x v="0"/>
    <s v="GCA_000009145.1"/>
    <s v="Primary Assembly"/>
    <s v="chromosome"/>
    <m/>
    <s v="AL954747.1"/>
    <n v="1033717"/>
    <n v="1034691"/>
    <s v="-"/>
    <m/>
    <m/>
    <m/>
  </r>
  <r>
    <x v="1945"/>
    <x v="1"/>
    <x v="1"/>
    <s v="GCA_000009145.1"/>
    <s v="Primary Assembly"/>
    <s v="chromosome"/>
    <m/>
    <s v="AL954747.1"/>
    <n v="1033717"/>
    <n v="1034691"/>
    <s v="-"/>
    <s v="CAD84859.1"/>
    <m/>
    <m/>
  </r>
  <r>
    <x v="1946"/>
    <x v="0"/>
    <x v="0"/>
    <s v="GCA_000009145.1"/>
    <s v="Primary Assembly"/>
    <s v="chromosome"/>
    <m/>
    <s v="AL954747.1"/>
    <n v="1034799"/>
    <n v="1035467"/>
    <s v="-"/>
    <m/>
    <m/>
    <m/>
  </r>
  <r>
    <x v="1947"/>
    <x v="1"/>
    <x v="1"/>
    <s v="GCA_000009145.1"/>
    <s v="Primary Assembly"/>
    <s v="chromosome"/>
    <m/>
    <s v="AL954747.1"/>
    <n v="1034799"/>
    <n v="1035467"/>
    <s v="-"/>
    <s v="CAD84860.1"/>
    <m/>
    <m/>
  </r>
  <r>
    <x v="1948"/>
    <x v="0"/>
    <x v="0"/>
    <s v="GCA_000009145.1"/>
    <s v="Primary Assembly"/>
    <s v="chromosome"/>
    <m/>
    <s v="AL954747.1"/>
    <n v="1035582"/>
    <n v="1036325"/>
    <s v="-"/>
    <m/>
    <m/>
    <m/>
  </r>
  <r>
    <x v="1949"/>
    <x v="1"/>
    <x v="1"/>
    <s v="GCA_000009145.1"/>
    <s v="Primary Assembly"/>
    <s v="chromosome"/>
    <m/>
    <s v="AL954747.1"/>
    <n v="1035582"/>
    <n v="1036325"/>
    <s v="-"/>
    <s v="CAD84861.1"/>
    <m/>
    <m/>
  </r>
  <r>
    <x v="1950"/>
    <x v="0"/>
    <x v="2"/>
    <s v="GCA_000009145.1"/>
    <s v="Primary Assembly"/>
    <s v="chromosome"/>
    <m/>
    <s v="AL954747.1"/>
    <n v="1036497"/>
    <n v="1036573"/>
    <s v="-"/>
    <m/>
    <m/>
    <m/>
  </r>
  <r>
    <x v="1951"/>
    <x v="2"/>
    <x v="3"/>
    <s v="GCA_000009145.1"/>
    <s v="Primary Assembly"/>
    <s v="chromosome"/>
    <m/>
    <s v="AL954747.1"/>
    <n v="1036497"/>
    <n v="1036573"/>
    <s v="-"/>
    <m/>
    <m/>
    <m/>
  </r>
  <r>
    <x v="1952"/>
    <x v="0"/>
    <x v="0"/>
    <s v="GCA_000009145.1"/>
    <s v="Primary Assembly"/>
    <s v="chromosome"/>
    <m/>
    <s v="AL954747.1"/>
    <n v="1036708"/>
    <n v="1037100"/>
    <s v="-"/>
    <m/>
    <m/>
    <m/>
  </r>
  <r>
    <x v="1953"/>
    <x v="1"/>
    <x v="1"/>
    <s v="GCA_000009145.1"/>
    <s v="Primary Assembly"/>
    <s v="chromosome"/>
    <m/>
    <s v="AL954747.1"/>
    <n v="1036708"/>
    <n v="1037100"/>
    <s v="-"/>
    <s v="CAD84862.1"/>
    <m/>
    <m/>
  </r>
  <r>
    <x v="1954"/>
    <x v="0"/>
    <x v="0"/>
    <s v="GCA_000009145.1"/>
    <s v="Primary Assembly"/>
    <s v="chromosome"/>
    <m/>
    <s v="AL954747.1"/>
    <n v="1037078"/>
    <n v="1037386"/>
    <s v="-"/>
    <m/>
    <m/>
    <m/>
  </r>
  <r>
    <x v="1955"/>
    <x v="1"/>
    <x v="1"/>
    <s v="GCA_000009145.1"/>
    <s v="Primary Assembly"/>
    <s v="chromosome"/>
    <m/>
    <s v="AL954747.1"/>
    <n v="1037078"/>
    <n v="1037386"/>
    <s v="-"/>
    <s v="CAD84863.1"/>
    <m/>
    <m/>
  </r>
  <r>
    <x v="1956"/>
    <x v="0"/>
    <x v="0"/>
    <s v="GCA_000009145.1"/>
    <s v="Primary Assembly"/>
    <s v="chromosome"/>
    <m/>
    <s v="AL954747.1"/>
    <n v="1037437"/>
    <n v="1039803"/>
    <s v="-"/>
    <m/>
    <m/>
    <m/>
  </r>
  <r>
    <x v="1957"/>
    <x v="1"/>
    <x v="1"/>
    <s v="GCA_000009145.1"/>
    <s v="Primary Assembly"/>
    <s v="chromosome"/>
    <m/>
    <s v="AL954747.1"/>
    <n v="1037437"/>
    <n v="1039803"/>
    <s v="-"/>
    <s v="CAD84864.1"/>
    <m/>
    <m/>
  </r>
  <r>
    <x v="1958"/>
    <x v="0"/>
    <x v="0"/>
    <s v="GCA_000009145.1"/>
    <s v="Primary Assembly"/>
    <s v="chromosome"/>
    <m/>
    <s v="AL954747.1"/>
    <n v="1039822"/>
    <n v="1040859"/>
    <s v="-"/>
    <m/>
    <m/>
    <m/>
  </r>
  <r>
    <x v="1959"/>
    <x v="1"/>
    <x v="1"/>
    <s v="GCA_000009145.1"/>
    <s v="Primary Assembly"/>
    <s v="chromosome"/>
    <m/>
    <s v="AL954747.1"/>
    <n v="1039822"/>
    <n v="1040859"/>
    <s v="-"/>
    <s v="CAD84865.1"/>
    <m/>
    <m/>
  </r>
  <r>
    <x v="1960"/>
    <x v="0"/>
    <x v="0"/>
    <s v="GCA_000009145.1"/>
    <s v="Primary Assembly"/>
    <s v="chromosome"/>
    <m/>
    <s v="AL954747.1"/>
    <n v="1040928"/>
    <n v="1041287"/>
    <s v="-"/>
    <m/>
    <m/>
    <m/>
  </r>
  <r>
    <x v="1961"/>
    <x v="1"/>
    <x v="1"/>
    <s v="GCA_000009145.1"/>
    <s v="Primary Assembly"/>
    <s v="chromosome"/>
    <m/>
    <s v="AL954747.1"/>
    <n v="1040928"/>
    <n v="1041287"/>
    <s v="-"/>
    <s v="CAD84866.1"/>
    <m/>
    <m/>
  </r>
  <r>
    <x v="1962"/>
    <x v="0"/>
    <x v="0"/>
    <s v="GCA_000009145.1"/>
    <s v="Primary Assembly"/>
    <s v="chromosome"/>
    <m/>
    <s v="AL954747.1"/>
    <n v="1041299"/>
    <n v="1041496"/>
    <s v="-"/>
    <m/>
    <m/>
    <m/>
  </r>
  <r>
    <x v="1963"/>
    <x v="1"/>
    <x v="1"/>
    <s v="GCA_000009145.1"/>
    <s v="Primary Assembly"/>
    <s v="chromosome"/>
    <m/>
    <s v="AL954747.1"/>
    <n v="1041299"/>
    <n v="1041496"/>
    <s v="-"/>
    <s v="CAD84867.1"/>
    <m/>
    <m/>
  </r>
  <r>
    <x v="1964"/>
    <x v="0"/>
    <x v="0"/>
    <s v="GCA_000009145.1"/>
    <s v="Primary Assembly"/>
    <s v="chromosome"/>
    <m/>
    <s v="AL954747.1"/>
    <n v="1041621"/>
    <n v="1042115"/>
    <s v="-"/>
    <m/>
    <m/>
    <m/>
  </r>
  <r>
    <x v="1965"/>
    <x v="1"/>
    <x v="1"/>
    <s v="GCA_000009145.1"/>
    <s v="Primary Assembly"/>
    <s v="chromosome"/>
    <m/>
    <s v="AL954747.1"/>
    <n v="1041621"/>
    <n v="1042115"/>
    <s v="-"/>
    <s v="CAD84868.1"/>
    <m/>
    <m/>
  </r>
  <r>
    <x v="1966"/>
    <x v="0"/>
    <x v="0"/>
    <s v="GCA_000009145.1"/>
    <s v="Primary Assembly"/>
    <s v="chromosome"/>
    <m/>
    <s v="AL954747.1"/>
    <n v="1042241"/>
    <n v="1044148"/>
    <s v="-"/>
    <m/>
    <m/>
    <m/>
  </r>
  <r>
    <x v="1967"/>
    <x v="1"/>
    <x v="1"/>
    <s v="GCA_000009145.1"/>
    <s v="Primary Assembly"/>
    <s v="chromosome"/>
    <m/>
    <s v="AL954747.1"/>
    <n v="1042241"/>
    <n v="1044148"/>
    <s v="-"/>
    <s v="CAD84869.1"/>
    <m/>
    <m/>
  </r>
  <r>
    <x v="1968"/>
    <x v="0"/>
    <x v="0"/>
    <s v="GCA_000009145.1"/>
    <s v="Primary Assembly"/>
    <s v="chromosome"/>
    <m/>
    <s v="AL954747.1"/>
    <n v="1044459"/>
    <n v="1045160"/>
    <s v="-"/>
    <m/>
    <m/>
    <m/>
  </r>
  <r>
    <x v="1969"/>
    <x v="1"/>
    <x v="1"/>
    <s v="GCA_000009145.1"/>
    <s v="Primary Assembly"/>
    <s v="chromosome"/>
    <m/>
    <s v="AL954747.1"/>
    <n v="1044459"/>
    <n v="1045160"/>
    <s v="-"/>
    <s v="CAD84870.1"/>
    <m/>
    <m/>
  </r>
  <r>
    <x v="1970"/>
    <x v="0"/>
    <x v="0"/>
    <s v="GCA_000009145.1"/>
    <s v="Primary Assembly"/>
    <s v="chromosome"/>
    <m/>
    <s v="AL954747.1"/>
    <n v="1045163"/>
    <n v="1045870"/>
    <s v="-"/>
    <m/>
    <m/>
    <m/>
  </r>
  <r>
    <x v="1971"/>
    <x v="1"/>
    <x v="1"/>
    <s v="GCA_000009145.1"/>
    <s v="Primary Assembly"/>
    <s v="chromosome"/>
    <m/>
    <s v="AL954747.1"/>
    <n v="1045163"/>
    <n v="1045870"/>
    <s v="-"/>
    <s v="CAD84871.1"/>
    <m/>
    <m/>
  </r>
  <r>
    <x v="1972"/>
    <x v="0"/>
    <x v="0"/>
    <s v="GCA_000009145.1"/>
    <s v="Primary Assembly"/>
    <s v="chromosome"/>
    <m/>
    <s v="AL954747.1"/>
    <n v="1045926"/>
    <n v="1047035"/>
    <s v="-"/>
    <m/>
    <m/>
    <m/>
  </r>
  <r>
    <x v="1973"/>
    <x v="1"/>
    <x v="1"/>
    <s v="GCA_000009145.1"/>
    <s v="Primary Assembly"/>
    <s v="chromosome"/>
    <m/>
    <s v="AL954747.1"/>
    <n v="1045926"/>
    <n v="1047035"/>
    <s v="-"/>
    <s v="CAD84872.1"/>
    <m/>
    <m/>
  </r>
  <r>
    <x v="1974"/>
    <x v="0"/>
    <x v="0"/>
    <s v="GCA_000009145.1"/>
    <s v="Primary Assembly"/>
    <s v="chromosome"/>
    <m/>
    <s v="AL954747.1"/>
    <n v="1047032"/>
    <n v="1048744"/>
    <s v="-"/>
    <m/>
    <m/>
    <m/>
  </r>
  <r>
    <x v="1975"/>
    <x v="1"/>
    <x v="1"/>
    <s v="GCA_000009145.1"/>
    <s v="Primary Assembly"/>
    <s v="chromosome"/>
    <m/>
    <s v="AL954747.1"/>
    <n v="1047032"/>
    <n v="1048744"/>
    <s v="-"/>
    <s v="CAD84873.1"/>
    <m/>
    <m/>
  </r>
  <r>
    <x v="1976"/>
    <x v="0"/>
    <x v="0"/>
    <s v="GCA_000009145.1"/>
    <s v="Primary Assembly"/>
    <s v="chromosome"/>
    <m/>
    <s v="AL954747.1"/>
    <n v="1049051"/>
    <n v="1050139"/>
    <s v="+"/>
    <m/>
    <m/>
    <m/>
  </r>
  <r>
    <x v="1977"/>
    <x v="1"/>
    <x v="1"/>
    <s v="GCA_000009145.1"/>
    <s v="Primary Assembly"/>
    <s v="chromosome"/>
    <m/>
    <s v="AL954747.1"/>
    <n v="1049051"/>
    <n v="1050139"/>
    <s v="+"/>
    <s v="CAD84874.1"/>
    <m/>
    <m/>
  </r>
  <r>
    <x v="1978"/>
    <x v="0"/>
    <x v="0"/>
    <s v="GCA_000009145.1"/>
    <s v="Primary Assembly"/>
    <s v="chromosome"/>
    <m/>
    <s v="AL954747.1"/>
    <n v="1050142"/>
    <n v="1051278"/>
    <s v="-"/>
    <m/>
    <m/>
    <m/>
  </r>
  <r>
    <x v="1979"/>
    <x v="1"/>
    <x v="1"/>
    <s v="GCA_000009145.1"/>
    <s v="Primary Assembly"/>
    <s v="chromosome"/>
    <m/>
    <s v="AL954747.1"/>
    <n v="1050142"/>
    <n v="1051278"/>
    <s v="-"/>
    <s v="CAD84875.1"/>
    <m/>
    <m/>
  </r>
  <r>
    <x v="1980"/>
    <x v="0"/>
    <x v="0"/>
    <s v="GCA_000009145.1"/>
    <s v="Primary Assembly"/>
    <s v="chromosome"/>
    <m/>
    <s v="AL954747.1"/>
    <n v="1051295"/>
    <n v="1052338"/>
    <s v="-"/>
    <m/>
    <m/>
    <m/>
  </r>
  <r>
    <x v="1981"/>
    <x v="1"/>
    <x v="1"/>
    <s v="GCA_000009145.1"/>
    <s v="Primary Assembly"/>
    <s v="chromosome"/>
    <m/>
    <s v="AL954747.1"/>
    <n v="1051295"/>
    <n v="1052338"/>
    <s v="-"/>
    <s v="CAD84876.1"/>
    <m/>
    <m/>
  </r>
  <r>
    <x v="1982"/>
    <x v="0"/>
    <x v="0"/>
    <s v="GCA_000009145.1"/>
    <s v="Primary Assembly"/>
    <s v="chromosome"/>
    <m/>
    <s v="AL954747.1"/>
    <n v="1052535"/>
    <n v="1053251"/>
    <s v="+"/>
    <m/>
    <m/>
    <m/>
  </r>
  <r>
    <x v="1983"/>
    <x v="1"/>
    <x v="1"/>
    <s v="GCA_000009145.1"/>
    <s v="Primary Assembly"/>
    <s v="chromosome"/>
    <m/>
    <s v="AL954747.1"/>
    <n v="1052535"/>
    <n v="1053251"/>
    <s v="+"/>
    <s v="CAD84877.1"/>
    <m/>
    <m/>
  </r>
  <r>
    <x v="1984"/>
    <x v="0"/>
    <x v="0"/>
    <s v="GCA_000009145.1"/>
    <s v="Primary Assembly"/>
    <s v="chromosome"/>
    <m/>
    <s v="AL954747.1"/>
    <n v="1053220"/>
    <n v="1053489"/>
    <s v="-"/>
    <m/>
    <m/>
    <m/>
  </r>
  <r>
    <x v="1985"/>
    <x v="1"/>
    <x v="1"/>
    <s v="GCA_000009145.1"/>
    <s v="Primary Assembly"/>
    <s v="chromosome"/>
    <m/>
    <s v="AL954747.1"/>
    <n v="1053220"/>
    <n v="1053489"/>
    <s v="-"/>
    <s v="CAD84878.1"/>
    <m/>
    <m/>
  </r>
  <r>
    <x v="1986"/>
    <x v="0"/>
    <x v="0"/>
    <s v="GCA_000009145.1"/>
    <s v="Primary Assembly"/>
    <s v="chromosome"/>
    <m/>
    <s v="AL954747.1"/>
    <n v="1053509"/>
    <n v="1053988"/>
    <s v="-"/>
    <m/>
    <m/>
    <m/>
  </r>
  <r>
    <x v="1987"/>
    <x v="1"/>
    <x v="1"/>
    <s v="GCA_000009145.1"/>
    <s v="Primary Assembly"/>
    <s v="chromosome"/>
    <m/>
    <s v="AL954747.1"/>
    <n v="1053509"/>
    <n v="1053988"/>
    <s v="-"/>
    <s v="CAD84879.1"/>
    <m/>
    <m/>
  </r>
  <r>
    <x v="1988"/>
    <x v="0"/>
    <x v="0"/>
    <s v="GCA_000009145.1"/>
    <s v="Primary Assembly"/>
    <s v="chromosome"/>
    <m/>
    <s v="AL954747.1"/>
    <n v="1053981"/>
    <n v="1054532"/>
    <s v="-"/>
    <m/>
    <m/>
    <m/>
  </r>
  <r>
    <x v="1989"/>
    <x v="1"/>
    <x v="1"/>
    <s v="GCA_000009145.1"/>
    <s v="Primary Assembly"/>
    <s v="chromosome"/>
    <m/>
    <s v="AL954747.1"/>
    <n v="1053981"/>
    <n v="1054532"/>
    <s v="-"/>
    <s v="CAD84880.1"/>
    <m/>
    <m/>
  </r>
  <r>
    <x v="1990"/>
    <x v="0"/>
    <x v="0"/>
    <s v="GCA_000009145.1"/>
    <s v="Primary Assembly"/>
    <s v="chromosome"/>
    <m/>
    <s v="AL954747.1"/>
    <n v="1054542"/>
    <n v="1055846"/>
    <s v="-"/>
    <m/>
    <m/>
    <m/>
  </r>
  <r>
    <x v="1991"/>
    <x v="1"/>
    <x v="1"/>
    <s v="GCA_000009145.1"/>
    <s v="Primary Assembly"/>
    <s v="chromosome"/>
    <m/>
    <s v="AL954747.1"/>
    <n v="1054542"/>
    <n v="1055846"/>
    <s v="-"/>
    <s v="CAD84881.1"/>
    <m/>
    <m/>
  </r>
  <r>
    <x v="1992"/>
    <x v="0"/>
    <x v="0"/>
    <s v="GCA_000009145.1"/>
    <s v="Primary Assembly"/>
    <s v="chromosome"/>
    <m/>
    <s v="AL954747.1"/>
    <n v="1056001"/>
    <n v="1056420"/>
    <s v="+"/>
    <m/>
    <m/>
    <m/>
  </r>
  <r>
    <x v="1993"/>
    <x v="1"/>
    <x v="1"/>
    <s v="GCA_000009145.1"/>
    <s v="Primary Assembly"/>
    <s v="chromosome"/>
    <m/>
    <s v="AL954747.1"/>
    <n v="1056001"/>
    <n v="1056420"/>
    <s v="+"/>
    <s v="CAD84882.1"/>
    <m/>
    <m/>
  </r>
  <r>
    <x v="1994"/>
    <x v="0"/>
    <x v="0"/>
    <s v="GCA_000009145.1"/>
    <s v="Primary Assembly"/>
    <s v="chromosome"/>
    <m/>
    <s v="AL954747.1"/>
    <n v="1056451"/>
    <n v="1056849"/>
    <s v="+"/>
    <m/>
    <m/>
    <m/>
  </r>
  <r>
    <x v="1995"/>
    <x v="1"/>
    <x v="1"/>
    <s v="GCA_000009145.1"/>
    <s v="Primary Assembly"/>
    <s v="chromosome"/>
    <m/>
    <s v="AL954747.1"/>
    <n v="1056451"/>
    <n v="1056849"/>
    <s v="+"/>
    <s v="CAD84883.1"/>
    <m/>
    <m/>
  </r>
  <r>
    <x v="1996"/>
    <x v="0"/>
    <x v="0"/>
    <s v="GCA_000009145.1"/>
    <s v="Primary Assembly"/>
    <s v="chromosome"/>
    <m/>
    <s v="AL954747.1"/>
    <n v="1057024"/>
    <n v="1057683"/>
    <s v="+"/>
    <m/>
    <m/>
    <m/>
  </r>
  <r>
    <x v="1997"/>
    <x v="1"/>
    <x v="1"/>
    <s v="GCA_000009145.1"/>
    <s v="Primary Assembly"/>
    <s v="chromosome"/>
    <m/>
    <s v="AL954747.1"/>
    <n v="1057024"/>
    <n v="1057683"/>
    <s v="+"/>
    <s v="CAD84884.1"/>
    <m/>
    <m/>
  </r>
  <r>
    <x v="1998"/>
    <x v="0"/>
    <x v="0"/>
    <s v="GCA_000009145.1"/>
    <s v="Primary Assembly"/>
    <s v="chromosome"/>
    <m/>
    <s v="AL954747.1"/>
    <n v="1057892"/>
    <n v="1058239"/>
    <s v="-"/>
    <m/>
    <m/>
    <m/>
  </r>
  <r>
    <x v="1999"/>
    <x v="1"/>
    <x v="1"/>
    <s v="GCA_000009145.1"/>
    <s v="Primary Assembly"/>
    <s v="chromosome"/>
    <m/>
    <s v="AL954747.1"/>
    <n v="1057892"/>
    <n v="1058239"/>
    <s v="-"/>
    <s v="CAD84885.1"/>
    <m/>
    <m/>
  </r>
  <r>
    <x v="2000"/>
    <x v="0"/>
    <x v="0"/>
    <s v="GCA_000009145.1"/>
    <s v="Primary Assembly"/>
    <s v="chromosome"/>
    <m/>
    <s v="AL954747.1"/>
    <n v="1058239"/>
    <n v="1058484"/>
    <s v="-"/>
    <m/>
    <m/>
    <m/>
  </r>
  <r>
    <x v="2001"/>
    <x v="1"/>
    <x v="1"/>
    <s v="GCA_000009145.1"/>
    <s v="Primary Assembly"/>
    <s v="chromosome"/>
    <m/>
    <s v="AL954747.1"/>
    <n v="1058239"/>
    <n v="1058484"/>
    <s v="-"/>
    <s v="CAD84886.1"/>
    <m/>
    <m/>
  </r>
  <r>
    <x v="2002"/>
    <x v="0"/>
    <x v="0"/>
    <s v="GCA_000009145.1"/>
    <s v="Primary Assembly"/>
    <s v="chromosome"/>
    <m/>
    <s v="AL954747.1"/>
    <n v="1058875"/>
    <n v="1060161"/>
    <s v="-"/>
    <m/>
    <m/>
    <m/>
  </r>
  <r>
    <x v="2003"/>
    <x v="1"/>
    <x v="1"/>
    <s v="GCA_000009145.1"/>
    <s v="Primary Assembly"/>
    <s v="chromosome"/>
    <m/>
    <s v="AL954747.1"/>
    <n v="1058875"/>
    <n v="1060161"/>
    <s v="-"/>
    <s v="CAD84887.1"/>
    <m/>
    <m/>
  </r>
  <r>
    <x v="2004"/>
    <x v="0"/>
    <x v="0"/>
    <s v="GCA_000009145.1"/>
    <s v="Primary Assembly"/>
    <s v="chromosome"/>
    <m/>
    <s v="AL954747.1"/>
    <n v="1060189"/>
    <n v="1061931"/>
    <s v="-"/>
    <m/>
    <m/>
    <m/>
  </r>
  <r>
    <x v="2005"/>
    <x v="1"/>
    <x v="1"/>
    <s v="GCA_000009145.1"/>
    <s v="Primary Assembly"/>
    <s v="chromosome"/>
    <m/>
    <s v="AL954747.1"/>
    <n v="1060189"/>
    <n v="1061931"/>
    <s v="-"/>
    <s v="CAD84888.1"/>
    <m/>
    <m/>
  </r>
  <r>
    <x v="2006"/>
    <x v="0"/>
    <x v="0"/>
    <s v="GCA_000009145.1"/>
    <s v="Primary Assembly"/>
    <s v="chromosome"/>
    <m/>
    <s v="AL954747.1"/>
    <n v="1062258"/>
    <n v="1064669"/>
    <s v="-"/>
    <m/>
    <m/>
    <m/>
  </r>
  <r>
    <x v="2007"/>
    <x v="1"/>
    <x v="1"/>
    <s v="GCA_000009145.1"/>
    <s v="Primary Assembly"/>
    <s v="chromosome"/>
    <m/>
    <s v="AL954747.1"/>
    <n v="1062258"/>
    <n v="1064669"/>
    <s v="-"/>
    <s v="CAD84889.1"/>
    <m/>
    <m/>
  </r>
  <r>
    <x v="2008"/>
    <x v="0"/>
    <x v="0"/>
    <s v="GCA_000009145.1"/>
    <s v="Primary Assembly"/>
    <s v="chromosome"/>
    <m/>
    <s v="AL954747.1"/>
    <n v="1064834"/>
    <n v="1065877"/>
    <s v="-"/>
    <m/>
    <m/>
    <m/>
  </r>
  <r>
    <x v="2009"/>
    <x v="1"/>
    <x v="1"/>
    <s v="GCA_000009145.1"/>
    <s v="Primary Assembly"/>
    <s v="chromosome"/>
    <m/>
    <s v="AL954747.1"/>
    <n v="1064834"/>
    <n v="1065877"/>
    <s v="-"/>
    <s v="CAD84890.1"/>
    <m/>
    <m/>
  </r>
  <r>
    <x v="2010"/>
    <x v="0"/>
    <x v="0"/>
    <s v="GCA_000009145.1"/>
    <s v="Primary Assembly"/>
    <s v="chromosome"/>
    <m/>
    <s v="AL954747.1"/>
    <n v="1065883"/>
    <n v="1066386"/>
    <s v="-"/>
    <m/>
    <m/>
    <m/>
  </r>
  <r>
    <x v="2011"/>
    <x v="1"/>
    <x v="1"/>
    <s v="GCA_000009145.1"/>
    <s v="Primary Assembly"/>
    <s v="chromosome"/>
    <m/>
    <s v="AL954747.1"/>
    <n v="1065883"/>
    <n v="1066386"/>
    <s v="-"/>
    <s v="CAD84891.1"/>
    <m/>
    <m/>
  </r>
  <r>
    <x v="2012"/>
    <x v="0"/>
    <x v="0"/>
    <s v="GCA_000009145.1"/>
    <s v="Primary Assembly"/>
    <s v="chromosome"/>
    <m/>
    <s v="AL954747.1"/>
    <n v="1066782"/>
    <n v="1067399"/>
    <s v="-"/>
    <m/>
    <m/>
    <m/>
  </r>
  <r>
    <x v="2013"/>
    <x v="1"/>
    <x v="1"/>
    <s v="GCA_000009145.1"/>
    <s v="Primary Assembly"/>
    <s v="chromosome"/>
    <m/>
    <s v="AL954747.1"/>
    <n v="1066782"/>
    <n v="1067399"/>
    <s v="-"/>
    <s v="CAD84892.1"/>
    <m/>
    <m/>
  </r>
  <r>
    <x v="2014"/>
    <x v="0"/>
    <x v="0"/>
    <s v="GCA_000009145.1"/>
    <s v="Primary Assembly"/>
    <s v="chromosome"/>
    <m/>
    <s v="AL954747.1"/>
    <n v="1067680"/>
    <n v="1068126"/>
    <s v="+"/>
    <m/>
    <m/>
    <m/>
  </r>
  <r>
    <x v="2015"/>
    <x v="1"/>
    <x v="1"/>
    <s v="GCA_000009145.1"/>
    <s v="Primary Assembly"/>
    <s v="chromosome"/>
    <m/>
    <s v="AL954747.1"/>
    <n v="1067680"/>
    <n v="1068126"/>
    <s v="+"/>
    <s v="CAD84893.1"/>
    <m/>
    <m/>
  </r>
  <r>
    <x v="2016"/>
    <x v="0"/>
    <x v="0"/>
    <s v="GCA_000009145.1"/>
    <s v="Primary Assembly"/>
    <s v="chromosome"/>
    <m/>
    <s v="AL954747.1"/>
    <n v="1068142"/>
    <n v="1069095"/>
    <s v="+"/>
    <m/>
    <m/>
    <m/>
  </r>
  <r>
    <x v="2017"/>
    <x v="1"/>
    <x v="1"/>
    <s v="GCA_000009145.1"/>
    <s v="Primary Assembly"/>
    <s v="chromosome"/>
    <m/>
    <s v="AL954747.1"/>
    <n v="1068142"/>
    <n v="1069095"/>
    <s v="+"/>
    <s v="CAD84894.1"/>
    <m/>
    <m/>
  </r>
  <r>
    <x v="2018"/>
    <x v="0"/>
    <x v="0"/>
    <s v="GCA_000009145.1"/>
    <s v="Primary Assembly"/>
    <s v="chromosome"/>
    <m/>
    <s v="AL954747.1"/>
    <n v="1069092"/>
    <n v="1069382"/>
    <s v="+"/>
    <m/>
    <m/>
    <m/>
  </r>
  <r>
    <x v="2019"/>
    <x v="1"/>
    <x v="1"/>
    <s v="GCA_000009145.1"/>
    <s v="Primary Assembly"/>
    <s v="chromosome"/>
    <m/>
    <s v="AL954747.1"/>
    <n v="1069092"/>
    <n v="1069382"/>
    <s v="+"/>
    <s v="CAD84895.1"/>
    <m/>
    <m/>
  </r>
  <r>
    <x v="2020"/>
    <x v="0"/>
    <x v="0"/>
    <s v="GCA_000009145.1"/>
    <s v="Primary Assembly"/>
    <s v="chromosome"/>
    <m/>
    <s v="AL954747.1"/>
    <n v="1069379"/>
    <n v="1071121"/>
    <s v="+"/>
    <m/>
    <m/>
    <m/>
  </r>
  <r>
    <x v="2021"/>
    <x v="1"/>
    <x v="1"/>
    <s v="GCA_000009145.1"/>
    <s v="Primary Assembly"/>
    <s v="chromosome"/>
    <m/>
    <s v="AL954747.1"/>
    <n v="1069379"/>
    <n v="1071121"/>
    <s v="+"/>
    <s v="CAD84896.1"/>
    <m/>
    <m/>
  </r>
  <r>
    <x v="2022"/>
    <x v="0"/>
    <x v="0"/>
    <s v="GCA_000009145.1"/>
    <s v="Primary Assembly"/>
    <s v="chromosome"/>
    <m/>
    <s v="AL954747.1"/>
    <n v="1071118"/>
    <n v="1072683"/>
    <s v="+"/>
    <m/>
    <m/>
    <m/>
  </r>
  <r>
    <x v="2023"/>
    <x v="1"/>
    <x v="1"/>
    <s v="GCA_000009145.1"/>
    <s v="Primary Assembly"/>
    <s v="chromosome"/>
    <m/>
    <s v="AL954747.1"/>
    <n v="1071118"/>
    <n v="1072683"/>
    <s v="+"/>
    <s v="CAD84897.1"/>
    <m/>
    <m/>
  </r>
  <r>
    <x v="2024"/>
    <x v="0"/>
    <x v="0"/>
    <s v="GCA_000009145.1"/>
    <s v="Primary Assembly"/>
    <s v="chromosome"/>
    <m/>
    <s v="AL954747.1"/>
    <n v="1072680"/>
    <n v="1074038"/>
    <s v="+"/>
    <m/>
    <m/>
    <m/>
  </r>
  <r>
    <x v="2025"/>
    <x v="1"/>
    <x v="1"/>
    <s v="GCA_000009145.1"/>
    <s v="Primary Assembly"/>
    <s v="chromosome"/>
    <m/>
    <s v="AL954747.1"/>
    <n v="1072680"/>
    <n v="1074038"/>
    <s v="+"/>
    <s v="CAD84898.1"/>
    <m/>
    <m/>
  </r>
  <r>
    <x v="2026"/>
    <x v="0"/>
    <x v="0"/>
    <s v="GCA_000009145.1"/>
    <s v="Primary Assembly"/>
    <s v="chromosome"/>
    <m/>
    <s v="AL954747.1"/>
    <n v="1074125"/>
    <n v="1075210"/>
    <s v="+"/>
    <m/>
    <m/>
    <m/>
  </r>
  <r>
    <x v="2027"/>
    <x v="1"/>
    <x v="1"/>
    <s v="GCA_000009145.1"/>
    <s v="Primary Assembly"/>
    <s v="chromosome"/>
    <m/>
    <s v="AL954747.1"/>
    <n v="1074125"/>
    <n v="1075210"/>
    <s v="+"/>
    <s v="CAD84899.1"/>
    <m/>
    <m/>
  </r>
  <r>
    <x v="2028"/>
    <x v="0"/>
    <x v="0"/>
    <s v="GCA_000009145.1"/>
    <s v="Primary Assembly"/>
    <s v="chromosome"/>
    <m/>
    <s v="AL954747.1"/>
    <n v="1075207"/>
    <n v="1076622"/>
    <s v="+"/>
    <m/>
    <m/>
    <m/>
  </r>
  <r>
    <x v="2029"/>
    <x v="1"/>
    <x v="1"/>
    <s v="GCA_000009145.1"/>
    <s v="Primary Assembly"/>
    <s v="chromosome"/>
    <m/>
    <s v="AL954747.1"/>
    <n v="1075207"/>
    <n v="1076622"/>
    <s v="+"/>
    <s v="CAD84900.1"/>
    <m/>
    <m/>
  </r>
  <r>
    <x v="2030"/>
    <x v="0"/>
    <x v="0"/>
    <s v="GCA_000009145.1"/>
    <s v="Primary Assembly"/>
    <s v="chromosome"/>
    <m/>
    <s v="AL954747.1"/>
    <n v="1076627"/>
    <n v="1077793"/>
    <s v="+"/>
    <m/>
    <m/>
    <m/>
  </r>
  <r>
    <x v="2031"/>
    <x v="1"/>
    <x v="1"/>
    <s v="GCA_000009145.1"/>
    <s v="Primary Assembly"/>
    <s v="chromosome"/>
    <m/>
    <s v="AL954747.1"/>
    <n v="1076627"/>
    <n v="1077793"/>
    <s v="+"/>
    <s v="CAD84901.1"/>
    <m/>
    <m/>
  </r>
  <r>
    <x v="2032"/>
    <x v="0"/>
    <x v="0"/>
    <s v="GCA_000009145.1"/>
    <s v="Primary Assembly"/>
    <s v="chromosome"/>
    <m/>
    <s v="AL954747.1"/>
    <n v="1077858"/>
    <n v="1078931"/>
    <s v="+"/>
    <m/>
    <m/>
    <m/>
  </r>
  <r>
    <x v="2033"/>
    <x v="1"/>
    <x v="1"/>
    <s v="GCA_000009145.1"/>
    <s v="Primary Assembly"/>
    <s v="chromosome"/>
    <m/>
    <s v="AL954747.1"/>
    <n v="1077858"/>
    <n v="1078931"/>
    <s v="+"/>
    <s v="CAD84902.1"/>
    <m/>
    <m/>
  </r>
  <r>
    <x v="2034"/>
    <x v="0"/>
    <x v="0"/>
    <s v="GCA_000009145.1"/>
    <s v="Primary Assembly"/>
    <s v="chromosome"/>
    <m/>
    <s v="AL954747.1"/>
    <n v="1078921"/>
    <n v="1080342"/>
    <s v="+"/>
    <m/>
    <m/>
    <m/>
  </r>
  <r>
    <x v="2035"/>
    <x v="1"/>
    <x v="1"/>
    <s v="GCA_000009145.1"/>
    <s v="Primary Assembly"/>
    <s v="chromosome"/>
    <m/>
    <s v="AL954747.1"/>
    <n v="1078921"/>
    <n v="1080342"/>
    <s v="+"/>
    <s v="CAD84903.1"/>
    <m/>
    <m/>
  </r>
  <r>
    <x v="2036"/>
    <x v="0"/>
    <x v="0"/>
    <s v="GCA_000009145.1"/>
    <s v="Primary Assembly"/>
    <s v="chromosome"/>
    <m/>
    <s v="AL954747.1"/>
    <n v="1080353"/>
    <n v="1081348"/>
    <s v="+"/>
    <m/>
    <m/>
    <m/>
  </r>
  <r>
    <x v="2037"/>
    <x v="1"/>
    <x v="1"/>
    <s v="GCA_000009145.1"/>
    <s v="Primary Assembly"/>
    <s v="chromosome"/>
    <m/>
    <s v="AL954747.1"/>
    <n v="1080353"/>
    <n v="1081348"/>
    <s v="+"/>
    <s v="CAD84904.1"/>
    <m/>
    <m/>
  </r>
  <r>
    <x v="2038"/>
    <x v="0"/>
    <x v="0"/>
    <s v="GCA_000009145.1"/>
    <s v="Primary Assembly"/>
    <s v="chromosome"/>
    <m/>
    <s v="AL954747.1"/>
    <n v="1081345"/>
    <n v="1082262"/>
    <s v="+"/>
    <m/>
    <m/>
    <m/>
  </r>
  <r>
    <x v="2039"/>
    <x v="1"/>
    <x v="1"/>
    <s v="GCA_000009145.1"/>
    <s v="Primary Assembly"/>
    <s v="chromosome"/>
    <m/>
    <s v="AL954747.1"/>
    <n v="1081345"/>
    <n v="1082262"/>
    <s v="+"/>
    <s v="CAD84905.1"/>
    <m/>
    <m/>
  </r>
  <r>
    <x v="2040"/>
    <x v="0"/>
    <x v="0"/>
    <s v="GCA_000009145.1"/>
    <s v="Primary Assembly"/>
    <s v="chromosome"/>
    <m/>
    <s v="AL954747.1"/>
    <n v="1082349"/>
    <n v="1083140"/>
    <s v="+"/>
    <m/>
    <m/>
    <m/>
  </r>
  <r>
    <x v="2041"/>
    <x v="1"/>
    <x v="1"/>
    <s v="GCA_000009145.1"/>
    <s v="Primary Assembly"/>
    <s v="chromosome"/>
    <m/>
    <s v="AL954747.1"/>
    <n v="1082349"/>
    <n v="1083140"/>
    <s v="+"/>
    <s v="CAD84906.1"/>
    <m/>
    <m/>
  </r>
  <r>
    <x v="2042"/>
    <x v="0"/>
    <x v="0"/>
    <s v="GCA_000009145.1"/>
    <s v="Primary Assembly"/>
    <s v="chromosome"/>
    <m/>
    <s v="AL954747.1"/>
    <n v="1083137"/>
    <n v="1084375"/>
    <s v="+"/>
    <m/>
    <m/>
    <m/>
  </r>
  <r>
    <x v="2043"/>
    <x v="1"/>
    <x v="1"/>
    <s v="GCA_000009145.1"/>
    <s v="Primary Assembly"/>
    <s v="chromosome"/>
    <m/>
    <s v="AL954747.1"/>
    <n v="1083137"/>
    <n v="1084375"/>
    <s v="+"/>
    <s v="CAD84907.1"/>
    <m/>
    <m/>
  </r>
  <r>
    <x v="2044"/>
    <x v="0"/>
    <x v="0"/>
    <s v="GCA_000009145.1"/>
    <s v="Primary Assembly"/>
    <s v="chromosome"/>
    <m/>
    <s v="AL954747.1"/>
    <n v="1084445"/>
    <n v="1085593"/>
    <s v="+"/>
    <m/>
    <m/>
    <m/>
  </r>
  <r>
    <x v="2045"/>
    <x v="1"/>
    <x v="1"/>
    <s v="GCA_000009145.1"/>
    <s v="Primary Assembly"/>
    <s v="chromosome"/>
    <m/>
    <s v="AL954747.1"/>
    <n v="1084445"/>
    <n v="1085593"/>
    <s v="+"/>
    <s v="CAD84908.1"/>
    <m/>
    <m/>
  </r>
  <r>
    <x v="2046"/>
    <x v="0"/>
    <x v="0"/>
    <s v="GCA_000009145.1"/>
    <s v="Primary Assembly"/>
    <s v="chromosome"/>
    <m/>
    <s v="AL954747.1"/>
    <n v="1085754"/>
    <n v="1085996"/>
    <s v="-"/>
    <m/>
    <m/>
    <m/>
  </r>
  <r>
    <x v="2047"/>
    <x v="1"/>
    <x v="1"/>
    <s v="GCA_000009145.1"/>
    <s v="Primary Assembly"/>
    <s v="chromosome"/>
    <m/>
    <s v="AL954747.1"/>
    <n v="1085754"/>
    <n v="1085996"/>
    <s v="-"/>
    <s v="CAD84909.1"/>
    <m/>
    <m/>
  </r>
  <r>
    <x v="2048"/>
    <x v="0"/>
    <x v="0"/>
    <s v="GCA_000009145.1"/>
    <s v="Primary Assembly"/>
    <s v="chromosome"/>
    <m/>
    <s v="AL954747.1"/>
    <n v="1086200"/>
    <n v="1087129"/>
    <s v="+"/>
    <m/>
    <m/>
    <m/>
  </r>
  <r>
    <x v="2049"/>
    <x v="1"/>
    <x v="1"/>
    <s v="GCA_000009145.1"/>
    <s v="Primary Assembly"/>
    <s v="chromosome"/>
    <m/>
    <s v="AL954747.1"/>
    <n v="1086200"/>
    <n v="1087129"/>
    <s v="+"/>
    <s v="CAD84910.1"/>
    <m/>
    <m/>
  </r>
  <r>
    <x v="2050"/>
    <x v="0"/>
    <x v="0"/>
    <s v="GCA_000009145.1"/>
    <s v="Primary Assembly"/>
    <s v="chromosome"/>
    <m/>
    <s v="AL954747.1"/>
    <n v="1087135"/>
    <n v="1088070"/>
    <s v="+"/>
    <m/>
    <m/>
    <m/>
  </r>
  <r>
    <x v="2051"/>
    <x v="1"/>
    <x v="1"/>
    <s v="GCA_000009145.1"/>
    <s v="Primary Assembly"/>
    <s v="chromosome"/>
    <m/>
    <s v="AL954747.1"/>
    <n v="1087135"/>
    <n v="1088070"/>
    <s v="+"/>
    <s v="CAD84911.1"/>
    <m/>
    <m/>
  </r>
  <r>
    <x v="2052"/>
    <x v="0"/>
    <x v="0"/>
    <s v="GCA_000009145.1"/>
    <s v="Primary Assembly"/>
    <s v="chromosome"/>
    <m/>
    <s v="AL954747.1"/>
    <n v="1088080"/>
    <n v="1088880"/>
    <s v="+"/>
    <m/>
    <m/>
    <m/>
  </r>
  <r>
    <x v="2053"/>
    <x v="1"/>
    <x v="1"/>
    <s v="GCA_000009145.1"/>
    <s v="Primary Assembly"/>
    <s v="chromosome"/>
    <m/>
    <s v="AL954747.1"/>
    <n v="1088080"/>
    <n v="1088880"/>
    <s v="+"/>
    <s v="CAD84912.1"/>
    <m/>
    <m/>
  </r>
  <r>
    <x v="2054"/>
    <x v="0"/>
    <x v="0"/>
    <s v="GCA_000009145.1"/>
    <s v="Primary Assembly"/>
    <s v="chromosome"/>
    <m/>
    <s v="AL954747.1"/>
    <n v="1089057"/>
    <n v="1091903"/>
    <s v="-"/>
    <m/>
    <m/>
    <m/>
  </r>
  <r>
    <x v="2055"/>
    <x v="1"/>
    <x v="1"/>
    <s v="GCA_000009145.1"/>
    <s v="Primary Assembly"/>
    <s v="chromosome"/>
    <m/>
    <s v="AL954747.1"/>
    <n v="1089057"/>
    <n v="1091903"/>
    <s v="-"/>
    <s v="CAD84913.1"/>
    <m/>
    <m/>
  </r>
  <r>
    <x v="2056"/>
    <x v="0"/>
    <x v="0"/>
    <s v="GCA_000009145.1"/>
    <s v="Primary Assembly"/>
    <s v="chromosome"/>
    <m/>
    <s v="AL954747.1"/>
    <n v="1092047"/>
    <n v="1092952"/>
    <s v="+"/>
    <m/>
    <m/>
    <m/>
  </r>
  <r>
    <x v="2057"/>
    <x v="1"/>
    <x v="1"/>
    <s v="GCA_000009145.1"/>
    <s v="Primary Assembly"/>
    <s v="chromosome"/>
    <m/>
    <s v="AL954747.1"/>
    <n v="1092047"/>
    <n v="1092952"/>
    <s v="+"/>
    <s v="CAD84914.1"/>
    <m/>
    <m/>
  </r>
  <r>
    <x v="2058"/>
    <x v="0"/>
    <x v="0"/>
    <s v="GCA_000009145.1"/>
    <s v="Primary Assembly"/>
    <s v="chromosome"/>
    <m/>
    <s v="AL954747.1"/>
    <n v="1092993"/>
    <n v="1093550"/>
    <s v="+"/>
    <m/>
    <m/>
    <m/>
  </r>
  <r>
    <x v="2059"/>
    <x v="1"/>
    <x v="1"/>
    <s v="GCA_000009145.1"/>
    <s v="Primary Assembly"/>
    <s v="chromosome"/>
    <m/>
    <s v="AL954747.1"/>
    <n v="1092993"/>
    <n v="1093550"/>
    <s v="+"/>
    <s v="CAD84915.1"/>
    <m/>
    <m/>
  </r>
  <r>
    <x v="2060"/>
    <x v="0"/>
    <x v="0"/>
    <s v="GCA_000009145.1"/>
    <s v="Primary Assembly"/>
    <s v="chromosome"/>
    <m/>
    <s v="AL954747.1"/>
    <n v="1093776"/>
    <n v="1094663"/>
    <s v="-"/>
    <m/>
    <m/>
    <m/>
  </r>
  <r>
    <x v="2061"/>
    <x v="1"/>
    <x v="1"/>
    <s v="GCA_000009145.1"/>
    <s v="Primary Assembly"/>
    <s v="chromosome"/>
    <m/>
    <s v="AL954747.1"/>
    <n v="1093776"/>
    <n v="1094663"/>
    <s v="-"/>
    <s v="CAD84916.1"/>
    <m/>
    <m/>
  </r>
  <r>
    <x v="2062"/>
    <x v="0"/>
    <x v="0"/>
    <s v="GCA_000009145.1"/>
    <s v="Primary Assembly"/>
    <s v="chromosome"/>
    <m/>
    <s v="AL954747.1"/>
    <n v="1094754"/>
    <n v="1095266"/>
    <s v="-"/>
    <m/>
    <m/>
    <m/>
  </r>
  <r>
    <x v="2063"/>
    <x v="1"/>
    <x v="1"/>
    <s v="GCA_000009145.1"/>
    <s v="Primary Assembly"/>
    <s v="chromosome"/>
    <m/>
    <s v="AL954747.1"/>
    <n v="1094754"/>
    <n v="1095266"/>
    <s v="-"/>
    <s v="CAD84917.1"/>
    <m/>
    <m/>
  </r>
  <r>
    <x v="2064"/>
    <x v="0"/>
    <x v="0"/>
    <s v="GCA_000009145.1"/>
    <s v="Primary Assembly"/>
    <s v="chromosome"/>
    <m/>
    <s v="AL954747.1"/>
    <n v="1095273"/>
    <n v="1095638"/>
    <s v="-"/>
    <m/>
    <m/>
    <m/>
  </r>
  <r>
    <x v="2065"/>
    <x v="1"/>
    <x v="1"/>
    <s v="GCA_000009145.1"/>
    <s v="Primary Assembly"/>
    <s v="chromosome"/>
    <m/>
    <s v="AL954747.1"/>
    <n v="1095273"/>
    <n v="1095638"/>
    <s v="-"/>
    <s v="CAD84918.1"/>
    <m/>
    <m/>
  </r>
  <r>
    <x v="2066"/>
    <x v="0"/>
    <x v="0"/>
    <s v="GCA_000009145.1"/>
    <s v="Primary Assembly"/>
    <s v="chromosome"/>
    <m/>
    <s v="AL954747.1"/>
    <n v="1095933"/>
    <n v="1096517"/>
    <s v="+"/>
    <m/>
    <m/>
    <m/>
  </r>
  <r>
    <x v="2067"/>
    <x v="1"/>
    <x v="1"/>
    <s v="GCA_000009145.1"/>
    <s v="Primary Assembly"/>
    <s v="chromosome"/>
    <m/>
    <s v="AL954747.1"/>
    <n v="1095933"/>
    <n v="1096517"/>
    <s v="+"/>
    <s v="CAD84919.1"/>
    <m/>
    <m/>
  </r>
  <r>
    <x v="2068"/>
    <x v="0"/>
    <x v="0"/>
    <s v="GCA_000009145.1"/>
    <s v="Primary Assembly"/>
    <s v="chromosome"/>
    <m/>
    <s v="AL954747.1"/>
    <n v="1096562"/>
    <n v="1097929"/>
    <s v="+"/>
    <m/>
    <m/>
    <m/>
  </r>
  <r>
    <x v="2069"/>
    <x v="1"/>
    <x v="1"/>
    <s v="GCA_000009145.1"/>
    <s v="Primary Assembly"/>
    <s v="chromosome"/>
    <m/>
    <s v="AL954747.1"/>
    <n v="1096562"/>
    <n v="1097929"/>
    <s v="+"/>
    <s v="CAD84920.1"/>
    <m/>
    <m/>
  </r>
  <r>
    <x v="2070"/>
    <x v="0"/>
    <x v="0"/>
    <s v="GCA_000009145.1"/>
    <s v="Primary Assembly"/>
    <s v="chromosome"/>
    <m/>
    <s v="AL954747.1"/>
    <n v="1098002"/>
    <n v="1098898"/>
    <s v="-"/>
    <m/>
    <m/>
    <m/>
  </r>
  <r>
    <x v="2071"/>
    <x v="1"/>
    <x v="1"/>
    <s v="GCA_000009145.1"/>
    <s v="Primary Assembly"/>
    <s v="chromosome"/>
    <m/>
    <s v="AL954747.1"/>
    <n v="1098002"/>
    <n v="1098898"/>
    <s v="-"/>
    <s v="CAD84921.1"/>
    <m/>
    <m/>
  </r>
  <r>
    <x v="2072"/>
    <x v="0"/>
    <x v="0"/>
    <s v="GCA_000009145.1"/>
    <s v="Primary Assembly"/>
    <s v="chromosome"/>
    <m/>
    <s v="AL954747.1"/>
    <n v="1099007"/>
    <n v="1099588"/>
    <s v="-"/>
    <m/>
    <m/>
    <m/>
  </r>
  <r>
    <x v="2073"/>
    <x v="1"/>
    <x v="1"/>
    <s v="GCA_000009145.1"/>
    <s v="Primary Assembly"/>
    <s v="chromosome"/>
    <m/>
    <s v="AL954747.1"/>
    <n v="1099007"/>
    <n v="1099588"/>
    <s v="-"/>
    <s v="CAD84922.1"/>
    <m/>
    <m/>
  </r>
  <r>
    <x v="2074"/>
    <x v="0"/>
    <x v="0"/>
    <s v="GCA_000009145.1"/>
    <s v="Primary Assembly"/>
    <s v="chromosome"/>
    <m/>
    <s v="AL954747.1"/>
    <n v="1099563"/>
    <n v="1100282"/>
    <s v="-"/>
    <m/>
    <m/>
    <m/>
  </r>
  <r>
    <x v="2075"/>
    <x v="1"/>
    <x v="1"/>
    <s v="GCA_000009145.1"/>
    <s v="Primary Assembly"/>
    <s v="chromosome"/>
    <m/>
    <s v="AL954747.1"/>
    <n v="1099563"/>
    <n v="1100282"/>
    <s v="-"/>
    <s v="CAD84923.1"/>
    <m/>
    <m/>
  </r>
  <r>
    <x v="2076"/>
    <x v="0"/>
    <x v="0"/>
    <s v="GCA_000009145.1"/>
    <s v="Primary Assembly"/>
    <s v="chromosome"/>
    <m/>
    <s v="AL954747.1"/>
    <n v="1100390"/>
    <n v="1101235"/>
    <s v="-"/>
    <m/>
    <m/>
    <m/>
  </r>
  <r>
    <x v="2077"/>
    <x v="1"/>
    <x v="1"/>
    <s v="GCA_000009145.1"/>
    <s v="Primary Assembly"/>
    <s v="chromosome"/>
    <m/>
    <s v="AL954747.1"/>
    <n v="1100390"/>
    <n v="1101235"/>
    <s v="-"/>
    <s v="CAD84924.1"/>
    <m/>
    <m/>
  </r>
  <r>
    <x v="2078"/>
    <x v="0"/>
    <x v="0"/>
    <s v="GCA_000009145.1"/>
    <s v="Primary Assembly"/>
    <s v="chromosome"/>
    <m/>
    <s v="AL954747.1"/>
    <n v="1101260"/>
    <n v="1101502"/>
    <s v="-"/>
    <m/>
    <m/>
    <m/>
  </r>
  <r>
    <x v="2079"/>
    <x v="1"/>
    <x v="1"/>
    <s v="GCA_000009145.1"/>
    <s v="Primary Assembly"/>
    <s v="chromosome"/>
    <m/>
    <s v="AL954747.1"/>
    <n v="1101260"/>
    <n v="1101502"/>
    <s v="-"/>
    <s v="CAD84925.1"/>
    <m/>
    <m/>
  </r>
  <r>
    <x v="2080"/>
    <x v="0"/>
    <x v="0"/>
    <s v="GCA_000009145.1"/>
    <s v="Primary Assembly"/>
    <s v="chromosome"/>
    <m/>
    <s v="AL954747.1"/>
    <n v="1101508"/>
    <n v="1102032"/>
    <s v="-"/>
    <m/>
    <m/>
    <m/>
  </r>
  <r>
    <x v="2081"/>
    <x v="1"/>
    <x v="1"/>
    <s v="GCA_000009145.1"/>
    <s v="Primary Assembly"/>
    <s v="chromosome"/>
    <m/>
    <s v="AL954747.1"/>
    <n v="1101508"/>
    <n v="1102032"/>
    <s v="-"/>
    <s v="CAD84926.1"/>
    <m/>
    <m/>
  </r>
  <r>
    <x v="2082"/>
    <x v="0"/>
    <x v="0"/>
    <s v="GCA_000009145.1"/>
    <s v="Primary Assembly"/>
    <s v="chromosome"/>
    <m/>
    <s v="AL954747.1"/>
    <n v="1102158"/>
    <n v="1103735"/>
    <s v="-"/>
    <m/>
    <m/>
    <m/>
  </r>
  <r>
    <x v="2083"/>
    <x v="1"/>
    <x v="1"/>
    <s v="GCA_000009145.1"/>
    <s v="Primary Assembly"/>
    <s v="chromosome"/>
    <m/>
    <s v="AL954747.1"/>
    <n v="1102158"/>
    <n v="1103735"/>
    <s v="-"/>
    <s v="CAD84927.1"/>
    <m/>
    <m/>
  </r>
  <r>
    <x v="2084"/>
    <x v="0"/>
    <x v="0"/>
    <s v="GCA_000009145.1"/>
    <s v="Primary Assembly"/>
    <s v="chromosome"/>
    <m/>
    <s v="AL954747.1"/>
    <n v="1103790"/>
    <n v="1104632"/>
    <s v="-"/>
    <m/>
    <m/>
    <m/>
  </r>
  <r>
    <x v="2085"/>
    <x v="1"/>
    <x v="1"/>
    <s v="GCA_000009145.1"/>
    <s v="Primary Assembly"/>
    <s v="chromosome"/>
    <m/>
    <s v="AL954747.1"/>
    <n v="1103790"/>
    <n v="1104632"/>
    <s v="-"/>
    <s v="CAD84928.1"/>
    <m/>
    <m/>
  </r>
  <r>
    <x v="2086"/>
    <x v="0"/>
    <x v="0"/>
    <s v="GCA_000009145.1"/>
    <s v="Primary Assembly"/>
    <s v="chromosome"/>
    <m/>
    <s v="AL954747.1"/>
    <n v="1105100"/>
    <n v="1105795"/>
    <s v="+"/>
    <m/>
    <m/>
    <m/>
  </r>
  <r>
    <x v="2087"/>
    <x v="1"/>
    <x v="1"/>
    <s v="GCA_000009145.1"/>
    <s v="Primary Assembly"/>
    <s v="chromosome"/>
    <m/>
    <s v="AL954747.1"/>
    <n v="1105100"/>
    <n v="1105795"/>
    <s v="+"/>
    <s v="CAD84929.1"/>
    <m/>
    <m/>
  </r>
  <r>
    <x v="2088"/>
    <x v="0"/>
    <x v="0"/>
    <s v="GCA_000009145.1"/>
    <s v="Primary Assembly"/>
    <s v="chromosome"/>
    <m/>
    <s v="AL954747.1"/>
    <n v="1105866"/>
    <n v="1108214"/>
    <s v="+"/>
    <m/>
    <m/>
    <m/>
  </r>
  <r>
    <x v="2089"/>
    <x v="1"/>
    <x v="1"/>
    <s v="GCA_000009145.1"/>
    <s v="Primary Assembly"/>
    <s v="chromosome"/>
    <m/>
    <s v="AL954747.1"/>
    <n v="1105866"/>
    <n v="1108214"/>
    <s v="+"/>
    <s v="CAD84930.1"/>
    <m/>
    <m/>
  </r>
  <r>
    <x v="2090"/>
    <x v="0"/>
    <x v="0"/>
    <s v="GCA_000009145.1"/>
    <s v="Primary Assembly"/>
    <s v="chromosome"/>
    <m/>
    <s v="AL954747.1"/>
    <n v="1108201"/>
    <n v="1108455"/>
    <s v="+"/>
    <m/>
    <m/>
    <m/>
  </r>
  <r>
    <x v="2091"/>
    <x v="1"/>
    <x v="1"/>
    <s v="GCA_000009145.1"/>
    <s v="Primary Assembly"/>
    <s v="chromosome"/>
    <m/>
    <s v="AL954747.1"/>
    <n v="1108201"/>
    <n v="1108455"/>
    <s v="+"/>
    <s v="CAD84931.1"/>
    <m/>
    <m/>
  </r>
  <r>
    <x v="2092"/>
    <x v="0"/>
    <x v="0"/>
    <s v="GCA_000009145.1"/>
    <s v="Primary Assembly"/>
    <s v="chromosome"/>
    <m/>
    <s v="AL954747.1"/>
    <n v="1108610"/>
    <n v="1109578"/>
    <s v="+"/>
    <m/>
    <m/>
    <m/>
  </r>
  <r>
    <x v="2093"/>
    <x v="1"/>
    <x v="1"/>
    <s v="GCA_000009145.1"/>
    <s v="Primary Assembly"/>
    <s v="chromosome"/>
    <m/>
    <s v="AL954747.1"/>
    <n v="1108610"/>
    <n v="1109578"/>
    <s v="+"/>
    <s v="CAD84932.1"/>
    <m/>
    <m/>
  </r>
  <r>
    <x v="2094"/>
    <x v="0"/>
    <x v="0"/>
    <s v="GCA_000009145.1"/>
    <s v="Primary Assembly"/>
    <s v="chromosome"/>
    <m/>
    <s v="AL954747.1"/>
    <n v="1109547"/>
    <n v="1110923"/>
    <s v="+"/>
    <m/>
    <m/>
    <m/>
  </r>
  <r>
    <x v="2095"/>
    <x v="1"/>
    <x v="1"/>
    <s v="GCA_000009145.1"/>
    <s v="Primary Assembly"/>
    <s v="chromosome"/>
    <m/>
    <s v="AL954747.1"/>
    <n v="1109547"/>
    <n v="1110923"/>
    <s v="+"/>
    <s v="CAD84933.1"/>
    <m/>
    <m/>
  </r>
  <r>
    <x v="2096"/>
    <x v="0"/>
    <x v="0"/>
    <s v="GCA_000009145.1"/>
    <s v="Primary Assembly"/>
    <s v="chromosome"/>
    <m/>
    <s v="AL954747.1"/>
    <n v="1110979"/>
    <n v="1111893"/>
    <s v="+"/>
    <m/>
    <m/>
    <m/>
  </r>
  <r>
    <x v="2097"/>
    <x v="1"/>
    <x v="1"/>
    <s v="GCA_000009145.1"/>
    <s v="Primary Assembly"/>
    <s v="chromosome"/>
    <m/>
    <s v="AL954747.1"/>
    <n v="1110979"/>
    <n v="1111893"/>
    <s v="+"/>
    <s v="CAD84934.1"/>
    <m/>
    <m/>
  </r>
  <r>
    <x v="2098"/>
    <x v="0"/>
    <x v="0"/>
    <s v="GCA_000009145.1"/>
    <s v="Primary Assembly"/>
    <s v="chromosome"/>
    <m/>
    <s v="AL954747.1"/>
    <n v="1111913"/>
    <n v="1112866"/>
    <s v="-"/>
    <m/>
    <m/>
    <m/>
  </r>
  <r>
    <x v="2099"/>
    <x v="1"/>
    <x v="1"/>
    <s v="GCA_000009145.1"/>
    <s v="Primary Assembly"/>
    <s v="chromosome"/>
    <m/>
    <s v="AL954747.1"/>
    <n v="1111913"/>
    <n v="1112866"/>
    <s v="-"/>
    <s v="CAD84935.1"/>
    <m/>
    <m/>
  </r>
  <r>
    <x v="2100"/>
    <x v="0"/>
    <x v="0"/>
    <s v="GCA_000009145.1"/>
    <s v="Primary Assembly"/>
    <s v="chromosome"/>
    <m/>
    <s v="AL954747.1"/>
    <n v="1112895"/>
    <n v="1113557"/>
    <s v="-"/>
    <m/>
    <m/>
    <m/>
  </r>
  <r>
    <x v="2101"/>
    <x v="1"/>
    <x v="1"/>
    <s v="GCA_000009145.1"/>
    <s v="Primary Assembly"/>
    <s v="chromosome"/>
    <m/>
    <s v="AL954747.1"/>
    <n v="1112895"/>
    <n v="1113557"/>
    <s v="-"/>
    <s v="CAD84936.1"/>
    <m/>
    <m/>
  </r>
  <r>
    <x v="2102"/>
    <x v="0"/>
    <x v="0"/>
    <s v="GCA_000009145.1"/>
    <s v="Primary Assembly"/>
    <s v="chromosome"/>
    <m/>
    <s v="AL954747.1"/>
    <n v="1113712"/>
    <n v="1114545"/>
    <s v="-"/>
    <m/>
    <m/>
    <m/>
  </r>
  <r>
    <x v="2103"/>
    <x v="1"/>
    <x v="1"/>
    <s v="GCA_000009145.1"/>
    <s v="Primary Assembly"/>
    <s v="chromosome"/>
    <m/>
    <s v="AL954747.1"/>
    <n v="1113712"/>
    <n v="1114545"/>
    <s v="-"/>
    <s v="CAD84937.1"/>
    <m/>
    <m/>
  </r>
  <r>
    <x v="2104"/>
    <x v="0"/>
    <x v="0"/>
    <s v="GCA_000009145.1"/>
    <s v="Primary Assembly"/>
    <s v="chromosome"/>
    <m/>
    <s v="AL954747.1"/>
    <n v="1114709"/>
    <n v="1115584"/>
    <s v="+"/>
    <m/>
    <m/>
    <m/>
  </r>
  <r>
    <x v="2105"/>
    <x v="1"/>
    <x v="1"/>
    <s v="GCA_000009145.1"/>
    <s v="Primary Assembly"/>
    <s v="chromosome"/>
    <m/>
    <s v="AL954747.1"/>
    <n v="1114709"/>
    <n v="1115584"/>
    <s v="+"/>
    <s v="CAD84938.1"/>
    <m/>
    <m/>
  </r>
  <r>
    <x v="2106"/>
    <x v="0"/>
    <x v="0"/>
    <s v="GCA_000009145.1"/>
    <s v="Primary Assembly"/>
    <s v="chromosome"/>
    <m/>
    <s v="AL954747.1"/>
    <n v="1115622"/>
    <n v="1116068"/>
    <s v="+"/>
    <m/>
    <m/>
    <m/>
  </r>
  <r>
    <x v="2107"/>
    <x v="1"/>
    <x v="1"/>
    <s v="GCA_000009145.1"/>
    <s v="Primary Assembly"/>
    <s v="chromosome"/>
    <m/>
    <s v="AL954747.1"/>
    <n v="1115622"/>
    <n v="1116068"/>
    <s v="+"/>
    <s v="CAD84939.1"/>
    <m/>
    <m/>
  </r>
  <r>
    <x v="2108"/>
    <x v="0"/>
    <x v="0"/>
    <s v="GCA_000009145.1"/>
    <s v="Primary Assembly"/>
    <s v="chromosome"/>
    <m/>
    <s v="AL954747.1"/>
    <n v="1116258"/>
    <n v="1117289"/>
    <s v="+"/>
    <m/>
    <m/>
    <m/>
  </r>
  <r>
    <x v="2109"/>
    <x v="1"/>
    <x v="1"/>
    <s v="GCA_000009145.1"/>
    <s v="Primary Assembly"/>
    <s v="chromosome"/>
    <m/>
    <s v="AL954747.1"/>
    <n v="1116258"/>
    <n v="1117289"/>
    <s v="+"/>
    <s v="CAD84940.1"/>
    <m/>
    <m/>
  </r>
  <r>
    <x v="2110"/>
    <x v="0"/>
    <x v="0"/>
    <s v="GCA_000009145.1"/>
    <s v="Primary Assembly"/>
    <s v="chromosome"/>
    <m/>
    <s v="AL954747.1"/>
    <n v="1117425"/>
    <n v="1118984"/>
    <s v="+"/>
    <m/>
    <m/>
    <m/>
  </r>
  <r>
    <x v="2111"/>
    <x v="1"/>
    <x v="1"/>
    <s v="GCA_000009145.1"/>
    <s v="Primary Assembly"/>
    <s v="chromosome"/>
    <m/>
    <s v="AL954747.1"/>
    <n v="1117425"/>
    <n v="1118984"/>
    <s v="+"/>
    <s v="CAD84941.1"/>
    <m/>
    <m/>
  </r>
  <r>
    <x v="2112"/>
    <x v="0"/>
    <x v="0"/>
    <s v="GCA_000009145.1"/>
    <s v="Primary Assembly"/>
    <s v="chromosome"/>
    <m/>
    <s v="AL954747.1"/>
    <n v="1118992"/>
    <n v="1120062"/>
    <s v="+"/>
    <m/>
    <m/>
    <m/>
  </r>
  <r>
    <x v="2113"/>
    <x v="1"/>
    <x v="1"/>
    <s v="GCA_000009145.1"/>
    <s v="Primary Assembly"/>
    <s v="chromosome"/>
    <m/>
    <s v="AL954747.1"/>
    <n v="1118992"/>
    <n v="1120062"/>
    <s v="+"/>
    <s v="CAD84942.1"/>
    <m/>
    <m/>
  </r>
  <r>
    <x v="2114"/>
    <x v="0"/>
    <x v="0"/>
    <s v="GCA_000009145.1"/>
    <s v="Primary Assembly"/>
    <s v="chromosome"/>
    <m/>
    <s v="AL954747.1"/>
    <n v="1120085"/>
    <n v="1120405"/>
    <s v="+"/>
    <m/>
    <m/>
    <m/>
  </r>
  <r>
    <x v="2115"/>
    <x v="1"/>
    <x v="1"/>
    <s v="GCA_000009145.1"/>
    <s v="Primary Assembly"/>
    <s v="chromosome"/>
    <m/>
    <s v="AL954747.1"/>
    <n v="1120085"/>
    <n v="1120405"/>
    <s v="+"/>
    <s v="CAD84943.1"/>
    <m/>
    <m/>
  </r>
  <r>
    <x v="2116"/>
    <x v="0"/>
    <x v="0"/>
    <s v="GCA_000009145.1"/>
    <s v="Primary Assembly"/>
    <s v="chromosome"/>
    <m/>
    <s v="AL954747.1"/>
    <n v="1120428"/>
    <n v="1121486"/>
    <s v="-"/>
    <m/>
    <m/>
    <m/>
  </r>
  <r>
    <x v="2117"/>
    <x v="1"/>
    <x v="1"/>
    <s v="GCA_000009145.1"/>
    <s v="Primary Assembly"/>
    <s v="chromosome"/>
    <m/>
    <s v="AL954747.1"/>
    <n v="1120428"/>
    <n v="1121486"/>
    <s v="-"/>
    <s v="CAD84944.1"/>
    <m/>
    <m/>
  </r>
  <r>
    <x v="2118"/>
    <x v="0"/>
    <x v="0"/>
    <s v="GCA_000009145.1"/>
    <s v="Primary Assembly"/>
    <s v="chromosome"/>
    <m/>
    <s v="AL954747.1"/>
    <n v="1122055"/>
    <n v="1122381"/>
    <s v="+"/>
    <m/>
    <m/>
    <m/>
  </r>
  <r>
    <x v="2119"/>
    <x v="1"/>
    <x v="1"/>
    <s v="GCA_000009145.1"/>
    <s v="Primary Assembly"/>
    <s v="chromosome"/>
    <m/>
    <s v="AL954747.1"/>
    <n v="1122055"/>
    <n v="1122381"/>
    <s v="+"/>
    <s v="CAD84945.1"/>
    <m/>
    <m/>
  </r>
  <r>
    <x v="2120"/>
    <x v="0"/>
    <x v="0"/>
    <s v="GCA_000009145.1"/>
    <s v="Primary Assembly"/>
    <s v="chromosome"/>
    <m/>
    <s v="AL954747.1"/>
    <n v="1122604"/>
    <n v="1123863"/>
    <s v="+"/>
    <m/>
    <m/>
    <m/>
  </r>
  <r>
    <x v="2121"/>
    <x v="1"/>
    <x v="1"/>
    <s v="GCA_000009145.1"/>
    <s v="Primary Assembly"/>
    <s v="chromosome"/>
    <m/>
    <s v="AL954747.1"/>
    <n v="1122604"/>
    <n v="1123863"/>
    <s v="+"/>
    <s v="CAD84946.1"/>
    <m/>
    <m/>
  </r>
  <r>
    <x v="2122"/>
    <x v="0"/>
    <x v="0"/>
    <s v="GCA_000009145.1"/>
    <s v="Primary Assembly"/>
    <s v="chromosome"/>
    <m/>
    <s v="AL954747.1"/>
    <n v="1124143"/>
    <n v="1124367"/>
    <s v="+"/>
    <m/>
    <m/>
    <m/>
  </r>
  <r>
    <x v="2123"/>
    <x v="1"/>
    <x v="1"/>
    <s v="GCA_000009145.1"/>
    <s v="Primary Assembly"/>
    <s v="chromosome"/>
    <m/>
    <s v="AL954747.1"/>
    <n v="1124143"/>
    <n v="1124367"/>
    <s v="+"/>
    <s v="CAD84947.1"/>
    <m/>
    <m/>
  </r>
  <r>
    <x v="2124"/>
    <x v="0"/>
    <x v="5"/>
    <s v="GCA_000009145.1"/>
    <s v="Primary Assembly"/>
    <s v="chromosome"/>
    <m/>
    <s v="AL954747.1"/>
    <n v="1124651"/>
    <n v="1125655"/>
    <s v="-"/>
    <m/>
    <m/>
    <m/>
  </r>
  <r>
    <x v="2125"/>
    <x v="1"/>
    <x v="6"/>
    <s v="GCA_000009145.1"/>
    <s v="Primary Assembly"/>
    <s v="chromosome"/>
    <m/>
    <s v="AL954747.1"/>
    <n v="1124651"/>
    <n v="1125655"/>
    <s v="-"/>
    <m/>
    <m/>
    <m/>
  </r>
  <r>
    <x v="2126"/>
    <x v="0"/>
    <x v="5"/>
    <s v="GCA_000009145.1"/>
    <s v="Primary Assembly"/>
    <s v="chromosome"/>
    <m/>
    <s v="AL954747.1"/>
    <n v="1125570"/>
    <n v="1127036"/>
    <s v="-"/>
    <m/>
    <m/>
    <m/>
  </r>
  <r>
    <x v="2127"/>
    <x v="1"/>
    <x v="6"/>
    <s v="GCA_000009145.1"/>
    <s v="Primary Assembly"/>
    <s v="chromosome"/>
    <m/>
    <s v="AL954747.1"/>
    <n v="1125570"/>
    <n v="1127036"/>
    <s v="-"/>
    <m/>
    <m/>
    <m/>
  </r>
  <r>
    <x v="2128"/>
    <x v="0"/>
    <x v="5"/>
    <s v="GCA_000009145.1"/>
    <s v="Primary Assembly"/>
    <s v="chromosome"/>
    <m/>
    <s v="AL954747.1"/>
    <n v="1127143"/>
    <n v="1127442"/>
    <s v="-"/>
    <m/>
    <m/>
    <m/>
  </r>
  <r>
    <x v="2129"/>
    <x v="1"/>
    <x v="6"/>
    <s v="GCA_000009145.1"/>
    <s v="Primary Assembly"/>
    <s v="chromosome"/>
    <m/>
    <s v="AL954747.1"/>
    <n v="1127143"/>
    <n v="1127442"/>
    <s v="-"/>
    <m/>
    <m/>
    <m/>
  </r>
  <r>
    <x v="2130"/>
    <x v="0"/>
    <x v="5"/>
    <s v="GCA_000009145.1"/>
    <s v="Primary Assembly"/>
    <s v="chromosome"/>
    <m/>
    <s v="AL954747.1"/>
    <n v="1127439"/>
    <n v="1128329"/>
    <s v="-"/>
    <m/>
    <m/>
    <m/>
  </r>
  <r>
    <x v="2131"/>
    <x v="1"/>
    <x v="6"/>
    <s v="GCA_000009145.1"/>
    <s v="Primary Assembly"/>
    <s v="chromosome"/>
    <m/>
    <s v="AL954747.1"/>
    <n v="1127439"/>
    <n v="1128329"/>
    <s v="-"/>
    <m/>
    <m/>
    <m/>
  </r>
  <r>
    <x v="2132"/>
    <x v="0"/>
    <x v="0"/>
    <s v="GCA_000009145.1"/>
    <s v="Primary Assembly"/>
    <s v="chromosome"/>
    <m/>
    <s v="AL954747.1"/>
    <n v="1128429"/>
    <n v="1128902"/>
    <s v="-"/>
    <m/>
    <m/>
    <m/>
  </r>
  <r>
    <x v="2133"/>
    <x v="1"/>
    <x v="1"/>
    <s v="GCA_000009145.1"/>
    <s v="Primary Assembly"/>
    <s v="chromosome"/>
    <m/>
    <s v="AL954747.1"/>
    <n v="1128429"/>
    <n v="1128902"/>
    <s v="-"/>
    <s v="CAD84952.1"/>
    <m/>
    <m/>
  </r>
  <r>
    <x v="2134"/>
    <x v="0"/>
    <x v="0"/>
    <s v="GCA_000009145.1"/>
    <s v="Primary Assembly"/>
    <s v="chromosome"/>
    <m/>
    <s v="AL954747.1"/>
    <n v="1129202"/>
    <n v="1129444"/>
    <s v="-"/>
    <m/>
    <m/>
    <m/>
  </r>
  <r>
    <x v="2135"/>
    <x v="1"/>
    <x v="1"/>
    <s v="GCA_000009145.1"/>
    <s v="Primary Assembly"/>
    <s v="chromosome"/>
    <m/>
    <s v="AL954747.1"/>
    <n v="1129202"/>
    <n v="1129444"/>
    <s v="-"/>
    <s v="CAD84953.1"/>
    <m/>
    <m/>
  </r>
  <r>
    <x v="2136"/>
    <x v="0"/>
    <x v="0"/>
    <s v="GCA_000009145.1"/>
    <s v="Primary Assembly"/>
    <s v="chromosome"/>
    <m/>
    <s v="AL954747.1"/>
    <n v="1129516"/>
    <n v="1129797"/>
    <s v="-"/>
    <m/>
    <m/>
    <m/>
  </r>
  <r>
    <x v="2137"/>
    <x v="1"/>
    <x v="1"/>
    <s v="GCA_000009145.1"/>
    <s v="Primary Assembly"/>
    <s v="chromosome"/>
    <m/>
    <s v="AL954747.1"/>
    <n v="1129516"/>
    <n v="1129797"/>
    <s v="-"/>
    <s v="CAD84954.1"/>
    <m/>
    <m/>
  </r>
  <r>
    <x v="2138"/>
    <x v="0"/>
    <x v="0"/>
    <s v="GCA_000009145.1"/>
    <s v="Primary Assembly"/>
    <s v="chromosome"/>
    <m/>
    <s v="AL954747.1"/>
    <n v="1129794"/>
    <n v="1131080"/>
    <s v="-"/>
    <m/>
    <m/>
    <m/>
  </r>
  <r>
    <x v="2139"/>
    <x v="1"/>
    <x v="1"/>
    <s v="GCA_000009145.1"/>
    <s v="Primary Assembly"/>
    <s v="chromosome"/>
    <m/>
    <s v="AL954747.1"/>
    <n v="1129794"/>
    <n v="1131080"/>
    <s v="-"/>
    <s v="CAD84955.1"/>
    <m/>
    <m/>
  </r>
  <r>
    <x v="2140"/>
    <x v="0"/>
    <x v="0"/>
    <s v="GCA_000009145.1"/>
    <s v="Primary Assembly"/>
    <s v="chromosome"/>
    <m/>
    <s v="AL954747.1"/>
    <n v="1131521"/>
    <n v="1133215"/>
    <s v="-"/>
    <m/>
    <m/>
    <m/>
  </r>
  <r>
    <x v="2141"/>
    <x v="1"/>
    <x v="1"/>
    <s v="GCA_000009145.1"/>
    <s v="Primary Assembly"/>
    <s v="chromosome"/>
    <m/>
    <s v="AL954747.1"/>
    <n v="1131521"/>
    <n v="1133215"/>
    <s v="-"/>
    <s v="CAD84956.1"/>
    <m/>
    <m/>
  </r>
  <r>
    <x v="2142"/>
    <x v="0"/>
    <x v="0"/>
    <s v="GCA_000009145.1"/>
    <s v="Primary Assembly"/>
    <s v="chromosome"/>
    <m/>
    <s v="AL954747.1"/>
    <n v="1133399"/>
    <n v="1133791"/>
    <s v="+"/>
    <m/>
    <m/>
    <m/>
  </r>
  <r>
    <x v="2143"/>
    <x v="1"/>
    <x v="1"/>
    <s v="GCA_000009145.1"/>
    <s v="Primary Assembly"/>
    <s v="chromosome"/>
    <m/>
    <s v="AL954747.1"/>
    <n v="1133399"/>
    <n v="1133791"/>
    <s v="+"/>
    <s v="CAD84957.1"/>
    <m/>
    <m/>
  </r>
  <r>
    <x v="2144"/>
    <x v="0"/>
    <x v="0"/>
    <s v="GCA_000009145.1"/>
    <s v="Primary Assembly"/>
    <s v="chromosome"/>
    <m/>
    <s v="AL954747.1"/>
    <n v="1133785"/>
    <n v="1134138"/>
    <s v="+"/>
    <m/>
    <m/>
    <m/>
  </r>
  <r>
    <x v="2145"/>
    <x v="1"/>
    <x v="1"/>
    <s v="GCA_000009145.1"/>
    <s v="Primary Assembly"/>
    <s v="chromosome"/>
    <m/>
    <s v="AL954747.1"/>
    <n v="1133785"/>
    <n v="1134138"/>
    <s v="+"/>
    <s v="CAD84958.1"/>
    <m/>
    <m/>
  </r>
  <r>
    <x v="2146"/>
    <x v="0"/>
    <x v="0"/>
    <s v="GCA_000009145.1"/>
    <s v="Primary Assembly"/>
    <s v="chromosome"/>
    <m/>
    <s v="AL954747.1"/>
    <n v="1134140"/>
    <n v="1135903"/>
    <s v="+"/>
    <m/>
    <m/>
    <m/>
  </r>
  <r>
    <x v="2147"/>
    <x v="1"/>
    <x v="1"/>
    <s v="GCA_000009145.1"/>
    <s v="Primary Assembly"/>
    <s v="chromosome"/>
    <m/>
    <s v="AL954747.1"/>
    <n v="1134140"/>
    <n v="1135903"/>
    <s v="+"/>
    <s v="CAD84959.1"/>
    <m/>
    <m/>
  </r>
  <r>
    <x v="2148"/>
    <x v="0"/>
    <x v="0"/>
    <s v="GCA_000009145.1"/>
    <s v="Primary Assembly"/>
    <s v="chromosome"/>
    <m/>
    <s v="AL954747.1"/>
    <n v="1135985"/>
    <n v="1136959"/>
    <s v="+"/>
    <m/>
    <m/>
    <m/>
  </r>
  <r>
    <x v="2149"/>
    <x v="1"/>
    <x v="1"/>
    <s v="GCA_000009145.1"/>
    <s v="Primary Assembly"/>
    <s v="chromosome"/>
    <m/>
    <s v="AL954747.1"/>
    <n v="1135985"/>
    <n v="1136959"/>
    <s v="+"/>
    <s v="CAD84960.1"/>
    <m/>
    <m/>
  </r>
  <r>
    <x v="2150"/>
    <x v="0"/>
    <x v="0"/>
    <s v="GCA_000009145.1"/>
    <s v="Primary Assembly"/>
    <s v="chromosome"/>
    <m/>
    <s v="AL954747.1"/>
    <n v="1136931"/>
    <n v="1137185"/>
    <s v="+"/>
    <m/>
    <m/>
    <m/>
  </r>
  <r>
    <x v="2151"/>
    <x v="1"/>
    <x v="1"/>
    <s v="GCA_000009145.1"/>
    <s v="Primary Assembly"/>
    <s v="chromosome"/>
    <m/>
    <s v="AL954747.1"/>
    <n v="1136931"/>
    <n v="1137185"/>
    <s v="+"/>
    <s v="CAD84961.1"/>
    <m/>
    <m/>
  </r>
  <r>
    <x v="2152"/>
    <x v="0"/>
    <x v="0"/>
    <s v="GCA_000009145.1"/>
    <s v="Primary Assembly"/>
    <s v="chromosome"/>
    <m/>
    <s v="AL954747.1"/>
    <n v="1137182"/>
    <n v="1139485"/>
    <s v="+"/>
    <m/>
    <m/>
    <m/>
  </r>
  <r>
    <x v="2153"/>
    <x v="1"/>
    <x v="1"/>
    <s v="GCA_000009145.1"/>
    <s v="Primary Assembly"/>
    <s v="chromosome"/>
    <m/>
    <s v="AL954747.1"/>
    <n v="1137182"/>
    <n v="1139485"/>
    <s v="+"/>
    <s v="CAD84962.1"/>
    <m/>
    <m/>
  </r>
  <r>
    <x v="2154"/>
    <x v="0"/>
    <x v="0"/>
    <s v="GCA_000009145.1"/>
    <s v="Primary Assembly"/>
    <s v="chromosome"/>
    <m/>
    <s v="AL954747.1"/>
    <n v="1139545"/>
    <n v="1140165"/>
    <s v="+"/>
    <m/>
    <m/>
    <m/>
  </r>
  <r>
    <x v="2155"/>
    <x v="1"/>
    <x v="1"/>
    <s v="GCA_000009145.1"/>
    <s v="Primary Assembly"/>
    <s v="chromosome"/>
    <m/>
    <s v="AL954747.1"/>
    <n v="1139545"/>
    <n v="1140165"/>
    <s v="+"/>
    <s v="CAD84963.1"/>
    <m/>
    <m/>
  </r>
  <r>
    <x v="2156"/>
    <x v="0"/>
    <x v="0"/>
    <s v="GCA_000009145.1"/>
    <s v="Primary Assembly"/>
    <s v="chromosome"/>
    <m/>
    <s v="AL954747.1"/>
    <n v="1140158"/>
    <n v="1141477"/>
    <s v="+"/>
    <m/>
    <m/>
    <m/>
  </r>
  <r>
    <x v="2157"/>
    <x v="1"/>
    <x v="1"/>
    <s v="GCA_000009145.1"/>
    <s v="Primary Assembly"/>
    <s v="chromosome"/>
    <m/>
    <s v="AL954747.1"/>
    <n v="1140158"/>
    <n v="1141477"/>
    <s v="+"/>
    <s v="CAD84964.1"/>
    <m/>
    <m/>
  </r>
  <r>
    <x v="2158"/>
    <x v="0"/>
    <x v="0"/>
    <s v="GCA_000009145.1"/>
    <s v="Primary Assembly"/>
    <s v="chromosome"/>
    <m/>
    <s v="AL954747.1"/>
    <n v="1141610"/>
    <n v="1143109"/>
    <s v="+"/>
    <m/>
    <m/>
    <m/>
  </r>
  <r>
    <x v="2159"/>
    <x v="1"/>
    <x v="1"/>
    <s v="GCA_000009145.1"/>
    <s v="Primary Assembly"/>
    <s v="chromosome"/>
    <m/>
    <s v="AL954747.1"/>
    <n v="1141610"/>
    <n v="1143109"/>
    <s v="+"/>
    <s v="CAD84965.1"/>
    <m/>
    <m/>
  </r>
  <r>
    <x v="2160"/>
    <x v="0"/>
    <x v="0"/>
    <s v="GCA_000009145.1"/>
    <s v="Primary Assembly"/>
    <s v="chromosome"/>
    <m/>
    <s v="AL954747.1"/>
    <n v="1143106"/>
    <n v="1144644"/>
    <s v="+"/>
    <m/>
    <m/>
    <m/>
  </r>
  <r>
    <x v="2161"/>
    <x v="1"/>
    <x v="1"/>
    <s v="GCA_000009145.1"/>
    <s v="Primary Assembly"/>
    <s v="chromosome"/>
    <m/>
    <s v="AL954747.1"/>
    <n v="1143106"/>
    <n v="1144644"/>
    <s v="+"/>
    <s v="CAD84966.1"/>
    <m/>
    <m/>
  </r>
  <r>
    <x v="2162"/>
    <x v="0"/>
    <x v="0"/>
    <s v="GCA_000009145.1"/>
    <s v="Primary Assembly"/>
    <s v="chromosome"/>
    <m/>
    <s v="AL954747.1"/>
    <n v="1144671"/>
    <n v="1145345"/>
    <s v="-"/>
    <m/>
    <m/>
    <m/>
  </r>
  <r>
    <x v="2163"/>
    <x v="1"/>
    <x v="1"/>
    <s v="GCA_000009145.1"/>
    <s v="Primary Assembly"/>
    <s v="chromosome"/>
    <m/>
    <s v="AL954747.1"/>
    <n v="1144671"/>
    <n v="1145345"/>
    <s v="-"/>
    <s v="CAD84967.1"/>
    <m/>
    <m/>
  </r>
  <r>
    <x v="2164"/>
    <x v="0"/>
    <x v="0"/>
    <s v="GCA_000009145.1"/>
    <s v="Primary Assembly"/>
    <s v="chromosome"/>
    <m/>
    <s v="AL954747.1"/>
    <n v="1145338"/>
    <n v="1146585"/>
    <s v="-"/>
    <m/>
    <m/>
    <m/>
  </r>
  <r>
    <x v="2165"/>
    <x v="1"/>
    <x v="1"/>
    <s v="GCA_000009145.1"/>
    <s v="Primary Assembly"/>
    <s v="chromosome"/>
    <m/>
    <s v="AL954747.1"/>
    <n v="1145338"/>
    <n v="1146585"/>
    <s v="-"/>
    <s v="CAD84968.1"/>
    <m/>
    <m/>
  </r>
  <r>
    <x v="2166"/>
    <x v="0"/>
    <x v="0"/>
    <s v="GCA_000009145.1"/>
    <s v="Primary Assembly"/>
    <s v="chromosome"/>
    <m/>
    <s v="AL954747.1"/>
    <n v="1146719"/>
    <n v="1147771"/>
    <s v="-"/>
    <m/>
    <m/>
    <m/>
  </r>
  <r>
    <x v="2167"/>
    <x v="1"/>
    <x v="1"/>
    <s v="GCA_000009145.1"/>
    <s v="Primary Assembly"/>
    <s v="chromosome"/>
    <m/>
    <s v="AL954747.1"/>
    <n v="1146719"/>
    <n v="1147771"/>
    <s v="-"/>
    <s v="CAD84969.1"/>
    <m/>
    <m/>
  </r>
  <r>
    <x v="2168"/>
    <x v="0"/>
    <x v="0"/>
    <s v="GCA_000009145.1"/>
    <s v="Primary Assembly"/>
    <s v="chromosome"/>
    <m/>
    <s v="AL954747.1"/>
    <n v="1148265"/>
    <n v="1149236"/>
    <s v="+"/>
    <m/>
    <m/>
    <m/>
  </r>
  <r>
    <x v="2169"/>
    <x v="1"/>
    <x v="1"/>
    <s v="GCA_000009145.1"/>
    <s v="Primary Assembly"/>
    <s v="chromosome"/>
    <m/>
    <s v="AL954747.1"/>
    <n v="1148265"/>
    <n v="1149236"/>
    <s v="+"/>
    <s v="CAD84970.1"/>
    <m/>
    <m/>
  </r>
  <r>
    <x v="2170"/>
    <x v="0"/>
    <x v="5"/>
    <s v="GCA_000009145.1"/>
    <s v="Primary Assembly"/>
    <s v="chromosome"/>
    <m/>
    <s v="AL954747.1"/>
    <n v="1149384"/>
    <n v="1150850"/>
    <s v="-"/>
    <m/>
    <m/>
    <m/>
  </r>
  <r>
    <x v="2171"/>
    <x v="1"/>
    <x v="6"/>
    <s v="GCA_000009145.1"/>
    <s v="Primary Assembly"/>
    <s v="chromosome"/>
    <m/>
    <s v="AL954747.1"/>
    <n v="1149384"/>
    <n v="1150850"/>
    <s v="-"/>
    <m/>
    <m/>
    <m/>
  </r>
  <r>
    <x v="2172"/>
    <x v="0"/>
    <x v="0"/>
    <s v="GCA_000009145.1"/>
    <s v="Primary Assembly"/>
    <s v="chromosome"/>
    <m/>
    <s v="AL954747.1"/>
    <n v="1150861"/>
    <n v="1151811"/>
    <s v="-"/>
    <m/>
    <m/>
    <m/>
  </r>
  <r>
    <x v="2173"/>
    <x v="1"/>
    <x v="1"/>
    <s v="GCA_000009145.1"/>
    <s v="Primary Assembly"/>
    <s v="chromosome"/>
    <m/>
    <s v="AL954747.1"/>
    <n v="1150861"/>
    <n v="1151811"/>
    <s v="-"/>
    <s v="CAD84972.1"/>
    <m/>
    <m/>
  </r>
  <r>
    <x v="2174"/>
    <x v="0"/>
    <x v="5"/>
    <s v="GCA_000009145.1"/>
    <s v="Primary Assembly"/>
    <s v="chromosome"/>
    <m/>
    <s v="AL954747.1"/>
    <n v="1151747"/>
    <n v="1152406"/>
    <s v="-"/>
    <m/>
    <m/>
    <m/>
  </r>
  <r>
    <x v="2175"/>
    <x v="1"/>
    <x v="6"/>
    <s v="GCA_000009145.1"/>
    <s v="Primary Assembly"/>
    <s v="chromosome"/>
    <m/>
    <s v="AL954747.1"/>
    <n v="1151747"/>
    <n v="1152406"/>
    <s v="-"/>
    <m/>
    <m/>
    <m/>
  </r>
  <r>
    <x v="2176"/>
    <x v="0"/>
    <x v="5"/>
    <s v="GCA_000009145.1"/>
    <s v="Primary Assembly"/>
    <s v="chromosome"/>
    <m/>
    <s v="AL954747.1"/>
    <n v="1152387"/>
    <n v="1154297"/>
    <s v="-"/>
    <m/>
    <m/>
    <m/>
  </r>
  <r>
    <x v="2177"/>
    <x v="1"/>
    <x v="6"/>
    <s v="GCA_000009145.1"/>
    <s v="Primary Assembly"/>
    <s v="chromosome"/>
    <m/>
    <s v="AL954747.1"/>
    <n v="1152387"/>
    <n v="1154297"/>
    <s v="-"/>
    <m/>
    <m/>
    <m/>
  </r>
  <r>
    <x v="2178"/>
    <x v="0"/>
    <x v="0"/>
    <s v="GCA_000009145.1"/>
    <s v="Primary Assembly"/>
    <s v="chromosome"/>
    <m/>
    <s v="AL954747.1"/>
    <n v="1154443"/>
    <n v="1154874"/>
    <s v="-"/>
    <m/>
    <m/>
    <m/>
  </r>
  <r>
    <x v="2179"/>
    <x v="1"/>
    <x v="1"/>
    <s v="GCA_000009145.1"/>
    <s v="Primary Assembly"/>
    <s v="chromosome"/>
    <m/>
    <s v="AL954747.1"/>
    <n v="1154443"/>
    <n v="1154874"/>
    <s v="-"/>
    <s v="CAD84975.1"/>
    <m/>
    <m/>
  </r>
  <r>
    <x v="2180"/>
    <x v="0"/>
    <x v="0"/>
    <s v="GCA_000009145.1"/>
    <s v="Primary Assembly"/>
    <s v="chromosome"/>
    <m/>
    <s v="AL954747.1"/>
    <n v="1154871"/>
    <n v="1155119"/>
    <s v="-"/>
    <m/>
    <m/>
    <m/>
  </r>
  <r>
    <x v="2181"/>
    <x v="1"/>
    <x v="1"/>
    <s v="GCA_000009145.1"/>
    <s v="Primary Assembly"/>
    <s v="chromosome"/>
    <m/>
    <s v="AL954747.1"/>
    <n v="1154871"/>
    <n v="1155119"/>
    <s v="-"/>
    <s v="CAD84976.1"/>
    <m/>
    <m/>
  </r>
  <r>
    <x v="2182"/>
    <x v="0"/>
    <x v="0"/>
    <s v="GCA_000009145.1"/>
    <s v="Primary Assembly"/>
    <s v="chromosome"/>
    <m/>
    <s v="AL954747.1"/>
    <n v="1155365"/>
    <n v="1155622"/>
    <s v="+"/>
    <m/>
    <m/>
    <m/>
  </r>
  <r>
    <x v="2183"/>
    <x v="1"/>
    <x v="1"/>
    <s v="GCA_000009145.1"/>
    <s v="Primary Assembly"/>
    <s v="chromosome"/>
    <m/>
    <s v="AL954747.1"/>
    <n v="1155365"/>
    <n v="1155622"/>
    <s v="+"/>
    <s v="CAD84977.1"/>
    <m/>
    <m/>
  </r>
  <r>
    <x v="2184"/>
    <x v="0"/>
    <x v="0"/>
    <s v="GCA_000009145.1"/>
    <s v="Primary Assembly"/>
    <s v="chromosome"/>
    <m/>
    <s v="AL954747.1"/>
    <n v="1155808"/>
    <n v="1156071"/>
    <s v="+"/>
    <m/>
    <m/>
    <m/>
  </r>
  <r>
    <x v="2185"/>
    <x v="1"/>
    <x v="1"/>
    <s v="GCA_000009145.1"/>
    <s v="Primary Assembly"/>
    <s v="chromosome"/>
    <m/>
    <s v="AL954747.1"/>
    <n v="1155808"/>
    <n v="1156071"/>
    <s v="+"/>
    <s v="CAD84978.1"/>
    <m/>
    <m/>
  </r>
  <r>
    <x v="2186"/>
    <x v="0"/>
    <x v="5"/>
    <s v="GCA_000009145.1"/>
    <s v="Primary Assembly"/>
    <s v="chromosome"/>
    <m/>
    <s v="AL954747.1"/>
    <n v="1156052"/>
    <n v="1156270"/>
    <s v="-"/>
    <m/>
    <m/>
    <m/>
  </r>
  <r>
    <x v="2187"/>
    <x v="1"/>
    <x v="6"/>
    <s v="GCA_000009145.1"/>
    <s v="Primary Assembly"/>
    <s v="chromosome"/>
    <m/>
    <s v="AL954747.1"/>
    <n v="1156052"/>
    <n v="1156270"/>
    <s v="-"/>
    <m/>
    <m/>
    <m/>
  </r>
  <r>
    <x v="2188"/>
    <x v="0"/>
    <x v="5"/>
    <s v="GCA_000009145.1"/>
    <s v="Primary Assembly"/>
    <s v="chromosome"/>
    <m/>
    <s v="AL954747.1"/>
    <n v="1156301"/>
    <n v="1156675"/>
    <s v="-"/>
    <m/>
    <m/>
    <m/>
  </r>
  <r>
    <x v="2189"/>
    <x v="1"/>
    <x v="6"/>
    <s v="GCA_000009145.1"/>
    <s v="Primary Assembly"/>
    <s v="chromosome"/>
    <m/>
    <s v="AL954747.1"/>
    <n v="1156301"/>
    <n v="1156675"/>
    <s v="-"/>
    <m/>
    <m/>
    <m/>
  </r>
  <r>
    <x v="2190"/>
    <x v="0"/>
    <x v="0"/>
    <s v="GCA_000009145.1"/>
    <s v="Primary Assembly"/>
    <s v="chromosome"/>
    <m/>
    <s v="AL954747.1"/>
    <n v="1157077"/>
    <n v="1158045"/>
    <s v="-"/>
    <m/>
    <m/>
    <m/>
  </r>
  <r>
    <x v="2191"/>
    <x v="1"/>
    <x v="1"/>
    <s v="GCA_000009145.1"/>
    <s v="Primary Assembly"/>
    <s v="chromosome"/>
    <m/>
    <s v="AL954747.1"/>
    <n v="1157077"/>
    <n v="1158045"/>
    <s v="-"/>
    <s v="CAD84981.1"/>
    <m/>
    <m/>
  </r>
  <r>
    <x v="2192"/>
    <x v="0"/>
    <x v="0"/>
    <s v="GCA_000009145.1"/>
    <s v="Primary Assembly"/>
    <s v="chromosome"/>
    <m/>
    <s v="AL954747.1"/>
    <n v="1158053"/>
    <n v="1158589"/>
    <s v="-"/>
    <m/>
    <m/>
    <m/>
  </r>
  <r>
    <x v="2193"/>
    <x v="1"/>
    <x v="1"/>
    <s v="GCA_000009145.1"/>
    <s v="Primary Assembly"/>
    <s v="chromosome"/>
    <m/>
    <s v="AL954747.1"/>
    <n v="1158053"/>
    <n v="1158589"/>
    <s v="-"/>
    <s v="CAD84982.1"/>
    <m/>
    <m/>
  </r>
  <r>
    <x v="2194"/>
    <x v="0"/>
    <x v="0"/>
    <s v="GCA_000009145.1"/>
    <s v="Primary Assembly"/>
    <s v="chromosome"/>
    <m/>
    <s v="AL954747.1"/>
    <n v="1158860"/>
    <n v="1161214"/>
    <s v="-"/>
    <m/>
    <m/>
    <m/>
  </r>
  <r>
    <x v="2195"/>
    <x v="1"/>
    <x v="1"/>
    <s v="GCA_000009145.1"/>
    <s v="Primary Assembly"/>
    <s v="chromosome"/>
    <m/>
    <s v="AL954747.1"/>
    <n v="1158860"/>
    <n v="1161214"/>
    <s v="-"/>
    <s v="CAD84983.1"/>
    <m/>
    <m/>
  </r>
  <r>
    <x v="2196"/>
    <x v="0"/>
    <x v="5"/>
    <s v="GCA_000009145.1"/>
    <s v="Primary Assembly"/>
    <s v="chromosome"/>
    <m/>
    <s v="AL954747.1"/>
    <n v="1161689"/>
    <n v="1161853"/>
    <s v="-"/>
    <m/>
    <m/>
    <m/>
  </r>
  <r>
    <x v="2197"/>
    <x v="1"/>
    <x v="6"/>
    <s v="GCA_000009145.1"/>
    <s v="Primary Assembly"/>
    <s v="chromosome"/>
    <m/>
    <s v="AL954747.1"/>
    <n v="1161689"/>
    <n v="1161853"/>
    <s v="-"/>
    <m/>
    <m/>
    <m/>
  </r>
  <r>
    <x v="2198"/>
    <x v="0"/>
    <x v="0"/>
    <s v="GCA_000009145.1"/>
    <s v="Primary Assembly"/>
    <s v="chromosome"/>
    <m/>
    <s v="AL954747.1"/>
    <n v="1161954"/>
    <n v="1162331"/>
    <s v="-"/>
    <m/>
    <m/>
    <m/>
  </r>
  <r>
    <x v="2199"/>
    <x v="1"/>
    <x v="1"/>
    <s v="GCA_000009145.1"/>
    <s v="Primary Assembly"/>
    <s v="chromosome"/>
    <m/>
    <s v="AL954747.1"/>
    <n v="1161954"/>
    <n v="1162331"/>
    <s v="-"/>
    <s v="CAD84985.1"/>
    <m/>
    <m/>
  </r>
  <r>
    <x v="2200"/>
    <x v="0"/>
    <x v="0"/>
    <s v="GCA_000009145.1"/>
    <s v="Primary Assembly"/>
    <s v="chromosome"/>
    <m/>
    <s v="AL954747.1"/>
    <n v="1162328"/>
    <n v="1162618"/>
    <s v="-"/>
    <m/>
    <m/>
    <m/>
  </r>
  <r>
    <x v="2201"/>
    <x v="1"/>
    <x v="1"/>
    <s v="GCA_000009145.1"/>
    <s v="Primary Assembly"/>
    <s v="chromosome"/>
    <m/>
    <s v="AL954747.1"/>
    <n v="1162328"/>
    <n v="1162618"/>
    <s v="-"/>
    <s v="CAD84986.1"/>
    <m/>
    <m/>
  </r>
  <r>
    <x v="2202"/>
    <x v="0"/>
    <x v="0"/>
    <s v="GCA_000009145.1"/>
    <s v="Primary Assembly"/>
    <s v="chromosome"/>
    <m/>
    <s v="AL954747.1"/>
    <n v="1162704"/>
    <n v="1163021"/>
    <s v="-"/>
    <m/>
    <m/>
    <m/>
  </r>
  <r>
    <x v="2203"/>
    <x v="1"/>
    <x v="1"/>
    <s v="GCA_000009145.1"/>
    <s v="Primary Assembly"/>
    <s v="chromosome"/>
    <m/>
    <s v="AL954747.1"/>
    <n v="1162704"/>
    <n v="1163021"/>
    <s v="-"/>
    <s v="CAD84987.1"/>
    <m/>
    <m/>
  </r>
  <r>
    <x v="2204"/>
    <x v="0"/>
    <x v="0"/>
    <s v="GCA_000009145.1"/>
    <s v="Primary Assembly"/>
    <s v="chromosome"/>
    <m/>
    <s v="AL954747.1"/>
    <n v="1163165"/>
    <n v="1163428"/>
    <s v="-"/>
    <m/>
    <m/>
    <m/>
  </r>
  <r>
    <x v="2205"/>
    <x v="1"/>
    <x v="1"/>
    <s v="GCA_000009145.1"/>
    <s v="Primary Assembly"/>
    <s v="chromosome"/>
    <m/>
    <s v="AL954747.1"/>
    <n v="1163165"/>
    <n v="1163428"/>
    <s v="-"/>
    <s v="CAD84988.1"/>
    <m/>
    <m/>
  </r>
  <r>
    <x v="2206"/>
    <x v="0"/>
    <x v="0"/>
    <s v="GCA_000009145.1"/>
    <s v="Primary Assembly"/>
    <s v="chromosome"/>
    <m/>
    <s v="AL954747.1"/>
    <n v="1163597"/>
    <n v="1164640"/>
    <s v="-"/>
    <m/>
    <m/>
    <m/>
  </r>
  <r>
    <x v="2207"/>
    <x v="1"/>
    <x v="1"/>
    <s v="GCA_000009145.1"/>
    <s v="Primary Assembly"/>
    <s v="chromosome"/>
    <m/>
    <s v="AL954747.1"/>
    <n v="1163597"/>
    <n v="1164640"/>
    <s v="-"/>
    <s v="CAD84989.1"/>
    <m/>
    <m/>
  </r>
  <r>
    <x v="2208"/>
    <x v="0"/>
    <x v="0"/>
    <s v="GCA_000009145.1"/>
    <s v="Primary Assembly"/>
    <s v="chromosome"/>
    <m/>
    <s v="AL954747.1"/>
    <n v="1164645"/>
    <n v="1165163"/>
    <s v="-"/>
    <m/>
    <m/>
    <m/>
  </r>
  <r>
    <x v="2209"/>
    <x v="1"/>
    <x v="1"/>
    <s v="GCA_000009145.1"/>
    <s v="Primary Assembly"/>
    <s v="chromosome"/>
    <m/>
    <s v="AL954747.1"/>
    <n v="1164645"/>
    <n v="1165163"/>
    <s v="-"/>
    <s v="CAD84990.1"/>
    <m/>
    <m/>
  </r>
  <r>
    <x v="2210"/>
    <x v="0"/>
    <x v="0"/>
    <s v="GCA_000009145.1"/>
    <s v="Primary Assembly"/>
    <s v="chromosome"/>
    <m/>
    <s v="AL954747.1"/>
    <n v="1165270"/>
    <n v="1166652"/>
    <s v="-"/>
    <m/>
    <m/>
    <m/>
  </r>
  <r>
    <x v="2211"/>
    <x v="1"/>
    <x v="1"/>
    <s v="GCA_000009145.1"/>
    <s v="Primary Assembly"/>
    <s v="chromosome"/>
    <m/>
    <s v="AL954747.1"/>
    <n v="1165270"/>
    <n v="1166652"/>
    <s v="-"/>
    <s v="CAD84991.1"/>
    <m/>
    <m/>
  </r>
  <r>
    <x v="2212"/>
    <x v="0"/>
    <x v="0"/>
    <s v="GCA_000009145.1"/>
    <s v="Primary Assembly"/>
    <s v="chromosome"/>
    <m/>
    <s v="AL954747.1"/>
    <n v="1166661"/>
    <n v="1168640"/>
    <s v="-"/>
    <m/>
    <m/>
    <m/>
  </r>
  <r>
    <x v="2213"/>
    <x v="1"/>
    <x v="1"/>
    <s v="GCA_000009145.1"/>
    <s v="Primary Assembly"/>
    <s v="chromosome"/>
    <m/>
    <s v="AL954747.1"/>
    <n v="1166661"/>
    <n v="1168640"/>
    <s v="-"/>
    <s v="CAD84992.1"/>
    <m/>
    <m/>
  </r>
  <r>
    <x v="2214"/>
    <x v="0"/>
    <x v="0"/>
    <s v="GCA_000009145.1"/>
    <s v="Primary Assembly"/>
    <s v="chromosome"/>
    <m/>
    <s v="AL954747.1"/>
    <n v="1168634"/>
    <n v="1169830"/>
    <s v="-"/>
    <m/>
    <m/>
    <m/>
  </r>
  <r>
    <x v="2215"/>
    <x v="1"/>
    <x v="1"/>
    <s v="GCA_000009145.1"/>
    <s v="Primary Assembly"/>
    <s v="chromosome"/>
    <m/>
    <s v="AL954747.1"/>
    <n v="1168634"/>
    <n v="1169830"/>
    <s v="-"/>
    <s v="CAD84993.1"/>
    <m/>
    <m/>
  </r>
  <r>
    <x v="2216"/>
    <x v="0"/>
    <x v="0"/>
    <s v="GCA_000009145.1"/>
    <s v="Primary Assembly"/>
    <s v="chromosome"/>
    <m/>
    <s v="AL954747.1"/>
    <n v="1169990"/>
    <n v="1170334"/>
    <s v="-"/>
    <m/>
    <m/>
    <m/>
  </r>
  <r>
    <x v="2217"/>
    <x v="1"/>
    <x v="1"/>
    <s v="GCA_000009145.1"/>
    <s v="Primary Assembly"/>
    <s v="chromosome"/>
    <m/>
    <s v="AL954747.1"/>
    <n v="1169990"/>
    <n v="1170334"/>
    <s v="-"/>
    <s v="CAD84994.1"/>
    <m/>
    <m/>
  </r>
  <r>
    <x v="2218"/>
    <x v="0"/>
    <x v="0"/>
    <s v="GCA_000009145.1"/>
    <s v="Primary Assembly"/>
    <s v="chromosome"/>
    <m/>
    <s v="AL954747.1"/>
    <n v="1170336"/>
    <n v="1172282"/>
    <s v="-"/>
    <m/>
    <m/>
    <m/>
  </r>
  <r>
    <x v="2219"/>
    <x v="1"/>
    <x v="1"/>
    <s v="GCA_000009145.1"/>
    <s v="Primary Assembly"/>
    <s v="chromosome"/>
    <m/>
    <s v="AL954747.1"/>
    <n v="1170336"/>
    <n v="1172282"/>
    <s v="-"/>
    <s v="CAD84995.1"/>
    <m/>
    <m/>
  </r>
  <r>
    <x v="2220"/>
    <x v="0"/>
    <x v="0"/>
    <s v="GCA_000009145.1"/>
    <s v="Primary Assembly"/>
    <s v="chromosome"/>
    <m/>
    <s v="AL954747.1"/>
    <n v="1172382"/>
    <n v="1173395"/>
    <s v="-"/>
    <m/>
    <m/>
    <m/>
  </r>
  <r>
    <x v="2221"/>
    <x v="1"/>
    <x v="1"/>
    <s v="GCA_000009145.1"/>
    <s v="Primary Assembly"/>
    <s v="chromosome"/>
    <m/>
    <s v="AL954747.1"/>
    <n v="1172382"/>
    <n v="1173395"/>
    <s v="-"/>
    <s v="CAD84996.1"/>
    <m/>
    <m/>
  </r>
  <r>
    <x v="2222"/>
    <x v="0"/>
    <x v="0"/>
    <s v="GCA_000009145.1"/>
    <s v="Primary Assembly"/>
    <s v="chromosome"/>
    <m/>
    <s v="AL954747.1"/>
    <n v="1173454"/>
    <n v="1173966"/>
    <s v="-"/>
    <m/>
    <m/>
    <m/>
  </r>
  <r>
    <x v="2223"/>
    <x v="1"/>
    <x v="1"/>
    <s v="GCA_000009145.1"/>
    <s v="Primary Assembly"/>
    <s v="chromosome"/>
    <m/>
    <s v="AL954747.1"/>
    <n v="1173454"/>
    <n v="1173966"/>
    <s v="-"/>
    <s v="CAD84997.1"/>
    <m/>
    <m/>
  </r>
  <r>
    <x v="2224"/>
    <x v="0"/>
    <x v="0"/>
    <s v="GCA_000009145.1"/>
    <s v="Primary Assembly"/>
    <s v="chromosome"/>
    <m/>
    <s v="AL954747.1"/>
    <n v="1174250"/>
    <n v="1176751"/>
    <s v="-"/>
    <m/>
    <m/>
    <m/>
  </r>
  <r>
    <x v="2225"/>
    <x v="1"/>
    <x v="1"/>
    <s v="GCA_000009145.1"/>
    <s v="Primary Assembly"/>
    <s v="chromosome"/>
    <m/>
    <s v="AL954747.1"/>
    <n v="1174250"/>
    <n v="1176751"/>
    <s v="-"/>
    <s v="CAD84998.1"/>
    <m/>
    <m/>
  </r>
  <r>
    <x v="2226"/>
    <x v="0"/>
    <x v="0"/>
    <s v="GCA_000009145.1"/>
    <s v="Primary Assembly"/>
    <s v="chromosome"/>
    <m/>
    <s v="AL954747.1"/>
    <n v="1176954"/>
    <n v="1179407"/>
    <s v="-"/>
    <m/>
    <m/>
    <m/>
  </r>
  <r>
    <x v="2227"/>
    <x v="1"/>
    <x v="1"/>
    <s v="GCA_000009145.1"/>
    <s v="Primary Assembly"/>
    <s v="chromosome"/>
    <m/>
    <s v="AL954747.1"/>
    <n v="1176954"/>
    <n v="1179407"/>
    <s v="-"/>
    <s v="CAD84999.1"/>
    <m/>
    <m/>
  </r>
  <r>
    <x v="2228"/>
    <x v="0"/>
    <x v="0"/>
    <s v="GCA_000009145.1"/>
    <s v="Primary Assembly"/>
    <s v="chromosome"/>
    <m/>
    <s v="AL954747.1"/>
    <n v="1179531"/>
    <n v="1181726"/>
    <s v="-"/>
    <m/>
    <m/>
    <m/>
  </r>
  <r>
    <x v="2229"/>
    <x v="1"/>
    <x v="1"/>
    <s v="GCA_000009145.1"/>
    <s v="Primary Assembly"/>
    <s v="chromosome"/>
    <m/>
    <s v="AL954747.1"/>
    <n v="1179531"/>
    <n v="1181726"/>
    <s v="-"/>
    <s v="CAD85000.1"/>
    <m/>
    <m/>
  </r>
  <r>
    <x v="2230"/>
    <x v="0"/>
    <x v="0"/>
    <s v="GCA_000009145.1"/>
    <s v="Primary Assembly"/>
    <s v="chromosome"/>
    <m/>
    <s v="AL954747.1"/>
    <n v="1182090"/>
    <n v="1182356"/>
    <s v="-"/>
    <m/>
    <m/>
    <m/>
  </r>
  <r>
    <x v="2231"/>
    <x v="1"/>
    <x v="1"/>
    <s v="GCA_000009145.1"/>
    <s v="Primary Assembly"/>
    <s v="chromosome"/>
    <m/>
    <s v="AL954747.1"/>
    <n v="1182090"/>
    <n v="1182356"/>
    <s v="-"/>
    <s v="CAD85001.1"/>
    <m/>
    <m/>
  </r>
  <r>
    <x v="2232"/>
    <x v="0"/>
    <x v="0"/>
    <s v="GCA_000009145.1"/>
    <s v="Primary Assembly"/>
    <s v="chromosome"/>
    <m/>
    <s v="AL954747.1"/>
    <n v="1182424"/>
    <n v="1182879"/>
    <s v="-"/>
    <m/>
    <m/>
    <m/>
  </r>
  <r>
    <x v="2233"/>
    <x v="1"/>
    <x v="1"/>
    <s v="GCA_000009145.1"/>
    <s v="Primary Assembly"/>
    <s v="chromosome"/>
    <m/>
    <s v="AL954747.1"/>
    <n v="1182424"/>
    <n v="1182879"/>
    <s v="-"/>
    <s v="CAD85002.1"/>
    <m/>
    <m/>
  </r>
  <r>
    <x v="2234"/>
    <x v="0"/>
    <x v="5"/>
    <s v="GCA_000009145.1"/>
    <s v="Primary Assembly"/>
    <s v="chromosome"/>
    <m/>
    <s v="AL954747.1"/>
    <n v="1183305"/>
    <n v="1184726"/>
    <s v="-"/>
    <m/>
    <m/>
    <m/>
  </r>
  <r>
    <x v="2235"/>
    <x v="1"/>
    <x v="6"/>
    <s v="GCA_000009145.1"/>
    <s v="Primary Assembly"/>
    <s v="chromosome"/>
    <m/>
    <s v="AL954747.1"/>
    <n v="1183305"/>
    <n v="1184726"/>
    <s v="-"/>
    <m/>
    <m/>
    <m/>
  </r>
  <r>
    <x v="2236"/>
    <x v="0"/>
    <x v="0"/>
    <s v="GCA_000009145.1"/>
    <s v="Primary Assembly"/>
    <s v="chromosome"/>
    <m/>
    <s v="AL954747.1"/>
    <n v="1184950"/>
    <n v="1186473"/>
    <s v="+"/>
    <m/>
    <m/>
    <m/>
  </r>
  <r>
    <x v="2237"/>
    <x v="1"/>
    <x v="1"/>
    <s v="GCA_000009145.1"/>
    <s v="Primary Assembly"/>
    <s v="chromosome"/>
    <m/>
    <s v="AL954747.1"/>
    <n v="1184950"/>
    <n v="1186473"/>
    <s v="+"/>
    <s v="CAD85004.1"/>
    <m/>
    <m/>
  </r>
  <r>
    <x v="2238"/>
    <x v="0"/>
    <x v="5"/>
    <s v="GCA_000009145.1"/>
    <s v="Primary Assembly"/>
    <s v="chromosome"/>
    <m/>
    <s v="AL954747.1"/>
    <n v="1186641"/>
    <n v="1187471"/>
    <s v="-"/>
    <m/>
    <m/>
    <m/>
  </r>
  <r>
    <x v="2239"/>
    <x v="1"/>
    <x v="6"/>
    <s v="GCA_000009145.1"/>
    <s v="Primary Assembly"/>
    <s v="chromosome"/>
    <m/>
    <s v="AL954747.1"/>
    <n v="1186641"/>
    <n v="1187471"/>
    <s v="-"/>
    <m/>
    <m/>
    <m/>
  </r>
  <r>
    <x v="2240"/>
    <x v="0"/>
    <x v="0"/>
    <s v="GCA_000009145.1"/>
    <s v="Primary Assembly"/>
    <s v="chromosome"/>
    <m/>
    <s v="AL954747.1"/>
    <n v="1187647"/>
    <n v="1188678"/>
    <s v="-"/>
    <m/>
    <m/>
    <m/>
  </r>
  <r>
    <x v="2241"/>
    <x v="1"/>
    <x v="1"/>
    <s v="GCA_000009145.1"/>
    <s v="Primary Assembly"/>
    <s v="chromosome"/>
    <m/>
    <s v="AL954747.1"/>
    <n v="1187647"/>
    <n v="1188678"/>
    <s v="-"/>
    <s v="CAD85006.1"/>
    <m/>
    <m/>
  </r>
  <r>
    <x v="2242"/>
    <x v="0"/>
    <x v="0"/>
    <s v="GCA_000009145.1"/>
    <s v="Primary Assembly"/>
    <s v="chromosome"/>
    <m/>
    <s v="AL954747.1"/>
    <n v="1188693"/>
    <n v="1189208"/>
    <s v="-"/>
    <m/>
    <m/>
    <m/>
  </r>
  <r>
    <x v="2243"/>
    <x v="1"/>
    <x v="1"/>
    <s v="GCA_000009145.1"/>
    <s v="Primary Assembly"/>
    <s v="chromosome"/>
    <m/>
    <s v="AL954747.1"/>
    <n v="1188693"/>
    <n v="1189208"/>
    <s v="-"/>
    <s v="CAD85007.1"/>
    <m/>
    <m/>
  </r>
  <r>
    <x v="2244"/>
    <x v="0"/>
    <x v="0"/>
    <s v="GCA_000009145.1"/>
    <s v="Primary Assembly"/>
    <s v="chromosome"/>
    <m/>
    <s v="AL954747.1"/>
    <n v="1189452"/>
    <n v="1191926"/>
    <s v="-"/>
    <m/>
    <m/>
    <m/>
  </r>
  <r>
    <x v="2245"/>
    <x v="1"/>
    <x v="1"/>
    <s v="GCA_000009145.1"/>
    <s v="Primary Assembly"/>
    <s v="chromosome"/>
    <m/>
    <s v="AL954747.1"/>
    <n v="1189452"/>
    <n v="1191926"/>
    <s v="-"/>
    <s v="CAD85008.1"/>
    <m/>
    <m/>
  </r>
  <r>
    <x v="2246"/>
    <x v="0"/>
    <x v="0"/>
    <s v="GCA_000009145.1"/>
    <s v="Primary Assembly"/>
    <s v="chromosome"/>
    <m/>
    <s v="AL954747.1"/>
    <n v="1192020"/>
    <n v="1193006"/>
    <s v="-"/>
    <m/>
    <m/>
    <m/>
  </r>
  <r>
    <x v="2247"/>
    <x v="1"/>
    <x v="1"/>
    <s v="GCA_000009145.1"/>
    <s v="Primary Assembly"/>
    <s v="chromosome"/>
    <m/>
    <s v="AL954747.1"/>
    <n v="1192020"/>
    <n v="1193006"/>
    <s v="-"/>
    <s v="CAD85009.1"/>
    <m/>
    <m/>
  </r>
  <r>
    <x v="2248"/>
    <x v="0"/>
    <x v="0"/>
    <s v="GCA_000009145.1"/>
    <s v="Primary Assembly"/>
    <s v="chromosome"/>
    <m/>
    <s v="AL954747.1"/>
    <n v="1193020"/>
    <n v="1193523"/>
    <s v="-"/>
    <m/>
    <m/>
    <m/>
  </r>
  <r>
    <x v="2249"/>
    <x v="1"/>
    <x v="1"/>
    <s v="GCA_000009145.1"/>
    <s v="Primary Assembly"/>
    <s v="chromosome"/>
    <m/>
    <s v="AL954747.1"/>
    <n v="1193020"/>
    <n v="1193523"/>
    <s v="-"/>
    <s v="CAD85010.1"/>
    <m/>
    <m/>
  </r>
  <r>
    <x v="2250"/>
    <x v="0"/>
    <x v="0"/>
    <s v="GCA_000009145.1"/>
    <s v="Primary Assembly"/>
    <s v="chromosome"/>
    <m/>
    <s v="AL954747.1"/>
    <n v="1193723"/>
    <n v="1193995"/>
    <s v="+"/>
    <m/>
    <m/>
    <m/>
  </r>
  <r>
    <x v="2251"/>
    <x v="1"/>
    <x v="1"/>
    <s v="GCA_000009145.1"/>
    <s v="Primary Assembly"/>
    <s v="chromosome"/>
    <m/>
    <s v="AL954747.1"/>
    <n v="1193723"/>
    <n v="1193995"/>
    <s v="+"/>
    <s v="CAD85011.1"/>
    <m/>
    <m/>
  </r>
  <r>
    <x v="2252"/>
    <x v="0"/>
    <x v="0"/>
    <s v="GCA_000009145.1"/>
    <s v="Primary Assembly"/>
    <s v="chromosome"/>
    <m/>
    <s v="AL954747.1"/>
    <n v="1194076"/>
    <n v="1194585"/>
    <s v="+"/>
    <m/>
    <m/>
    <m/>
  </r>
  <r>
    <x v="2253"/>
    <x v="1"/>
    <x v="1"/>
    <s v="GCA_000009145.1"/>
    <s v="Primary Assembly"/>
    <s v="chromosome"/>
    <m/>
    <s v="AL954747.1"/>
    <n v="1194076"/>
    <n v="1194585"/>
    <s v="+"/>
    <s v="CAD85012.1"/>
    <m/>
    <m/>
  </r>
  <r>
    <x v="2254"/>
    <x v="0"/>
    <x v="0"/>
    <s v="GCA_000009145.1"/>
    <s v="Primary Assembly"/>
    <s v="chromosome"/>
    <m/>
    <s v="AL954747.1"/>
    <n v="1194610"/>
    <n v="1195668"/>
    <s v="+"/>
    <m/>
    <m/>
    <m/>
  </r>
  <r>
    <x v="2255"/>
    <x v="1"/>
    <x v="1"/>
    <s v="GCA_000009145.1"/>
    <s v="Primary Assembly"/>
    <s v="chromosome"/>
    <m/>
    <s v="AL954747.1"/>
    <n v="1194610"/>
    <n v="1195668"/>
    <s v="+"/>
    <s v="CAD85013.1"/>
    <m/>
    <m/>
  </r>
  <r>
    <x v="2256"/>
    <x v="0"/>
    <x v="0"/>
    <s v="GCA_000009145.1"/>
    <s v="Primary Assembly"/>
    <s v="chromosome"/>
    <m/>
    <s v="AL954747.1"/>
    <n v="1195700"/>
    <n v="1196194"/>
    <s v="-"/>
    <m/>
    <m/>
    <m/>
  </r>
  <r>
    <x v="2257"/>
    <x v="1"/>
    <x v="1"/>
    <s v="GCA_000009145.1"/>
    <s v="Primary Assembly"/>
    <s v="chromosome"/>
    <m/>
    <s v="AL954747.1"/>
    <n v="1195700"/>
    <n v="1196194"/>
    <s v="-"/>
    <s v="CAD85014.1"/>
    <m/>
    <m/>
  </r>
  <r>
    <x v="2258"/>
    <x v="0"/>
    <x v="0"/>
    <s v="GCA_000009145.1"/>
    <s v="Primary Assembly"/>
    <s v="chromosome"/>
    <m/>
    <s v="AL954747.1"/>
    <n v="1196191"/>
    <n v="1196463"/>
    <s v="-"/>
    <m/>
    <m/>
    <m/>
  </r>
  <r>
    <x v="2259"/>
    <x v="1"/>
    <x v="1"/>
    <s v="GCA_000009145.1"/>
    <s v="Primary Assembly"/>
    <s v="chromosome"/>
    <m/>
    <s v="AL954747.1"/>
    <n v="1196191"/>
    <n v="1196463"/>
    <s v="-"/>
    <s v="CAD85015.1"/>
    <m/>
    <m/>
  </r>
  <r>
    <x v="2260"/>
    <x v="0"/>
    <x v="5"/>
    <s v="GCA_000009145.1"/>
    <s v="Primary Assembly"/>
    <s v="chromosome"/>
    <m/>
    <s v="AL954747.1"/>
    <n v="1196708"/>
    <n v="1198576"/>
    <s v="+"/>
    <m/>
    <m/>
    <m/>
  </r>
  <r>
    <x v="2261"/>
    <x v="1"/>
    <x v="6"/>
    <s v="GCA_000009145.1"/>
    <s v="Primary Assembly"/>
    <s v="chromosome"/>
    <m/>
    <s v="AL954747.1"/>
    <n v="1196708"/>
    <n v="1198576"/>
    <s v="+"/>
    <m/>
    <m/>
    <m/>
  </r>
  <r>
    <x v="2262"/>
    <x v="0"/>
    <x v="0"/>
    <s v="GCA_000009145.1"/>
    <s v="Primary Assembly"/>
    <s v="chromosome"/>
    <m/>
    <s v="AL954747.1"/>
    <n v="1198601"/>
    <n v="1199008"/>
    <s v="+"/>
    <m/>
    <m/>
    <m/>
  </r>
  <r>
    <x v="2263"/>
    <x v="1"/>
    <x v="1"/>
    <s v="GCA_000009145.1"/>
    <s v="Primary Assembly"/>
    <s v="chromosome"/>
    <m/>
    <s v="AL954747.1"/>
    <n v="1198601"/>
    <n v="1199008"/>
    <s v="+"/>
    <s v="CAD85017.1"/>
    <m/>
    <m/>
  </r>
  <r>
    <x v="2264"/>
    <x v="0"/>
    <x v="0"/>
    <s v="GCA_000009145.1"/>
    <s v="Primary Assembly"/>
    <s v="chromosome"/>
    <m/>
    <s v="AL954747.1"/>
    <n v="1199008"/>
    <n v="1199376"/>
    <s v="+"/>
    <m/>
    <m/>
    <m/>
  </r>
  <r>
    <x v="2265"/>
    <x v="1"/>
    <x v="1"/>
    <s v="GCA_000009145.1"/>
    <s v="Primary Assembly"/>
    <s v="chromosome"/>
    <m/>
    <s v="AL954747.1"/>
    <n v="1199008"/>
    <n v="1199376"/>
    <s v="+"/>
    <s v="CAD85018.1"/>
    <m/>
    <m/>
  </r>
  <r>
    <x v="2266"/>
    <x v="0"/>
    <x v="5"/>
    <s v="GCA_000009145.1"/>
    <s v="Primary Assembly"/>
    <s v="chromosome"/>
    <m/>
    <s v="AL954747.1"/>
    <n v="1199360"/>
    <n v="1200004"/>
    <s v="+"/>
    <m/>
    <m/>
    <m/>
  </r>
  <r>
    <x v="2267"/>
    <x v="1"/>
    <x v="6"/>
    <s v="GCA_000009145.1"/>
    <s v="Primary Assembly"/>
    <s v="chromosome"/>
    <m/>
    <s v="AL954747.1"/>
    <n v="1199360"/>
    <n v="1200004"/>
    <s v="+"/>
    <m/>
    <m/>
    <m/>
  </r>
  <r>
    <x v="2268"/>
    <x v="0"/>
    <x v="0"/>
    <s v="GCA_000009145.1"/>
    <s v="Primary Assembly"/>
    <s v="chromosome"/>
    <m/>
    <s v="AL954747.1"/>
    <n v="1200249"/>
    <n v="1200530"/>
    <s v="+"/>
    <m/>
    <m/>
    <m/>
  </r>
  <r>
    <x v="2269"/>
    <x v="1"/>
    <x v="1"/>
    <s v="GCA_000009145.1"/>
    <s v="Primary Assembly"/>
    <s v="chromosome"/>
    <m/>
    <s v="AL954747.1"/>
    <n v="1200249"/>
    <n v="1200530"/>
    <s v="+"/>
    <s v="CAD85020.1"/>
    <m/>
    <m/>
  </r>
  <r>
    <x v="2270"/>
    <x v="0"/>
    <x v="0"/>
    <s v="GCA_000009145.1"/>
    <s v="Primary Assembly"/>
    <s v="chromosome"/>
    <m/>
    <s v="AL954747.1"/>
    <n v="1200543"/>
    <n v="1200899"/>
    <s v="+"/>
    <m/>
    <m/>
    <m/>
  </r>
  <r>
    <x v="2271"/>
    <x v="1"/>
    <x v="1"/>
    <s v="GCA_000009145.1"/>
    <s v="Primary Assembly"/>
    <s v="chromosome"/>
    <m/>
    <s v="AL954747.1"/>
    <n v="1200543"/>
    <n v="1200899"/>
    <s v="+"/>
    <s v="CAD85021.1"/>
    <m/>
    <m/>
  </r>
  <r>
    <x v="2272"/>
    <x v="0"/>
    <x v="0"/>
    <s v="GCA_000009145.1"/>
    <s v="Primary Assembly"/>
    <s v="chromosome"/>
    <m/>
    <s v="AL954747.1"/>
    <n v="1200892"/>
    <n v="1202304"/>
    <s v="-"/>
    <m/>
    <m/>
    <m/>
  </r>
  <r>
    <x v="2273"/>
    <x v="1"/>
    <x v="1"/>
    <s v="GCA_000009145.1"/>
    <s v="Primary Assembly"/>
    <s v="chromosome"/>
    <m/>
    <s v="AL954747.1"/>
    <n v="1200892"/>
    <n v="1202304"/>
    <s v="-"/>
    <s v="CAD85022.1"/>
    <m/>
    <m/>
  </r>
  <r>
    <x v="2274"/>
    <x v="0"/>
    <x v="0"/>
    <s v="GCA_000009145.1"/>
    <s v="Primary Assembly"/>
    <s v="chromosome"/>
    <m/>
    <s v="AL954747.1"/>
    <n v="1202320"/>
    <n v="1205421"/>
    <s v="-"/>
    <m/>
    <m/>
    <m/>
  </r>
  <r>
    <x v="2275"/>
    <x v="1"/>
    <x v="1"/>
    <s v="GCA_000009145.1"/>
    <s v="Primary Assembly"/>
    <s v="chromosome"/>
    <m/>
    <s v="AL954747.1"/>
    <n v="1202320"/>
    <n v="1205421"/>
    <s v="-"/>
    <s v="CAD85023.1"/>
    <m/>
    <m/>
  </r>
  <r>
    <x v="2276"/>
    <x v="0"/>
    <x v="0"/>
    <s v="GCA_000009145.1"/>
    <s v="Primary Assembly"/>
    <s v="chromosome"/>
    <m/>
    <s v="AL954747.1"/>
    <n v="1205440"/>
    <n v="1206600"/>
    <s v="-"/>
    <m/>
    <m/>
    <m/>
  </r>
  <r>
    <x v="2277"/>
    <x v="1"/>
    <x v="1"/>
    <s v="GCA_000009145.1"/>
    <s v="Primary Assembly"/>
    <s v="chromosome"/>
    <m/>
    <s v="AL954747.1"/>
    <n v="1205440"/>
    <n v="1206600"/>
    <s v="-"/>
    <s v="CAD85024.1"/>
    <m/>
    <m/>
  </r>
  <r>
    <x v="2278"/>
    <x v="0"/>
    <x v="0"/>
    <s v="GCA_000009145.1"/>
    <s v="Primary Assembly"/>
    <s v="chromosome"/>
    <m/>
    <s v="AL954747.1"/>
    <n v="1206752"/>
    <n v="1207366"/>
    <s v="+"/>
    <m/>
    <m/>
    <m/>
  </r>
  <r>
    <x v="2279"/>
    <x v="1"/>
    <x v="1"/>
    <s v="GCA_000009145.1"/>
    <s v="Primary Assembly"/>
    <s v="chromosome"/>
    <m/>
    <s v="AL954747.1"/>
    <n v="1206752"/>
    <n v="1207366"/>
    <s v="+"/>
    <s v="CAD85025.1"/>
    <m/>
    <m/>
  </r>
  <r>
    <x v="2280"/>
    <x v="0"/>
    <x v="0"/>
    <s v="GCA_000009145.1"/>
    <s v="Primary Assembly"/>
    <s v="chromosome"/>
    <m/>
    <s v="AL954747.1"/>
    <n v="1207446"/>
    <n v="1208876"/>
    <s v="+"/>
    <m/>
    <m/>
    <m/>
  </r>
  <r>
    <x v="2281"/>
    <x v="1"/>
    <x v="1"/>
    <s v="GCA_000009145.1"/>
    <s v="Primary Assembly"/>
    <s v="chromosome"/>
    <m/>
    <s v="AL954747.1"/>
    <n v="1207446"/>
    <n v="1208876"/>
    <s v="+"/>
    <s v="CAD85026.1"/>
    <m/>
    <m/>
  </r>
  <r>
    <x v="2282"/>
    <x v="0"/>
    <x v="0"/>
    <s v="GCA_000009145.1"/>
    <s v="Primary Assembly"/>
    <s v="chromosome"/>
    <m/>
    <s v="AL954747.1"/>
    <n v="1208873"/>
    <n v="1209943"/>
    <s v="+"/>
    <m/>
    <m/>
    <m/>
  </r>
  <r>
    <x v="2283"/>
    <x v="1"/>
    <x v="1"/>
    <s v="GCA_000009145.1"/>
    <s v="Primary Assembly"/>
    <s v="chromosome"/>
    <m/>
    <s v="AL954747.1"/>
    <n v="1208873"/>
    <n v="1209943"/>
    <s v="+"/>
    <s v="CAD85027.1"/>
    <m/>
    <m/>
  </r>
  <r>
    <x v="2284"/>
    <x v="0"/>
    <x v="0"/>
    <s v="GCA_000009145.1"/>
    <s v="Primary Assembly"/>
    <s v="chromosome"/>
    <m/>
    <s v="AL954747.1"/>
    <n v="1209940"/>
    <n v="1212711"/>
    <s v="+"/>
    <m/>
    <m/>
    <m/>
  </r>
  <r>
    <x v="2285"/>
    <x v="1"/>
    <x v="1"/>
    <s v="GCA_000009145.1"/>
    <s v="Primary Assembly"/>
    <s v="chromosome"/>
    <m/>
    <s v="AL954747.1"/>
    <n v="1209940"/>
    <n v="1212711"/>
    <s v="+"/>
    <s v="CAD85028.1"/>
    <m/>
    <m/>
  </r>
  <r>
    <x v="2286"/>
    <x v="0"/>
    <x v="0"/>
    <s v="GCA_000009145.1"/>
    <s v="Primary Assembly"/>
    <s v="chromosome"/>
    <m/>
    <s v="AL954747.1"/>
    <n v="1212714"/>
    <n v="1213838"/>
    <s v="+"/>
    <m/>
    <m/>
    <m/>
  </r>
  <r>
    <x v="2287"/>
    <x v="1"/>
    <x v="1"/>
    <s v="GCA_000009145.1"/>
    <s v="Primary Assembly"/>
    <s v="chromosome"/>
    <m/>
    <s v="AL954747.1"/>
    <n v="1212714"/>
    <n v="1213838"/>
    <s v="+"/>
    <s v="CAD85029.1"/>
    <m/>
    <m/>
  </r>
  <r>
    <x v="2288"/>
    <x v="0"/>
    <x v="0"/>
    <s v="GCA_000009145.1"/>
    <s v="Primary Assembly"/>
    <s v="chromosome"/>
    <m/>
    <s v="AL954747.1"/>
    <n v="1213986"/>
    <n v="1214288"/>
    <s v="-"/>
    <m/>
    <m/>
    <m/>
  </r>
  <r>
    <x v="2289"/>
    <x v="1"/>
    <x v="1"/>
    <s v="GCA_000009145.1"/>
    <s v="Primary Assembly"/>
    <s v="chromosome"/>
    <m/>
    <s v="AL954747.1"/>
    <n v="1213986"/>
    <n v="1214288"/>
    <s v="-"/>
    <s v="CAD85030.1"/>
    <m/>
    <m/>
  </r>
  <r>
    <x v="2290"/>
    <x v="0"/>
    <x v="0"/>
    <s v="GCA_000009145.1"/>
    <s v="Primary Assembly"/>
    <s v="chromosome"/>
    <m/>
    <s v="AL954747.1"/>
    <n v="1214337"/>
    <n v="1214504"/>
    <s v="-"/>
    <m/>
    <m/>
    <m/>
  </r>
  <r>
    <x v="2291"/>
    <x v="1"/>
    <x v="1"/>
    <s v="GCA_000009145.1"/>
    <s v="Primary Assembly"/>
    <s v="chromosome"/>
    <m/>
    <s v="AL954747.1"/>
    <n v="1214337"/>
    <n v="1214504"/>
    <s v="-"/>
    <s v="CAD85031.1"/>
    <m/>
    <m/>
  </r>
  <r>
    <x v="2292"/>
    <x v="0"/>
    <x v="0"/>
    <s v="GCA_000009145.1"/>
    <s v="Primary Assembly"/>
    <s v="chromosome"/>
    <m/>
    <s v="AL954747.1"/>
    <n v="1214540"/>
    <n v="1214827"/>
    <s v="-"/>
    <m/>
    <m/>
    <m/>
  </r>
  <r>
    <x v="2293"/>
    <x v="1"/>
    <x v="1"/>
    <s v="GCA_000009145.1"/>
    <s v="Primary Assembly"/>
    <s v="chromosome"/>
    <m/>
    <s v="AL954747.1"/>
    <n v="1214540"/>
    <n v="1214827"/>
    <s v="-"/>
    <s v="CAD85032.1"/>
    <m/>
    <m/>
  </r>
  <r>
    <x v="2294"/>
    <x v="0"/>
    <x v="0"/>
    <s v="GCA_000009145.1"/>
    <s v="Primary Assembly"/>
    <s v="chromosome"/>
    <m/>
    <s v="AL954747.1"/>
    <n v="1215138"/>
    <n v="1215743"/>
    <s v="-"/>
    <m/>
    <m/>
    <m/>
  </r>
  <r>
    <x v="2295"/>
    <x v="1"/>
    <x v="1"/>
    <s v="GCA_000009145.1"/>
    <s v="Primary Assembly"/>
    <s v="chromosome"/>
    <m/>
    <s v="AL954747.1"/>
    <n v="1215138"/>
    <n v="1215743"/>
    <s v="-"/>
    <s v="CAD85033.1"/>
    <m/>
    <m/>
  </r>
  <r>
    <x v="2296"/>
    <x v="0"/>
    <x v="0"/>
    <s v="GCA_000009145.1"/>
    <s v="Primary Assembly"/>
    <s v="chromosome"/>
    <m/>
    <s v="AL954747.1"/>
    <n v="1216196"/>
    <n v="1218577"/>
    <s v="+"/>
    <m/>
    <m/>
    <m/>
  </r>
  <r>
    <x v="2297"/>
    <x v="1"/>
    <x v="1"/>
    <s v="GCA_000009145.1"/>
    <s v="Primary Assembly"/>
    <s v="chromosome"/>
    <m/>
    <s v="AL954747.1"/>
    <n v="1216196"/>
    <n v="1218577"/>
    <s v="+"/>
    <s v="CAD85034.1"/>
    <m/>
    <m/>
  </r>
  <r>
    <x v="2298"/>
    <x v="0"/>
    <x v="0"/>
    <s v="GCA_000009145.1"/>
    <s v="Primary Assembly"/>
    <s v="chromosome"/>
    <m/>
    <s v="AL954747.1"/>
    <n v="1218822"/>
    <n v="1220180"/>
    <s v="+"/>
    <m/>
    <m/>
    <m/>
  </r>
  <r>
    <x v="2299"/>
    <x v="1"/>
    <x v="1"/>
    <s v="GCA_000009145.1"/>
    <s v="Primary Assembly"/>
    <s v="chromosome"/>
    <m/>
    <s v="AL954747.1"/>
    <n v="1218822"/>
    <n v="1220180"/>
    <s v="+"/>
    <s v="CAD85035.1"/>
    <m/>
    <m/>
  </r>
  <r>
    <x v="2300"/>
    <x v="0"/>
    <x v="0"/>
    <s v="GCA_000009145.1"/>
    <s v="Primary Assembly"/>
    <s v="chromosome"/>
    <m/>
    <s v="AL954747.1"/>
    <n v="1220223"/>
    <n v="1221806"/>
    <s v="+"/>
    <m/>
    <m/>
    <m/>
  </r>
  <r>
    <x v="2301"/>
    <x v="1"/>
    <x v="1"/>
    <s v="GCA_000009145.1"/>
    <s v="Primary Assembly"/>
    <s v="chromosome"/>
    <m/>
    <s v="AL954747.1"/>
    <n v="1220223"/>
    <n v="1221806"/>
    <s v="+"/>
    <s v="CAD85036.1"/>
    <m/>
    <m/>
  </r>
  <r>
    <x v="2302"/>
    <x v="0"/>
    <x v="0"/>
    <s v="GCA_000009145.1"/>
    <s v="Primary Assembly"/>
    <s v="chromosome"/>
    <m/>
    <s v="AL954747.1"/>
    <n v="1221803"/>
    <n v="1223032"/>
    <s v="+"/>
    <m/>
    <m/>
    <m/>
  </r>
  <r>
    <x v="2303"/>
    <x v="1"/>
    <x v="1"/>
    <s v="GCA_000009145.1"/>
    <s v="Primary Assembly"/>
    <s v="chromosome"/>
    <m/>
    <s v="AL954747.1"/>
    <n v="1221803"/>
    <n v="1223032"/>
    <s v="+"/>
    <s v="CAD85037.1"/>
    <m/>
    <m/>
  </r>
  <r>
    <x v="2304"/>
    <x v="0"/>
    <x v="0"/>
    <s v="GCA_000009145.1"/>
    <s v="Primary Assembly"/>
    <s v="chromosome"/>
    <m/>
    <s v="AL954747.1"/>
    <n v="1223233"/>
    <n v="1225092"/>
    <s v="+"/>
    <m/>
    <m/>
    <m/>
  </r>
  <r>
    <x v="2305"/>
    <x v="1"/>
    <x v="1"/>
    <s v="GCA_000009145.1"/>
    <s v="Primary Assembly"/>
    <s v="chromosome"/>
    <m/>
    <s v="AL954747.1"/>
    <n v="1223233"/>
    <n v="1225092"/>
    <s v="+"/>
    <s v="CAD85038.1"/>
    <m/>
    <m/>
  </r>
  <r>
    <x v="2306"/>
    <x v="0"/>
    <x v="0"/>
    <s v="GCA_000009145.1"/>
    <s v="Primary Assembly"/>
    <s v="chromosome"/>
    <m/>
    <s v="AL954747.1"/>
    <n v="1225466"/>
    <n v="1226257"/>
    <s v="+"/>
    <m/>
    <m/>
    <m/>
  </r>
  <r>
    <x v="2307"/>
    <x v="1"/>
    <x v="1"/>
    <s v="GCA_000009145.1"/>
    <s v="Primary Assembly"/>
    <s v="chromosome"/>
    <m/>
    <s v="AL954747.1"/>
    <n v="1225466"/>
    <n v="1226257"/>
    <s v="+"/>
    <s v="CAD85039.1"/>
    <m/>
    <m/>
  </r>
  <r>
    <x v="2308"/>
    <x v="0"/>
    <x v="0"/>
    <s v="GCA_000009145.1"/>
    <s v="Primary Assembly"/>
    <s v="chromosome"/>
    <m/>
    <s v="AL954747.1"/>
    <n v="1226288"/>
    <n v="1226740"/>
    <s v="+"/>
    <m/>
    <m/>
    <m/>
  </r>
  <r>
    <x v="2309"/>
    <x v="1"/>
    <x v="1"/>
    <s v="GCA_000009145.1"/>
    <s v="Primary Assembly"/>
    <s v="chromosome"/>
    <m/>
    <s v="AL954747.1"/>
    <n v="1226288"/>
    <n v="1226740"/>
    <s v="+"/>
    <s v="CAD85040.1"/>
    <m/>
    <m/>
  </r>
  <r>
    <x v="2310"/>
    <x v="0"/>
    <x v="0"/>
    <s v="GCA_000009145.1"/>
    <s v="Primary Assembly"/>
    <s v="chromosome"/>
    <m/>
    <s v="AL954747.1"/>
    <n v="1226733"/>
    <n v="1227968"/>
    <s v="+"/>
    <m/>
    <m/>
    <m/>
  </r>
  <r>
    <x v="2311"/>
    <x v="1"/>
    <x v="1"/>
    <s v="GCA_000009145.1"/>
    <s v="Primary Assembly"/>
    <s v="chromosome"/>
    <m/>
    <s v="AL954747.1"/>
    <n v="1226733"/>
    <n v="1227968"/>
    <s v="+"/>
    <s v="CAD85041.1"/>
    <m/>
    <m/>
  </r>
  <r>
    <x v="2312"/>
    <x v="0"/>
    <x v="5"/>
    <s v="GCA_000009145.1"/>
    <s v="Primary Assembly"/>
    <s v="chromosome"/>
    <m/>
    <s v="AL954747.1"/>
    <n v="1227998"/>
    <n v="1230508"/>
    <s v="+"/>
    <m/>
    <m/>
    <m/>
  </r>
  <r>
    <x v="2313"/>
    <x v="1"/>
    <x v="6"/>
    <s v="GCA_000009145.1"/>
    <s v="Primary Assembly"/>
    <s v="chromosome"/>
    <m/>
    <s v="AL954747.1"/>
    <n v="1227998"/>
    <n v="1230508"/>
    <s v="+"/>
    <m/>
    <m/>
    <m/>
  </r>
  <r>
    <x v="2314"/>
    <x v="0"/>
    <x v="0"/>
    <s v="GCA_000009145.1"/>
    <s v="Primary Assembly"/>
    <s v="chromosome"/>
    <m/>
    <s v="AL954747.1"/>
    <n v="1230529"/>
    <n v="1230879"/>
    <s v="-"/>
    <m/>
    <m/>
    <m/>
  </r>
  <r>
    <x v="2315"/>
    <x v="1"/>
    <x v="1"/>
    <s v="GCA_000009145.1"/>
    <s v="Primary Assembly"/>
    <s v="chromosome"/>
    <m/>
    <s v="AL954747.1"/>
    <n v="1230529"/>
    <n v="1230879"/>
    <s v="-"/>
    <s v="CAD85043.1"/>
    <m/>
    <m/>
  </r>
  <r>
    <x v="2316"/>
    <x v="0"/>
    <x v="0"/>
    <s v="GCA_000009145.1"/>
    <s v="Primary Assembly"/>
    <s v="chromosome"/>
    <m/>
    <s v="AL954747.1"/>
    <n v="1230924"/>
    <n v="1231409"/>
    <s v="-"/>
    <m/>
    <m/>
    <m/>
  </r>
  <r>
    <x v="2317"/>
    <x v="1"/>
    <x v="1"/>
    <s v="GCA_000009145.1"/>
    <s v="Primary Assembly"/>
    <s v="chromosome"/>
    <m/>
    <s v="AL954747.1"/>
    <n v="1230924"/>
    <n v="1231409"/>
    <s v="-"/>
    <s v="CAD85044.1"/>
    <m/>
    <m/>
  </r>
  <r>
    <x v="2318"/>
    <x v="0"/>
    <x v="5"/>
    <s v="GCA_000009145.1"/>
    <s v="Primary Assembly"/>
    <s v="chromosome"/>
    <m/>
    <s v="AL954747.1"/>
    <n v="1231423"/>
    <n v="1231923"/>
    <s v="+"/>
    <m/>
    <m/>
    <m/>
  </r>
  <r>
    <x v="2319"/>
    <x v="1"/>
    <x v="6"/>
    <s v="GCA_000009145.1"/>
    <s v="Primary Assembly"/>
    <s v="chromosome"/>
    <m/>
    <s v="AL954747.1"/>
    <n v="1231423"/>
    <n v="1231923"/>
    <s v="+"/>
    <m/>
    <m/>
    <m/>
  </r>
  <r>
    <x v="2320"/>
    <x v="0"/>
    <x v="0"/>
    <s v="GCA_000009145.1"/>
    <s v="Primary Assembly"/>
    <s v="chromosome"/>
    <m/>
    <s v="AL954747.1"/>
    <n v="1231920"/>
    <n v="1232168"/>
    <s v="+"/>
    <m/>
    <m/>
    <m/>
  </r>
  <r>
    <x v="2321"/>
    <x v="1"/>
    <x v="1"/>
    <s v="GCA_000009145.1"/>
    <s v="Primary Assembly"/>
    <s v="chromosome"/>
    <m/>
    <s v="AL954747.1"/>
    <n v="1231920"/>
    <n v="1232168"/>
    <s v="+"/>
    <s v="CAD85046.1"/>
    <m/>
    <m/>
  </r>
  <r>
    <x v="2322"/>
    <x v="0"/>
    <x v="0"/>
    <s v="GCA_000009145.1"/>
    <s v="Primary Assembly"/>
    <s v="chromosome"/>
    <m/>
    <s v="AL954747.1"/>
    <n v="1232310"/>
    <n v="1232726"/>
    <s v="-"/>
    <m/>
    <m/>
    <m/>
  </r>
  <r>
    <x v="2323"/>
    <x v="1"/>
    <x v="1"/>
    <s v="GCA_000009145.1"/>
    <s v="Primary Assembly"/>
    <s v="chromosome"/>
    <m/>
    <s v="AL954747.1"/>
    <n v="1232310"/>
    <n v="1232726"/>
    <s v="-"/>
    <s v="CAD85047.1"/>
    <m/>
    <m/>
  </r>
  <r>
    <x v="2324"/>
    <x v="0"/>
    <x v="0"/>
    <s v="GCA_000009145.1"/>
    <s v="Primary Assembly"/>
    <s v="chromosome"/>
    <m/>
    <s v="AL954747.1"/>
    <n v="1232727"/>
    <n v="1233797"/>
    <s v="-"/>
    <m/>
    <m/>
    <m/>
  </r>
  <r>
    <x v="2325"/>
    <x v="1"/>
    <x v="1"/>
    <s v="GCA_000009145.1"/>
    <s v="Primary Assembly"/>
    <s v="chromosome"/>
    <m/>
    <s v="AL954747.1"/>
    <n v="1232727"/>
    <n v="1233797"/>
    <s v="-"/>
    <s v="CAD85048.1"/>
    <m/>
    <m/>
  </r>
  <r>
    <x v="2326"/>
    <x v="0"/>
    <x v="0"/>
    <s v="GCA_000009145.1"/>
    <s v="Primary Assembly"/>
    <s v="chromosome"/>
    <m/>
    <s v="AL954747.1"/>
    <n v="1233809"/>
    <n v="1234306"/>
    <s v="-"/>
    <m/>
    <m/>
    <m/>
  </r>
  <r>
    <x v="2327"/>
    <x v="1"/>
    <x v="1"/>
    <s v="GCA_000009145.1"/>
    <s v="Primary Assembly"/>
    <s v="chromosome"/>
    <m/>
    <s v="AL954747.1"/>
    <n v="1233809"/>
    <n v="1234306"/>
    <s v="-"/>
    <s v="CAD85049.1"/>
    <m/>
    <m/>
  </r>
  <r>
    <x v="2328"/>
    <x v="0"/>
    <x v="0"/>
    <s v="GCA_000009145.1"/>
    <s v="Primary Assembly"/>
    <s v="chromosome"/>
    <m/>
    <s v="AL954747.1"/>
    <n v="1234324"/>
    <n v="1236933"/>
    <s v="-"/>
    <m/>
    <m/>
    <m/>
  </r>
  <r>
    <x v="2329"/>
    <x v="1"/>
    <x v="1"/>
    <s v="GCA_000009145.1"/>
    <s v="Primary Assembly"/>
    <s v="chromosome"/>
    <m/>
    <s v="AL954747.1"/>
    <n v="1234324"/>
    <n v="1236933"/>
    <s v="-"/>
    <s v="CAD85050.1"/>
    <m/>
    <m/>
  </r>
  <r>
    <x v="2330"/>
    <x v="0"/>
    <x v="0"/>
    <s v="GCA_000009145.1"/>
    <s v="Primary Assembly"/>
    <s v="chromosome"/>
    <m/>
    <s v="AL954747.1"/>
    <n v="1237156"/>
    <n v="1238217"/>
    <s v="+"/>
    <m/>
    <m/>
    <m/>
  </r>
  <r>
    <x v="2331"/>
    <x v="1"/>
    <x v="1"/>
    <s v="GCA_000009145.1"/>
    <s v="Primary Assembly"/>
    <s v="chromosome"/>
    <m/>
    <s v="AL954747.1"/>
    <n v="1237156"/>
    <n v="1238217"/>
    <s v="+"/>
    <s v="CAD85051.1"/>
    <m/>
    <m/>
  </r>
  <r>
    <x v="2332"/>
    <x v="0"/>
    <x v="0"/>
    <s v="GCA_000009145.1"/>
    <s v="Primary Assembly"/>
    <s v="chromosome"/>
    <m/>
    <s v="AL954747.1"/>
    <n v="1238214"/>
    <n v="1239329"/>
    <s v="+"/>
    <m/>
    <m/>
    <m/>
  </r>
  <r>
    <x v="2333"/>
    <x v="1"/>
    <x v="1"/>
    <s v="GCA_000009145.1"/>
    <s v="Primary Assembly"/>
    <s v="chromosome"/>
    <m/>
    <s v="AL954747.1"/>
    <n v="1238214"/>
    <n v="1239329"/>
    <s v="+"/>
    <s v="CAD85052.1"/>
    <m/>
    <m/>
  </r>
  <r>
    <x v="2334"/>
    <x v="0"/>
    <x v="0"/>
    <s v="GCA_000009145.1"/>
    <s v="Primary Assembly"/>
    <s v="chromosome"/>
    <m/>
    <s v="AL954747.1"/>
    <n v="1239364"/>
    <n v="1239840"/>
    <s v="+"/>
    <m/>
    <m/>
    <m/>
  </r>
  <r>
    <x v="2335"/>
    <x v="1"/>
    <x v="1"/>
    <s v="GCA_000009145.1"/>
    <s v="Primary Assembly"/>
    <s v="chromosome"/>
    <m/>
    <s v="AL954747.1"/>
    <n v="1239364"/>
    <n v="1239840"/>
    <s v="+"/>
    <s v="CAD85053.1"/>
    <m/>
    <m/>
  </r>
  <r>
    <x v="2336"/>
    <x v="0"/>
    <x v="0"/>
    <s v="GCA_000009145.1"/>
    <s v="Primary Assembly"/>
    <s v="chromosome"/>
    <m/>
    <s v="AL954747.1"/>
    <n v="1239915"/>
    <n v="1241762"/>
    <s v="+"/>
    <m/>
    <m/>
    <m/>
  </r>
  <r>
    <x v="2337"/>
    <x v="1"/>
    <x v="1"/>
    <s v="GCA_000009145.1"/>
    <s v="Primary Assembly"/>
    <s v="chromosome"/>
    <m/>
    <s v="AL954747.1"/>
    <n v="1239915"/>
    <n v="1241762"/>
    <s v="+"/>
    <s v="CAD85054.1"/>
    <m/>
    <m/>
  </r>
  <r>
    <x v="2338"/>
    <x v="0"/>
    <x v="0"/>
    <s v="GCA_000009145.1"/>
    <s v="Primary Assembly"/>
    <s v="chromosome"/>
    <m/>
    <s v="AL954747.1"/>
    <n v="1241786"/>
    <n v="1242718"/>
    <s v="+"/>
    <m/>
    <m/>
    <m/>
  </r>
  <r>
    <x v="2339"/>
    <x v="1"/>
    <x v="1"/>
    <s v="GCA_000009145.1"/>
    <s v="Primary Assembly"/>
    <s v="chromosome"/>
    <m/>
    <s v="AL954747.1"/>
    <n v="1241786"/>
    <n v="1242718"/>
    <s v="+"/>
    <s v="CAD85055.1"/>
    <m/>
    <m/>
  </r>
  <r>
    <x v="2340"/>
    <x v="0"/>
    <x v="0"/>
    <s v="GCA_000009145.1"/>
    <s v="Primary Assembly"/>
    <s v="chromosome"/>
    <m/>
    <s v="AL954747.1"/>
    <n v="1242777"/>
    <n v="1243154"/>
    <s v="+"/>
    <m/>
    <m/>
    <m/>
  </r>
  <r>
    <x v="2341"/>
    <x v="1"/>
    <x v="1"/>
    <s v="GCA_000009145.1"/>
    <s v="Primary Assembly"/>
    <s v="chromosome"/>
    <m/>
    <s v="AL954747.1"/>
    <n v="1242777"/>
    <n v="1243154"/>
    <s v="+"/>
    <s v="CAD85056.1"/>
    <m/>
    <m/>
  </r>
  <r>
    <x v="2342"/>
    <x v="0"/>
    <x v="0"/>
    <s v="GCA_000009145.1"/>
    <s v="Primary Assembly"/>
    <s v="chromosome"/>
    <m/>
    <s v="AL954747.1"/>
    <n v="1243204"/>
    <n v="1243938"/>
    <s v="+"/>
    <m/>
    <m/>
    <m/>
  </r>
  <r>
    <x v="2343"/>
    <x v="1"/>
    <x v="1"/>
    <s v="GCA_000009145.1"/>
    <s v="Primary Assembly"/>
    <s v="chromosome"/>
    <m/>
    <s v="AL954747.1"/>
    <n v="1243204"/>
    <n v="1243938"/>
    <s v="+"/>
    <s v="CAD85057.1"/>
    <m/>
    <m/>
  </r>
  <r>
    <x v="2344"/>
    <x v="0"/>
    <x v="0"/>
    <s v="GCA_000009145.1"/>
    <s v="Primary Assembly"/>
    <s v="chromosome"/>
    <m/>
    <s v="AL954747.1"/>
    <n v="1244008"/>
    <n v="1244979"/>
    <s v="-"/>
    <m/>
    <m/>
    <m/>
  </r>
  <r>
    <x v="2345"/>
    <x v="1"/>
    <x v="1"/>
    <s v="GCA_000009145.1"/>
    <s v="Primary Assembly"/>
    <s v="chromosome"/>
    <m/>
    <s v="AL954747.1"/>
    <n v="1244008"/>
    <n v="1244979"/>
    <s v="-"/>
    <s v="CAD85058.1"/>
    <m/>
    <m/>
  </r>
  <r>
    <x v="2346"/>
    <x v="0"/>
    <x v="0"/>
    <s v="GCA_000009145.1"/>
    <s v="Primary Assembly"/>
    <s v="chromosome"/>
    <m/>
    <s v="AL954747.1"/>
    <n v="1245067"/>
    <n v="1245549"/>
    <s v="-"/>
    <m/>
    <m/>
    <m/>
  </r>
  <r>
    <x v="2347"/>
    <x v="1"/>
    <x v="1"/>
    <s v="GCA_000009145.1"/>
    <s v="Primary Assembly"/>
    <s v="chromosome"/>
    <m/>
    <s v="AL954747.1"/>
    <n v="1245067"/>
    <n v="1245549"/>
    <s v="-"/>
    <s v="CAD85059.1"/>
    <m/>
    <m/>
  </r>
  <r>
    <x v="2348"/>
    <x v="0"/>
    <x v="0"/>
    <s v="GCA_000009145.1"/>
    <s v="Primary Assembly"/>
    <s v="chromosome"/>
    <m/>
    <s v="AL954747.1"/>
    <n v="1245592"/>
    <n v="1248411"/>
    <s v="-"/>
    <m/>
    <m/>
    <m/>
  </r>
  <r>
    <x v="2349"/>
    <x v="1"/>
    <x v="1"/>
    <s v="GCA_000009145.1"/>
    <s v="Primary Assembly"/>
    <s v="chromosome"/>
    <m/>
    <s v="AL954747.1"/>
    <n v="1245592"/>
    <n v="1248411"/>
    <s v="-"/>
    <s v="CAD85060.1"/>
    <m/>
    <m/>
  </r>
  <r>
    <x v="2350"/>
    <x v="0"/>
    <x v="0"/>
    <s v="GCA_000009145.1"/>
    <s v="Primary Assembly"/>
    <s v="chromosome"/>
    <m/>
    <s v="AL954747.1"/>
    <n v="1248413"/>
    <n v="1249384"/>
    <s v="-"/>
    <m/>
    <m/>
    <m/>
  </r>
  <r>
    <x v="2351"/>
    <x v="1"/>
    <x v="1"/>
    <s v="GCA_000009145.1"/>
    <s v="Primary Assembly"/>
    <s v="chromosome"/>
    <m/>
    <s v="AL954747.1"/>
    <n v="1248413"/>
    <n v="1249384"/>
    <s v="-"/>
    <s v="CAD85061.1"/>
    <m/>
    <m/>
  </r>
  <r>
    <x v="2352"/>
    <x v="0"/>
    <x v="0"/>
    <s v="GCA_000009145.1"/>
    <s v="Primary Assembly"/>
    <s v="chromosome"/>
    <m/>
    <s v="AL954747.1"/>
    <n v="1249493"/>
    <n v="1249924"/>
    <s v="-"/>
    <m/>
    <m/>
    <m/>
  </r>
  <r>
    <x v="2353"/>
    <x v="1"/>
    <x v="1"/>
    <s v="GCA_000009145.1"/>
    <s v="Primary Assembly"/>
    <s v="chromosome"/>
    <m/>
    <s v="AL954747.1"/>
    <n v="1249493"/>
    <n v="1249924"/>
    <s v="-"/>
    <s v="CAD85062.1"/>
    <m/>
    <m/>
  </r>
  <r>
    <x v="2354"/>
    <x v="0"/>
    <x v="0"/>
    <s v="GCA_000009145.1"/>
    <s v="Primary Assembly"/>
    <s v="chromosome"/>
    <m/>
    <s v="AL954747.1"/>
    <n v="1250060"/>
    <n v="1252300"/>
    <s v="+"/>
    <m/>
    <m/>
    <m/>
  </r>
  <r>
    <x v="2355"/>
    <x v="1"/>
    <x v="1"/>
    <s v="GCA_000009145.1"/>
    <s v="Primary Assembly"/>
    <s v="chromosome"/>
    <m/>
    <s v="AL954747.1"/>
    <n v="1250060"/>
    <n v="1252300"/>
    <s v="+"/>
    <s v="CAD85063.1"/>
    <m/>
    <m/>
  </r>
  <r>
    <x v="2356"/>
    <x v="0"/>
    <x v="0"/>
    <s v="GCA_000009145.1"/>
    <s v="Primary Assembly"/>
    <s v="chromosome"/>
    <m/>
    <s v="AL954747.1"/>
    <n v="1252318"/>
    <n v="1253295"/>
    <s v="+"/>
    <m/>
    <m/>
    <m/>
  </r>
  <r>
    <x v="2357"/>
    <x v="1"/>
    <x v="1"/>
    <s v="GCA_000009145.1"/>
    <s v="Primary Assembly"/>
    <s v="chromosome"/>
    <m/>
    <s v="AL954747.1"/>
    <n v="1252318"/>
    <n v="1253295"/>
    <s v="+"/>
    <s v="CAD85064.1"/>
    <m/>
    <m/>
  </r>
  <r>
    <x v="2358"/>
    <x v="0"/>
    <x v="0"/>
    <s v="GCA_000009145.1"/>
    <s v="Primary Assembly"/>
    <s v="chromosome"/>
    <m/>
    <s v="AL954747.1"/>
    <n v="1253429"/>
    <n v="1255096"/>
    <s v="+"/>
    <m/>
    <m/>
    <m/>
  </r>
  <r>
    <x v="2359"/>
    <x v="1"/>
    <x v="1"/>
    <s v="GCA_000009145.1"/>
    <s v="Primary Assembly"/>
    <s v="chromosome"/>
    <m/>
    <s v="AL954747.1"/>
    <n v="1253429"/>
    <n v="1255096"/>
    <s v="+"/>
    <s v="CAD85065.1"/>
    <m/>
    <m/>
  </r>
  <r>
    <x v="2360"/>
    <x v="0"/>
    <x v="0"/>
    <s v="GCA_000009145.1"/>
    <s v="Primary Assembly"/>
    <s v="chromosome"/>
    <m/>
    <s v="AL954747.1"/>
    <n v="1255144"/>
    <n v="1256088"/>
    <s v="+"/>
    <m/>
    <m/>
    <m/>
  </r>
  <r>
    <x v="2361"/>
    <x v="1"/>
    <x v="1"/>
    <s v="GCA_000009145.1"/>
    <s v="Primary Assembly"/>
    <s v="chromosome"/>
    <m/>
    <s v="AL954747.1"/>
    <n v="1255144"/>
    <n v="1256088"/>
    <s v="+"/>
    <s v="CAD85066.1"/>
    <m/>
    <m/>
  </r>
  <r>
    <x v="2362"/>
    <x v="0"/>
    <x v="0"/>
    <s v="GCA_000009145.1"/>
    <s v="Primary Assembly"/>
    <s v="chromosome"/>
    <m/>
    <s v="AL954747.1"/>
    <n v="1256090"/>
    <n v="1256389"/>
    <s v="+"/>
    <m/>
    <m/>
    <m/>
  </r>
  <r>
    <x v="2363"/>
    <x v="1"/>
    <x v="1"/>
    <s v="GCA_000009145.1"/>
    <s v="Primary Assembly"/>
    <s v="chromosome"/>
    <m/>
    <s v="AL954747.1"/>
    <n v="1256090"/>
    <n v="1256389"/>
    <s v="+"/>
    <s v="CAD85067.1"/>
    <m/>
    <m/>
  </r>
  <r>
    <x v="2364"/>
    <x v="0"/>
    <x v="0"/>
    <s v="GCA_000009145.1"/>
    <s v="Primary Assembly"/>
    <s v="chromosome"/>
    <m/>
    <s v="AL954747.1"/>
    <n v="1256446"/>
    <n v="1257339"/>
    <s v="+"/>
    <m/>
    <m/>
    <m/>
  </r>
  <r>
    <x v="2365"/>
    <x v="1"/>
    <x v="1"/>
    <s v="GCA_000009145.1"/>
    <s v="Primary Assembly"/>
    <s v="chromosome"/>
    <m/>
    <s v="AL954747.1"/>
    <n v="1256446"/>
    <n v="1257339"/>
    <s v="+"/>
    <s v="CAD85068.1"/>
    <m/>
    <m/>
  </r>
  <r>
    <x v="2366"/>
    <x v="0"/>
    <x v="0"/>
    <s v="GCA_000009145.1"/>
    <s v="Primary Assembly"/>
    <s v="chromosome"/>
    <m/>
    <s v="AL954747.1"/>
    <n v="1257356"/>
    <n v="1257913"/>
    <s v="+"/>
    <m/>
    <m/>
    <m/>
  </r>
  <r>
    <x v="2367"/>
    <x v="1"/>
    <x v="1"/>
    <s v="GCA_000009145.1"/>
    <s v="Primary Assembly"/>
    <s v="chromosome"/>
    <m/>
    <s v="AL954747.1"/>
    <n v="1257356"/>
    <n v="1257913"/>
    <s v="+"/>
    <s v="CAD85069.1"/>
    <m/>
    <m/>
  </r>
  <r>
    <x v="2368"/>
    <x v="0"/>
    <x v="2"/>
    <s v="GCA_000009145.1"/>
    <s v="Primary Assembly"/>
    <s v="chromosome"/>
    <m/>
    <s v="AL954747.1"/>
    <n v="1258060"/>
    <n v="1258136"/>
    <s v="+"/>
    <m/>
    <m/>
    <m/>
  </r>
  <r>
    <x v="2369"/>
    <x v="2"/>
    <x v="3"/>
    <s v="GCA_000009145.1"/>
    <s v="Primary Assembly"/>
    <s v="chromosome"/>
    <m/>
    <s v="AL954747.1"/>
    <n v="1258060"/>
    <n v="1258136"/>
    <s v="+"/>
    <m/>
    <m/>
    <m/>
  </r>
  <r>
    <x v="2370"/>
    <x v="0"/>
    <x v="2"/>
    <s v="GCA_000009145.1"/>
    <s v="Primary Assembly"/>
    <s v="chromosome"/>
    <m/>
    <s v="AL954747.1"/>
    <n v="1258686"/>
    <n v="1258761"/>
    <s v="-"/>
    <m/>
    <m/>
    <m/>
  </r>
  <r>
    <x v="2371"/>
    <x v="2"/>
    <x v="3"/>
    <s v="GCA_000009145.1"/>
    <s v="Primary Assembly"/>
    <s v="chromosome"/>
    <m/>
    <s v="AL954747.1"/>
    <n v="1258686"/>
    <n v="1258761"/>
    <s v="-"/>
    <m/>
    <m/>
    <m/>
  </r>
  <r>
    <x v="2372"/>
    <x v="0"/>
    <x v="0"/>
    <s v="GCA_000009145.1"/>
    <s v="Primary Assembly"/>
    <s v="chromosome"/>
    <m/>
    <s v="AL954747.1"/>
    <n v="1258933"/>
    <n v="1259202"/>
    <s v="+"/>
    <m/>
    <m/>
    <m/>
  </r>
  <r>
    <x v="2373"/>
    <x v="1"/>
    <x v="1"/>
    <s v="GCA_000009145.1"/>
    <s v="Primary Assembly"/>
    <s v="chromosome"/>
    <m/>
    <s v="AL954747.1"/>
    <n v="1258933"/>
    <n v="1259202"/>
    <s v="+"/>
    <s v="CAD85070.1"/>
    <m/>
    <m/>
  </r>
  <r>
    <x v="2374"/>
    <x v="0"/>
    <x v="0"/>
    <s v="GCA_000009145.1"/>
    <s v="Primary Assembly"/>
    <s v="chromosome"/>
    <m/>
    <s v="AL954747.1"/>
    <n v="1259192"/>
    <n v="1260085"/>
    <s v="+"/>
    <m/>
    <m/>
    <m/>
  </r>
  <r>
    <x v="2375"/>
    <x v="1"/>
    <x v="1"/>
    <s v="GCA_000009145.1"/>
    <s v="Primary Assembly"/>
    <s v="chromosome"/>
    <m/>
    <s v="AL954747.1"/>
    <n v="1259192"/>
    <n v="1260085"/>
    <s v="+"/>
    <s v="CAD85071.1"/>
    <m/>
    <m/>
  </r>
  <r>
    <x v="2376"/>
    <x v="0"/>
    <x v="0"/>
    <s v="GCA_000009145.1"/>
    <s v="Primary Assembly"/>
    <s v="chromosome"/>
    <m/>
    <s v="AL954747.1"/>
    <n v="1260143"/>
    <n v="1261987"/>
    <s v="+"/>
    <m/>
    <m/>
    <m/>
  </r>
  <r>
    <x v="2377"/>
    <x v="1"/>
    <x v="1"/>
    <s v="GCA_000009145.1"/>
    <s v="Primary Assembly"/>
    <s v="chromosome"/>
    <m/>
    <s v="AL954747.1"/>
    <n v="1260143"/>
    <n v="1261987"/>
    <s v="+"/>
    <s v="CAD85072.1"/>
    <m/>
    <m/>
  </r>
  <r>
    <x v="2378"/>
    <x v="0"/>
    <x v="0"/>
    <s v="GCA_000009145.1"/>
    <s v="Primary Assembly"/>
    <s v="chromosome"/>
    <m/>
    <s v="AL954747.1"/>
    <n v="1262036"/>
    <n v="1262386"/>
    <s v="+"/>
    <m/>
    <m/>
    <m/>
  </r>
  <r>
    <x v="2379"/>
    <x v="1"/>
    <x v="1"/>
    <s v="GCA_000009145.1"/>
    <s v="Primary Assembly"/>
    <s v="chromosome"/>
    <m/>
    <s v="AL954747.1"/>
    <n v="1262036"/>
    <n v="1262386"/>
    <s v="+"/>
    <s v="CAD85073.1"/>
    <m/>
    <m/>
  </r>
  <r>
    <x v="2380"/>
    <x v="0"/>
    <x v="0"/>
    <s v="GCA_000009145.1"/>
    <s v="Primary Assembly"/>
    <s v="chromosome"/>
    <m/>
    <s v="AL954747.1"/>
    <n v="1262582"/>
    <n v="1263388"/>
    <s v="+"/>
    <m/>
    <m/>
    <m/>
  </r>
  <r>
    <x v="2381"/>
    <x v="1"/>
    <x v="1"/>
    <s v="GCA_000009145.1"/>
    <s v="Primary Assembly"/>
    <s v="chromosome"/>
    <m/>
    <s v="AL954747.1"/>
    <n v="1262582"/>
    <n v="1263388"/>
    <s v="+"/>
    <s v="CAD85074.1"/>
    <m/>
    <m/>
  </r>
  <r>
    <x v="2382"/>
    <x v="0"/>
    <x v="0"/>
    <s v="GCA_000009145.1"/>
    <s v="Primary Assembly"/>
    <s v="chromosome"/>
    <m/>
    <s v="AL954747.1"/>
    <n v="1263676"/>
    <n v="1264290"/>
    <s v="+"/>
    <m/>
    <m/>
    <m/>
  </r>
  <r>
    <x v="2383"/>
    <x v="1"/>
    <x v="1"/>
    <s v="GCA_000009145.1"/>
    <s v="Primary Assembly"/>
    <s v="chromosome"/>
    <m/>
    <s v="AL954747.1"/>
    <n v="1263676"/>
    <n v="1264290"/>
    <s v="+"/>
    <s v="CAD85075.1"/>
    <m/>
    <m/>
  </r>
  <r>
    <x v="2384"/>
    <x v="0"/>
    <x v="0"/>
    <s v="GCA_000009145.1"/>
    <s v="Primary Assembly"/>
    <s v="chromosome"/>
    <m/>
    <s v="AL954747.1"/>
    <n v="1264314"/>
    <n v="1265054"/>
    <s v="-"/>
    <m/>
    <m/>
    <m/>
  </r>
  <r>
    <x v="2385"/>
    <x v="1"/>
    <x v="1"/>
    <s v="GCA_000009145.1"/>
    <s v="Primary Assembly"/>
    <s v="chromosome"/>
    <m/>
    <s v="AL954747.1"/>
    <n v="1264314"/>
    <n v="1265054"/>
    <s v="-"/>
    <s v="CAD85076.1"/>
    <m/>
    <m/>
  </r>
  <r>
    <x v="2386"/>
    <x v="0"/>
    <x v="0"/>
    <s v="GCA_000009145.1"/>
    <s v="Primary Assembly"/>
    <s v="chromosome"/>
    <m/>
    <s v="AL954747.1"/>
    <n v="1265130"/>
    <n v="1266302"/>
    <s v="+"/>
    <m/>
    <m/>
    <m/>
  </r>
  <r>
    <x v="2387"/>
    <x v="1"/>
    <x v="1"/>
    <s v="GCA_000009145.1"/>
    <s v="Primary Assembly"/>
    <s v="chromosome"/>
    <m/>
    <s v="AL954747.1"/>
    <n v="1265130"/>
    <n v="1266302"/>
    <s v="+"/>
    <s v="CAD85077.1"/>
    <m/>
    <m/>
  </r>
  <r>
    <x v="2388"/>
    <x v="0"/>
    <x v="0"/>
    <s v="GCA_000009145.1"/>
    <s v="Primary Assembly"/>
    <s v="chromosome"/>
    <m/>
    <s v="AL954747.1"/>
    <n v="1266372"/>
    <n v="1267112"/>
    <s v="-"/>
    <m/>
    <m/>
    <m/>
  </r>
  <r>
    <x v="2389"/>
    <x v="1"/>
    <x v="1"/>
    <s v="GCA_000009145.1"/>
    <s v="Primary Assembly"/>
    <s v="chromosome"/>
    <m/>
    <s v="AL954747.1"/>
    <n v="1266372"/>
    <n v="1267112"/>
    <s v="-"/>
    <s v="CAD85078.1"/>
    <m/>
    <m/>
  </r>
  <r>
    <x v="2390"/>
    <x v="0"/>
    <x v="0"/>
    <s v="GCA_000009145.1"/>
    <s v="Primary Assembly"/>
    <s v="chromosome"/>
    <m/>
    <s v="AL954747.1"/>
    <n v="1267109"/>
    <n v="1269109"/>
    <s v="-"/>
    <m/>
    <m/>
    <m/>
  </r>
  <r>
    <x v="2391"/>
    <x v="1"/>
    <x v="1"/>
    <s v="GCA_000009145.1"/>
    <s v="Primary Assembly"/>
    <s v="chromosome"/>
    <m/>
    <s v="AL954747.1"/>
    <n v="1267109"/>
    <n v="1269109"/>
    <s v="-"/>
    <s v="CAD85079.1"/>
    <m/>
    <m/>
  </r>
  <r>
    <x v="2392"/>
    <x v="0"/>
    <x v="0"/>
    <s v="GCA_000009145.1"/>
    <s v="Primary Assembly"/>
    <s v="chromosome"/>
    <m/>
    <s v="AL954747.1"/>
    <n v="1269234"/>
    <n v="1270004"/>
    <s v="-"/>
    <m/>
    <m/>
    <m/>
  </r>
  <r>
    <x v="2393"/>
    <x v="1"/>
    <x v="1"/>
    <s v="GCA_000009145.1"/>
    <s v="Primary Assembly"/>
    <s v="chromosome"/>
    <m/>
    <s v="AL954747.1"/>
    <n v="1269234"/>
    <n v="1270004"/>
    <s v="-"/>
    <s v="CAD85080.1"/>
    <m/>
    <m/>
  </r>
  <r>
    <x v="2394"/>
    <x v="0"/>
    <x v="0"/>
    <s v="GCA_000009145.1"/>
    <s v="Primary Assembly"/>
    <s v="chromosome"/>
    <m/>
    <s v="AL954747.1"/>
    <n v="1270057"/>
    <n v="1271103"/>
    <s v="-"/>
    <m/>
    <m/>
    <m/>
  </r>
  <r>
    <x v="2395"/>
    <x v="1"/>
    <x v="1"/>
    <s v="GCA_000009145.1"/>
    <s v="Primary Assembly"/>
    <s v="chromosome"/>
    <m/>
    <s v="AL954747.1"/>
    <n v="1270057"/>
    <n v="1271103"/>
    <s v="-"/>
    <s v="CAD85081.1"/>
    <m/>
    <m/>
  </r>
  <r>
    <x v="2396"/>
    <x v="0"/>
    <x v="0"/>
    <s v="GCA_000009145.1"/>
    <s v="Primary Assembly"/>
    <s v="chromosome"/>
    <m/>
    <s v="AL954747.1"/>
    <n v="1271172"/>
    <n v="1271780"/>
    <s v="-"/>
    <m/>
    <m/>
    <m/>
  </r>
  <r>
    <x v="2397"/>
    <x v="1"/>
    <x v="1"/>
    <s v="GCA_000009145.1"/>
    <s v="Primary Assembly"/>
    <s v="chromosome"/>
    <m/>
    <s v="AL954747.1"/>
    <n v="1271172"/>
    <n v="1271780"/>
    <s v="-"/>
    <s v="CAD85082.1"/>
    <m/>
    <m/>
  </r>
  <r>
    <x v="2398"/>
    <x v="0"/>
    <x v="0"/>
    <s v="GCA_000009145.1"/>
    <s v="Primary Assembly"/>
    <s v="chromosome"/>
    <m/>
    <s v="AL954747.1"/>
    <n v="1272075"/>
    <n v="1273421"/>
    <s v="+"/>
    <m/>
    <m/>
    <m/>
  </r>
  <r>
    <x v="2399"/>
    <x v="1"/>
    <x v="1"/>
    <s v="GCA_000009145.1"/>
    <s v="Primary Assembly"/>
    <s v="chromosome"/>
    <m/>
    <s v="AL954747.1"/>
    <n v="1272075"/>
    <n v="1273421"/>
    <s v="+"/>
    <s v="CAD85083.1"/>
    <m/>
    <m/>
  </r>
  <r>
    <x v="2400"/>
    <x v="0"/>
    <x v="0"/>
    <s v="GCA_000009145.1"/>
    <s v="Primary Assembly"/>
    <s v="chromosome"/>
    <m/>
    <s v="AL954747.1"/>
    <n v="1273630"/>
    <n v="1274010"/>
    <s v="+"/>
    <m/>
    <m/>
    <m/>
  </r>
  <r>
    <x v="2401"/>
    <x v="1"/>
    <x v="1"/>
    <s v="GCA_000009145.1"/>
    <s v="Primary Assembly"/>
    <s v="chromosome"/>
    <m/>
    <s v="AL954747.1"/>
    <n v="1273630"/>
    <n v="1274010"/>
    <s v="+"/>
    <s v="CAD85084.1"/>
    <m/>
    <m/>
  </r>
  <r>
    <x v="2402"/>
    <x v="0"/>
    <x v="0"/>
    <s v="GCA_000009145.1"/>
    <s v="Primary Assembly"/>
    <s v="chromosome"/>
    <m/>
    <s v="AL954747.1"/>
    <n v="1274051"/>
    <n v="1275238"/>
    <s v="+"/>
    <m/>
    <m/>
    <m/>
  </r>
  <r>
    <x v="2403"/>
    <x v="1"/>
    <x v="1"/>
    <s v="GCA_000009145.1"/>
    <s v="Primary Assembly"/>
    <s v="chromosome"/>
    <m/>
    <s v="AL954747.1"/>
    <n v="1274051"/>
    <n v="1275238"/>
    <s v="+"/>
    <s v="CAD85085.1"/>
    <m/>
    <m/>
  </r>
  <r>
    <x v="2404"/>
    <x v="0"/>
    <x v="0"/>
    <s v="GCA_000009145.1"/>
    <s v="Primary Assembly"/>
    <s v="chromosome"/>
    <m/>
    <s v="AL954747.1"/>
    <n v="1275245"/>
    <n v="1275739"/>
    <s v="+"/>
    <m/>
    <m/>
    <m/>
  </r>
  <r>
    <x v="2405"/>
    <x v="1"/>
    <x v="1"/>
    <s v="GCA_000009145.1"/>
    <s v="Primary Assembly"/>
    <s v="chromosome"/>
    <m/>
    <s v="AL954747.1"/>
    <n v="1275245"/>
    <n v="1275739"/>
    <s v="+"/>
    <s v="CAD85086.1"/>
    <m/>
    <m/>
  </r>
  <r>
    <x v="2406"/>
    <x v="0"/>
    <x v="0"/>
    <s v="GCA_000009145.1"/>
    <s v="Primary Assembly"/>
    <s v="chromosome"/>
    <m/>
    <s v="AL954747.1"/>
    <n v="1275767"/>
    <n v="1276555"/>
    <s v="+"/>
    <m/>
    <m/>
    <m/>
  </r>
  <r>
    <x v="2407"/>
    <x v="1"/>
    <x v="1"/>
    <s v="GCA_000009145.1"/>
    <s v="Primary Assembly"/>
    <s v="chromosome"/>
    <m/>
    <s v="AL954747.1"/>
    <n v="1275767"/>
    <n v="1276555"/>
    <s v="+"/>
    <s v="CAD85087.1"/>
    <m/>
    <m/>
  </r>
  <r>
    <x v="2408"/>
    <x v="0"/>
    <x v="5"/>
    <s v="GCA_000009145.1"/>
    <s v="Primary Assembly"/>
    <s v="chromosome"/>
    <m/>
    <s v="AL954747.1"/>
    <n v="1276713"/>
    <n v="1277102"/>
    <s v="+"/>
    <m/>
    <m/>
    <m/>
  </r>
  <r>
    <x v="2409"/>
    <x v="1"/>
    <x v="6"/>
    <s v="GCA_000009145.1"/>
    <s v="Primary Assembly"/>
    <s v="chromosome"/>
    <m/>
    <s v="AL954747.1"/>
    <n v="1276713"/>
    <n v="1277102"/>
    <s v="+"/>
    <m/>
    <m/>
    <m/>
  </r>
  <r>
    <x v="2410"/>
    <x v="0"/>
    <x v="0"/>
    <s v="GCA_000009145.1"/>
    <s v="Primary Assembly"/>
    <s v="chromosome"/>
    <m/>
    <s v="AL954747.1"/>
    <n v="1277247"/>
    <n v="1278290"/>
    <s v="-"/>
    <m/>
    <m/>
    <m/>
  </r>
  <r>
    <x v="2411"/>
    <x v="1"/>
    <x v="1"/>
    <s v="GCA_000009145.1"/>
    <s v="Primary Assembly"/>
    <s v="chromosome"/>
    <m/>
    <s v="AL954747.1"/>
    <n v="1277247"/>
    <n v="1278290"/>
    <s v="-"/>
    <s v="CAD85089.1"/>
    <m/>
    <m/>
  </r>
  <r>
    <x v="2412"/>
    <x v="0"/>
    <x v="0"/>
    <s v="GCA_000009145.1"/>
    <s v="Primary Assembly"/>
    <s v="chromosome"/>
    <m/>
    <s v="AL954747.1"/>
    <n v="1278486"/>
    <n v="1278995"/>
    <s v="-"/>
    <m/>
    <m/>
    <m/>
  </r>
  <r>
    <x v="2413"/>
    <x v="1"/>
    <x v="1"/>
    <s v="GCA_000009145.1"/>
    <s v="Primary Assembly"/>
    <s v="chromosome"/>
    <m/>
    <s v="AL954747.1"/>
    <n v="1278486"/>
    <n v="1278995"/>
    <s v="-"/>
    <s v="CAD85090.1"/>
    <m/>
    <m/>
  </r>
  <r>
    <x v="2414"/>
    <x v="0"/>
    <x v="0"/>
    <s v="GCA_000009145.1"/>
    <s v="Primary Assembly"/>
    <s v="chromosome"/>
    <m/>
    <s v="AL954747.1"/>
    <n v="1279067"/>
    <n v="1279312"/>
    <s v="+"/>
    <m/>
    <m/>
    <m/>
  </r>
  <r>
    <x v="2415"/>
    <x v="1"/>
    <x v="1"/>
    <s v="GCA_000009145.1"/>
    <s v="Primary Assembly"/>
    <s v="chromosome"/>
    <m/>
    <s v="AL954747.1"/>
    <n v="1279067"/>
    <n v="1279312"/>
    <s v="+"/>
    <s v="CAD85091.1"/>
    <m/>
    <m/>
  </r>
  <r>
    <x v="2416"/>
    <x v="0"/>
    <x v="0"/>
    <s v="GCA_000009145.1"/>
    <s v="Primary Assembly"/>
    <s v="chromosome"/>
    <m/>
    <s v="AL954747.1"/>
    <n v="1279373"/>
    <n v="1279714"/>
    <s v="-"/>
    <m/>
    <m/>
    <m/>
  </r>
  <r>
    <x v="2417"/>
    <x v="1"/>
    <x v="1"/>
    <s v="GCA_000009145.1"/>
    <s v="Primary Assembly"/>
    <s v="chromosome"/>
    <m/>
    <s v="AL954747.1"/>
    <n v="1279373"/>
    <n v="1279714"/>
    <s v="-"/>
    <s v="CAD85092.1"/>
    <m/>
    <m/>
  </r>
  <r>
    <x v="2418"/>
    <x v="0"/>
    <x v="0"/>
    <s v="GCA_000009145.1"/>
    <s v="Primary Assembly"/>
    <s v="chromosome"/>
    <m/>
    <s v="AL954747.1"/>
    <n v="1279707"/>
    <n v="1279949"/>
    <s v="-"/>
    <m/>
    <m/>
    <m/>
  </r>
  <r>
    <x v="2419"/>
    <x v="1"/>
    <x v="1"/>
    <s v="GCA_000009145.1"/>
    <s v="Primary Assembly"/>
    <s v="chromosome"/>
    <m/>
    <s v="AL954747.1"/>
    <n v="1279707"/>
    <n v="1279949"/>
    <s v="-"/>
    <s v="CAD85093.1"/>
    <m/>
    <m/>
  </r>
  <r>
    <x v="2420"/>
    <x v="0"/>
    <x v="0"/>
    <s v="GCA_000009145.1"/>
    <s v="Primary Assembly"/>
    <s v="chromosome"/>
    <m/>
    <s v="AL954747.1"/>
    <n v="1280204"/>
    <n v="1282648"/>
    <s v="-"/>
    <m/>
    <m/>
    <m/>
  </r>
  <r>
    <x v="2421"/>
    <x v="1"/>
    <x v="1"/>
    <s v="GCA_000009145.1"/>
    <s v="Primary Assembly"/>
    <s v="chromosome"/>
    <m/>
    <s v="AL954747.1"/>
    <n v="1280204"/>
    <n v="1282648"/>
    <s v="-"/>
    <s v="CAD85094.1"/>
    <m/>
    <m/>
  </r>
  <r>
    <x v="2422"/>
    <x v="0"/>
    <x v="0"/>
    <s v="GCA_000009145.1"/>
    <s v="Primary Assembly"/>
    <s v="chromosome"/>
    <m/>
    <s v="AL954747.1"/>
    <n v="1282842"/>
    <n v="1283570"/>
    <s v="-"/>
    <m/>
    <m/>
    <m/>
  </r>
  <r>
    <x v="2423"/>
    <x v="1"/>
    <x v="1"/>
    <s v="GCA_000009145.1"/>
    <s v="Primary Assembly"/>
    <s v="chromosome"/>
    <m/>
    <s v="AL954747.1"/>
    <n v="1282842"/>
    <n v="1283570"/>
    <s v="-"/>
    <s v="CAD85095.1"/>
    <m/>
    <m/>
  </r>
  <r>
    <x v="2424"/>
    <x v="0"/>
    <x v="0"/>
    <s v="GCA_000009145.1"/>
    <s v="Primary Assembly"/>
    <s v="chromosome"/>
    <m/>
    <s v="AL954747.1"/>
    <n v="1283570"/>
    <n v="1284112"/>
    <s v="-"/>
    <m/>
    <m/>
    <m/>
  </r>
  <r>
    <x v="2425"/>
    <x v="1"/>
    <x v="1"/>
    <s v="GCA_000009145.1"/>
    <s v="Primary Assembly"/>
    <s v="chromosome"/>
    <m/>
    <s v="AL954747.1"/>
    <n v="1283570"/>
    <n v="1284112"/>
    <s v="-"/>
    <s v="CAD85096.1"/>
    <m/>
    <m/>
  </r>
  <r>
    <x v="2426"/>
    <x v="0"/>
    <x v="0"/>
    <s v="GCA_000009145.1"/>
    <s v="Primary Assembly"/>
    <s v="chromosome"/>
    <m/>
    <s v="AL954747.1"/>
    <n v="1284124"/>
    <n v="1286271"/>
    <s v="-"/>
    <m/>
    <m/>
    <m/>
  </r>
  <r>
    <x v="2427"/>
    <x v="1"/>
    <x v="1"/>
    <s v="GCA_000009145.1"/>
    <s v="Primary Assembly"/>
    <s v="chromosome"/>
    <m/>
    <s v="AL954747.1"/>
    <n v="1284124"/>
    <n v="1286271"/>
    <s v="-"/>
    <s v="CAD85097.1"/>
    <m/>
    <m/>
  </r>
  <r>
    <x v="2428"/>
    <x v="0"/>
    <x v="0"/>
    <s v="GCA_000009145.1"/>
    <s v="Primary Assembly"/>
    <s v="chromosome"/>
    <m/>
    <s v="AL954747.1"/>
    <n v="1286268"/>
    <n v="1287245"/>
    <s v="-"/>
    <m/>
    <m/>
    <m/>
  </r>
  <r>
    <x v="2429"/>
    <x v="1"/>
    <x v="1"/>
    <s v="GCA_000009145.1"/>
    <s v="Primary Assembly"/>
    <s v="chromosome"/>
    <m/>
    <s v="AL954747.1"/>
    <n v="1286268"/>
    <n v="1287245"/>
    <s v="-"/>
    <s v="CAD85098.1"/>
    <m/>
    <m/>
  </r>
  <r>
    <x v="2430"/>
    <x v="0"/>
    <x v="0"/>
    <s v="GCA_000009145.1"/>
    <s v="Primary Assembly"/>
    <s v="chromosome"/>
    <m/>
    <s v="AL954747.1"/>
    <n v="1287247"/>
    <n v="1288740"/>
    <s v="-"/>
    <m/>
    <m/>
    <m/>
  </r>
  <r>
    <x v="2431"/>
    <x v="1"/>
    <x v="1"/>
    <s v="GCA_000009145.1"/>
    <s v="Primary Assembly"/>
    <s v="chromosome"/>
    <m/>
    <s v="AL954747.1"/>
    <n v="1287247"/>
    <n v="1288740"/>
    <s v="-"/>
    <s v="CAD85099.1"/>
    <m/>
    <m/>
  </r>
  <r>
    <x v="2432"/>
    <x v="0"/>
    <x v="0"/>
    <s v="GCA_000009145.1"/>
    <s v="Primary Assembly"/>
    <s v="chromosome"/>
    <m/>
    <s v="AL954747.1"/>
    <n v="1288960"/>
    <n v="1289328"/>
    <s v="-"/>
    <m/>
    <m/>
    <m/>
  </r>
  <r>
    <x v="2433"/>
    <x v="1"/>
    <x v="1"/>
    <s v="GCA_000009145.1"/>
    <s v="Primary Assembly"/>
    <s v="chromosome"/>
    <m/>
    <s v="AL954747.1"/>
    <n v="1288960"/>
    <n v="1289328"/>
    <s v="-"/>
    <s v="CAD85100.1"/>
    <m/>
    <m/>
  </r>
  <r>
    <x v="2434"/>
    <x v="0"/>
    <x v="0"/>
    <s v="GCA_000009145.1"/>
    <s v="Primary Assembly"/>
    <s v="chromosome"/>
    <m/>
    <s v="AL954747.1"/>
    <n v="1289572"/>
    <n v="1291977"/>
    <s v="-"/>
    <m/>
    <m/>
    <m/>
  </r>
  <r>
    <x v="2435"/>
    <x v="1"/>
    <x v="1"/>
    <s v="GCA_000009145.1"/>
    <s v="Primary Assembly"/>
    <s v="chromosome"/>
    <m/>
    <s v="AL954747.1"/>
    <n v="1289572"/>
    <n v="1291977"/>
    <s v="-"/>
    <s v="CAD85101.1"/>
    <m/>
    <m/>
  </r>
  <r>
    <x v="2436"/>
    <x v="0"/>
    <x v="0"/>
    <s v="GCA_000009145.1"/>
    <s v="Primary Assembly"/>
    <s v="chromosome"/>
    <m/>
    <s v="AL954747.1"/>
    <n v="1292139"/>
    <n v="1293365"/>
    <s v="-"/>
    <m/>
    <m/>
    <m/>
  </r>
  <r>
    <x v="2437"/>
    <x v="1"/>
    <x v="1"/>
    <s v="GCA_000009145.1"/>
    <s v="Primary Assembly"/>
    <s v="chromosome"/>
    <m/>
    <s v="AL954747.1"/>
    <n v="1292139"/>
    <n v="1293365"/>
    <s v="-"/>
    <s v="CAD85102.1"/>
    <m/>
    <m/>
  </r>
  <r>
    <x v="2438"/>
    <x v="0"/>
    <x v="0"/>
    <s v="GCA_000009145.1"/>
    <s v="Primary Assembly"/>
    <s v="chromosome"/>
    <m/>
    <s v="AL954747.1"/>
    <n v="1293487"/>
    <n v="1294014"/>
    <s v="-"/>
    <m/>
    <m/>
    <m/>
  </r>
  <r>
    <x v="2439"/>
    <x v="1"/>
    <x v="1"/>
    <s v="GCA_000009145.1"/>
    <s v="Primary Assembly"/>
    <s v="chromosome"/>
    <m/>
    <s v="AL954747.1"/>
    <n v="1293487"/>
    <n v="1294014"/>
    <s v="-"/>
    <s v="CAD85103.1"/>
    <m/>
    <m/>
  </r>
  <r>
    <x v="2440"/>
    <x v="0"/>
    <x v="5"/>
    <s v="GCA_000009145.1"/>
    <s v="Primary Assembly"/>
    <s v="chromosome"/>
    <m/>
    <s v="AL954747.1"/>
    <n v="1294380"/>
    <n v="1295810"/>
    <s v="-"/>
    <m/>
    <m/>
    <m/>
  </r>
  <r>
    <x v="2441"/>
    <x v="1"/>
    <x v="6"/>
    <s v="GCA_000009145.1"/>
    <s v="Primary Assembly"/>
    <s v="chromosome"/>
    <m/>
    <s v="AL954747.1"/>
    <n v="1294380"/>
    <n v="1295810"/>
    <s v="-"/>
    <m/>
    <m/>
    <m/>
  </r>
  <r>
    <x v="2442"/>
    <x v="0"/>
    <x v="0"/>
    <s v="GCA_000009145.1"/>
    <s v="Primary Assembly"/>
    <s v="chromosome"/>
    <m/>
    <s v="AL954747.1"/>
    <n v="1296474"/>
    <n v="1297694"/>
    <s v="-"/>
    <m/>
    <m/>
    <m/>
  </r>
  <r>
    <x v="2443"/>
    <x v="1"/>
    <x v="1"/>
    <s v="GCA_000009145.1"/>
    <s v="Primary Assembly"/>
    <s v="chromosome"/>
    <m/>
    <s v="AL954747.1"/>
    <n v="1296474"/>
    <n v="1297694"/>
    <s v="-"/>
    <s v="CAD85105.1"/>
    <m/>
    <m/>
  </r>
  <r>
    <x v="2444"/>
    <x v="0"/>
    <x v="0"/>
    <s v="GCA_000009145.1"/>
    <s v="Primary Assembly"/>
    <s v="chromosome"/>
    <m/>
    <s v="AL954747.1"/>
    <n v="1297688"/>
    <n v="1298482"/>
    <s v="-"/>
    <m/>
    <m/>
    <m/>
  </r>
  <r>
    <x v="2445"/>
    <x v="1"/>
    <x v="1"/>
    <s v="GCA_000009145.1"/>
    <s v="Primary Assembly"/>
    <s v="chromosome"/>
    <m/>
    <s v="AL954747.1"/>
    <n v="1297688"/>
    <n v="1298482"/>
    <s v="-"/>
    <s v="CAD85106.1"/>
    <m/>
    <m/>
  </r>
  <r>
    <x v="2446"/>
    <x v="0"/>
    <x v="0"/>
    <s v="GCA_000009145.1"/>
    <s v="Primary Assembly"/>
    <s v="chromosome"/>
    <m/>
    <s v="AL954747.1"/>
    <n v="1298479"/>
    <n v="1299267"/>
    <s v="-"/>
    <m/>
    <m/>
    <m/>
  </r>
  <r>
    <x v="2447"/>
    <x v="1"/>
    <x v="1"/>
    <s v="GCA_000009145.1"/>
    <s v="Primary Assembly"/>
    <s v="chromosome"/>
    <m/>
    <s v="AL954747.1"/>
    <n v="1298479"/>
    <n v="1299267"/>
    <s v="-"/>
    <s v="CAD85107.1"/>
    <m/>
    <m/>
  </r>
  <r>
    <x v="2448"/>
    <x v="0"/>
    <x v="0"/>
    <s v="GCA_000009145.1"/>
    <s v="Primary Assembly"/>
    <s v="chromosome"/>
    <m/>
    <s v="AL954747.1"/>
    <n v="1299264"/>
    <n v="1300259"/>
    <s v="-"/>
    <m/>
    <m/>
    <m/>
  </r>
  <r>
    <x v="2449"/>
    <x v="1"/>
    <x v="1"/>
    <s v="GCA_000009145.1"/>
    <s v="Primary Assembly"/>
    <s v="chromosome"/>
    <m/>
    <s v="AL954747.1"/>
    <n v="1299264"/>
    <n v="1300259"/>
    <s v="-"/>
    <s v="CAD85108.1"/>
    <m/>
    <m/>
  </r>
  <r>
    <x v="2450"/>
    <x v="0"/>
    <x v="0"/>
    <s v="GCA_000009145.1"/>
    <s v="Primary Assembly"/>
    <s v="chromosome"/>
    <m/>
    <s v="AL954747.1"/>
    <n v="1300720"/>
    <n v="1301280"/>
    <s v="+"/>
    <m/>
    <m/>
    <m/>
  </r>
  <r>
    <x v="2451"/>
    <x v="1"/>
    <x v="1"/>
    <s v="GCA_000009145.1"/>
    <s v="Primary Assembly"/>
    <s v="chromosome"/>
    <m/>
    <s v="AL954747.1"/>
    <n v="1300720"/>
    <n v="1301280"/>
    <s v="+"/>
    <s v="CAD85109.1"/>
    <m/>
    <m/>
  </r>
  <r>
    <x v="2452"/>
    <x v="0"/>
    <x v="0"/>
    <s v="GCA_000009145.1"/>
    <s v="Primary Assembly"/>
    <s v="chromosome"/>
    <m/>
    <s v="AL954747.1"/>
    <n v="1301317"/>
    <n v="1301793"/>
    <s v="-"/>
    <m/>
    <m/>
    <m/>
  </r>
  <r>
    <x v="2453"/>
    <x v="1"/>
    <x v="1"/>
    <s v="GCA_000009145.1"/>
    <s v="Primary Assembly"/>
    <s v="chromosome"/>
    <m/>
    <s v="AL954747.1"/>
    <n v="1301317"/>
    <n v="1301793"/>
    <s v="-"/>
    <s v="CAD85110.1"/>
    <m/>
    <m/>
  </r>
  <r>
    <x v="2454"/>
    <x v="0"/>
    <x v="0"/>
    <s v="GCA_000009145.1"/>
    <s v="Primary Assembly"/>
    <s v="chromosome"/>
    <m/>
    <s v="AL954747.1"/>
    <n v="1302050"/>
    <n v="1302400"/>
    <s v="-"/>
    <m/>
    <m/>
    <m/>
  </r>
  <r>
    <x v="2455"/>
    <x v="1"/>
    <x v="1"/>
    <s v="GCA_000009145.1"/>
    <s v="Primary Assembly"/>
    <s v="chromosome"/>
    <m/>
    <s v="AL954747.1"/>
    <n v="1302050"/>
    <n v="1302400"/>
    <s v="-"/>
    <s v="CAD85111.1"/>
    <m/>
    <m/>
  </r>
  <r>
    <x v="2456"/>
    <x v="0"/>
    <x v="0"/>
    <s v="GCA_000009145.1"/>
    <s v="Primary Assembly"/>
    <s v="chromosome"/>
    <m/>
    <s v="AL954747.1"/>
    <n v="1302722"/>
    <n v="1303684"/>
    <s v="-"/>
    <m/>
    <m/>
    <m/>
  </r>
  <r>
    <x v="2457"/>
    <x v="1"/>
    <x v="1"/>
    <s v="GCA_000009145.1"/>
    <s v="Primary Assembly"/>
    <s v="chromosome"/>
    <m/>
    <s v="AL954747.1"/>
    <n v="1302722"/>
    <n v="1303684"/>
    <s v="-"/>
    <s v="CAD85112.1"/>
    <m/>
    <m/>
  </r>
  <r>
    <x v="2458"/>
    <x v="0"/>
    <x v="0"/>
    <s v="GCA_000009145.1"/>
    <s v="Primary Assembly"/>
    <s v="chromosome"/>
    <m/>
    <s v="AL954747.1"/>
    <n v="1304195"/>
    <n v="1304830"/>
    <s v="+"/>
    <m/>
    <m/>
    <m/>
  </r>
  <r>
    <x v="2459"/>
    <x v="1"/>
    <x v="1"/>
    <s v="GCA_000009145.1"/>
    <s v="Primary Assembly"/>
    <s v="chromosome"/>
    <m/>
    <s v="AL954747.1"/>
    <n v="1304195"/>
    <n v="1304830"/>
    <s v="+"/>
    <s v="CAD85113.1"/>
    <m/>
    <m/>
  </r>
  <r>
    <x v="2460"/>
    <x v="0"/>
    <x v="0"/>
    <s v="GCA_000009145.1"/>
    <s v="Primary Assembly"/>
    <s v="chromosome"/>
    <m/>
    <s v="AL954747.1"/>
    <n v="1305064"/>
    <n v="1306113"/>
    <s v="+"/>
    <m/>
    <m/>
    <m/>
  </r>
  <r>
    <x v="2461"/>
    <x v="1"/>
    <x v="1"/>
    <s v="GCA_000009145.1"/>
    <s v="Primary Assembly"/>
    <s v="chromosome"/>
    <m/>
    <s v="AL954747.1"/>
    <n v="1305064"/>
    <n v="1306113"/>
    <s v="+"/>
    <s v="CAD85114.1"/>
    <m/>
    <m/>
  </r>
  <r>
    <x v="2462"/>
    <x v="0"/>
    <x v="0"/>
    <s v="GCA_000009145.1"/>
    <s v="Primary Assembly"/>
    <s v="chromosome"/>
    <m/>
    <s v="AL954747.1"/>
    <n v="1306210"/>
    <n v="1307823"/>
    <s v="+"/>
    <m/>
    <m/>
    <m/>
  </r>
  <r>
    <x v="2463"/>
    <x v="1"/>
    <x v="1"/>
    <s v="GCA_000009145.1"/>
    <s v="Primary Assembly"/>
    <s v="chromosome"/>
    <m/>
    <s v="AL954747.1"/>
    <n v="1306210"/>
    <n v="1307823"/>
    <s v="+"/>
    <s v="CAD85115.1"/>
    <m/>
    <m/>
  </r>
  <r>
    <x v="2464"/>
    <x v="0"/>
    <x v="0"/>
    <s v="GCA_000009145.1"/>
    <s v="Primary Assembly"/>
    <s v="chromosome"/>
    <m/>
    <s v="AL954747.1"/>
    <n v="1307957"/>
    <n v="1310224"/>
    <s v="-"/>
    <m/>
    <m/>
    <m/>
  </r>
  <r>
    <x v="2465"/>
    <x v="1"/>
    <x v="1"/>
    <s v="GCA_000009145.1"/>
    <s v="Primary Assembly"/>
    <s v="chromosome"/>
    <m/>
    <s v="AL954747.1"/>
    <n v="1307957"/>
    <n v="1310224"/>
    <s v="-"/>
    <s v="CAD85116.1"/>
    <m/>
    <m/>
  </r>
  <r>
    <x v="2466"/>
    <x v="0"/>
    <x v="0"/>
    <s v="GCA_000009145.1"/>
    <s v="Primary Assembly"/>
    <s v="chromosome"/>
    <m/>
    <s v="AL954747.1"/>
    <n v="1310341"/>
    <n v="1310817"/>
    <s v="-"/>
    <m/>
    <m/>
    <m/>
  </r>
  <r>
    <x v="2467"/>
    <x v="1"/>
    <x v="1"/>
    <s v="GCA_000009145.1"/>
    <s v="Primary Assembly"/>
    <s v="chromosome"/>
    <m/>
    <s v="AL954747.1"/>
    <n v="1310341"/>
    <n v="1310817"/>
    <s v="-"/>
    <s v="CAD85117.1"/>
    <m/>
    <m/>
  </r>
  <r>
    <x v="2468"/>
    <x v="0"/>
    <x v="0"/>
    <s v="GCA_000009145.1"/>
    <s v="Primary Assembly"/>
    <s v="chromosome"/>
    <m/>
    <s v="AL954747.1"/>
    <n v="1310848"/>
    <n v="1311408"/>
    <s v="+"/>
    <m/>
    <m/>
    <m/>
  </r>
  <r>
    <x v="2469"/>
    <x v="1"/>
    <x v="1"/>
    <s v="GCA_000009145.1"/>
    <s v="Primary Assembly"/>
    <s v="chromosome"/>
    <m/>
    <s v="AL954747.1"/>
    <n v="1310848"/>
    <n v="1311408"/>
    <s v="+"/>
    <s v="CAD85118.1"/>
    <m/>
    <m/>
  </r>
  <r>
    <x v="2470"/>
    <x v="0"/>
    <x v="0"/>
    <s v="GCA_000009145.1"/>
    <s v="Primary Assembly"/>
    <s v="chromosome"/>
    <m/>
    <s v="AL954747.1"/>
    <n v="1311771"/>
    <n v="1312805"/>
    <s v="+"/>
    <m/>
    <m/>
    <m/>
  </r>
  <r>
    <x v="2471"/>
    <x v="1"/>
    <x v="1"/>
    <s v="GCA_000009145.1"/>
    <s v="Primary Assembly"/>
    <s v="chromosome"/>
    <m/>
    <s v="AL954747.1"/>
    <n v="1311771"/>
    <n v="1312805"/>
    <s v="+"/>
    <s v="CAD85119.1"/>
    <m/>
    <m/>
  </r>
  <r>
    <x v="2472"/>
    <x v="0"/>
    <x v="0"/>
    <s v="GCA_000009145.1"/>
    <s v="Primary Assembly"/>
    <s v="chromosome"/>
    <m/>
    <s v="AL954747.1"/>
    <n v="1312807"/>
    <n v="1314579"/>
    <s v="+"/>
    <m/>
    <m/>
    <m/>
  </r>
  <r>
    <x v="2473"/>
    <x v="1"/>
    <x v="1"/>
    <s v="GCA_000009145.1"/>
    <s v="Primary Assembly"/>
    <s v="chromosome"/>
    <m/>
    <s v="AL954747.1"/>
    <n v="1312807"/>
    <n v="1314579"/>
    <s v="+"/>
    <s v="CAD85120.1"/>
    <m/>
    <m/>
  </r>
  <r>
    <x v="2474"/>
    <x v="0"/>
    <x v="0"/>
    <s v="GCA_000009145.1"/>
    <s v="Primary Assembly"/>
    <s v="chromosome"/>
    <m/>
    <s v="AL954747.1"/>
    <n v="1314576"/>
    <n v="1315727"/>
    <s v="+"/>
    <m/>
    <m/>
    <m/>
  </r>
  <r>
    <x v="2475"/>
    <x v="1"/>
    <x v="1"/>
    <s v="GCA_000009145.1"/>
    <s v="Primary Assembly"/>
    <s v="chromosome"/>
    <m/>
    <s v="AL954747.1"/>
    <n v="1314576"/>
    <n v="1315727"/>
    <s v="+"/>
    <s v="CAD85121.1"/>
    <m/>
    <m/>
  </r>
  <r>
    <x v="2476"/>
    <x v="0"/>
    <x v="0"/>
    <s v="GCA_000009145.1"/>
    <s v="Primary Assembly"/>
    <s v="chromosome"/>
    <m/>
    <s v="AL954747.1"/>
    <n v="1315734"/>
    <n v="1316858"/>
    <s v="+"/>
    <m/>
    <m/>
    <m/>
  </r>
  <r>
    <x v="2477"/>
    <x v="1"/>
    <x v="1"/>
    <s v="GCA_000009145.1"/>
    <s v="Primary Assembly"/>
    <s v="chromosome"/>
    <m/>
    <s v="AL954747.1"/>
    <n v="1315734"/>
    <n v="1316858"/>
    <s v="+"/>
    <s v="CAD85122.1"/>
    <m/>
    <m/>
  </r>
  <r>
    <x v="2478"/>
    <x v="0"/>
    <x v="0"/>
    <s v="GCA_000009145.1"/>
    <s v="Primary Assembly"/>
    <s v="chromosome"/>
    <m/>
    <s v="AL954747.1"/>
    <n v="1317108"/>
    <n v="1318049"/>
    <s v="+"/>
    <m/>
    <m/>
    <m/>
  </r>
  <r>
    <x v="2479"/>
    <x v="1"/>
    <x v="1"/>
    <s v="GCA_000009145.1"/>
    <s v="Primary Assembly"/>
    <s v="chromosome"/>
    <m/>
    <s v="AL954747.1"/>
    <n v="1317108"/>
    <n v="1318049"/>
    <s v="+"/>
    <s v="CAD85123.1"/>
    <m/>
    <m/>
  </r>
  <r>
    <x v="2480"/>
    <x v="0"/>
    <x v="0"/>
    <s v="GCA_000009145.1"/>
    <s v="Primary Assembly"/>
    <s v="chromosome"/>
    <m/>
    <s v="AL954747.1"/>
    <n v="1318057"/>
    <n v="1320198"/>
    <s v="+"/>
    <m/>
    <m/>
    <m/>
  </r>
  <r>
    <x v="2481"/>
    <x v="1"/>
    <x v="1"/>
    <s v="GCA_000009145.1"/>
    <s v="Primary Assembly"/>
    <s v="chromosome"/>
    <m/>
    <s v="AL954747.1"/>
    <n v="1318057"/>
    <n v="1320198"/>
    <s v="+"/>
    <s v="CAD85124.1"/>
    <m/>
    <m/>
  </r>
  <r>
    <x v="2482"/>
    <x v="0"/>
    <x v="0"/>
    <s v="GCA_000009145.1"/>
    <s v="Primary Assembly"/>
    <s v="chromosome"/>
    <m/>
    <s v="AL954747.1"/>
    <n v="1320268"/>
    <n v="1322652"/>
    <s v="+"/>
    <m/>
    <m/>
    <m/>
  </r>
  <r>
    <x v="2483"/>
    <x v="1"/>
    <x v="1"/>
    <s v="GCA_000009145.1"/>
    <s v="Primary Assembly"/>
    <s v="chromosome"/>
    <m/>
    <s v="AL954747.1"/>
    <n v="1320268"/>
    <n v="1322652"/>
    <s v="+"/>
    <s v="CAD85125.1"/>
    <m/>
    <m/>
  </r>
  <r>
    <x v="2484"/>
    <x v="0"/>
    <x v="0"/>
    <s v="GCA_000009145.1"/>
    <s v="Primary Assembly"/>
    <s v="chromosome"/>
    <m/>
    <s v="AL954747.1"/>
    <n v="1322727"/>
    <n v="1323566"/>
    <s v="+"/>
    <m/>
    <m/>
    <m/>
  </r>
  <r>
    <x v="2485"/>
    <x v="1"/>
    <x v="1"/>
    <s v="GCA_000009145.1"/>
    <s v="Primary Assembly"/>
    <s v="chromosome"/>
    <m/>
    <s v="AL954747.1"/>
    <n v="1322727"/>
    <n v="1323566"/>
    <s v="+"/>
    <s v="CAD85126.1"/>
    <m/>
    <m/>
  </r>
  <r>
    <x v="2486"/>
    <x v="0"/>
    <x v="0"/>
    <s v="GCA_000009145.1"/>
    <s v="Primary Assembly"/>
    <s v="chromosome"/>
    <m/>
    <s v="AL954747.1"/>
    <n v="1323582"/>
    <n v="1325750"/>
    <s v="-"/>
    <m/>
    <m/>
    <m/>
  </r>
  <r>
    <x v="2487"/>
    <x v="1"/>
    <x v="1"/>
    <s v="GCA_000009145.1"/>
    <s v="Primary Assembly"/>
    <s v="chromosome"/>
    <m/>
    <s v="AL954747.1"/>
    <n v="1323582"/>
    <n v="1325750"/>
    <s v="-"/>
    <s v="CAD85127.1"/>
    <m/>
    <m/>
  </r>
  <r>
    <x v="2488"/>
    <x v="0"/>
    <x v="0"/>
    <s v="GCA_000009145.1"/>
    <s v="Primary Assembly"/>
    <s v="chromosome"/>
    <m/>
    <s v="AL954747.1"/>
    <n v="1325996"/>
    <n v="1326508"/>
    <s v="+"/>
    <m/>
    <m/>
    <m/>
  </r>
  <r>
    <x v="2489"/>
    <x v="1"/>
    <x v="1"/>
    <s v="GCA_000009145.1"/>
    <s v="Primary Assembly"/>
    <s v="chromosome"/>
    <m/>
    <s v="AL954747.1"/>
    <n v="1325996"/>
    <n v="1326508"/>
    <s v="+"/>
    <s v="CAD85128.1"/>
    <m/>
    <m/>
  </r>
  <r>
    <x v="2490"/>
    <x v="0"/>
    <x v="0"/>
    <s v="GCA_000009145.1"/>
    <s v="Primary Assembly"/>
    <s v="chromosome"/>
    <m/>
    <s v="AL954747.1"/>
    <n v="1326587"/>
    <n v="1327552"/>
    <s v="+"/>
    <m/>
    <m/>
    <m/>
  </r>
  <r>
    <x v="2491"/>
    <x v="1"/>
    <x v="1"/>
    <s v="GCA_000009145.1"/>
    <s v="Primary Assembly"/>
    <s v="chromosome"/>
    <m/>
    <s v="AL954747.1"/>
    <n v="1326587"/>
    <n v="1327552"/>
    <s v="+"/>
    <s v="CAD85129.1"/>
    <m/>
    <m/>
  </r>
  <r>
    <x v="2492"/>
    <x v="0"/>
    <x v="0"/>
    <s v="GCA_000009145.1"/>
    <s v="Primary Assembly"/>
    <s v="chromosome"/>
    <m/>
    <s v="AL954747.1"/>
    <n v="1327791"/>
    <n v="1328948"/>
    <s v="-"/>
    <m/>
    <m/>
    <m/>
  </r>
  <r>
    <x v="2493"/>
    <x v="1"/>
    <x v="1"/>
    <s v="GCA_000009145.1"/>
    <s v="Primary Assembly"/>
    <s v="chromosome"/>
    <m/>
    <s v="AL954747.1"/>
    <n v="1327791"/>
    <n v="1328948"/>
    <s v="-"/>
    <s v="CAD85130.1"/>
    <m/>
    <m/>
  </r>
  <r>
    <x v="2494"/>
    <x v="0"/>
    <x v="5"/>
    <s v="GCA_000009145.1"/>
    <s v="Primary Assembly"/>
    <s v="chromosome"/>
    <m/>
    <s v="AL954747.1"/>
    <n v="1329265"/>
    <n v="1330395"/>
    <s v="+"/>
    <m/>
    <m/>
    <m/>
  </r>
  <r>
    <x v="2495"/>
    <x v="1"/>
    <x v="6"/>
    <s v="GCA_000009145.1"/>
    <s v="Primary Assembly"/>
    <s v="chromosome"/>
    <m/>
    <s v="AL954747.1"/>
    <n v="1329265"/>
    <n v="1330395"/>
    <s v="+"/>
    <m/>
    <m/>
    <m/>
  </r>
  <r>
    <x v="2496"/>
    <x v="0"/>
    <x v="5"/>
    <s v="GCA_000009145.1"/>
    <s v="Primary Assembly"/>
    <s v="chromosome"/>
    <m/>
    <s v="AL954747.1"/>
    <n v="1330445"/>
    <n v="1331218"/>
    <s v="-"/>
    <m/>
    <m/>
    <m/>
  </r>
  <r>
    <x v="2497"/>
    <x v="1"/>
    <x v="6"/>
    <s v="GCA_000009145.1"/>
    <s v="Primary Assembly"/>
    <s v="chromosome"/>
    <m/>
    <s v="AL954747.1"/>
    <n v="1330445"/>
    <n v="1331218"/>
    <s v="-"/>
    <m/>
    <m/>
    <m/>
  </r>
  <r>
    <x v="2498"/>
    <x v="0"/>
    <x v="0"/>
    <s v="GCA_000009145.1"/>
    <s v="Primary Assembly"/>
    <s v="chromosome"/>
    <m/>
    <s v="AL954747.1"/>
    <n v="1331070"/>
    <n v="1331819"/>
    <s v="-"/>
    <m/>
    <m/>
    <m/>
  </r>
  <r>
    <x v="2499"/>
    <x v="1"/>
    <x v="1"/>
    <s v="GCA_000009145.1"/>
    <s v="Primary Assembly"/>
    <s v="chromosome"/>
    <m/>
    <s v="AL954747.1"/>
    <n v="1331070"/>
    <n v="1331819"/>
    <s v="-"/>
    <s v="CAD85133.1"/>
    <m/>
    <m/>
  </r>
  <r>
    <x v="2500"/>
    <x v="0"/>
    <x v="0"/>
    <s v="GCA_000009145.1"/>
    <s v="Primary Assembly"/>
    <s v="chromosome"/>
    <m/>
    <s v="AL954747.1"/>
    <n v="1331999"/>
    <n v="1333021"/>
    <s v="-"/>
    <m/>
    <m/>
    <m/>
  </r>
  <r>
    <x v="2501"/>
    <x v="1"/>
    <x v="1"/>
    <s v="GCA_000009145.1"/>
    <s v="Primary Assembly"/>
    <s v="chromosome"/>
    <m/>
    <s v="AL954747.1"/>
    <n v="1331999"/>
    <n v="1333021"/>
    <s v="-"/>
    <s v="CAD85134.1"/>
    <m/>
    <m/>
  </r>
  <r>
    <x v="2502"/>
    <x v="0"/>
    <x v="0"/>
    <s v="GCA_000009145.1"/>
    <s v="Primary Assembly"/>
    <s v="chromosome"/>
    <m/>
    <s v="AL954747.1"/>
    <n v="1333144"/>
    <n v="1333407"/>
    <s v="+"/>
    <m/>
    <m/>
    <m/>
  </r>
  <r>
    <x v="2503"/>
    <x v="1"/>
    <x v="1"/>
    <s v="GCA_000009145.1"/>
    <s v="Primary Assembly"/>
    <s v="chromosome"/>
    <m/>
    <s v="AL954747.1"/>
    <n v="1333144"/>
    <n v="1333407"/>
    <s v="+"/>
    <s v="CAD85135.1"/>
    <m/>
    <m/>
  </r>
  <r>
    <x v="2504"/>
    <x v="0"/>
    <x v="0"/>
    <s v="GCA_000009145.1"/>
    <s v="Primary Assembly"/>
    <s v="chromosome"/>
    <m/>
    <s v="AL954747.1"/>
    <n v="1333388"/>
    <n v="1333861"/>
    <s v="+"/>
    <m/>
    <m/>
    <m/>
  </r>
  <r>
    <x v="2505"/>
    <x v="1"/>
    <x v="1"/>
    <s v="GCA_000009145.1"/>
    <s v="Primary Assembly"/>
    <s v="chromosome"/>
    <m/>
    <s v="AL954747.1"/>
    <n v="1333388"/>
    <n v="1333861"/>
    <s v="+"/>
    <s v="CAD85136.1"/>
    <m/>
    <m/>
  </r>
  <r>
    <x v="2506"/>
    <x v="0"/>
    <x v="0"/>
    <s v="GCA_000009145.1"/>
    <s v="Primary Assembly"/>
    <s v="chromosome"/>
    <m/>
    <s v="AL954747.1"/>
    <n v="1333949"/>
    <n v="1334710"/>
    <s v="-"/>
    <m/>
    <m/>
    <m/>
  </r>
  <r>
    <x v="2507"/>
    <x v="1"/>
    <x v="1"/>
    <s v="GCA_000009145.1"/>
    <s v="Primary Assembly"/>
    <s v="chromosome"/>
    <m/>
    <s v="AL954747.1"/>
    <n v="1333949"/>
    <n v="1334710"/>
    <s v="-"/>
    <s v="CAD85137.1"/>
    <m/>
    <m/>
  </r>
  <r>
    <x v="2508"/>
    <x v="0"/>
    <x v="0"/>
    <s v="GCA_000009145.1"/>
    <s v="Primary Assembly"/>
    <s v="chromosome"/>
    <m/>
    <s v="AL954747.1"/>
    <n v="1335222"/>
    <n v="1335800"/>
    <s v="+"/>
    <m/>
    <m/>
    <m/>
  </r>
  <r>
    <x v="2509"/>
    <x v="1"/>
    <x v="1"/>
    <s v="GCA_000009145.1"/>
    <s v="Primary Assembly"/>
    <s v="chromosome"/>
    <m/>
    <s v="AL954747.1"/>
    <n v="1335222"/>
    <n v="1335800"/>
    <s v="+"/>
    <s v="CAD85138.1"/>
    <m/>
    <m/>
  </r>
  <r>
    <x v="2510"/>
    <x v="0"/>
    <x v="0"/>
    <s v="GCA_000009145.1"/>
    <s v="Primary Assembly"/>
    <s v="chromosome"/>
    <m/>
    <s v="AL954747.1"/>
    <n v="1336037"/>
    <n v="1337293"/>
    <s v="-"/>
    <m/>
    <m/>
    <m/>
  </r>
  <r>
    <x v="2511"/>
    <x v="1"/>
    <x v="1"/>
    <s v="GCA_000009145.1"/>
    <s v="Primary Assembly"/>
    <s v="chromosome"/>
    <m/>
    <s v="AL954747.1"/>
    <n v="1336037"/>
    <n v="1337293"/>
    <s v="-"/>
    <s v="CAD85139.1"/>
    <m/>
    <m/>
  </r>
  <r>
    <x v="2512"/>
    <x v="0"/>
    <x v="0"/>
    <s v="GCA_000009145.1"/>
    <s v="Primary Assembly"/>
    <s v="chromosome"/>
    <m/>
    <s v="AL954747.1"/>
    <n v="1337349"/>
    <n v="1338392"/>
    <s v="-"/>
    <m/>
    <m/>
    <m/>
  </r>
  <r>
    <x v="2513"/>
    <x v="1"/>
    <x v="1"/>
    <s v="GCA_000009145.1"/>
    <s v="Primary Assembly"/>
    <s v="chromosome"/>
    <m/>
    <s v="AL954747.1"/>
    <n v="1337349"/>
    <n v="1338392"/>
    <s v="-"/>
    <s v="CAD85140.1"/>
    <m/>
    <m/>
  </r>
  <r>
    <x v="2514"/>
    <x v="0"/>
    <x v="0"/>
    <s v="GCA_000009145.1"/>
    <s v="Primary Assembly"/>
    <s v="chromosome"/>
    <m/>
    <s v="AL954747.1"/>
    <n v="1338493"/>
    <n v="1339776"/>
    <s v="-"/>
    <m/>
    <m/>
    <m/>
  </r>
  <r>
    <x v="2515"/>
    <x v="1"/>
    <x v="1"/>
    <s v="GCA_000009145.1"/>
    <s v="Primary Assembly"/>
    <s v="chromosome"/>
    <m/>
    <s v="AL954747.1"/>
    <n v="1338493"/>
    <n v="1339776"/>
    <s v="-"/>
    <s v="CAD85141.1"/>
    <m/>
    <m/>
  </r>
  <r>
    <x v="2516"/>
    <x v="0"/>
    <x v="0"/>
    <s v="GCA_000009145.1"/>
    <s v="Primary Assembly"/>
    <s v="chromosome"/>
    <m/>
    <s v="AL954747.1"/>
    <n v="1339778"/>
    <n v="1340584"/>
    <s v="-"/>
    <m/>
    <m/>
    <m/>
  </r>
  <r>
    <x v="2517"/>
    <x v="1"/>
    <x v="1"/>
    <s v="GCA_000009145.1"/>
    <s v="Primary Assembly"/>
    <s v="chromosome"/>
    <m/>
    <s v="AL954747.1"/>
    <n v="1339778"/>
    <n v="1340584"/>
    <s v="-"/>
    <s v="CAD85142.1"/>
    <m/>
    <m/>
  </r>
  <r>
    <x v="2518"/>
    <x v="0"/>
    <x v="0"/>
    <s v="GCA_000009145.1"/>
    <s v="Primary Assembly"/>
    <s v="chromosome"/>
    <m/>
    <s v="AL954747.1"/>
    <n v="1340849"/>
    <n v="1342063"/>
    <s v="-"/>
    <m/>
    <m/>
    <m/>
  </r>
  <r>
    <x v="2519"/>
    <x v="1"/>
    <x v="1"/>
    <s v="GCA_000009145.1"/>
    <s v="Primary Assembly"/>
    <s v="chromosome"/>
    <m/>
    <s v="AL954747.1"/>
    <n v="1340849"/>
    <n v="1342063"/>
    <s v="-"/>
    <s v="CAD85143.1"/>
    <m/>
    <m/>
  </r>
  <r>
    <x v="2520"/>
    <x v="0"/>
    <x v="0"/>
    <s v="GCA_000009145.1"/>
    <s v="Primary Assembly"/>
    <s v="chromosome"/>
    <m/>
    <s v="AL954747.1"/>
    <n v="1342060"/>
    <n v="1343586"/>
    <s v="-"/>
    <m/>
    <m/>
    <m/>
  </r>
  <r>
    <x v="2521"/>
    <x v="1"/>
    <x v="1"/>
    <s v="GCA_000009145.1"/>
    <s v="Primary Assembly"/>
    <s v="chromosome"/>
    <m/>
    <s v="AL954747.1"/>
    <n v="1342060"/>
    <n v="1343586"/>
    <s v="-"/>
    <s v="CAD85144.1"/>
    <m/>
    <m/>
  </r>
  <r>
    <x v="2522"/>
    <x v="0"/>
    <x v="0"/>
    <s v="GCA_000009145.1"/>
    <s v="Primary Assembly"/>
    <s v="chromosome"/>
    <m/>
    <s v="AL954747.1"/>
    <n v="1343601"/>
    <n v="1344905"/>
    <s v="-"/>
    <m/>
    <m/>
    <m/>
  </r>
  <r>
    <x v="2523"/>
    <x v="1"/>
    <x v="1"/>
    <s v="GCA_000009145.1"/>
    <s v="Primary Assembly"/>
    <s v="chromosome"/>
    <m/>
    <s v="AL954747.1"/>
    <n v="1343601"/>
    <n v="1344905"/>
    <s v="-"/>
    <s v="CAD85145.1"/>
    <m/>
    <m/>
  </r>
  <r>
    <x v="2524"/>
    <x v="0"/>
    <x v="0"/>
    <s v="GCA_000009145.1"/>
    <s v="Primary Assembly"/>
    <s v="chromosome"/>
    <m/>
    <s v="AL954747.1"/>
    <n v="1344939"/>
    <n v="1345394"/>
    <s v="-"/>
    <m/>
    <m/>
    <m/>
  </r>
  <r>
    <x v="2525"/>
    <x v="1"/>
    <x v="1"/>
    <s v="GCA_000009145.1"/>
    <s v="Primary Assembly"/>
    <s v="chromosome"/>
    <m/>
    <s v="AL954747.1"/>
    <n v="1344939"/>
    <n v="1345394"/>
    <s v="-"/>
    <s v="CAD85146.1"/>
    <m/>
    <m/>
  </r>
  <r>
    <x v="2526"/>
    <x v="0"/>
    <x v="0"/>
    <s v="GCA_000009145.1"/>
    <s v="Primary Assembly"/>
    <s v="chromosome"/>
    <m/>
    <s v="AL954747.1"/>
    <n v="1345778"/>
    <n v="1348447"/>
    <s v="+"/>
    <m/>
    <m/>
    <m/>
  </r>
  <r>
    <x v="2527"/>
    <x v="1"/>
    <x v="1"/>
    <s v="GCA_000009145.1"/>
    <s v="Primary Assembly"/>
    <s v="chromosome"/>
    <m/>
    <s v="AL954747.1"/>
    <n v="1345778"/>
    <n v="1348447"/>
    <s v="+"/>
    <s v="CAD85147.1"/>
    <m/>
    <m/>
  </r>
  <r>
    <x v="2528"/>
    <x v="0"/>
    <x v="0"/>
    <s v="GCA_000009145.1"/>
    <s v="Primary Assembly"/>
    <s v="chromosome"/>
    <m/>
    <s v="AL954747.1"/>
    <n v="1348472"/>
    <n v="1350496"/>
    <s v="+"/>
    <m/>
    <m/>
    <m/>
  </r>
  <r>
    <x v="2529"/>
    <x v="1"/>
    <x v="1"/>
    <s v="GCA_000009145.1"/>
    <s v="Primary Assembly"/>
    <s v="chromosome"/>
    <m/>
    <s v="AL954747.1"/>
    <n v="1348472"/>
    <n v="1350496"/>
    <s v="+"/>
    <s v="CAD85148.1"/>
    <m/>
    <m/>
  </r>
  <r>
    <x v="2530"/>
    <x v="0"/>
    <x v="0"/>
    <s v="GCA_000009145.1"/>
    <s v="Primary Assembly"/>
    <s v="chromosome"/>
    <m/>
    <s v="AL954747.1"/>
    <n v="1350584"/>
    <n v="1353445"/>
    <s v="-"/>
    <m/>
    <m/>
    <m/>
  </r>
  <r>
    <x v="2531"/>
    <x v="1"/>
    <x v="1"/>
    <s v="GCA_000009145.1"/>
    <s v="Primary Assembly"/>
    <s v="chromosome"/>
    <m/>
    <s v="AL954747.1"/>
    <n v="1350584"/>
    <n v="1353445"/>
    <s v="-"/>
    <s v="CAD85149.1"/>
    <m/>
    <m/>
  </r>
  <r>
    <x v="2532"/>
    <x v="0"/>
    <x v="0"/>
    <s v="GCA_000009145.1"/>
    <s v="Primary Assembly"/>
    <s v="chromosome"/>
    <m/>
    <s v="AL954747.1"/>
    <n v="1353501"/>
    <n v="1355198"/>
    <s v="-"/>
    <m/>
    <m/>
    <m/>
  </r>
  <r>
    <x v="2533"/>
    <x v="1"/>
    <x v="1"/>
    <s v="GCA_000009145.1"/>
    <s v="Primary Assembly"/>
    <s v="chromosome"/>
    <m/>
    <s v="AL954747.1"/>
    <n v="1353501"/>
    <n v="1355198"/>
    <s v="-"/>
    <s v="CAD85150.1"/>
    <m/>
    <m/>
  </r>
  <r>
    <x v="2534"/>
    <x v="0"/>
    <x v="0"/>
    <s v="GCA_000009145.1"/>
    <s v="Primary Assembly"/>
    <s v="chromosome"/>
    <m/>
    <s v="AL954747.1"/>
    <n v="1355234"/>
    <n v="1356835"/>
    <s v="-"/>
    <m/>
    <m/>
    <m/>
  </r>
  <r>
    <x v="2535"/>
    <x v="1"/>
    <x v="1"/>
    <s v="GCA_000009145.1"/>
    <s v="Primary Assembly"/>
    <s v="chromosome"/>
    <m/>
    <s v="AL954747.1"/>
    <n v="1355234"/>
    <n v="1356835"/>
    <s v="-"/>
    <s v="CAD85151.1"/>
    <m/>
    <m/>
  </r>
  <r>
    <x v="2536"/>
    <x v="0"/>
    <x v="0"/>
    <s v="GCA_000009145.1"/>
    <s v="Primary Assembly"/>
    <s v="chromosome"/>
    <m/>
    <s v="AL954747.1"/>
    <n v="1357006"/>
    <n v="1358508"/>
    <s v="-"/>
    <m/>
    <m/>
    <m/>
  </r>
  <r>
    <x v="2537"/>
    <x v="1"/>
    <x v="1"/>
    <s v="GCA_000009145.1"/>
    <s v="Primary Assembly"/>
    <s v="chromosome"/>
    <m/>
    <s v="AL954747.1"/>
    <n v="1357006"/>
    <n v="1358508"/>
    <s v="-"/>
    <s v="CAD85152.1"/>
    <m/>
    <m/>
  </r>
  <r>
    <x v="2538"/>
    <x v="0"/>
    <x v="0"/>
    <s v="GCA_000009145.1"/>
    <s v="Primary Assembly"/>
    <s v="chromosome"/>
    <m/>
    <s v="AL954747.1"/>
    <n v="1358541"/>
    <n v="1358756"/>
    <s v="-"/>
    <m/>
    <m/>
    <m/>
  </r>
  <r>
    <x v="2539"/>
    <x v="1"/>
    <x v="1"/>
    <s v="GCA_000009145.1"/>
    <s v="Primary Assembly"/>
    <s v="chromosome"/>
    <m/>
    <s v="AL954747.1"/>
    <n v="1358541"/>
    <n v="1358756"/>
    <s v="-"/>
    <s v="CAD85153.1"/>
    <m/>
    <m/>
  </r>
  <r>
    <x v="2540"/>
    <x v="0"/>
    <x v="0"/>
    <s v="GCA_000009145.1"/>
    <s v="Primary Assembly"/>
    <s v="chromosome"/>
    <m/>
    <s v="AL954747.1"/>
    <n v="1358753"/>
    <n v="1359346"/>
    <s v="-"/>
    <m/>
    <m/>
    <m/>
  </r>
  <r>
    <x v="2541"/>
    <x v="1"/>
    <x v="1"/>
    <s v="GCA_000009145.1"/>
    <s v="Primary Assembly"/>
    <s v="chromosome"/>
    <m/>
    <s v="AL954747.1"/>
    <n v="1358753"/>
    <n v="1359346"/>
    <s v="-"/>
    <s v="CAD85154.1"/>
    <m/>
    <m/>
  </r>
  <r>
    <x v="2542"/>
    <x v="0"/>
    <x v="0"/>
    <s v="GCA_000009145.1"/>
    <s v="Primary Assembly"/>
    <s v="chromosome"/>
    <m/>
    <s v="AL954747.1"/>
    <n v="1359354"/>
    <n v="1360154"/>
    <s v="-"/>
    <m/>
    <m/>
    <m/>
  </r>
  <r>
    <x v="2543"/>
    <x v="1"/>
    <x v="1"/>
    <s v="GCA_000009145.1"/>
    <s v="Primary Assembly"/>
    <s v="chromosome"/>
    <m/>
    <s v="AL954747.1"/>
    <n v="1359354"/>
    <n v="1360154"/>
    <s v="-"/>
    <s v="CAD85155.1"/>
    <m/>
    <m/>
  </r>
  <r>
    <x v="2544"/>
    <x v="0"/>
    <x v="0"/>
    <s v="GCA_000009145.1"/>
    <s v="Primary Assembly"/>
    <s v="chromosome"/>
    <m/>
    <s v="AL954747.1"/>
    <n v="1360294"/>
    <n v="1361001"/>
    <s v="-"/>
    <m/>
    <m/>
    <m/>
  </r>
  <r>
    <x v="2545"/>
    <x v="1"/>
    <x v="1"/>
    <s v="GCA_000009145.1"/>
    <s v="Primary Assembly"/>
    <s v="chromosome"/>
    <m/>
    <s v="AL954747.1"/>
    <n v="1360294"/>
    <n v="1361001"/>
    <s v="-"/>
    <s v="CAD85156.1"/>
    <m/>
    <m/>
  </r>
  <r>
    <x v="2546"/>
    <x v="0"/>
    <x v="0"/>
    <s v="GCA_000009145.1"/>
    <s v="Primary Assembly"/>
    <s v="chromosome"/>
    <m/>
    <s v="AL954747.1"/>
    <n v="1361118"/>
    <n v="1361402"/>
    <s v="-"/>
    <m/>
    <m/>
    <m/>
  </r>
  <r>
    <x v="2547"/>
    <x v="1"/>
    <x v="1"/>
    <s v="GCA_000009145.1"/>
    <s v="Primary Assembly"/>
    <s v="chromosome"/>
    <m/>
    <s v="AL954747.1"/>
    <n v="1361118"/>
    <n v="1361402"/>
    <s v="-"/>
    <s v="CAD85157.1"/>
    <m/>
    <m/>
  </r>
  <r>
    <x v="2548"/>
    <x v="0"/>
    <x v="0"/>
    <s v="GCA_000009145.1"/>
    <s v="Primary Assembly"/>
    <s v="chromosome"/>
    <m/>
    <s v="AL954747.1"/>
    <n v="1361520"/>
    <n v="1362878"/>
    <s v="-"/>
    <m/>
    <m/>
    <m/>
  </r>
  <r>
    <x v="2549"/>
    <x v="1"/>
    <x v="1"/>
    <s v="GCA_000009145.1"/>
    <s v="Primary Assembly"/>
    <s v="chromosome"/>
    <m/>
    <s v="AL954747.1"/>
    <n v="1361520"/>
    <n v="1362878"/>
    <s v="-"/>
    <s v="CAD85158.1"/>
    <m/>
    <m/>
  </r>
  <r>
    <x v="2550"/>
    <x v="0"/>
    <x v="0"/>
    <s v="GCA_000009145.1"/>
    <s v="Primary Assembly"/>
    <s v="chromosome"/>
    <m/>
    <s v="AL954747.1"/>
    <n v="1363204"/>
    <n v="1363632"/>
    <s v="+"/>
    <m/>
    <m/>
    <m/>
  </r>
  <r>
    <x v="2551"/>
    <x v="1"/>
    <x v="1"/>
    <s v="GCA_000009145.1"/>
    <s v="Primary Assembly"/>
    <s v="chromosome"/>
    <m/>
    <s v="AL954747.1"/>
    <n v="1363204"/>
    <n v="1363632"/>
    <s v="+"/>
    <s v="CAD85159.1"/>
    <m/>
    <m/>
  </r>
  <r>
    <x v="2552"/>
    <x v="0"/>
    <x v="5"/>
    <s v="GCA_000009145.1"/>
    <s v="Primary Assembly"/>
    <s v="chromosome"/>
    <m/>
    <s v="AL954747.1"/>
    <n v="1363773"/>
    <n v="1363928"/>
    <s v="-"/>
    <m/>
    <m/>
    <m/>
  </r>
  <r>
    <x v="2553"/>
    <x v="1"/>
    <x v="6"/>
    <s v="GCA_000009145.1"/>
    <s v="Primary Assembly"/>
    <s v="chromosome"/>
    <m/>
    <s v="AL954747.1"/>
    <n v="1363773"/>
    <n v="1363928"/>
    <s v="-"/>
    <m/>
    <m/>
    <m/>
  </r>
  <r>
    <x v="2554"/>
    <x v="0"/>
    <x v="0"/>
    <s v="GCA_000009145.1"/>
    <s v="Primary Assembly"/>
    <s v="chromosome"/>
    <m/>
    <s v="AL954747.1"/>
    <n v="1363930"/>
    <n v="1369071"/>
    <s v="-"/>
    <m/>
    <m/>
    <m/>
  </r>
  <r>
    <x v="2555"/>
    <x v="1"/>
    <x v="1"/>
    <s v="GCA_000009145.1"/>
    <s v="Primary Assembly"/>
    <s v="chromosome"/>
    <m/>
    <s v="AL954747.1"/>
    <n v="1363930"/>
    <n v="1369071"/>
    <s v="-"/>
    <s v="CAD85161.1"/>
    <m/>
    <m/>
  </r>
  <r>
    <x v="2556"/>
    <x v="0"/>
    <x v="0"/>
    <s v="GCA_000009145.1"/>
    <s v="Primary Assembly"/>
    <s v="chromosome"/>
    <m/>
    <s v="AL954747.1"/>
    <n v="1369145"/>
    <n v="1371205"/>
    <s v="-"/>
    <m/>
    <m/>
    <m/>
  </r>
  <r>
    <x v="2557"/>
    <x v="1"/>
    <x v="1"/>
    <s v="GCA_000009145.1"/>
    <s v="Primary Assembly"/>
    <s v="chromosome"/>
    <m/>
    <s v="AL954747.1"/>
    <n v="1369145"/>
    <n v="1371205"/>
    <s v="-"/>
    <s v="CAD85162.1"/>
    <m/>
    <m/>
  </r>
  <r>
    <x v="2558"/>
    <x v="0"/>
    <x v="0"/>
    <s v="GCA_000009145.1"/>
    <s v="Primary Assembly"/>
    <s v="chromosome"/>
    <m/>
    <s v="AL954747.1"/>
    <n v="1371536"/>
    <n v="1372180"/>
    <s v="-"/>
    <m/>
    <m/>
    <m/>
  </r>
  <r>
    <x v="2559"/>
    <x v="1"/>
    <x v="1"/>
    <s v="GCA_000009145.1"/>
    <s v="Primary Assembly"/>
    <s v="chromosome"/>
    <m/>
    <s v="AL954747.1"/>
    <n v="1371536"/>
    <n v="1372180"/>
    <s v="-"/>
    <s v="CAD85163.1"/>
    <m/>
    <m/>
  </r>
  <r>
    <x v="2560"/>
    <x v="0"/>
    <x v="0"/>
    <s v="GCA_000009145.1"/>
    <s v="Primary Assembly"/>
    <s v="chromosome"/>
    <m/>
    <s v="AL954747.1"/>
    <n v="1372183"/>
    <n v="1372563"/>
    <s v="-"/>
    <m/>
    <m/>
    <m/>
  </r>
  <r>
    <x v="2561"/>
    <x v="1"/>
    <x v="1"/>
    <s v="GCA_000009145.1"/>
    <s v="Primary Assembly"/>
    <s v="chromosome"/>
    <m/>
    <s v="AL954747.1"/>
    <n v="1372183"/>
    <n v="1372563"/>
    <s v="-"/>
    <s v="CAD85164.1"/>
    <m/>
    <m/>
  </r>
  <r>
    <x v="2562"/>
    <x v="0"/>
    <x v="0"/>
    <s v="GCA_000009145.1"/>
    <s v="Primary Assembly"/>
    <s v="chromosome"/>
    <m/>
    <s v="AL954747.1"/>
    <n v="1372568"/>
    <n v="1372942"/>
    <s v="-"/>
    <m/>
    <m/>
    <m/>
  </r>
  <r>
    <x v="2563"/>
    <x v="1"/>
    <x v="1"/>
    <s v="GCA_000009145.1"/>
    <s v="Primary Assembly"/>
    <s v="chromosome"/>
    <m/>
    <s v="AL954747.1"/>
    <n v="1372568"/>
    <n v="1372942"/>
    <s v="-"/>
    <s v="CAD85165.1"/>
    <m/>
    <m/>
  </r>
  <r>
    <x v="2564"/>
    <x v="0"/>
    <x v="0"/>
    <s v="GCA_000009145.1"/>
    <s v="Primary Assembly"/>
    <s v="chromosome"/>
    <m/>
    <s v="AL954747.1"/>
    <n v="1372971"/>
    <n v="1373366"/>
    <s v="-"/>
    <m/>
    <m/>
    <m/>
  </r>
  <r>
    <x v="2565"/>
    <x v="1"/>
    <x v="1"/>
    <s v="GCA_000009145.1"/>
    <s v="Primary Assembly"/>
    <s v="chromosome"/>
    <m/>
    <s v="AL954747.1"/>
    <n v="1372971"/>
    <n v="1373366"/>
    <s v="-"/>
    <s v="CAD85166.1"/>
    <m/>
    <m/>
  </r>
  <r>
    <x v="2566"/>
    <x v="0"/>
    <x v="0"/>
    <s v="GCA_000009145.1"/>
    <s v="Primary Assembly"/>
    <s v="chromosome"/>
    <m/>
    <s v="AL954747.1"/>
    <n v="1373421"/>
    <n v="1374641"/>
    <s v="-"/>
    <m/>
    <m/>
    <m/>
  </r>
  <r>
    <x v="2567"/>
    <x v="1"/>
    <x v="1"/>
    <s v="GCA_000009145.1"/>
    <s v="Primary Assembly"/>
    <s v="chromosome"/>
    <m/>
    <s v="AL954747.1"/>
    <n v="1373421"/>
    <n v="1374641"/>
    <s v="-"/>
    <s v="CAD85167.1"/>
    <m/>
    <m/>
  </r>
  <r>
    <x v="2568"/>
    <x v="0"/>
    <x v="0"/>
    <s v="GCA_000009145.1"/>
    <s v="Primary Assembly"/>
    <s v="chromosome"/>
    <m/>
    <s v="AL954747.1"/>
    <n v="1374638"/>
    <n v="1376368"/>
    <s v="-"/>
    <m/>
    <m/>
    <m/>
  </r>
  <r>
    <x v="2569"/>
    <x v="1"/>
    <x v="1"/>
    <s v="GCA_000009145.1"/>
    <s v="Primary Assembly"/>
    <s v="chromosome"/>
    <m/>
    <s v="AL954747.1"/>
    <n v="1374638"/>
    <n v="1376368"/>
    <s v="-"/>
    <s v="CAD85168.1"/>
    <m/>
    <m/>
  </r>
  <r>
    <x v="2570"/>
    <x v="0"/>
    <x v="0"/>
    <s v="GCA_000009145.1"/>
    <s v="Primary Assembly"/>
    <s v="chromosome"/>
    <m/>
    <s v="AL954747.1"/>
    <n v="1377548"/>
    <n v="1378603"/>
    <s v="-"/>
    <m/>
    <m/>
    <m/>
  </r>
  <r>
    <x v="2571"/>
    <x v="1"/>
    <x v="1"/>
    <s v="GCA_000009145.1"/>
    <s v="Primary Assembly"/>
    <s v="chromosome"/>
    <m/>
    <s v="AL954747.1"/>
    <n v="1377548"/>
    <n v="1378603"/>
    <s v="-"/>
    <s v="CAD85169.1"/>
    <m/>
    <m/>
  </r>
  <r>
    <x v="2572"/>
    <x v="0"/>
    <x v="0"/>
    <s v="GCA_000009145.1"/>
    <s v="Primary Assembly"/>
    <s v="chromosome"/>
    <m/>
    <s v="AL954747.1"/>
    <n v="1378675"/>
    <n v="1379310"/>
    <s v="-"/>
    <m/>
    <m/>
    <m/>
  </r>
  <r>
    <x v="2573"/>
    <x v="1"/>
    <x v="1"/>
    <s v="GCA_000009145.1"/>
    <s v="Primary Assembly"/>
    <s v="chromosome"/>
    <m/>
    <s v="AL954747.1"/>
    <n v="1378675"/>
    <n v="1379310"/>
    <s v="-"/>
    <s v="CAD85170.1"/>
    <m/>
    <m/>
  </r>
  <r>
    <x v="2574"/>
    <x v="0"/>
    <x v="0"/>
    <s v="GCA_000009145.1"/>
    <s v="Primary Assembly"/>
    <s v="chromosome"/>
    <m/>
    <s v="AL954747.1"/>
    <n v="1379498"/>
    <n v="1379821"/>
    <s v="+"/>
    <m/>
    <m/>
    <m/>
  </r>
  <r>
    <x v="2575"/>
    <x v="1"/>
    <x v="1"/>
    <s v="GCA_000009145.1"/>
    <s v="Primary Assembly"/>
    <s v="chromosome"/>
    <m/>
    <s v="AL954747.1"/>
    <n v="1379498"/>
    <n v="1379821"/>
    <s v="+"/>
    <s v="CAD85171.1"/>
    <m/>
    <m/>
  </r>
  <r>
    <x v="2576"/>
    <x v="0"/>
    <x v="0"/>
    <s v="GCA_000009145.1"/>
    <s v="Primary Assembly"/>
    <s v="chromosome"/>
    <m/>
    <s v="AL954747.1"/>
    <n v="1379875"/>
    <n v="1380726"/>
    <s v="+"/>
    <m/>
    <m/>
    <m/>
  </r>
  <r>
    <x v="2577"/>
    <x v="1"/>
    <x v="1"/>
    <s v="GCA_000009145.1"/>
    <s v="Primary Assembly"/>
    <s v="chromosome"/>
    <m/>
    <s v="AL954747.1"/>
    <n v="1379875"/>
    <n v="1380726"/>
    <s v="+"/>
    <s v="CAD85172.1"/>
    <m/>
    <m/>
  </r>
  <r>
    <x v="2578"/>
    <x v="0"/>
    <x v="5"/>
    <s v="GCA_000009145.1"/>
    <s v="Primary Assembly"/>
    <s v="chromosome"/>
    <m/>
    <s v="AL954747.1"/>
    <n v="1380822"/>
    <n v="1381991"/>
    <s v="+"/>
    <m/>
    <m/>
    <m/>
  </r>
  <r>
    <x v="2579"/>
    <x v="1"/>
    <x v="6"/>
    <s v="GCA_000009145.1"/>
    <s v="Primary Assembly"/>
    <s v="chromosome"/>
    <m/>
    <s v="AL954747.1"/>
    <n v="1380822"/>
    <n v="1381991"/>
    <s v="+"/>
    <m/>
    <m/>
    <m/>
  </r>
  <r>
    <x v="2580"/>
    <x v="0"/>
    <x v="0"/>
    <s v="GCA_000009145.1"/>
    <s v="Primary Assembly"/>
    <s v="chromosome"/>
    <m/>
    <s v="AL954747.1"/>
    <n v="1382230"/>
    <n v="1383717"/>
    <s v="+"/>
    <m/>
    <m/>
    <m/>
  </r>
  <r>
    <x v="2581"/>
    <x v="1"/>
    <x v="1"/>
    <s v="GCA_000009145.1"/>
    <s v="Primary Assembly"/>
    <s v="chromosome"/>
    <m/>
    <s v="AL954747.1"/>
    <n v="1382230"/>
    <n v="1383717"/>
    <s v="+"/>
    <s v="CAD85174.1"/>
    <m/>
    <m/>
  </r>
  <r>
    <x v="2582"/>
    <x v="0"/>
    <x v="0"/>
    <s v="GCA_000009145.1"/>
    <s v="Primary Assembly"/>
    <s v="chromosome"/>
    <m/>
    <s v="AL954747.1"/>
    <n v="1383968"/>
    <n v="1385011"/>
    <s v="-"/>
    <m/>
    <m/>
    <m/>
  </r>
  <r>
    <x v="2583"/>
    <x v="1"/>
    <x v="1"/>
    <s v="GCA_000009145.1"/>
    <s v="Primary Assembly"/>
    <s v="chromosome"/>
    <m/>
    <s v="AL954747.1"/>
    <n v="1383968"/>
    <n v="1385011"/>
    <s v="-"/>
    <s v="CAD85175.1"/>
    <m/>
    <m/>
  </r>
  <r>
    <x v="2584"/>
    <x v="0"/>
    <x v="0"/>
    <s v="GCA_000009145.1"/>
    <s v="Primary Assembly"/>
    <s v="chromosome"/>
    <m/>
    <s v="AL954747.1"/>
    <n v="1385550"/>
    <n v="1386059"/>
    <s v="-"/>
    <m/>
    <m/>
    <m/>
  </r>
  <r>
    <x v="2585"/>
    <x v="1"/>
    <x v="1"/>
    <s v="GCA_000009145.1"/>
    <s v="Primary Assembly"/>
    <s v="chromosome"/>
    <m/>
    <s v="AL954747.1"/>
    <n v="1385550"/>
    <n v="1386059"/>
    <s v="-"/>
    <s v="CAD85176.1"/>
    <m/>
    <m/>
  </r>
  <r>
    <x v="2586"/>
    <x v="0"/>
    <x v="0"/>
    <s v="GCA_000009145.1"/>
    <s v="Primary Assembly"/>
    <s v="chromosome"/>
    <m/>
    <s v="AL954747.1"/>
    <n v="1386112"/>
    <n v="1386501"/>
    <s v="-"/>
    <m/>
    <m/>
    <m/>
  </r>
  <r>
    <x v="2587"/>
    <x v="1"/>
    <x v="1"/>
    <s v="GCA_000009145.1"/>
    <s v="Primary Assembly"/>
    <s v="chromosome"/>
    <m/>
    <s v="AL954747.1"/>
    <n v="1386112"/>
    <n v="1386501"/>
    <s v="-"/>
    <s v="CAD85177.1"/>
    <m/>
    <m/>
  </r>
  <r>
    <x v="2588"/>
    <x v="0"/>
    <x v="5"/>
    <s v="GCA_000009145.1"/>
    <s v="Primary Assembly"/>
    <s v="chromosome"/>
    <m/>
    <s v="AL954747.1"/>
    <n v="1387006"/>
    <n v="1387236"/>
    <s v="+"/>
    <m/>
    <m/>
    <m/>
  </r>
  <r>
    <x v="2589"/>
    <x v="1"/>
    <x v="6"/>
    <s v="GCA_000009145.1"/>
    <s v="Primary Assembly"/>
    <s v="chromosome"/>
    <m/>
    <s v="AL954747.1"/>
    <n v="1387006"/>
    <n v="1387236"/>
    <s v="+"/>
    <m/>
    <m/>
    <m/>
  </r>
  <r>
    <x v="2590"/>
    <x v="0"/>
    <x v="0"/>
    <s v="GCA_000009145.1"/>
    <s v="Primary Assembly"/>
    <s v="chromosome"/>
    <m/>
    <s v="AL954747.1"/>
    <n v="1387552"/>
    <n v="1387758"/>
    <s v="-"/>
    <m/>
    <m/>
    <m/>
  </r>
  <r>
    <x v="2591"/>
    <x v="1"/>
    <x v="1"/>
    <s v="GCA_000009145.1"/>
    <s v="Primary Assembly"/>
    <s v="chromosome"/>
    <m/>
    <s v="AL954747.1"/>
    <n v="1387552"/>
    <n v="1387758"/>
    <s v="-"/>
    <s v="CAD85179.1"/>
    <m/>
    <m/>
  </r>
  <r>
    <x v="2592"/>
    <x v="0"/>
    <x v="0"/>
    <s v="GCA_000009145.1"/>
    <s v="Primary Assembly"/>
    <s v="chromosome"/>
    <m/>
    <s v="AL954747.1"/>
    <n v="1387893"/>
    <n v="1388330"/>
    <s v="-"/>
    <m/>
    <m/>
    <m/>
  </r>
  <r>
    <x v="2593"/>
    <x v="1"/>
    <x v="1"/>
    <s v="GCA_000009145.1"/>
    <s v="Primary Assembly"/>
    <s v="chromosome"/>
    <m/>
    <s v="AL954747.1"/>
    <n v="1387893"/>
    <n v="1388330"/>
    <s v="-"/>
    <s v="CAD85180.1"/>
    <m/>
    <m/>
  </r>
  <r>
    <x v="2594"/>
    <x v="0"/>
    <x v="0"/>
    <s v="GCA_000009145.1"/>
    <s v="Primary Assembly"/>
    <s v="chromosome"/>
    <m/>
    <s v="AL954747.1"/>
    <n v="1388563"/>
    <n v="1388886"/>
    <s v="+"/>
    <m/>
    <m/>
    <m/>
  </r>
  <r>
    <x v="2595"/>
    <x v="1"/>
    <x v="1"/>
    <s v="GCA_000009145.1"/>
    <s v="Primary Assembly"/>
    <s v="chromosome"/>
    <m/>
    <s v="AL954747.1"/>
    <n v="1388563"/>
    <n v="1388886"/>
    <s v="+"/>
    <s v="CAD85181.1"/>
    <m/>
    <m/>
  </r>
  <r>
    <x v="2596"/>
    <x v="0"/>
    <x v="0"/>
    <s v="GCA_000009145.1"/>
    <s v="Primary Assembly"/>
    <s v="chromosome"/>
    <m/>
    <s v="AL954747.1"/>
    <n v="1388940"/>
    <n v="1389791"/>
    <s v="+"/>
    <m/>
    <m/>
    <m/>
  </r>
  <r>
    <x v="2597"/>
    <x v="1"/>
    <x v="1"/>
    <s v="GCA_000009145.1"/>
    <s v="Primary Assembly"/>
    <s v="chromosome"/>
    <m/>
    <s v="AL954747.1"/>
    <n v="1388940"/>
    <n v="1389791"/>
    <s v="+"/>
    <s v="CAD85182.1"/>
    <m/>
    <m/>
  </r>
  <r>
    <x v="2598"/>
    <x v="0"/>
    <x v="5"/>
    <s v="GCA_000009145.1"/>
    <s v="Primary Assembly"/>
    <s v="chromosome"/>
    <m/>
    <s v="AL954747.1"/>
    <n v="1389809"/>
    <n v="1390222"/>
    <s v="+"/>
    <m/>
    <m/>
    <m/>
  </r>
  <r>
    <x v="2599"/>
    <x v="1"/>
    <x v="6"/>
    <s v="GCA_000009145.1"/>
    <s v="Primary Assembly"/>
    <s v="chromosome"/>
    <m/>
    <s v="AL954747.1"/>
    <n v="1389809"/>
    <n v="1390222"/>
    <s v="+"/>
    <m/>
    <m/>
    <m/>
  </r>
  <r>
    <x v="2600"/>
    <x v="0"/>
    <x v="0"/>
    <s v="GCA_000009145.1"/>
    <s v="Primary Assembly"/>
    <s v="chromosome"/>
    <m/>
    <s v="AL954747.1"/>
    <n v="1390389"/>
    <n v="1391570"/>
    <s v="-"/>
    <m/>
    <m/>
    <m/>
  </r>
  <r>
    <x v="2601"/>
    <x v="1"/>
    <x v="1"/>
    <s v="GCA_000009145.1"/>
    <s v="Primary Assembly"/>
    <s v="chromosome"/>
    <m/>
    <s v="AL954747.1"/>
    <n v="1390389"/>
    <n v="1391570"/>
    <s v="-"/>
    <s v="CAD85184.1"/>
    <m/>
    <m/>
  </r>
  <r>
    <x v="2602"/>
    <x v="0"/>
    <x v="0"/>
    <s v="GCA_000009145.1"/>
    <s v="Primary Assembly"/>
    <s v="chromosome"/>
    <m/>
    <s v="AL954747.1"/>
    <n v="1391628"/>
    <n v="1392515"/>
    <s v="+"/>
    <m/>
    <m/>
    <m/>
  </r>
  <r>
    <x v="2603"/>
    <x v="1"/>
    <x v="1"/>
    <s v="GCA_000009145.1"/>
    <s v="Primary Assembly"/>
    <s v="chromosome"/>
    <m/>
    <s v="AL954747.1"/>
    <n v="1391628"/>
    <n v="1392515"/>
    <s v="+"/>
    <s v="CAD85185.1"/>
    <m/>
    <m/>
  </r>
  <r>
    <x v="2604"/>
    <x v="0"/>
    <x v="0"/>
    <s v="GCA_000009145.1"/>
    <s v="Primary Assembly"/>
    <s v="chromosome"/>
    <m/>
    <s v="AL954747.1"/>
    <n v="1392595"/>
    <n v="1393296"/>
    <s v="-"/>
    <m/>
    <m/>
    <m/>
  </r>
  <r>
    <x v="2605"/>
    <x v="1"/>
    <x v="1"/>
    <s v="GCA_000009145.1"/>
    <s v="Primary Assembly"/>
    <s v="chromosome"/>
    <m/>
    <s v="AL954747.1"/>
    <n v="1392595"/>
    <n v="1393296"/>
    <s v="-"/>
    <s v="CAD85186.1"/>
    <m/>
    <m/>
  </r>
  <r>
    <x v="2606"/>
    <x v="0"/>
    <x v="0"/>
    <s v="GCA_000009145.1"/>
    <s v="Primary Assembly"/>
    <s v="chromosome"/>
    <m/>
    <s v="AL954747.1"/>
    <n v="1393782"/>
    <n v="1394186"/>
    <s v="+"/>
    <m/>
    <m/>
    <m/>
  </r>
  <r>
    <x v="2607"/>
    <x v="1"/>
    <x v="1"/>
    <s v="GCA_000009145.1"/>
    <s v="Primary Assembly"/>
    <s v="chromosome"/>
    <m/>
    <s v="AL954747.1"/>
    <n v="1393782"/>
    <n v="1394186"/>
    <s v="+"/>
    <s v="CAD85187.1"/>
    <m/>
    <m/>
  </r>
  <r>
    <x v="2608"/>
    <x v="0"/>
    <x v="0"/>
    <s v="GCA_000009145.1"/>
    <s v="Primary Assembly"/>
    <s v="chromosome"/>
    <m/>
    <s v="AL954747.1"/>
    <n v="1394337"/>
    <n v="1396721"/>
    <s v="-"/>
    <m/>
    <m/>
    <m/>
  </r>
  <r>
    <x v="2609"/>
    <x v="1"/>
    <x v="1"/>
    <s v="GCA_000009145.1"/>
    <s v="Primary Assembly"/>
    <s v="chromosome"/>
    <m/>
    <s v="AL954747.1"/>
    <n v="1394337"/>
    <n v="1396721"/>
    <s v="-"/>
    <s v="CAD85188.1"/>
    <m/>
    <m/>
  </r>
  <r>
    <x v="2610"/>
    <x v="0"/>
    <x v="0"/>
    <s v="GCA_000009145.1"/>
    <s v="Primary Assembly"/>
    <s v="chromosome"/>
    <m/>
    <s v="AL954747.1"/>
    <n v="1397390"/>
    <n v="1399756"/>
    <s v="+"/>
    <m/>
    <m/>
    <m/>
  </r>
  <r>
    <x v="2611"/>
    <x v="1"/>
    <x v="1"/>
    <s v="GCA_000009145.1"/>
    <s v="Primary Assembly"/>
    <s v="chromosome"/>
    <m/>
    <s v="AL954747.1"/>
    <n v="1397390"/>
    <n v="1399756"/>
    <s v="+"/>
    <s v="CAD85189.1"/>
    <m/>
    <m/>
  </r>
  <r>
    <x v="2612"/>
    <x v="0"/>
    <x v="0"/>
    <s v="GCA_000009145.1"/>
    <s v="Primary Assembly"/>
    <s v="chromosome"/>
    <m/>
    <s v="AL954747.1"/>
    <n v="1399817"/>
    <n v="1400224"/>
    <s v="+"/>
    <m/>
    <m/>
    <m/>
  </r>
  <r>
    <x v="2613"/>
    <x v="1"/>
    <x v="1"/>
    <s v="GCA_000009145.1"/>
    <s v="Primary Assembly"/>
    <s v="chromosome"/>
    <m/>
    <s v="AL954747.1"/>
    <n v="1399817"/>
    <n v="1400224"/>
    <s v="+"/>
    <s v="CAD85190.1"/>
    <m/>
    <m/>
  </r>
  <r>
    <x v="2614"/>
    <x v="0"/>
    <x v="0"/>
    <s v="GCA_000009145.1"/>
    <s v="Primary Assembly"/>
    <s v="chromosome"/>
    <m/>
    <s v="AL954747.1"/>
    <n v="1400383"/>
    <n v="1400709"/>
    <s v="+"/>
    <m/>
    <m/>
    <m/>
  </r>
  <r>
    <x v="2615"/>
    <x v="1"/>
    <x v="1"/>
    <s v="GCA_000009145.1"/>
    <s v="Primary Assembly"/>
    <s v="chromosome"/>
    <m/>
    <s v="AL954747.1"/>
    <n v="1400383"/>
    <n v="1400709"/>
    <s v="+"/>
    <s v="CAD85191.1"/>
    <m/>
    <m/>
  </r>
  <r>
    <x v="2616"/>
    <x v="0"/>
    <x v="0"/>
    <s v="GCA_000009145.1"/>
    <s v="Primary Assembly"/>
    <s v="chromosome"/>
    <m/>
    <s v="AL954747.1"/>
    <n v="1400773"/>
    <n v="1402071"/>
    <s v="-"/>
    <m/>
    <m/>
    <m/>
  </r>
  <r>
    <x v="2617"/>
    <x v="1"/>
    <x v="1"/>
    <s v="GCA_000009145.1"/>
    <s v="Primary Assembly"/>
    <s v="chromosome"/>
    <m/>
    <s v="AL954747.1"/>
    <n v="1400773"/>
    <n v="1402071"/>
    <s v="-"/>
    <s v="CAD85192.1"/>
    <m/>
    <m/>
  </r>
  <r>
    <x v="2618"/>
    <x v="0"/>
    <x v="0"/>
    <s v="GCA_000009145.1"/>
    <s v="Primary Assembly"/>
    <s v="chromosome"/>
    <m/>
    <s v="AL954747.1"/>
    <n v="1402305"/>
    <n v="1403480"/>
    <s v="-"/>
    <m/>
    <m/>
    <m/>
  </r>
  <r>
    <x v="2619"/>
    <x v="1"/>
    <x v="1"/>
    <s v="GCA_000009145.1"/>
    <s v="Primary Assembly"/>
    <s v="chromosome"/>
    <m/>
    <s v="AL954747.1"/>
    <n v="1402305"/>
    <n v="1403480"/>
    <s v="-"/>
    <s v="CAD85193.1"/>
    <m/>
    <m/>
  </r>
  <r>
    <x v="2620"/>
    <x v="0"/>
    <x v="0"/>
    <s v="GCA_000009145.1"/>
    <s v="Primary Assembly"/>
    <s v="chromosome"/>
    <m/>
    <s v="AL954747.1"/>
    <n v="1403556"/>
    <n v="1403756"/>
    <s v="-"/>
    <m/>
    <m/>
    <m/>
  </r>
  <r>
    <x v="2621"/>
    <x v="1"/>
    <x v="1"/>
    <s v="GCA_000009145.1"/>
    <s v="Primary Assembly"/>
    <s v="chromosome"/>
    <m/>
    <s v="AL954747.1"/>
    <n v="1403556"/>
    <n v="1403756"/>
    <s v="-"/>
    <s v="CAD85194.1"/>
    <m/>
    <m/>
  </r>
  <r>
    <x v="2622"/>
    <x v="0"/>
    <x v="0"/>
    <s v="GCA_000009145.1"/>
    <s v="Primary Assembly"/>
    <s v="chromosome"/>
    <m/>
    <s v="AL954747.1"/>
    <n v="1403875"/>
    <n v="1404753"/>
    <s v="-"/>
    <m/>
    <m/>
    <m/>
  </r>
  <r>
    <x v="2623"/>
    <x v="1"/>
    <x v="1"/>
    <s v="GCA_000009145.1"/>
    <s v="Primary Assembly"/>
    <s v="chromosome"/>
    <m/>
    <s v="AL954747.1"/>
    <n v="1403875"/>
    <n v="1404753"/>
    <s v="-"/>
    <s v="CAD85195.1"/>
    <m/>
    <m/>
  </r>
  <r>
    <x v="2624"/>
    <x v="0"/>
    <x v="0"/>
    <s v="GCA_000009145.1"/>
    <s v="Primary Assembly"/>
    <s v="chromosome"/>
    <m/>
    <s v="AL954747.1"/>
    <n v="1404753"/>
    <n v="1405943"/>
    <s v="-"/>
    <m/>
    <m/>
    <m/>
  </r>
  <r>
    <x v="2625"/>
    <x v="1"/>
    <x v="1"/>
    <s v="GCA_000009145.1"/>
    <s v="Primary Assembly"/>
    <s v="chromosome"/>
    <m/>
    <s v="AL954747.1"/>
    <n v="1404753"/>
    <n v="1405943"/>
    <s v="-"/>
    <s v="CAD85196.1"/>
    <m/>
    <m/>
  </r>
  <r>
    <x v="2626"/>
    <x v="0"/>
    <x v="0"/>
    <s v="GCA_000009145.1"/>
    <s v="Primary Assembly"/>
    <s v="chromosome"/>
    <m/>
    <s v="AL954747.1"/>
    <n v="1405949"/>
    <n v="1407139"/>
    <s v="-"/>
    <m/>
    <m/>
    <m/>
  </r>
  <r>
    <x v="2627"/>
    <x v="1"/>
    <x v="1"/>
    <s v="GCA_000009145.1"/>
    <s v="Primary Assembly"/>
    <s v="chromosome"/>
    <m/>
    <s v="AL954747.1"/>
    <n v="1405949"/>
    <n v="1407139"/>
    <s v="-"/>
    <s v="CAD85197.1"/>
    <m/>
    <m/>
  </r>
  <r>
    <x v="2628"/>
    <x v="0"/>
    <x v="0"/>
    <s v="GCA_000009145.1"/>
    <s v="Primary Assembly"/>
    <s v="chromosome"/>
    <m/>
    <s v="AL954747.1"/>
    <n v="1407129"/>
    <n v="1407383"/>
    <s v="-"/>
    <m/>
    <m/>
    <m/>
  </r>
  <r>
    <x v="2629"/>
    <x v="1"/>
    <x v="1"/>
    <s v="GCA_000009145.1"/>
    <s v="Primary Assembly"/>
    <s v="chromosome"/>
    <m/>
    <s v="AL954747.1"/>
    <n v="1407129"/>
    <n v="1407383"/>
    <s v="-"/>
    <s v="CAD85198.1"/>
    <m/>
    <m/>
  </r>
  <r>
    <x v="2630"/>
    <x v="0"/>
    <x v="0"/>
    <s v="GCA_000009145.1"/>
    <s v="Primary Assembly"/>
    <s v="chromosome"/>
    <m/>
    <s v="AL954747.1"/>
    <n v="1407718"/>
    <n v="1409076"/>
    <s v="-"/>
    <m/>
    <m/>
    <m/>
  </r>
  <r>
    <x v="2631"/>
    <x v="1"/>
    <x v="1"/>
    <s v="GCA_000009145.1"/>
    <s v="Primary Assembly"/>
    <s v="chromosome"/>
    <m/>
    <s v="AL954747.1"/>
    <n v="1407718"/>
    <n v="1409076"/>
    <s v="-"/>
    <s v="CAD85199.1"/>
    <m/>
    <m/>
  </r>
  <r>
    <x v="2632"/>
    <x v="0"/>
    <x v="0"/>
    <s v="GCA_000009145.1"/>
    <s v="Primary Assembly"/>
    <s v="chromosome"/>
    <m/>
    <s v="AL954747.1"/>
    <n v="1409159"/>
    <n v="1410184"/>
    <s v="-"/>
    <m/>
    <m/>
    <m/>
  </r>
  <r>
    <x v="2633"/>
    <x v="1"/>
    <x v="1"/>
    <s v="GCA_000009145.1"/>
    <s v="Primary Assembly"/>
    <s v="chromosome"/>
    <m/>
    <s v="AL954747.1"/>
    <n v="1409159"/>
    <n v="1410184"/>
    <s v="-"/>
    <s v="CAD85200.1"/>
    <m/>
    <m/>
  </r>
  <r>
    <x v="2634"/>
    <x v="0"/>
    <x v="0"/>
    <s v="GCA_000009145.1"/>
    <s v="Primary Assembly"/>
    <s v="chromosome"/>
    <m/>
    <s v="AL954747.1"/>
    <n v="1410232"/>
    <n v="1411353"/>
    <s v="-"/>
    <m/>
    <m/>
    <m/>
  </r>
  <r>
    <x v="2635"/>
    <x v="1"/>
    <x v="1"/>
    <s v="GCA_000009145.1"/>
    <s v="Primary Assembly"/>
    <s v="chromosome"/>
    <m/>
    <s v="AL954747.1"/>
    <n v="1410232"/>
    <n v="1411353"/>
    <s v="-"/>
    <s v="CAD85201.1"/>
    <m/>
    <m/>
  </r>
  <r>
    <x v="2636"/>
    <x v="0"/>
    <x v="0"/>
    <s v="GCA_000009145.1"/>
    <s v="Primary Assembly"/>
    <s v="chromosome"/>
    <m/>
    <s v="AL954747.1"/>
    <n v="1411359"/>
    <n v="1412390"/>
    <s v="-"/>
    <m/>
    <m/>
    <m/>
  </r>
  <r>
    <x v="2637"/>
    <x v="1"/>
    <x v="1"/>
    <s v="GCA_000009145.1"/>
    <s v="Primary Assembly"/>
    <s v="chromosome"/>
    <m/>
    <s v="AL954747.1"/>
    <n v="1411359"/>
    <n v="1412390"/>
    <s v="-"/>
    <s v="CAD85202.1"/>
    <m/>
    <m/>
  </r>
  <r>
    <x v="2638"/>
    <x v="0"/>
    <x v="0"/>
    <s v="GCA_000009145.1"/>
    <s v="Primary Assembly"/>
    <s v="chromosome"/>
    <m/>
    <s v="AL954747.1"/>
    <n v="1412522"/>
    <n v="1412779"/>
    <s v="-"/>
    <m/>
    <m/>
    <m/>
  </r>
  <r>
    <x v="2639"/>
    <x v="1"/>
    <x v="1"/>
    <s v="GCA_000009145.1"/>
    <s v="Primary Assembly"/>
    <s v="chromosome"/>
    <m/>
    <s v="AL954747.1"/>
    <n v="1412522"/>
    <n v="1412779"/>
    <s v="-"/>
    <s v="CAD85203.1"/>
    <m/>
    <m/>
  </r>
  <r>
    <x v="2640"/>
    <x v="0"/>
    <x v="0"/>
    <s v="GCA_000009145.1"/>
    <s v="Primary Assembly"/>
    <s v="chromosome"/>
    <m/>
    <s v="AL954747.1"/>
    <n v="1412792"/>
    <n v="1413103"/>
    <s v="-"/>
    <m/>
    <m/>
    <m/>
  </r>
  <r>
    <x v="2641"/>
    <x v="1"/>
    <x v="1"/>
    <s v="GCA_000009145.1"/>
    <s v="Primary Assembly"/>
    <s v="chromosome"/>
    <m/>
    <s v="AL954747.1"/>
    <n v="1412792"/>
    <n v="1413103"/>
    <s v="-"/>
    <s v="CAD85204.1"/>
    <m/>
    <m/>
  </r>
  <r>
    <x v="2642"/>
    <x v="0"/>
    <x v="0"/>
    <s v="GCA_000009145.1"/>
    <s v="Primary Assembly"/>
    <s v="chromosome"/>
    <m/>
    <s v="AL954747.1"/>
    <n v="1413295"/>
    <n v="1414596"/>
    <s v="+"/>
    <m/>
    <m/>
    <m/>
  </r>
  <r>
    <x v="2643"/>
    <x v="1"/>
    <x v="1"/>
    <s v="GCA_000009145.1"/>
    <s v="Primary Assembly"/>
    <s v="chromosome"/>
    <m/>
    <s v="AL954747.1"/>
    <n v="1413295"/>
    <n v="1414596"/>
    <s v="+"/>
    <s v="CAD85205.1"/>
    <m/>
    <m/>
  </r>
  <r>
    <x v="2644"/>
    <x v="0"/>
    <x v="0"/>
    <s v="GCA_000009145.1"/>
    <s v="Primary Assembly"/>
    <s v="chromosome"/>
    <m/>
    <s v="AL954747.1"/>
    <n v="1414596"/>
    <n v="1415558"/>
    <s v="+"/>
    <m/>
    <m/>
    <m/>
  </r>
  <r>
    <x v="2645"/>
    <x v="1"/>
    <x v="1"/>
    <s v="GCA_000009145.1"/>
    <s v="Primary Assembly"/>
    <s v="chromosome"/>
    <m/>
    <s v="AL954747.1"/>
    <n v="1414596"/>
    <n v="1415558"/>
    <s v="+"/>
    <s v="CAD85206.1"/>
    <m/>
    <m/>
  </r>
  <r>
    <x v="2646"/>
    <x v="0"/>
    <x v="0"/>
    <s v="GCA_000009145.1"/>
    <s v="Primary Assembly"/>
    <s v="chromosome"/>
    <m/>
    <s v="AL954747.1"/>
    <n v="1415582"/>
    <n v="1416331"/>
    <s v="-"/>
    <m/>
    <m/>
    <m/>
  </r>
  <r>
    <x v="2647"/>
    <x v="1"/>
    <x v="1"/>
    <s v="GCA_000009145.1"/>
    <s v="Primary Assembly"/>
    <s v="chromosome"/>
    <m/>
    <s v="AL954747.1"/>
    <n v="1415582"/>
    <n v="1416331"/>
    <s v="-"/>
    <s v="CAD85207.1"/>
    <m/>
    <m/>
  </r>
  <r>
    <x v="2648"/>
    <x v="0"/>
    <x v="0"/>
    <s v="GCA_000009145.1"/>
    <s v="Primary Assembly"/>
    <s v="chromosome"/>
    <m/>
    <s v="AL954747.1"/>
    <n v="1416385"/>
    <n v="1416804"/>
    <s v="-"/>
    <m/>
    <m/>
    <m/>
  </r>
  <r>
    <x v="2649"/>
    <x v="1"/>
    <x v="1"/>
    <s v="GCA_000009145.1"/>
    <s v="Primary Assembly"/>
    <s v="chromosome"/>
    <m/>
    <s v="AL954747.1"/>
    <n v="1416385"/>
    <n v="1416804"/>
    <s v="-"/>
    <s v="CAD85208.1"/>
    <m/>
    <m/>
  </r>
  <r>
    <x v="2650"/>
    <x v="0"/>
    <x v="0"/>
    <s v="GCA_000009145.1"/>
    <s v="Primary Assembly"/>
    <s v="chromosome"/>
    <m/>
    <s v="AL954747.1"/>
    <n v="1416818"/>
    <n v="1420315"/>
    <s v="-"/>
    <m/>
    <m/>
    <m/>
  </r>
  <r>
    <x v="2651"/>
    <x v="1"/>
    <x v="1"/>
    <s v="GCA_000009145.1"/>
    <s v="Primary Assembly"/>
    <s v="chromosome"/>
    <m/>
    <s v="AL954747.1"/>
    <n v="1416818"/>
    <n v="1420315"/>
    <s v="-"/>
    <s v="CAD85209.1"/>
    <m/>
    <m/>
  </r>
  <r>
    <x v="2652"/>
    <x v="0"/>
    <x v="0"/>
    <s v="GCA_000009145.1"/>
    <s v="Primary Assembly"/>
    <s v="chromosome"/>
    <m/>
    <s v="AL954747.1"/>
    <n v="1420456"/>
    <n v="1422735"/>
    <s v="-"/>
    <m/>
    <m/>
    <m/>
  </r>
  <r>
    <x v="2653"/>
    <x v="1"/>
    <x v="1"/>
    <s v="GCA_000009145.1"/>
    <s v="Primary Assembly"/>
    <s v="chromosome"/>
    <m/>
    <s v="AL954747.1"/>
    <n v="1420456"/>
    <n v="1422735"/>
    <s v="-"/>
    <s v="CAD85210.1"/>
    <m/>
    <m/>
  </r>
  <r>
    <x v="2654"/>
    <x v="0"/>
    <x v="0"/>
    <s v="GCA_000009145.1"/>
    <s v="Primary Assembly"/>
    <s v="chromosome"/>
    <m/>
    <s v="AL954747.1"/>
    <n v="1423064"/>
    <n v="1423339"/>
    <s v="-"/>
    <m/>
    <m/>
    <m/>
  </r>
  <r>
    <x v="2655"/>
    <x v="1"/>
    <x v="1"/>
    <s v="GCA_000009145.1"/>
    <s v="Primary Assembly"/>
    <s v="chromosome"/>
    <m/>
    <s v="AL954747.1"/>
    <n v="1423064"/>
    <n v="1423339"/>
    <s v="-"/>
    <s v="CAD85211.1"/>
    <m/>
    <m/>
  </r>
  <r>
    <x v="2656"/>
    <x v="0"/>
    <x v="0"/>
    <s v="GCA_000009145.1"/>
    <s v="Primary Assembly"/>
    <s v="chromosome"/>
    <m/>
    <s v="AL954747.1"/>
    <n v="1423652"/>
    <n v="1424122"/>
    <s v="+"/>
    <m/>
    <m/>
    <m/>
  </r>
  <r>
    <x v="2657"/>
    <x v="1"/>
    <x v="1"/>
    <s v="GCA_000009145.1"/>
    <s v="Primary Assembly"/>
    <s v="chromosome"/>
    <m/>
    <s v="AL954747.1"/>
    <n v="1423652"/>
    <n v="1424122"/>
    <s v="+"/>
    <s v="CAD85212.1"/>
    <m/>
    <m/>
  </r>
  <r>
    <x v="2658"/>
    <x v="0"/>
    <x v="0"/>
    <s v="GCA_000009145.1"/>
    <s v="Primary Assembly"/>
    <s v="chromosome"/>
    <m/>
    <s v="AL954747.1"/>
    <n v="1424274"/>
    <n v="1425371"/>
    <s v="-"/>
    <m/>
    <m/>
    <m/>
  </r>
  <r>
    <x v="2659"/>
    <x v="1"/>
    <x v="1"/>
    <s v="GCA_000009145.1"/>
    <s v="Primary Assembly"/>
    <s v="chromosome"/>
    <m/>
    <s v="AL954747.1"/>
    <n v="1424274"/>
    <n v="1425371"/>
    <s v="-"/>
    <s v="CAD85213.1"/>
    <m/>
    <m/>
  </r>
  <r>
    <x v="2660"/>
    <x v="0"/>
    <x v="0"/>
    <s v="GCA_000009145.1"/>
    <s v="Primary Assembly"/>
    <s v="chromosome"/>
    <m/>
    <s v="AL954747.1"/>
    <n v="1425501"/>
    <n v="1425992"/>
    <s v="+"/>
    <m/>
    <m/>
    <m/>
  </r>
  <r>
    <x v="2661"/>
    <x v="1"/>
    <x v="1"/>
    <s v="GCA_000009145.1"/>
    <s v="Primary Assembly"/>
    <s v="chromosome"/>
    <m/>
    <s v="AL954747.1"/>
    <n v="1425501"/>
    <n v="1425992"/>
    <s v="+"/>
    <s v="CAD85214.1"/>
    <m/>
    <m/>
  </r>
  <r>
    <x v="2662"/>
    <x v="0"/>
    <x v="0"/>
    <s v="GCA_000009145.1"/>
    <s v="Primary Assembly"/>
    <s v="chromosome"/>
    <m/>
    <s v="AL954747.1"/>
    <n v="1426056"/>
    <n v="1426358"/>
    <s v="-"/>
    <m/>
    <m/>
    <m/>
  </r>
  <r>
    <x v="2663"/>
    <x v="1"/>
    <x v="1"/>
    <s v="GCA_000009145.1"/>
    <s v="Primary Assembly"/>
    <s v="chromosome"/>
    <m/>
    <s v="AL954747.1"/>
    <n v="1426056"/>
    <n v="1426358"/>
    <s v="-"/>
    <s v="CAD85215.1"/>
    <m/>
    <m/>
  </r>
  <r>
    <x v="2664"/>
    <x v="0"/>
    <x v="0"/>
    <s v="GCA_000009145.1"/>
    <s v="Primary Assembly"/>
    <s v="chromosome"/>
    <m/>
    <s v="AL954747.1"/>
    <n v="1426371"/>
    <n v="1426649"/>
    <s v="-"/>
    <m/>
    <m/>
    <m/>
  </r>
  <r>
    <x v="2665"/>
    <x v="1"/>
    <x v="1"/>
    <s v="GCA_000009145.1"/>
    <s v="Primary Assembly"/>
    <s v="chromosome"/>
    <m/>
    <s v="AL954747.1"/>
    <n v="1426371"/>
    <n v="1426649"/>
    <s v="-"/>
    <s v="CAD85216.1"/>
    <m/>
    <m/>
  </r>
  <r>
    <x v="2666"/>
    <x v="0"/>
    <x v="0"/>
    <s v="GCA_000009145.1"/>
    <s v="Primary Assembly"/>
    <s v="chromosome"/>
    <m/>
    <s v="AL954747.1"/>
    <n v="1426777"/>
    <n v="1427103"/>
    <s v="-"/>
    <m/>
    <m/>
    <m/>
  </r>
  <r>
    <x v="2667"/>
    <x v="1"/>
    <x v="1"/>
    <s v="GCA_000009145.1"/>
    <s v="Primary Assembly"/>
    <s v="chromosome"/>
    <m/>
    <s v="AL954747.1"/>
    <n v="1426777"/>
    <n v="1427103"/>
    <s v="-"/>
    <s v="CAD85217.1"/>
    <m/>
    <m/>
  </r>
  <r>
    <x v="2668"/>
    <x v="0"/>
    <x v="0"/>
    <s v="GCA_000009145.1"/>
    <s v="Primary Assembly"/>
    <s v="chromosome"/>
    <m/>
    <s v="AL954747.1"/>
    <n v="1427100"/>
    <n v="1427432"/>
    <s v="-"/>
    <m/>
    <m/>
    <m/>
  </r>
  <r>
    <x v="2669"/>
    <x v="1"/>
    <x v="1"/>
    <s v="GCA_000009145.1"/>
    <s v="Primary Assembly"/>
    <s v="chromosome"/>
    <m/>
    <s v="AL954747.1"/>
    <n v="1427100"/>
    <n v="1427432"/>
    <s v="-"/>
    <s v="CAD85218.1"/>
    <m/>
    <m/>
  </r>
  <r>
    <x v="2670"/>
    <x v="0"/>
    <x v="0"/>
    <s v="GCA_000009145.1"/>
    <s v="Primary Assembly"/>
    <s v="chromosome"/>
    <m/>
    <s v="AL954747.1"/>
    <n v="1427752"/>
    <n v="1428162"/>
    <s v="-"/>
    <m/>
    <m/>
    <m/>
  </r>
  <r>
    <x v="2671"/>
    <x v="1"/>
    <x v="1"/>
    <s v="GCA_000009145.1"/>
    <s v="Primary Assembly"/>
    <s v="chromosome"/>
    <m/>
    <s v="AL954747.1"/>
    <n v="1427752"/>
    <n v="1428162"/>
    <s v="-"/>
    <s v="CAD85219.1"/>
    <m/>
    <m/>
  </r>
  <r>
    <x v="2672"/>
    <x v="0"/>
    <x v="0"/>
    <s v="GCA_000009145.1"/>
    <s v="Primary Assembly"/>
    <s v="chromosome"/>
    <m/>
    <s v="AL954747.1"/>
    <n v="1428787"/>
    <n v="1429083"/>
    <s v="-"/>
    <m/>
    <m/>
    <m/>
  </r>
  <r>
    <x v="2673"/>
    <x v="1"/>
    <x v="1"/>
    <s v="GCA_000009145.1"/>
    <s v="Primary Assembly"/>
    <s v="chromosome"/>
    <m/>
    <s v="AL954747.1"/>
    <n v="1428787"/>
    <n v="1429083"/>
    <s v="-"/>
    <s v="CAD85220.1"/>
    <m/>
    <m/>
  </r>
  <r>
    <x v="2674"/>
    <x v="0"/>
    <x v="0"/>
    <s v="GCA_000009145.1"/>
    <s v="Primary Assembly"/>
    <s v="chromosome"/>
    <m/>
    <s v="AL954747.1"/>
    <n v="1429522"/>
    <n v="1430811"/>
    <s v="-"/>
    <m/>
    <m/>
    <m/>
  </r>
  <r>
    <x v="2675"/>
    <x v="1"/>
    <x v="1"/>
    <s v="GCA_000009145.1"/>
    <s v="Primary Assembly"/>
    <s v="chromosome"/>
    <m/>
    <s v="AL954747.1"/>
    <n v="1429522"/>
    <n v="1430811"/>
    <s v="-"/>
    <s v="CAD85221.1"/>
    <m/>
    <m/>
  </r>
  <r>
    <x v="2676"/>
    <x v="0"/>
    <x v="0"/>
    <s v="GCA_000009145.1"/>
    <s v="Primary Assembly"/>
    <s v="chromosome"/>
    <m/>
    <s v="AL954747.1"/>
    <n v="1430801"/>
    <n v="1431064"/>
    <s v="-"/>
    <m/>
    <m/>
    <m/>
  </r>
  <r>
    <x v="2677"/>
    <x v="1"/>
    <x v="1"/>
    <s v="GCA_000009145.1"/>
    <s v="Primary Assembly"/>
    <s v="chromosome"/>
    <m/>
    <s v="AL954747.1"/>
    <n v="1430801"/>
    <n v="1431064"/>
    <s v="-"/>
    <s v="CAD85222.1"/>
    <m/>
    <m/>
  </r>
  <r>
    <x v="2678"/>
    <x v="0"/>
    <x v="0"/>
    <s v="GCA_000009145.1"/>
    <s v="Primary Assembly"/>
    <s v="chromosome"/>
    <m/>
    <s v="AL954747.1"/>
    <n v="1431744"/>
    <n v="1431947"/>
    <s v="-"/>
    <m/>
    <m/>
    <m/>
  </r>
  <r>
    <x v="2679"/>
    <x v="1"/>
    <x v="1"/>
    <s v="GCA_000009145.1"/>
    <s v="Primary Assembly"/>
    <s v="chromosome"/>
    <m/>
    <s v="AL954747.1"/>
    <n v="1431744"/>
    <n v="1431947"/>
    <s v="-"/>
    <s v="CAD85223.1"/>
    <m/>
    <m/>
  </r>
  <r>
    <x v="2680"/>
    <x v="0"/>
    <x v="2"/>
    <s v="GCA_000009145.1"/>
    <s v="Primary Assembly"/>
    <s v="chromosome"/>
    <m/>
    <s v="AL954747.1"/>
    <n v="1432428"/>
    <n v="1432503"/>
    <s v="-"/>
    <m/>
    <m/>
    <m/>
  </r>
  <r>
    <x v="2681"/>
    <x v="2"/>
    <x v="3"/>
    <s v="GCA_000009145.1"/>
    <s v="Primary Assembly"/>
    <s v="chromosome"/>
    <m/>
    <s v="AL954747.1"/>
    <n v="1432428"/>
    <n v="1432503"/>
    <s v="-"/>
    <m/>
    <m/>
    <m/>
  </r>
  <r>
    <x v="2682"/>
    <x v="0"/>
    <x v="2"/>
    <s v="GCA_000009145.1"/>
    <s v="Primary Assembly"/>
    <s v="chromosome"/>
    <m/>
    <s v="AL954747.1"/>
    <n v="1432565"/>
    <n v="1432641"/>
    <s v="-"/>
    <m/>
    <m/>
    <m/>
  </r>
  <r>
    <x v="2683"/>
    <x v="2"/>
    <x v="3"/>
    <s v="GCA_000009145.1"/>
    <s v="Primary Assembly"/>
    <s v="chromosome"/>
    <m/>
    <s v="AL954747.1"/>
    <n v="1432565"/>
    <n v="1432641"/>
    <s v="-"/>
    <m/>
    <m/>
    <m/>
  </r>
  <r>
    <x v="2684"/>
    <x v="0"/>
    <x v="0"/>
    <s v="GCA_000009145.1"/>
    <s v="Primary Assembly"/>
    <s v="chromosome"/>
    <m/>
    <s v="AL954747.1"/>
    <n v="1432854"/>
    <n v="1433387"/>
    <s v="-"/>
    <m/>
    <m/>
    <m/>
  </r>
  <r>
    <x v="2685"/>
    <x v="1"/>
    <x v="1"/>
    <s v="GCA_000009145.1"/>
    <s v="Primary Assembly"/>
    <s v="chromosome"/>
    <m/>
    <s v="AL954747.1"/>
    <n v="1432854"/>
    <n v="1433387"/>
    <s v="-"/>
    <s v="CAD85224.1"/>
    <m/>
    <m/>
  </r>
  <r>
    <x v="2686"/>
    <x v="0"/>
    <x v="0"/>
    <s v="GCA_000009145.1"/>
    <s v="Primary Assembly"/>
    <s v="chromosome"/>
    <m/>
    <s v="AL954747.1"/>
    <n v="1433412"/>
    <n v="1434800"/>
    <s v="-"/>
    <m/>
    <m/>
    <m/>
  </r>
  <r>
    <x v="2687"/>
    <x v="1"/>
    <x v="1"/>
    <s v="GCA_000009145.1"/>
    <s v="Primary Assembly"/>
    <s v="chromosome"/>
    <m/>
    <s v="AL954747.1"/>
    <n v="1433412"/>
    <n v="1434800"/>
    <s v="-"/>
    <s v="CAD85225.1"/>
    <m/>
    <m/>
  </r>
  <r>
    <x v="2688"/>
    <x v="0"/>
    <x v="0"/>
    <s v="GCA_000009145.1"/>
    <s v="Primary Assembly"/>
    <s v="chromosome"/>
    <m/>
    <s v="AL954747.1"/>
    <n v="1434927"/>
    <n v="1435931"/>
    <s v="-"/>
    <m/>
    <m/>
    <m/>
  </r>
  <r>
    <x v="2689"/>
    <x v="1"/>
    <x v="1"/>
    <s v="GCA_000009145.1"/>
    <s v="Primary Assembly"/>
    <s v="chromosome"/>
    <m/>
    <s v="AL954747.1"/>
    <n v="1434927"/>
    <n v="1435931"/>
    <s v="-"/>
    <s v="CAD85226.1"/>
    <m/>
    <m/>
  </r>
  <r>
    <x v="2690"/>
    <x v="0"/>
    <x v="0"/>
    <s v="GCA_000009145.1"/>
    <s v="Primary Assembly"/>
    <s v="chromosome"/>
    <m/>
    <s v="AL954747.1"/>
    <n v="1436035"/>
    <n v="1436598"/>
    <s v="-"/>
    <m/>
    <m/>
    <m/>
  </r>
  <r>
    <x v="2691"/>
    <x v="1"/>
    <x v="1"/>
    <s v="GCA_000009145.1"/>
    <s v="Primary Assembly"/>
    <s v="chromosome"/>
    <m/>
    <s v="AL954747.1"/>
    <n v="1436035"/>
    <n v="1436598"/>
    <s v="-"/>
    <s v="CAD85227.1"/>
    <m/>
    <m/>
  </r>
  <r>
    <x v="2692"/>
    <x v="0"/>
    <x v="0"/>
    <s v="GCA_000009145.1"/>
    <s v="Primary Assembly"/>
    <s v="chromosome"/>
    <m/>
    <s v="AL954747.1"/>
    <n v="1436837"/>
    <n v="1438543"/>
    <s v="+"/>
    <m/>
    <m/>
    <m/>
  </r>
  <r>
    <x v="2693"/>
    <x v="1"/>
    <x v="1"/>
    <s v="GCA_000009145.1"/>
    <s v="Primary Assembly"/>
    <s v="chromosome"/>
    <m/>
    <s v="AL954747.1"/>
    <n v="1436837"/>
    <n v="1438543"/>
    <s v="+"/>
    <s v="CAD85228.1"/>
    <m/>
    <m/>
  </r>
  <r>
    <x v="2694"/>
    <x v="0"/>
    <x v="0"/>
    <s v="GCA_000009145.1"/>
    <s v="Primary Assembly"/>
    <s v="chromosome"/>
    <m/>
    <s v="AL954747.1"/>
    <n v="1438531"/>
    <n v="1439124"/>
    <s v="+"/>
    <m/>
    <m/>
    <m/>
  </r>
  <r>
    <x v="2695"/>
    <x v="1"/>
    <x v="1"/>
    <s v="GCA_000009145.1"/>
    <s v="Primary Assembly"/>
    <s v="chromosome"/>
    <m/>
    <s v="AL954747.1"/>
    <n v="1438531"/>
    <n v="1439124"/>
    <s v="+"/>
    <s v="CAD85229.1"/>
    <m/>
    <m/>
  </r>
  <r>
    <x v="2696"/>
    <x v="0"/>
    <x v="0"/>
    <s v="GCA_000009145.1"/>
    <s v="Primary Assembly"/>
    <s v="chromosome"/>
    <m/>
    <s v="AL954747.1"/>
    <n v="1439142"/>
    <n v="1439603"/>
    <s v="-"/>
    <m/>
    <m/>
    <m/>
  </r>
  <r>
    <x v="2697"/>
    <x v="1"/>
    <x v="1"/>
    <s v="GCA_000009145.1"/>
    <s v="Primary Assembly"/>
    <s v="chromosome"/>
    <m/>
    <s v="AL954747.1"/>
    <n v="1439142"/>
    <n v="1439603"/>
    <s v="-"/>
    <s v="CAD85230.1"/>
    <m/>
    <m/>
  </r>
  <r>
    <x v="2698"/>
    <x v="0"/>
    <x v="0"/>
    <s v="GCA_000009145.1"/>
    <s v="Primary Assembly"/>
    <s v="chromosome"/>
    <m/>
    <s v="AL954747.1"/>
    <n v="1439777"/>
    <n v="1441309"/>
    <s v="-"/>
    <m/>
    <m/>
    <m/>
  </r>
  <r>
    <x v="2699"/>
    <x v="1"/>
    <x v="1"/>
    <s v="GCA_000009145.1"/>
    <s v="Primary Assembly"/>
    <s v="chromosome"/>
    <m/>
    <s v="AL954747.1"/>
    <n v="1439777"/>
    <n v="1441309"/>
    <s v="-"/>
    <s v="CAD85231.1"/>
    <m/>
    <m/>
  </r>
  <r>
    <x v="2700"/>
    <x v="0"/>
    <x v="0"/>
    <s v="GCA_000009145.1"/>
    <s v="Primary Assembly"/>
    <s v="chromosome"/>
    <m/>
    <s v="AL954747.1"/>
    <n v="1441548"/>
    <n v="1442327"/>
    <s v="-"/>
    <m/>
    <m/>
    <m/>
  </r>
  <r>
    <x v="2701"/>
    <x v="1"/>
    <x v="1"/>
    <s v="GCA_000009145.1"/>
    <s v="Primary Assembly"/>
    <s v="chromosome"/>
    <m/>
    <s v="AL954747.1"/>
    <n v="1441548"/>
    <n v="1442327"/>
    <s v="-"/>
    <s v="CAD85232.1"/>
    <m/>
    <m/>
  </r>
  <r>
    <x v="2702"/>
    <x v="0"/>
    <x v="0"/>
    <s v="GCA_000009145.1"/>
    <s v="Primary Assembly"/>
    <s v="chromosome"/>
    <m/>
    <s v="AL954747.1"/>
    <n v="1442357"/>
    <n v="1443007"/>
    <s v="-"/>
    <m/>
    <m/>
    <m/>
  </r>
  <r>
    <x v="2703"/>
    <x v="1"/>
    <x v="1"/>
    <s v="GCA_000009145.1"/>
    <s v="Primary Assembly"/>
    <s v="chromosome"/>
    <m/>
    <s v="AL954747.1"/>
    <n v="1442357"/>
    <n v="1443007"/>
    <s v="-"/>
    <s v="CAD85233.1"/>
    <m/>
    <m/>
  </r>
  <r>
    <x v="2704"/>
    <x v="0"/>
    <x v="0"/>
    <s v="GCA_000009145.1"/>
    <s v="Primary Assembly"/>
    <s v="chromosome"/>
    <m/>
    <s v="AL954747.1"/>
    <n v="1443012"/>
    <n v="1444028"/>
    <s v="-"/>
    <m/>
    <m/>
    <m/>
  </r>
  <r>
    <x v="2705"/>
    <x v="1"/>
    <x v="1"/>
    <s v="GCA_000009145.1"/>
    <s v="Primary Assembly"/>
    <s v="chromosome"/>
    <m/>
    <s v="AL954747.1"/>
    <n v="1443012"/>
    <n v="1444028"/>
    <s v="-"/>
    <s v="CAD85234.1"/>
    <m/>
    <m/>
  </r>
  <r>
    <x v="2706"/>
    <x v="0"/>
    <x v="0"/>
    <s v="GCA_000009145.1"/>
    <s v="Primary Assembly"/>
    <s v="chromosome"/>
    <m/>
    <s v="AL954747.1"/>
    <n v="1444124"/>
    <n v="1444615"/>
    <s v="-"/>
    <m/>
    <m/>
    <m/>
  </r>
  <r>
    <x v="2707"/>
    <x v="1"/>
    <x v="1"/>
    <s v="GCA_000009145.1"/>
    <s v="Primary Assembly"/>
    <s v="chromosome"/>
    <m/>
    <s v="AL954747.1"/>
    <n v="1444124"/>
    <n v="1444615"/>
    <s v="-"/>
    <s v="CAD85235.1"/>
    <m/>
    <m/>
  </r>
  <r>
    <x v="2708"/>
    <x v="0"/>
    <x v="0"/>
    <s v="GCA_000009145.1"/>
    <s v="Primary Assembly"/>
    <s v="chromosome"/>
    <m/>
    <s v="AL954747.1"/>
    <n v="1444620"/>
    <n v="1446323"/>
    <s v="-"/>
    <m/>
    <m/>
    <m/>
  </r>
  <r>
    <x v="2709"/>
    <x v="1"/>
    <x v="1"/>
    <s v="GCA_000009145.1"/>
    <s v="Primary Assembly"/>
    <s v="chromosome"/>
    <m/>
    <s v="AL954747.1"/>
    <n v="1444620"/>
    <n v="1446323"/>
    <s v="-"/>
    <s v="CAD85236.1"/>
    <m/>
    <m/>
  </r>
  <r>
    <x v="2710"/>
    <x v="0"/>
    <x v="0"/>
    <s v="GCA_000009145.1"/>
    <s v="Primary Assembly"/>
    <s v="chromosome"/>
    <m/>
    <s v="AL954747.1"/>
    <n v="1446639"/>
    <n v="1448093"/>
    <s v="-"/>
    <m/>
    <m/>
    <m/>
  </r>
  <r>
    <x v="2711"/>
    <x v="1"/>
    <x v="1"/>
    <s v="GCA_000009145.1"/>
    <s v="Primary Assembly"/>
    <s v="chromosome"/>
    <m/>
    <s v="AL954747.1"/>
    <n v="1446639"/>
    <n v="1448093"/>
    <s v="-"/>
    <s v="CAD85237.1"/>
    <m/>
    <m/>
  </r>
  <r>
    <x v="2712"/>
    <x v="0"/>
    <x v="0"/>
    <s v="GCA_000009145.1"/>
    <s v="Primary Assembly"/>
    <s v="chromosome"/>
    <m/>
    <s v="AL954747.1"/>
    <n v="1448200"/>
    <n v="1449063"/>
    <s v="-"/>
    <m/>
    <m/>
    <m/>
  </r>
  <r>
    <x v="2713"/>
    <x v="1"/>
    <x v="1"/>
    <s v="GCA_000009145.1"/>
    <s v="Primary Assembly"/>
    <s v="chromosome"/>
    <m/>
    <s v="AL954747.1"/>
    <n v="1448200"/>
    <n v="1449063"/>
    <s v="-"/>
    <s v="CAD85238.1"/>
    <m/>
    <m/>
  </r>
  <r>
    <x v="2714"/>
    <x v="0"/>
    <x v="0"/>
    <s v="GCA_000009145.1"/>
    <s v="Primary Assembly"/>
    <s v="chromosome"/>
    <m/>
    <s v="AL954747.1"/>
    <n v="1449291"/>
    <n v="1453163"/>
    <s v="-"/>
    <m/>
    <m/>
    <m/>
  </r>
  <r>
    <x v="2715"/>
    <x v="1"/>
    <x v="1"/>
    <s v="GCA_000009145.1"/>
    <s v="Primary Assembly"/>
    <s v="chromosome"/>
    <m/>
    <s v="AL954747.1"/>
    <n v="1449291"/>
    <n v="1453163"/>
    <s v="-"/>
    <s v="CAD85239.1"/>
    <m/>
    <m/>
  </r>
  <r>
    <x v="2716"/>
    <x v="0"/>
    <x v="0"/>
    <s v="GCA_000009145.1"/>
    <s v="Primary Assembly"/>
    <s v="chromosome"/>
    <m/>
    <s v="AL954747.1"/>
    <n v="1453367"/>
    <n v="1456156"/>
    <s v="+"/>
    <m/>
    <m/>
    <m/>
  </r>
  <r>
    <x v="2717"/>
    <x v="1"/>
    <x v="1"/>
    <s v="GCA_000009145.1"/>
    <s v="Primary Assembly"/>
    <s v="chromosome"/>
    <m/>
    <s v="AL954747.1"/>
    <n v="1453367"/>
    <n v="1456156"/>
    <s v="+"/>
    <s v="CAD85240.1"/>
    <m/>
    <m/>
  </r>
  <r>
    <x v="2718"/>
    <x v="0"/>
    <x v="0"/>
    <s v="GCA_000009145.1"/>
    <s v="Primary Assembly"/>
    <s v="chromosome"/>
    <m/>
    <s v="AL954747.1"/>
    <n v="1456326"/>
    <n v="1458656"/>
    <s v="+"/>
    <m/>
    <m/>
    <m/>
  </r>
  <r>
    <x v="2719"/>
    <x v="1"/>
    <x v="1"/>
    <s v="GCA_000009145.1"/>
    <s v="Primary Assembly"/>
    <s v="chromosome"/>
    <m/>
    <s v="AL954747.1"/>
    <n v="1456326"/>
    <n v="1458656"/>
    <s v="+"/>
    <s v="CAD85241.1"/>
    <m/>
    <m/>
  </r>
  <r>
    <x v="2720"/>
    <x v="0"/>
    <x v="0"/>
    <s v="GCA_000009145.1"/>
    <s v="Primary Assembly"/>
    <s v="chromosome"/>
    <m/>
    <s v="AL954747.1"/>
    <n v="1458665"/>
    <n v="1460458"/>
    <s v="-"/>
    <m/>
    <m/>
    <m/>
  </r>
  <r>
    <x v="2721"/>
    <x v="1"/>
    <x v="1"/>
    <s v="GCA_000009145.1"/>
    <s v="Primary Assembly"/>
    <s v="chromosome"/>
    <m/>
    <s v="AL954747.1"/>
    <n v="1458665"/>
    <n v="1460458"/>
    <s v="-"/>
    <s v="CAD85242.1"/>
    <m/>
    <m/>
  </r>
  <r>
    <x v="2722"/>
    <x v="0"/>
    <x v="2"/>
    <s v="GCA_000009145.1"/>
    <s v="Primary Assembly"/>
    <s v="chromosome"/>
    <m/>
    <s v="AL954747.1"/>
    <n v="1460700"/>
    <n v="1460775"/>
    <s v="-"/>
    <m/>
    <m/>
    <m/>
  </r>
  <r>
    <x v="2723"/>
    <x v="2"/>
    <x v="3"/>
    <s v="GCA_000009145.1"/>
    <s v="Primary Assembly"/>
    <s v="chromosome"/>
    <m/>
    <s v="AL954747.1"/>
    <n v="1460700"/>
    <n v="1460775"/>
    <s v="-"/>
    <m/>
    <m/>
    <m/>
  </r>
  <r>
    <x v="2724"/>
    <x v="0"/>
    <x v="2"/>
    <s v="GCA_000009145.1"/>
    <s v="Primary Assembly"/>
    <s v="chromosome"/>
    <m/>
    <s v="AL954747.1"/>
    <n v="1460827"/>
    <n v="1460903"/>
    <s v="-"/>
    <m/>
    <m/>
    <m/>
  </r>
  <r>
    <x v="2725"/>
    <x v="2"/>
    <x v="3"/>
    <s v="GCA_000009145.1"/>
    <s v="Primary Assembly"/>
    <s v="chromosome"/>
    <m/>
    <s v="AL954747.1"/>
    <n v="1460827"/>
    <n v="1460903"/>
    <s v="-"/>
    <m/>
    <m/>
    <m/>
  </r>
  <r>
    <x v="2726"/>
    <x v="0"/>
    <x v="2"/>
    <s v="GCA_000009145.1"/>
    <s v="Primary Assembly"/>
    <s v="chromosome"/>
    <m/>
    <s v="AL954747.1"/>
    <n v="1460948"/>
    <n v="1461024"/>
    <s v="-"/>
    <m/>
    <m/>
    <m/>
  </r>
  <r>
    <x v="2727"/>
    <x v="2"/>
    <x v="3"/>
    <s v="GCA_000009145.1"/>
    <s v="Primary Assembly"/>
    <s v="chromosome"/>
    <m/>
    <s v="AL954747.1"/>
    <n v="1460948"/>
    <n v="1461024"/>
    <s v="-"/>
    <m/>
    <m/>
    <m/>
  </r>
  <r>
    <x v="2728"/>
    <x v="0"/>
    <x v="0"/>
    <s v="GCA_000009145.1"/>
    <s v="Primary Assembly"/>
    <s v="chromosome"/>
    <m/>
    <s v="AL954747.1"/>
    <n v="1461134"/>
    <n v="1462672"/>
    <s v="-"/>
    <m/>
    <m/>
    <m/>
  </r>
  <r>
    <x v="2729"/>
    <x v="1"/>
    <x v="1"/>
    <s v="GCA_000009145.1"/>
    <s v="Primary Assembly"/>
    <s v="chromosome"/>
    <m/>
    <s v="AL954747.1"/>
    <n v="1461134"/>
    <n v="1462672"/>
    <s v="-"/>
    <s v="CAD85243.1"/>
    <m/>
    <m/>
  </r>
  <r>
    <x v="2730"/>
    <x v="0"/>
    <x v="0"/>
    <s v="GCA_000009145.1"/>
    <s v="Primary Assembly"/>
    <s v="chromosome"/>
    <m/>
    <s v="AL954747.1"/>
    <n v="1462662"/>
    <n v="1463435"/>
    <s v="-"/>
    <m/>
    <m/>
    <m/>
  </r>
  <r>
    <x v="2731"/>
    <x v="1"/>
    <x v="1"/>
    <s v="GCA_000009145.1"/>
    <s v="Primary Assembly"/>
    <s v="chromosome"/>
    <m/>
    <s v="AL954747.1"/>
    <n v="1462662"/>
    <n v="1463435"/>
    <s v="-"/>
    <s v="CAD85244.1"/>
    <m/>
    <m/>
  </r>
  <r>
    <x v="2732"/>
    <x v="0"/>
    <x v="0"/>
    <s v="GCA_000009145.1"/>
    <s v="Primary Assembly"/>
    <s v="chromosome"/>
    <m/>
    <s v="AL954747.1"/>
    <n v="1463419"/>
    <n v="1464945"/>
    <s v="-"/>
    <m/>
    <m/>
    <m/>
  </r>
  <r>
    <x v="2733"/>
    <x v="1"/>
    <x v="1"/>
    <s v="GCA_000009145.1"/>
    <s v="Primary Assembly"/>
    <s v="chromosome"/>
    <m/>
    <s v="AL954747.1"/>
    <n v="1463419"/>
    <n v="1464945"/>
    <s v="-"/>
    <s v="CAD85245.1"/>
    <m/>
    <m/>
  </r>
  <r>
    <x v="2734"/>
    <x v="0"/>
    <x v="0"/>
    <s v="GCA_000009145.1"/>
    <s v="Primary Assembly"/>
    <s v="chromosome"/>
    <m/>
    <s v="AL954747.1"/>
    <n v="1464924"/>
    <n v="1466009"/>
    <s v="-"/>
    <m/>
    <m/>
    <m/>
  </r>
  <r>
    <x v="2735"/>
    <x v="1"/>
    <x v="1"/>
    <s v="GCA_000009145.1"/>
    <s v="Primary Assembly"/>
    <s v="chromosome"/>
    <m/>
    <s v="AL954747.1"/>
    <n v="1464924"/>
    <n v="1466009"/>
    <s v="-"/>
    <s v="CAD85246.1"/>
    <m/>
    <m/>
  </r>
  <r>
    <x v="2736"/>
    <x v="0"/>
    <x v="0"/>
    <s v="GCA_000009145.1"/>
    <s v="Primary Assembly"/>
    <s v="chromosome"/>
    <m/>
    <s v="AL954747.1"/>
    <n v="1466395"/>
    <n v="1467699"/>
    <s v="-"/>
    <m/>
    <m/>
    <m/>
  </r>
  <r>
    <x v="2737"/>
    <x v="1"/>
    <x v="1"/>
    <s v="GCA_000009145.1"/>
    <s v="Primary Assembly"/>
    <s v="chromosome"/>
    <m/>
    <s v="AL954747.1"/>
    <n v="1466395"/>
    <n v="1467699"/>
    <s v="-"/>
    <s v="CAD85247.1"/>
    <m/>
    <m/>
  </r>
  <r>
    <x v="2738"/>
    <x v="0"/>
    <x v="0"/>
    <s v="GCA_000009145.1"/>
    <s v="Primary Assembly"/>
    <s v="chromosome"/>
    <m/>
    <s v="AL954747.1"/>
    <n v="1467696"/>
    <n v="1468652"/>
    <s v="-"/>
    <m/>
    <m/>
    <m/>
  </r>
  <r>
    <x v="2739"/>
    <x v="1"/>
    <x v="1"/>
    <s v="GCA_000009145.1"/>
    <s v="Primary Assembly"/>
    <s v="chromosome"/>
    <m/>
    <s v="AL954747.1"/>
    <n v="1467696"/>
    <n v="1468652"/>
    <s v="-"/>
    <s v="CAD85248.1"/>
    <m/>
    <m/>
  </r>
  <r>
    <x v="2740"/>
    <x v="0"/>
    <x v="0"/>
    <s v="GCA_000009145.1"/>
    <s v="Primary Assembly"/>
    <s v="chromosome"/>
    <m/>
    <s v="AL954747.1"/>
    <n v="1468694"/>
    <n v="1468933"/>
    <s v="-"/>
    <m/>
    <m/>
    <m/>
  </r>
  <r>
    <x v="2741"/>
    <x v="1"/>
    <x v="1"/>
    <s v="GCA_000009145.1"/>
    <s v="Primary Assembly"/>
    <s v="chromosome"/>
    <m/>
    <s v="AL954747.1"/>
    <n v="1468694"/>
    <n v="1468933"/>
    <s v="-"/>
    <s v="CAD85249.1"/>
    <m/>
    <m/>
  </r>
  <r>
    <x v="2742"/>
    <x v="0"/>
    <x v="0"/>
    <s v="GCA_000009145.1"/>
    <s v="Primary Assembly"/>
    <s v="chromosome"/>
    <m/>
    <s v="AL954747.1"/>
    <n v="1469525"/>
    <n v="1469815"/>
    <s v="-"/>
    <m/>
    <m/>
    <m/>
  </r>
  <r>
    <x v="2743"/>
    <x v="1"/>
    <x v="1"/>
    <s v="GCA_000009145.1"/>
    <s v="Primary Assembly"/>
    <s v="chromosome"/>
    <m/>
    <s v="AL954747.1"/>
    <n v="1469525"/>
    <n v="1469815"/>
    <s v="-"/>
    <s v="CAD85250.1"/>
    <m/>
    <m/>
  </r>
  <r>
    <x v="2744"/>
    <x v="0"/>
    <x v="0"/>
    <s v="GCA_000009145.1"/>
    <s v="Primary Assembly"/>
    <s v="chromosome"/>
    <m/>
    <s v="AL954747.1"/>
    <n v="1469837"/>
    <n v="1470079"/>
    <s v="-"/>
    <m/>
    <m/>
    <m/>
  </r>
  <r>
    <x v="2745"/>
    <x v="1"/>
    <x v="1"/>
    <s v="GCA_000009145.1"/>
    <s v="Primary Assembly"/>
    <s v="chromosome"/>
    <m/>
    <s v="AL954747.1"/>
    <n v="1469837"/>
    <n v="1470079"/>
    <s v="-"/>
    <s v="CAD85251.1"/>
    <m/>
    <m/>
  </r>
  <r>
    <x v="2746"/>
    <x v="0"/>
    <x v="0"/>
    <s v="GCA_000009145.1"/>
    <s v="Primary Assembly"/>
    <s v="chromosome"/>
    <m/>
    <s v="AL954747.1"/>
    <n v="1470125"/>
    <n v="1470679"/>
    <s v="-"/>
    <m/>
    <m/>
    <m/>
  </r>
  <r>
    <x v="2747"/>
    <x v="1"/>
    <x v="1"/>
    <s v="GCA_000009145.1"/>
    <s v="Primary Assembly"/>
    <s v="chromosome"/>
    <m/>
    <s v="AL954747.1"/>
    <n v="1470125"/>
    <n v="1470679"/>
    <s v="-"/>
    <s v="CAD85252.1"/>
    <m/>
    <m/>
  </r>
  <r>
    <x v="2748"/>
    <x v="0"/>
    <x v="0"/>
    <s v="GCA_000009145.1"/>
    <s v="Primary Assembly"/>
    <s v="chromosome"/>
    <m/>
    <s v="AL954747.1"/>
    <n v="1470676"/>
    <n v="1471773"/>
    <s v="-"/>
    <m/>
    <m/>
    <m/>
  </r>
  <r>
    <x v="2749"/>
    <x v="1"/>
    <x v="1"/>
    <s v="GCA_000009145.1"/>
    <s v="Primary Assembly"/>
    <s v="chromosome"/>
    <m/>
    <s v="AL954747.1"/>
    <n v="1470676"/>
    <n v="1471773"/>
    <s v="-"/>
    <s v="CAD85253.1"/>
    <m/>
    <m/>
  </r>
  <r>
    <x v="2750"/>
    <x v="0"/>
    <x v="0"/>
    <s v="GCA_000009145.1"/>
    <s v="Primary Assembly"/>
    <s v="chromosome"/>
    <m/>
    <s v="AL954747.1"/>
    <n v="1471770"/>
    <n v="1472942"/>
    <s v="-"/>
    <m/>
    <m/>
    <m/>
  </r>
  <r>
    <x v="2751"/>
    <x v="1"/>
    <x v="1"/>
    <s v="GCA_000009145.1"/>
    <s v="Primary Assembly"/>
    <s v="chromosome"/>
    <m/>
    <s v="AL954747.1"/>
    <n v="1471770"/>
    <n v="1472942"/>
    <s v="-"/>
    <s v="CAD85254.1"/>
    <m/>
    <m/>
  </r>
  <r>
    <x v="2752"/>
    <x v="0"/>
    <x v="0"/>
    <s v="GCA_000009145.1"/>
    <s v="Primary Assembly"/>
    <s v="chromosome"/>
    <m/>
    <s v="AL954747.1"/>
    <n v="1473509"/>
    <n v="1473787"/>
    <s v="-"/>
    <m/>
    <m/>
    <m/>
  </r>
  <r>
    <x v="2753"/>
    <x v="1"/>
    <x v="1"/>
    <s v="GCA_000009145.1"/>
    <s v="Primary Assembly"/>
    <s v="chromosome"/>
    <m/>
    <s v="AL954747.1"/>
    <n v="1473509"/>
    <n v="1473787"/>
    <s v="-"/>
    <s v="CAD85255.1"/>
    <m/>
    <m/>
  </r>
  <r>
    <x v="2754"/>
    <x v="0"/>
    <x v="0"/>
    <s v="GCA_000009145.1"/>
    <s v="Primary Assembly"/>
    <s v="chromosome"/>
    <m/>
    <s v="AL954747.1"/>
    <n v="1474137"/>
    <n v="1474397"/>
    <s v="-"/>
    <m/>
    <m/>
    <m/>
  </r>
  <r>
    <x v="2755"/>
    <x v="1"/>
    <x v="1"/>
    <s v="GCA_000009145.1"/>
    <s v="Primary Assembly"/>
    <s v="chromosome"/>
    <m/>
    <s v="AL954747.1"/>
    <n v="1474137"/>
    <n v="1474397"/>
    <s v="-"/>
    <s v="CAD85256.1"/>
    <m/>
    <m/>
  </r>
  <r>
    <x v="2756"/>
    <x v="0"/>
    <x v="0"/>
    <s v="GCA_000009145.1"/>
    <s v="Primary Assembly"/>
    <s v="chromosome"/>
    <m/>
    <s v="AL954747.1"/>
    <n v="1474400"/>
    <n v="1474708"/>
    <s v="-"/>
    <m/>
    <m/>
    <m/>
  </r>
  <r>
    <x v="2757"/>
    <x v="1"/>
    <x v="1"/>
    <s v="GCA_000009145.1"/>
    <s v="Primary Assembly"/>
    <s v="chromosome"/>
    <m/>
    <s v="AL954747.1"/>
    <n v="1474400"/>
    <n v="1474708"/>
    <s v="-"/>
    <s v="CAD85257.1"/>
    <m/>
    <m/>
  </r>
  <r>
    <x v="2758"/>
    <x v="0"/>
    <x v="0"/>
    <s v="GCA_000009145.1"/>
    <s v="Primary Assembly"/>
    <s v="chromosome"/>
    <m/>
    <s v="AL954747.1"/>
    <n v="1474936"/>
    <n v="1475631"/>
    <s v="+"/>
    <m/>
    <m/>
    <m/>
  </r>
  <r>
    <x v="2759"/>
    <x v="1"/>
    <x v="1"/>
    <s v="GCA_000009145.1"/>
    <s v="Primary Assembly"/>
    <s v="chromosome"/>
    <m/>
    <s v="AL954747.1"/>
    <n v="1474936"/>
    <n v="1475631"/>
    <s v="+"/>
    <s v="CAD85258.1"/>
    <m/>
    <m/>
  </r>
  <r>
    <x v="2760"/>
    <x v="0"/>
    <x v="0"/>
    <s v="GCA_000009145.1"/>
    <s v="Primary Assembly"/>
    <s v="chromosome"/>
    <m/>
    <s v="AL954747.1"/>
    <n v="1475472"/>
    <n v="1475978"/>
    <s v="+"/>
    <m/>
    <m/>
    <m/>
  </r>
  <r>
    <x v="2761"/>
    <x v="1"/>
    <x v="1"/>
    <s v="GCA_000009145.1"/>
    <s v="Primary Assembly"/>
    <s v="chromosome"/>
    <m/>
    <s v="AL954747.1"/>
    <n v="1475472"/>
    <n v="1475978"/>
    <s v="+"/>
    <s v="CAD85259.1"/>
    <m/>
    <m/>
  </r>
  <r>
    <x v="2762"/>
    <x v="0"/>
    <x v="0"/>
    <s v="GCA_000009145.1"/>
    <s v="Primary Assembly"/>
    <s v="chromosome"/>
    <m/>
    <s v="AL954747.1"/>
    <n v="1476105"/>
    <n v="1476500"/>
    <s v="-"/>
    <m/>
    <m/>
    <m/>
  </r>
  <r>
    <x v="2763"/>
    <x v="1"/>
    <x v="1"/>
    <s v="GCA_000009145.1"/>
    <s v="Primary Assembly"/>
    <s v="chromosome"/>
    <m/>
    <s v="AL954747.1"/>
    <n v="1476105"/>
    <n v="1476500"/>
    <s v="-"/>
    <s v="CAD85260.1"/>
    <m/>
    <m/>
  </r>
  <r>
    <x v="2764"/>
    <x v="0"/>
    <x v="0"/>
    <s v="GCA_000009145.1"/>
    <s v="Primary Assembly"/>
    <s v="chromosome"/>
    <m/>
    <s v="AL954747.1"/>
    <n v="1476508"/>
    <n v="1476753"/>
    <s v="-"/>
    <m/>
    <m/>
    <m/>
  </r>
  <r>
    <x v="2765"/>
    <x v="1"/>
    <x v="1"/>
    <s v="GCA_000009145.1"/>
    <s v="Primary Assembly"/>
    <s v="chromosome"/>
    <m/>
    <s v="AL954747.1"/>
    <n v="1476508"/>
    <n v="1476753"/>
    <s v="-"/>
    <s v="CAD85261.1"/>
    <m/>
    <m/>
  </r>
  <r>
    <x v="2766"/>
    <x v="0"/>
    <x v="0"/>
    <s v="GCA_000009145.1"/>
    <s v="Primary Assembly"/>
    <s v="chromosome"/>
    <m/>
    <s v="AL954747.1"/>
    <n v="1477435"/>
    <n v="1478478"/>
    <s v="+"/>
    <m/>
    <m/>
    <m/>
  </r>
  <r>
    <x v="2767"/>
    <x v="1"/>
    <x v="1"/>
    <s v="GCA_000009145.1"/>
    <s v="Primary Assembly"/>
    <s v="chromosome"/>
    <m/>
    <s v="AL954747.1"/>
    <n v="1477435"/>
    <n v="1478478"/>
    <s v="+"/>
    <s v="CAD85262.1"/>
    <m/>
    <m/>
  </r>
  <r>
    <x v="2768"/>
    <x v="0"/>
    <x v="0"/>
    <s v="GCA_000009145.1"/>
    <s v="Primary Assembly"/>
    <s v="chromosome"/>
    <m/>
    <s v="AL954747.1"/>
    <n v="1478535"/>
    <n v="1478795"/>
    <s v="-"/>
    <m/>
    <m/>
    <m/>
  </r>
  <r>
    <x v="2769"/>
    <x v="1"/>
    <x v="1"/>
    <s v="GCA_000009145.1"/>
    <s v="Primary Assembly"/>
    <s v="chromosome"/>
    <m/>
    <s v="AL954747.1"/>
    <n v="1478535"/>
    <n v="1478795"/>
    <s v="-"/>
    <s v="CAD85263.1"/>
    <m/>
    <m/>
  </r>
  <r>
    <x v="2770"/>
    <x v="0"/>
    <x v="0"/>
    <s v="GCA_000009145.1"/>
    <s v="Primary Assembly"/>
    <s v="chromosome"/>
    <m/>
    <s v="AL954747.1"/>
    <n v="1479618"/>
    <n v="1479917"/>
    <s v="+"/>
    <m/>
    <m/>
    <m/>
  </r>
  <r>
    <x v="2771"/>
    <x v="1"/>
    <x v="1"/>
    <s v="GCA_000009145.1"/>
    <s v="Primary Assembly"/>
    <s v="chromosome"/>
    <m/>
    <s v="AL954747.1"/>
    <n v="1479618"/>
    <n v="1479917"/>
    <s v="+"/>
    <s v="CAD85264.1"/>
    <m/>
    <m/>
  </r>
  <r>
    <x v="2772"/>
    <x v="0"/>
    <x v="0"/>
    <s v="GCA_000009145.1"/>
    <s v="Primary Assembly"/>
    <s v="chromosome"/>
    <m/>
    <s v="AL954747.1"/>
    <n v="1480079"/>
    <n v="1480294"/>
    <s v="-"/>
    <m/>
    <m/>
    <m/>
  </r>
  <r>
    <x v="2773"/>
    <x v="1"/>
    <x v="1"/>
    <s v="GCA_000009145.1"/>
    <s v="Primary Assembly"/>
    <s v="chromosome"/>
    <m/>
    <s v="AL954747.1"/>
    <n v="1480079"/>
    <n v="1480294"/>
    <s v="-"/>
    <s v="CAD85265.1"/>
    <m/>
    <m/>
  </r>
  <r>
    <x v="2774"/>
    <x v="0"/>
    <x v="0"/>
    <s v="GCA_000009145.1"/>
    <s v="Primary Assembly"/>
    <s v="chromosome"/>
    <m/>
    <s v="AL954747.1"/>
    <n v="1480914"/>
    <n v="1481234"/>
    <s v="-"/>
    <m/>
    <m/>
    <m/>
  </r>
  <r>
    <x v="2775"/>
    <x v="1"/>
    <x v="1"/>
    <s v="GCA_000009145.1"/>
    <s v="Primary Assembly"/>
    <s v="chromosome"/>
    <m/>
    <s v="AL954747.1"/>
    <n v="1480914"/>
    <n v="1481234"/>
    <s v="-"/>
    <s v="CAD85266.1"/>
    <m/>
    <m/>
  </r>
  <r>
    <x v="2776"/>
    <x v="0"/>
    <x v="0"/>
    <s v="GCA_000009145.1"/>
    <s v="Primary Assembly"/>
    <s v="chromosome"/>
    <m/>
    <s v="AL954747.1"/>
    <n v="1481227"/>
    <n v="1481562"/>
    <s v="-"/>
    <m/>
    <m/>
    <m/>
  </r>
  <r>
    <x v="2777"/>
    <x v="1"/>
    <x v="1"/>
    <s v="GCA_000009145.1"/>
    <s v="Primary Assembly"/>
    <s v="chromosome"/>
    <m/>
    <s v="AL954747.1"/>
    <n v="1481227"/>
    <n v="1481562"/>
    <s v="-"/>
    <s v="CAD85267.1"/>
    <m/>
    <m/>
  </r>
  <r>
    <x v="2778"/>
    <x v="0"/>
    <x v="0"/>
    <s v="GCA_000009145.1"/>
    <s v="Primary Assembly"/>
    <s v="chromosome"/>
    <m/>
    <s v="AL954747.1"/>
    <n v="1481646"/>
    <n v="1481894"/>
    <s v="+"/>
    <m/>
    <m/>
    <m/>
  </r>
  <r>
    <x v="2779"/>
    <x v="1"/>
    <x v="1"/>
    <s v="GCA_000009145.1"/>
    <s v="Primary Assembly"/>
    <s v="chromosome"/>
    <m/>
    <s v="AL954747.1"/>
    <n v="1481646"/>
    <n v="1481894"/>
    <s v="+"/>
    <s v="CAD85268.1"/>
    <m/>
    <m/>
  </r>
  <r>
    <x v="2780"/>
    <x v="0"/>
    <x v="5"/>
    <s v="GCA_000009145.1"/>
    <s v="Primary Assembly"/>
    <s v="chromosome"/>
    <m/>
    <s v="AL954747.1"/>
    <n v="1482078"/>
    <n v="1482425"/>
    <s v="+"/>
    <m/>
    <m/>
    <m/>
  </r>
  <r>
    <x v="2781"/>
    <x v="1"/>
    <x v="6"/>
    <s v="GCA_000009145.1"/>
    <s v="Primary Assembly"/>
    <s v="chromosome"/>
    <m/>
    <s v="AL954747.1"/>
    <n v="1482078"/>
    <n v="1482425"/>
    <s v="+"/>
    <m/>
    <m/>
    <m/>
  </r>
  <r>
    <x v="2782"/>
    <x v="0"/>
    <x v="5"/>
    <s v="GCA_000009145.1"/>
    <s v="Primary Assembly"/>
    <s v="chromosome"/>
    <m/>
    <s v="AL954747.1"/>
    <n v="1482262"/>
    <n v="1482444"/>
    <s v="+"/>
    <m/>
    <m/>
    <m/>
  </r>
  <r>
    <x v="2783"/>
    <x v="1"/>
    <x v="6"/>
    <s v="GCA_000009145.1"/>
    <s v="Primary Assembly"/>
    <s v="chromosome"/>
    <m/>
    <s v="AL954747.1"/>
    <n v="1482262"/>
    <n v="1482444"/>
    <s v="+"/>
    <m/>
    <m/>
    <m/>
  </r>
  <r>
    <x v="2784"/>
    <x v="0"/>
    <x v="0"/>
    <s v="GCA_000009145.1"/>
    <s v="Primary Assembly"/>
    <s v="chromosome"/>
    <m/>
    <s v="AL954747.1"/>
    <n v="1482500"/>
    <n v="1483114"/>
    <s v="-"/>
    <m/>
    <m/>
    <m/>
  </r>
  <r>
    <x v="2785"/>
    <x v="1"/>
    <x v="1"/>
    <s v="GCA_000009145.1"/>
    <s v="Primary Assembly"/>
    <s v="chromosome"/>
    <m/>
    <s v="AL954747.1"/>
    <n v="1482500"/>
    <n v="1483114"/>
    <s v="-"/>
    <s v="CAD85271.1"/>
    <m/>
    <m/>
  </r>
  <r>
    <x v="2786"/>
    <x v="0"/>
    <x v="0"/>
    <s v="GCA_000009145.1"/>
    <s v="Primary Assembly"/>
    <s v="chromosome"/>
    <m/>
    <s v="AL954747.1"/>
    <n v="1483114"/>
    <n v="1484427"/>
    <s v="-"/>
    <m/>
    <m/>
    <m/>
  </r>
  <r>
    <x v="2787"/>
    <x v="1"/>
    <x v="1"/>
    <s v="GCA_000009145.1"/>
    <s v="Primary Assembly"/>
    <s v="chromosome"/>
    <m/>
    <s v="AL954747.1"/>
    <n v="1483114"/>
    <n v="1484427"/>
    <s v="-"/>
    <s v="CAD85272.1"/>
    <m/>
    <m/>
  </r>
  <r>
    <x v="2788"/>
    <x v="0"/>
    <x v="0"/>
    <s v="GCA_000009145.1"/>
    <s v="Primary Assembly"/>
    <s v="chromosome"/>
    <m/>
    <s v="AL954747.1"/>
    <n v="1484709"/>
    <n v="1484984"/>
    <s v="+"/>
    <m/>
    <m/>
    <m/>
  </r>
  <r>
    <x v="2789"/>
    <x v="1"/>
    <x v="1"/>
    <s v="GCA_000009145.1"/>
    <s v="Primary Assembly"/>
    <s v="chromosome"/>
    <m/>
    <s v="AL954747.1"/>
    <n v="1484709"/>
    <n v="1484984"/>
    <s v="+"/>
    <s v="CAD85273.1"/>
    <m/>
    <m/>
  </r>
  <r>
    <x v="2790"/>
    <x v="0"/>
    <x v="0"/>
    <s v="GCA_000009145.1"/>
    <s v="Primary Assembly"/>
    <s v="chromosome"/>
    <m/>
    <s v="AL954747.1"/>
    <n v="1485388"/>
    <n v="1486110"/>
    <s v="+"/>
    <m/>
    <m/>
    <m/>
  </r>
  <r>
    <x v="2791"/>
    <x v="1"/>
    <x v="1"/>
    <s v="GCA_000009145.1"/>
    <s v="Primary Assembly"/>
    <s v="chromosome"/>
    <m/>
    <s v="AL954747.1"/>
    <n v="1485388"/>
    <n v="1486110"/>
    <s v="+"/>
    <s v="CAD85274.1"/>
    <m/>
    <m/>
  </r>
  <r>
    <x v="2792"/>
    <x v="0"/>
    <x v="0"/>
    <s v="GCA_000009145.1"/>
    <s v="Primary Assembly"/>
    <s v="chromosome"/>
    <m/>
    <s v="AL954747.1"/>
    <n v="1486124"/>
    <n v="1487182"/>
    <s v="+"/>
    <m/>
    <m/>
    <m/>
  </r>
  <r>
    <x v="2793"/>
    <x v="1"/>
    <x v="1"/>
    <s v="GCA_000009145.1"/>
    <s v="Primary Assembly"/>
    <s v="chromosome"/>
    <m/>
    <s v="AL954747.1"/>
    <n v="1486124"/>
    <n v="1487182"/>
    <s v="+"/>
    <s v="CAD85275.1"/>
    <m/>
    <m/>
  </r>
  <r>
    <x v="2794"/>
    <x v="0"/>
    <x v="0"/>
    <s v="GCA_000009145.1"/>
    <s v="Primary Assembly"/>
    <s v="chromosome"/>
    <m/>
    <s v="AL954747.1"/>
    <n v="1487564"/>
    <n v="1487899"/>
    <s v="+"/>
    <m/>
    <m/>
    <m/>
  </r>
  <r>
    <x v="2795"/>
    <x v="1"/>
    <x v="1"/>
    <s v="GCA_000009145.1"/>
    <s v="Primary Assembly"/>
    <s v="chromosome"/>
    <m/>
    <s v="AL954747.1"/>
    <n v="1487564"/>
    <n v="1487899"/>
    <s v="+"/>
    <s v="CAD85276.1"/>
    <m/>
    <m/>
  </r>
  <r>
    <x v="2796"/>
    <x v="0"/>
    <x v="0"/>
    <s v="GCA_000009145.1"/>
    <s v="Primary Assembly"/>
    <s v="chromosome"/>
    <m/>
    <s v="AL954747.1"/>
    <n v="1488439"/>
    <n v="1489134"/>
    <s v="+"/>
    <m/>
    <m/>
    <m/>
  </r>
  <r>
    <x v="2797"/>
    <x v="1"/>
    <x v="1"/>
    <s v="GCA_000009145.1"/>
    <s v="Primary Assembly"/>
    <s v="chromosome"/>
    <m/>
    <s v="AL954747.1"/>
    <n v="1488439"/>
    <n v="1489134"/>
    <s v="+"/>
    <s v="CAD85277.1"/>
    <m/>
    <m/>
  </r>
  <r>
    <x v="2798"/>
    <x v="0"/>
    <x v="0"/>
    <s v="GCA_000009145.1"/>
    <s v="Primary Assembly"/>
    <s v="chromosome"/>
    <m/>
    <s v="AL954747.1"/>
    <n v="1489071"/>
    <n v="1489481"/>
    <s v="+"/>
    <m/>
    <m/>
    <m/>
  </r>
  <r>
    <x v="2799"/>
    <x v="1"/>
    <x v="1"/>
    <s v="GCA_000009145.1"/>
    <s v="Primary Assembly"/>
    <s v="chromosome"/>
    <m/>
    <s v="AL954747.1"/>
    <n v="1489071"/>
    <n v="1489481"/>
    <s v="+"/>
    <s v="CAD85278.1"/>
    <m/>
    <m/>
  </r>
  <r>
    <x v="2800"/>
    <x v="0"/>
    <x v="5"/>
    <s v="GCA_000009145.1"/>
    <s v="Primary Assembly"/>
    <s v="chromosome"/>
    <m/>
    <s v="AL954747.1"/>
    <n v="1489538"/>
    <n v="1490461"/>
    <s v="-"/>
    <m/>
    <m/>
    <m/>
  </r>
  <r>
    <x v="2801"/>
    <x v="1"/>
    <x v="6"/>
    <s v="GCA_000009145.1"/>
    <s v="Primary Assembly"/>
    <s v="chromosome"/>
    <m/>
    <s v="AL954747.1"/>
    <n v="1489538"/>
    <n v="1490461"/>
    <s v="-"/>
    <m/>
    <m/>
    <m/>
  </r>
  <r>
    <x v="2802"/>
    <x v="0"/>
    <x v="0"/>
    <s v="GCA_000009145.1"/>
    <s v="Primary Assembly"/>
    <s v="chromosome"/>
    <m/>
    <s v="AL954747.1"/>
    <n v="1490636"/>
    <n v="1492117"/>
    <s v="-"/>
    <m/>
    <m/>
    <m/>
  </r>
  <r>
    <x v="2803"/>
    <x v="1"/>
    <x v="1"/>
    <s v="GCA_000009145.1"/>
    <s v="Primary Assembly"/>
    <s v="chromosome"/>
    <m/>
    <s v="AL954747.1"/>
    <n v="1490636"/>
    <n v="1492117"/>
    <s v="-"/>
    <s v="CAD85280.1"/>
    <m/>
    <m/>
  </r>
  <r>
    <x v="2804"/>
    <x v="0"/>
    <x v="0"/>
    <s v="GCA_000009145.1"/>
    <s v="Primary Assembly"/>
    <s v="chromosome"/>
    <m/>
    <s v="AL954747.1"/>
    <n v="1492130"/>
    <n v="1495783"/>
    <s v="-"/>
    <m/>
    <m/>
    <m/>
  </r>
  <r>
    <x v="2805"/>
    <x v="1"/>
    <x v="1"/>
    <s v="GCA_000009145.1"/>
    <s v="Primary Assembly"/>
    <s v="chromosome"/>
    <m/>
    <s v="AL954747.1"/>
    <n v="1492130"/>
    <n v="1495783"/>
    <s v="-"/>
    <s v="CAD85281.1"/>
    <m/>
    <m/>
  </r>
  <r>
    <x v="2806"/>
    <x v="0"/>
    <x v="0"/>
    <s v="GCA_000009145.1"/>
    <s v="Primary Assembly"/>
    <s v="chromosome"/>
    <m/>
    <s v="AL954747.1"/>
    <n v="1496257"/>
    <n v="1496469"/>
    <s v="+"/>
    <m/>
    <m/>
    <m/>
  </r>
  <r>
    <x v="2807"/>
    <x v="1"/>
    <x v="1"/>
    <s v="GCA_000009145.1"/>
    <s v="Primary Assembly"/>
    <s v="chromosome"/>
    <m/>
    <s v="AL954747.1"/>
    <n v="1496257"/>
    <n v="1496469"/>
    <s v="+"/>
    <s v="CAD85282.1"/>
    <m/>
    <m/>
  </r>
  <r>
    <x v="2808"/>
    <x v="0"/>
    <x v="0"/>
    <s v="GCA_000009145.1"/>
    <s v="Primary Assembly"/>
    <s v="chromosome"/>
    <m/>
    <s v="AL954747.1"/>
    <n v="1496453"/>
    <n v="1496731"/>
    <s v="+"/>
    <m/>
    <m/>
    <m/>
  </r>
  <r>
    <x v="2809"/>
    <x v="1"/>
    <x v="1"/>
    <s v="GCA_000009145.1"/>
    <s v="Primary Assembly"/>
    <s v="chromosome"/>
    <m/>
    <s v="AL954747.1"/>
    <n v="1496453"/>
    <n v="1496731"/>
    <s v="+"/>
    <s v="CAD85283.1"/>
    <m/>
    <m/>
  </r>
  <r>
    <x v="2810"/>
    <x v="0"/>
    <x v="0"/>
    <s v="GCA_000009145.1"/>
    <s v="Primary Assembly"/>
    <s v="chromosome"/>
    <m/>
    <s v="AL954747.1"/>
    <n v="1496762"/>
    <n v="1497166"/>
    <s v="-"/>
    <m/>
    <m/>
    <m/>
  </r>
  <r>
    <x v="2811"/>
    <x v="1"/>
    <x v="1"/>
    <s v="GCA_000009145.1"/>
    <s v="Primary Assembly"/>
    <s v="chromosome"/>
    <m/>
    <s v="AL954747.1"/>
    <n v="1496762"/>
    <n v="1497166"/>
    <s v="-"/>
    <s v="CAD85284.1"/>
    <m/>
    <m/>
  </r>
  <r>
    <x v="2812"/>
    <x v="0"/>
    <x v="0"/>
    <s v="GCA_000009145.1"/>
    <s v="Primary Assembly"/>
    <s v="chromosome"/>
    <m/>
    <s v="AL954747.1"/>
    <n v="1497153"/>
    <n v="1497386"/>
    <s v="-"/>
    <m/>
    <m/>
    <m/>
  </r>
  <r>
    <x v="2813"/>
    <x v="1"/>
    <x v="1"/>
    <s v="GCA_000009145.1"/>
    <s v="Primary Assembly"/>
    <s v="chromosome"/>
    <m/>
    <s v="AL954747.1"/>
    <n v="1497153"/>
    <n v="1497386"/>
    <s v="-"/>
    <s v="CAD85285.1"/>
    <m/>
    <m/>
  </r>
  <r>
    <x v="2814"/>
    <x v="0"/>
    <x v="0"/>
    <s v="GCA_000009145.1"/>
    <s v="Primary Assembly"/>
    <s v="chromosome"/>
    <m/>
    <s v="AL954747.1"/>
    <n v="1497622"/>
    <n v="1497948"/>
    <s v="+"/>
    <m/>
    <m/>
    <m/>
  </r>
  <r>
    <x v="2815"/>
    <x v="1"/>
    <x v="1"/>
    <s v="GCA_000009145.1"/>
    <s v="Primary Assembly"/>
    <s v="chromosome"/>
    <m/>
    <s v="AL954747.1"/>
    <n v="1497622"/>
    <n v="1497948"/>
    <s v="+"/>
    <s v="CAD85286.1"/>
    <m/>
    <m/>
  </r>
  <r>
    <x v="2816"/>
    <x v="0"/>
    <x v="0"/>
    <s v="GCA_000009145.1"/>
    <s v="Primary Assembly"/>
    <s v="chromosome"/>
    <m/>
    <s v="AL954747.1"/>
    <n v="1497929"/>
    <n v="1498351"/>
    <s v="+"/>
    <m/>
    <m/>
    <m/>
  </r>
  <r>
    <x v="2817"/>
    <x v="1"/>
    <x v="1"/>
    <s v="GCA_000009145.1"/>
    <s v="Primary Assembly"/>
    <s v="chromosome"/>
    <m/>
    <s v="AL954747.1"/>
    <n v="1497929"/>
    <n v="1498351"/>
    <s v="+"/>
    <s v="CAD85287.1"/>
    <m/>
    <m/>
  </r>
  <r>
    <x v="2818"/>
    <x v="0"/>
    <x v="0"/>
    <s v="GCA_000009145.1"/>
    <s v="Primary Assembly"/>
    <s v="chromosome"/>
    <m/>
    <s v="AL954747.1"/>
    <n v="1498593"/>
    <n v="1499024"/>
    <s v="+"/>
    <m/>
    <m/>
    <m/>
  </r>
  <r>
    <x v="2819"/>
    <x v="1"/>
    <x v="1"/>
    <s v="GCA_000009145.1"/>
    <s v="Primary Assembly"/>
    <s v="chromosome"/>
    <m/>
    <s v="AL954747.1"/>
    <n v="1498593"/>
    <n v="1499024"/>
    <s v="+"/>
    <s v="CAD85288.1"/>
    <m/>
    <m/>
  </r>
  <r>
    <x v="2820"/>
    <x v="0"/>
    <x v="0"/>
    <s v="GCA_000009145.1"/>
    <s v="Primary Assembly"/>
    <s v="chromosome"/>
    <m/>
    <s v="AL954747.1"/>
    <n v="1499301"/>
    <n v="1500344"/>
    <s v="-"/>
    <m/>
    <m/>
    <m/>
  </r>
  <r>
    <x v="2821"/>
    <x v="1"/>
    <x v="1"/>
    <s v="GCA_000009145.1"/>
    <s v="Primary Assembly"/>
    <s v="chromosome"/>
    <m/>
    <s v="AL954747.1"/>
    <n v="1499301"/>
    <n v="1500344"/>
    <s v="-"/>
    <s v="CAD85289.1"/>
    <m/>
    <m/>
  </r>
  <r>
    <x v="2822"/>
    <x v="0"/>
    <x v="0"/>
    <s v="GCA_000009145.1"/>
    <s v="Primary Assembly"/>
    <s v="chromosome"/>
    <m/>
    <s v="AL954747.1"/>
    <n v="1500454"/>
    <n v="1500939"/>
    <s v="-"/>
    <m/>
    <m/>
    <m/>
  </r>
  <r>
    <x v="2823"/>
    <x v="1"/>
    <x v="1"/>
    <s v="GCA_000009145.1"/>
    <s v="Primary Assembly"/>
    <s v="chromosome"/>
    <m/>
    <s v="AL954747.1"/>
    <n v="1500454"/>
    <n v="1500939"/>
    <s v="-"/>
    <s v="CAD85290.1"/>
    <m/>
    <m/>
  </r>
  <r>
    <x v="2824"/>
    <x v="0"/>
    <x v="0"/>
    <s v="GCA_000009145.1"/>
    <s v="Primary Assembly"/>
    <s v="chromosome"/>
    <m/>
    <s v="AL954747.1"/>
    <n v="1500944"/>
    <n v="1501282"/>
    <s v="-"/>
    <m/>
    <m/>
    <m/>
  </r>
  <r>
    <x v="2825"/>
    <x v="1"/>
    <x v="1"/>
    <s v="GCA_000009145.1"/>
    <s v="Primary Assembly"/>
    <s v="chromosome"/>
    <m/>
    <s v="AL954747.1"/>
    <n v="1500944"/>
    <n v="1501282"/>
    <s v="-"/>
    <s v="CAD85291.1"/>
    <m/>
    <m/>
  </r>
  <r>
    <x v="2826"/>
    <x v="0"/>
    <x v="0"/>
    <s v="GCA_000009145.1"/>
    <s v="Primary Assembly"/>
    <s v="chromosome"/>
    <m/>
    <s v="AL954747.1"/>
    <n v="1501279"/>
    <n v="1502232"/>
    <s v="-"/>
    <m/>
    <m/>
    <m/>
  </r>
  <r>
    <x v="2827"/>
    <x v="1"/>
    <x v="1"/>
    <s v="GCA_000009145.1"/>
    <s v="Primary Assembly"/>
    <s v="chromosome"/>
    <m/>
    <s v="AL954747.1"/>
    <n v="1501279"/>
    <n v="1502232"/>
    <s v="-"/>
    <s v="CAD85292.1"/>
    <m/>
    <m/>
  </r>
  <r>
    <x v="2828"/>
    <x v="0"/>
    <x v="0"/>
    <s v="GCA_000009145.1"/>
    <s v="Primary Assembly"/>
    <s v="chromosome"/>
    <m/>
    <s v="AL954747.1"/>
    <n v="1503153"/>
    <n v="1503857"/>
    <s v="-"/>
    <m/>
    <m/>
    <m/>
  </r>
  <r>
    <x v="2829"/>
    <x v="1"/>
    <x v="1"/>
    <s v="GCA_000009145.1"/>
    <s v="Primary Assembly"/>
    <s v="chromosome"/>
    <m/>
    <s v="AL954747.1"/>
    <n v="1503153"/>
    <n v="1503857"/>
    <s v="-"/>
    <s v="CAD85293.1"/>
    <m/>
    <m/>
  </r>
  <r>
    <x v="2830"/>
    <x v="0"/>
    <x v="0"/>
    <s v="GCA_000009145.1"/>
    <s v="Primary Assembly"/>
    <s v="chromosome"/>
    <m/>
    <s v="AL954747.1"/>
    <n v="1503829"/>
    <n v="1504044"/>
    <s v="-"/>
    <m/>
    <m/>
    <m/>
  </r>
  <r>
    <x v="2831"/>
    <x v="1"/>
    <x v="1"/>
    <s v="GCA_000009145.1"/>
    <s v="Primary Assembly"/>
    <s v="chromosome"/>
    <m/>
    <s v="AL954747.1"/>
    <n v="1503829"/>
    <n v="1504044"/>
    <s v="-"/>
    <s v="CAD85294.1"/>
    <m/>
    <m/>
  </r>
  <r>
    <x v="2832"/>
    <x v="0"/>
    <x v="0"/>
    <s v="GCA_000009145.1"/>
    <s v="Primary Assembly"/>
    <s v="chromosome"/>
    <m/>
    <s v="AL954747.1"/>
    <n v="1504395"/>
    <n v="1505561"/>
    <s v="-"/>
    <m/>
    <m/>
    <m/>
  </r>
  <r>
    <x v="2833"/>
    <x v="1"/>
    <x v="1"/>
    <s v="GCA_000009145.1"/>
    <s v="Primary Assembly"/>
    <s v="chromosome"/>
    <m/>
    <s v="AL954747.1"/>
    <n v="1504395"/>
    <n v="1505561"/>
    <s v="-"/>
    <s v="CAD85295.1"/>
    <m/>
    <m/>
  </r>
  <r>
    <x v="2834"/>
    <x v="0"/>
    <x v="0"/>
    <s v="GCA_000009145.1"/>
    <s v="Primary Assembly"/>
    <s v="chromosome"/>
    <m/>
    <s v="AL954747.1"/>
    <n v="1505558"/>
    <n v="1506220"/>
    <s v="-"/>
    <m/>
    <m/>
    <m/>
  </r>
  <r>
    <x v="2835"/>
    <x v="1"/>
    <x v="1"/>
    <s v="GCA_000009145.1"/>
    <s v="Primary Assembly"/>
    <s v="chromosome"/>
    <m/>
    <s v="AL954747.1"/>
    <n v="1505558"/>
    <n v="1506220"/>
    <s v="-"/>
    <s v="CAD85296.1"/>
    <m/>
    <m/>
  </r>
  <r>
    <x v="2836"/>
    <x v="0"/>
    <x v="0"/>
    <s v="GCA_000009145.1"/>
    <s v="Primary Assembly"/>
    <s v="chromosome"/>
    <m/>
    <s v="AL954747.1"/>
    <n v="1506297"/>
    <n v="1507082"/>
    <s v="-"/>
    <m/>
    <m/>
    <m/>
  </r>
  <r>
    <x v="2837"/>
    <x v="1"/>
    <x v="1"/>
    <s v="GCA_000009145.1"/>
    <s v="Primary Assembly"/>
    <s v="chromosome"/>
    <m/>
    <s v="AL954747.1"/>
    <n v="1506297"/>
    <n v="1507082"/>
    <s v="-"/>
    <s v="CAD85297.1"/>
    <m/>
    <m/>
  </r>
  <r>
    <x v="2838"/>
    <x v="0"/>
    <x v="0"/>
    <s v="GCA_000009145.1"/>
    <s v="Primary Assembly"/>
    <s v="chromosome"/>
    <m/>
    <s v="AL954747.1"/>
    <n v="1507125"/>
    <n v="1508315"/>
    <s v="-"/>
    <m/>
    <m/>
    <m/>
  </r>
  <r>
    <x v="2839"/>
    <x v="1"/>
    <x v="1"/>
    <s v="GCA_000009145.1"/>
    <s v="Primary Assembly"/>
    <s v="chromosome"/>
    <m/>
    <s v="AL954747.1"/>
    <n v="1507125"/>
    <n v="1508315"/>
    <s v="-"/>
    <s v="CAD85298.1"/>
    <m/>
    <m/>
  </r>
  <r>
    <x v="2840"/>
    <x v="0"/>
    <x v="0"/>
    <s v="GCA_000009145.1"/>
    <s v="Primary Assembly"/>
    <s v="chromosome"/>
    <m/>
    <s v="AL954747.1"/>
    <n v="1508342"/>
    <n v="1509676"/>
    <s v="-"/>
    <m/>
    <m/>
    <m/>
  </r>
  <r>
    <x v="2841"/>
    <x v="1"/>
    <x v="1"/>
    <s v="GCA_000009145.1"/>
    <s v="Primary Assembly"/>
    <s v="chromosome"/>
    <m/>
    <s v="AL954747.1"/>
    <n v="1508342"/>
    <n v="1509676"/>
    <s v="-"/>
    <s v="CAD85299.1"/>
    <m/>
    <m/>
  </r>
  <r>
    <x v="2842"/>
    <x v="0"/>
    <x v="0"/>
    <s v="GCA_000009145.1"/>
    <s v="Primary Assembly"/>
    <s v="chromosome"/>
    <m/>
    <s v="AL954747.1"/>
    <n v="1509673"/>
    <n v="1517307"/>
    <s v="-"/>
    <m/>
    <m/>
    <m/>
  </r>
  <r>
    <x v="2843"/>
    <x v="1"/>
    <x v="1"/>
    <s v="GCA_000009145.1"/>
    <s v="Primary Assembly"/>
    <s v="chromosome"/>
    <m/>
    <s v="AL954747.1"/>
    <n v="1509673"/>
    <n v="1517307"/>
    <s v="-"/>
    <s v="CAD85300.1"/>
    <m/>
    <m/>
  </r>
  <r>
    <x v="2844"/>
    <x v="0"/>
    <x v="0"/>
    <s v="GCA_000009145.1"/>
    <s v="Primary Assembly"/>
    <s v="chromosome"/>
    <m/>
    <s v="AL954747.1"/>
    <n v="1517676"/>
    <n v="1518917"/>
    <s v="+"/>
    <m/>
    <m/>
    <m/>
  </r>
  <r>
    <x v="2845"/>
    <x v="1"/>
    <x v="1"/>
    <s v="GCA_000009145.1"/>
    <s v="Primary Assembly"/>
    <s v="chromosome"/>
    <m/>
    <s v="AL954747.1"/>
    <n v="1517676"/>
    <n v="1518917"/>
    <s v="+"/>
    <s v="CAD85301.1"/>
    <m/>
    <m/>
  </r>
  <r>
    <x v="2846"/>
    <x v="0"/>
    <x v="5"/>
    <s v="GCA_000009145.1"/>
    <s v="Primary Assembly"/>
    <s v="chromosome"/>
    <m/>
    <s v="AL954747.1"/>
    <n v="1518976"/>
    <n v="1519680"/>
    <s v="-"/>
    <m/>
    <m/>
    <m/>
  </r>
  <r>
    <x v="2847"/>
    <x v="1"/>
    <x v="6"/>
    <s v="GCA_000009145.1"/>
    <s v="Primary Assembly"/>
    <s v="chromosome"/>
    <m/>
    <s v="AL954747.1"/>
    <n v="1518976"/>
    <n v="1519680"/>
    <s v="-"/>
    <m/>
    <m/>
    <m/>
  </r>
  <r>
    <x v="2848"/>
    <x v="0"/>
    <x v="0"/>
    <s v="GCA_000009145.1"/>
    <s v="Primary Assembly"/>
    <s v="chromosome"/>
    <m/>
    <s v="AL954747.1"/>
    <n v="1520301"/>
    <n v="1523564"/>
    <s v="+"/>
    <m/>
    <m/>
    <m/>
  </r>
  <r>
    <x v="2849"/>
    <x v="1"/>
    <x v="1"/>
    <s v="GCA_000009145.1"/>
    <s v="Primary Assembly"/>
    <s v="chromosome"/>
    <m/>
    <s v="AL954747.1"/>
    <n v="1520301"/>
    <n v="1523564"/>
    <s v="+"/>
    <s v="CAD85303.1"/>
    <m/>
    <m/>
  </r>
  <r>
    <x v="2850"/>
    <x v="0"/>
    <x v="5"/>
    <s v="GCA_000009145.1"/>
    <s v="Primary Assembly"/>
    <s v="chromosome"/>
    <m/>
    <s v="AL954747.1"/>
    <n v="1523657"/>
    <n v="1524160"/>
    <s v="-"/>
    <m/>
    <m/>
    <m/>
  </r>
  <r>
    <x v="2851"/>
    <x v="1"/>
    <x v="6"/>
    <s v="GCA_000009145.1"/>
    <s v="Primary Assembly"/>
    <s v="chromosome"/>
    <m/>
    <s v="AL954747.1"/>
    <n v="1523657"/>
    <n v="1524160"/>
    <s v="-"/>
    <m/>
    <m/>
    <m/>
  </r>
  <r>
    <x v="2852"/>
    <x v="0"/>
    <x v="5"/>
    <s v="GCA_000009145.1"/>
    <s v="Primary Assembly"/>
    <s v="chromosome"/>
    <m/>
    <s v="AL954747.1"/>
    <n v="1524209"/>
    <n v="1524970"/>
    <s v="-"/>
    <m/>
    <m/>
    <m/>
  </r>
  <r>
    <x v="2853"/>
    <x v="1"/>
    <x v="6"/>
    <s v="GCA_000009145.1"/>
    <s v="Primary Assembly"/>
    <s v="chromosome"/>
    <m/>
    <s v="AL954747.1"/>
    <n v="1524209"/>
    <n v="1524970"/>
    <s v="-"/>
    <m/>
    <m/>
    <m/>
  </r>
  <r>
    <x v="2854"/>
    <x v="0"/>
    <x v="5"/>
    <s v="GCA_000009145.1"/>
    <s v="Primary Assembly"/>
    <s v="chromosome"/>
    <m/>
    <s v="AL954747.1"/>
    <n v="1525236"/>
    <n v="1525703"/>
    <s v="+"/>
    <m/>
    <m/>
    <m/>
  </r>
  <r>
    <x v="2855"/>
    <x v="1"/>
    <x v="6"/>
    <s v="GCA_000009145.1"/>
    <s v="Primary Assembly"/>
    <s v="chromosome"/>
    <m/>
    <s v="AL954747.1"/>
    <n v="1525236"/>
    <n v="1525703"/>
    <s v="+"/>
    <m/>
    <m/>
    <m/>
  </r>
  <r>
    <x v="2856"/>
    <x v="0"/>
    <x v="5"/>
    <s v="GCA_000009145.1"/>
    <s v="Primary Assembly"/>
    <s v="chromosome"/>
    <m/>
    <s v="AL954747.1"/>
    <n v="1525655"/>
    <n v="1527334"/>
    <s v="+"/>
    <m/>
    <m/>
    <m/>
  </r>
  <r>
    <x v="2857"/>
    <x v="1"/>
    <x v="6"/>
    <s v="GCA_000009145.1"/>
    <s v="Primary Assembly"/>
    <s v="chromosome"/>
    <m/>
    <s v="AL954747.1"/>
    <n v="1525655"/>
    <n v="1527334"/>
    <s v="+"/>
    <m/>
    <m/>
    <m/>
  </r>
  <r>
    <x v="2858"/>
    <x v="0"/>
    <x v="0"/>
    <s v="GCA_000009145.1"/>
    <s v="Primary Assembly"/>
    <s v="chromosome"/>
    <m/>
    <s v="AL954747.1"/>
    <n v="1527334"/>
    <n v="1528857"/>
    <s v="+"/>
    <m/>
    <m/>
    <m/>
  </r>
  <r>
    <x v="2859"/>
    <x v="1"/>
    <x v="1"/>
    <s v="GCA_000009145.1"/>
    <s v="Primary Assembly"/>
    <s v="chromosome"/>
    <m/>
    <s v="AL954747.1"/>
    <n v="1527334"/>
    <n v="1528857"/>
    <s v="+"/>
    <s v="CAD85308.1"/>
    <m/>
    <m/>
  </r>
  <r>
    <x v="2860"/>
    <x v="0"/>
    <x v="0"/>
    <s v="GCA_000009145.1"/>
    <s v="Primary Assembly"/>
    <s v="chromosome"/>
    <m/>
    <s v="AL954747.1"/>
    <n v="1528877"/>
    <n v="1529620"/>
    <s v="-"/>
    <m/>
    <m/>
    <m/>
  </r>
  <r>
    <x v="2861"/>
    <x v="1"/>
    <x v="1"/>
    <s v="GCA_000009145.1"/>
    <s v="Primary Assembly"/>
    <s v="chromosome"/>
    <m/>
    <s v="AL954747.1"/>
    <n v="1528877"/>
    <n v="1529620"/>
    <s v="-"/>
    <s v="CAD85309.1"/>
    <m/>
    <m/>
  </r>
  <r>
    <x v="2862"/>
    <x v="0"/>
    <x v="0"/>
    <s v="GCA_000009145.1"/>
    <s v="Primary Assembly"/>
    <s v="chromosome"/>
    <m/>
    <s v="AL954747.1"/>
    <n v="1529678"/>
    <n v="1530151"/>
    <s v="-"/>
    <m/>
    <m/>
    <m/>
  </r>
  <r>
    <x v="2863"/>
    <x v="1"/>
    <x v="1"/>
    <s v="GCA_000009145.1"/>
    <s v="Primary Assembly"/>
    <s v="chromosome"/>
    <m/>
    <s v="AL954747.1"/>
    <n v="1529678"/>
    <n v="1530151"/>
    <s v="-"/>
    <s v="CAD85310.1"/>
    <m/>
    <m/>
  </r>
  <r>
    <x v="2864"/>
    <x v="0"/>
    <x v="0"/>
    <s v="GCA_000009145.1"/>
    <s v="Primary Assembly"/>
    <s v="chromosome"/>
    <m/>
    <s v="AL954747.1"/>
    <n v="1530154"/>
    <n v="1530825"/>
    <s v="-"/>
    <m/>
    <m/>
    <m/>
  </r>
  <r>
    <x v="2865"/>
    <x v="1"/>
    <x v="1"/>
    <s v="GCA_000009145.1"/>
    <s v="Primary Assembly"/>
    <s v="chromosome"/>
    <m/>
    <s v="AL954747.1"/>
    <n v="1530154"/>
    <n v="1530825"/>
    <s v="-"/>
    <s v="CAD85311.1"/>
    <m/>
    <m/>
  </r>
  <r>
    <x v="2866"/>
    <x v="0"/>
    <x v="0"/>
    <s v="GCA_000009145.1"/>
    <s v="Primary Assembly"/>
    <s v="chromosome"/>
    <m/>
    <s v="AL954747.1"/>
    <n v="1530806"/>
    <n v="1531381"/>
    <s v="-"/>
    <m/>
    <m/>
    <m/>
  </r>
  <r>
    <x v="2867"/>
    <x v="1"/>
    <x v="1"/>
    <s v="GCA_000009145.1"/>
    <s v="Primary Assembly"/>
    <s v="chromosome"/>
    <m/>
    <s v="AL954747.1"/>
    <n v="1530806"/>
    <n v="1531381"/>
    <s v="-"/>
    <s v="CAD85312.1"/>
    <m/>
    <m/>
  </r>
  <r>
    <x v="2868"/>
    <x v="0"/>
    <x v="0"/>
    <s v="GCA_000009145.1"/>
    <s v="Primary Assembly"/>
    <s v="chromosome"/>
    <m/>
    <s v="AL954747.1"/>
    <n v="1531387"/>
    <n v="1531878"/>
    <s v="-"/>
    <m/>
    <m/>
    <m/>
  </r>
  <r>
    <x v="2869"/>
    <x v="1"/>
    <x v="1"/>
    <s v="GCA_000009145.1"/>
    <s v="Primary Assembly"/>
    <s v="chromosome"/>
    <m/>
    <s v="AL954747.1"/>
    <n v="1531387"/>
    <n v="1531878"/>
    <s v="-"/>
    <s v="CAD85313.1"/>
    <m/>
    <m/>
  </r>
  <r>
    <x v="2870"/>
    <x v="0"/>
    <x v="0"/>
    <s v="GCA_000009145.1"/>
    <s v="Primary Assembly"/>
    <s v="chromosome"/>
    <m/>
    <s v="AL954747.1"/>
    <n v="1532074"/>
    <n v="1532421"/>
    <s v="-"/>
    <m/>
    <m/>
    <m/>
  </r>
  <r>
    <x v="2871"/>
    <x v="1"/>
    <x v="1"/>
    <s v="GCA_000009145.1"/>
    <s v="Primary Assembly"/>
    <s v="chromosome"/>
    <m/>
    <s v="AL954747.1"/>
    <n v="1532074"/>
    <n v="1532421"/>
    <s v="-"/>
    <s v="CAD85314.1"/>
    <m/>
    <m/>
  </r>
  <r>
    <x v="2872"/>
    <x v="0"/>
    <x v="0"/>
    <s v="GCA_000009145.1"/>
    <s v="Primary Assembly"/>
    <s v="chromosome"/>
    <m/>
    <s v="AL954747.1"/>
    <n v="1532476"/>
    <n v="1533150"/>
    <s v="+"/>
    <m/>
    <m/>
    <m/>
  </r>
  <r>
    <x v="2873"/>
    <x v="1"/>
    <x v="1"/>
    <s v="GCA_000009145.1"/>
    <s v="Primary Assembly"/>
    <s v="chromosome"/>
    <m/>
    <s v="AL954747.1"/>
    <n v="1532476"/>
    <n v="1533150"/>
    <s v="+"/>
    <s v="CAD85315.1"/>
    <m/>
    <m/>
  </r>
  <r>
    <x v="2874"/>
    <x v="0"/>
    <x v="0"/>
    <s v="GCA_000009145.1"/>
    <s v="Primary Assembly"/>
    <s v="chromosome"/>
    <m/>
    <s v="AL954747.1"/>
    <n v="1533147"/>
    <n v="1535696"/>
    <s v="+"/>
    <m/>
    <m/>
    <m/>
  </r>
  <r>
    <x v="2875"/>
    <x v="1"/>
    <x v="1"/>
    <s v="GCA_000009145.1"/>
    <s v="Primary Assembly"/>
    <s v="chromosome"/>
    <m/>
    <s v="AL954747.1"/>
    <n v="1533147"/>
    <n v="1535696"/>
    <s v="+"/>
    <s v="CAD85316.1"/>
    <m/>
    <m/>
  </r>
  <r>
    <x v="2876"/>
    <x v="0"/>
    <x v="0"/>
    <s v="GCA_000009145.1"/>
    <s v="Primary Assembly"/>
    <s v="chromosome"/>
    <m/>
    <s v="AL954747.1"/>
    <n v="1535696"/>
    <n v="1536766"/>
    <s v="+"/>
    <m/>
    <m/>
    <m/>
  </r>
  <r>
    <x v="2877"/>
    <x v="1"/>
    <x v="1"/>
    <s v="GCA_000009145.1"/>
    <s v="Primary Assembly"/>
    <s v="chromosome"/>
    <m/>
    <s v="AL954747.1"/>
    <n v="1535696"/>
    <n v="1536766"/>
    <s v="+"/>
    <s v="CAD85317.1"/>
    <m/>
    <m/>
  </r>
  <r>
    <x v="2878"/>
    <x v="0"/>
    <x v="0"/>
    <s v="GCA_000009145.1"/>
    <s v="Primary Assembly"/>
    <s v="chromosome"/>
    <m/>
    <s v="AL954747.1"/>
    <n v="1536852"/>
    <n v="1537094"/>
    <s v="+"/>
    <m/>
    <m/>
    <m/>
  </r>
  <r>
    <x v="2879"/>
    <x v="1"/>
    <x v="1"/>
    <s v="GCA_000009145.1"/>
    <s v="Primary Assembly"/>
    <s v="chromosome"/>
    <m/>
    <s v="AL954747.1"/>
    <n v="1536852"/>
    <n v="1537094"/>
    <s v="+"/>
    <s v="CAD85318.1"/>
    <m/>
    <m/>
  </r>
  <r>
    <x v="2880"/>
    <x v="0"/>
    <x v="0"/>
    <s v="GCA_000009145.1"/>
    <s v="Primary Assembly"/>
    <s v="chromosome"/>
    <m/>
    <s v="AL954747.1"/>
    <n v="1537213"/>
    <n v="1538553"/>
    <s v="-"/>
    <m/>
    <m/>
    <m/>
  </r>
  <r>
    <x v="2881"/>
    <x v="1"/>
    <x v="1"/>
    <s v="GCA_000009145.1"/>
    <s v="Primary Assembly"/>
    <s v="chromosome"/>
    <m/>
    <s v="AL954747.1"/>
    <n v="1537213"/>
    <n v="1538553"/>
    <s v="-"/>
    <s v="CAD85319.1"/>
    <m/>
    <m/>
  </r>
  <r>
    <x v="2882"/>
    <x v="0"/>
    <x v="0"/>
    <s v="GCA_000009145.1"/>
    <s v="Primary Assembly"/>
    <s v="chromosome"/>
    <m/>
    <s v="AL954747.1"/>
    <n v="1538550"/>
    <n v="1539239"/>
    <s v="-"/>
    <m/>
    <m/>
    <m/>
  </r>
  <r>
    <x v="2883"/>
    <x v="1"/>
    <x v="1"/>
    <s v="GCA_000009145.1"/>
    <s v="Primary Assembly"/>
    <s v="chromosome"/>
    <m/>
    <s v="AL954747.1"/>
    <n v="1538550"/>
    <n v="1539239"/>
    <s v="-"/>
    <s v="CAD85320.1"/>
    <m/>
    <m/>
  </r>
  <r>
    <x v="2884"/>
    <x v="0"/>
    <x v="0"/>
    <s v="GCA_000009145.1"/>
    <s v="Primary Assembly"/>
    <s v="chromosome"/>
    <m/>
    <s v="AL954747.1"/>
    <n v="1539382"/>
    <n v="1539672"/>
    <s v="-"/>
    <m/>
    <m/>
    <m/>
  </r>
  <r>
    <x v="2885"/>
    <x v="1"/>
    <x v="1"/>
    <s v="GCA_000009145.1"/>
    <s v="Primary Assembly"/>
    <s v="chromosome"/>
    <m/>
    <s v="AL954747.1"/>
    <n v="1539382"/>
    <n v="1539672"/>
    <s v="-"/>
    <s v="CAD85321.1"/>
    <m/>
    <m/>
  </r>
  <r>
    <x v="2886"/>
    <x v="0"/>
    <x v="0"/>
    <s v="GCA_000009145.1"/>
    <s v="Primary Assembly"/>
    <s v="chromosome"/>
    <m/>
    <s v="AL954747.1"/>
    <n v="1540634"/>
    <n v="1541458"/>
    <s v="+"/>
    <m/>
    <m/>
    <m/>
  </r>
  <r>
    <x v="2887"/>
    <x v="1"/>
    <x v="1"/>
    <s v="GCA_000009145.1"/>
    <s v="Primary Assembly"/>
    <s v="chromosome"/>
    <m/>
    <s v="AL954747.1"/>
    <n v="1540634"/>
    <n v="1541458"/>
    <s v="+"/>
    <s v="CAD85322.1"/>
    <m/>
    <m/>
  </r>
  <r>
    <x v="2888"/>
    <x v="0"/>
    <x v="0"/>
    <s v="GCA_000009145.1"/>
    <s v="Primary Assembly"/>
    <s v="chromosome"/>
    <m/>
    <s v="AL954747.1"/>
    <n v="1541997"/>
    <n v="1542704"/>
    <s v="-"/>
    <m/>
    <m/>
    <m/>
  </r>
  <r>
    <x v="2889"/>
    <x v="1"/>
    <x v="1"/>
    <s v="GCA_000009145.1"/>
    <s v="Primary Assembly"/>
    <s v="chromosome"/>
    <m/>
    <s v="AL954747.1"/>
    <n v="1541997"/>
    <n v="1542704"/>
    <s v="-"/>
    <s v="CAD85323.1"/>
    <m/>
    <m/>
  </r>
  <r>
    <x v="2890"/>
    <x v="0"/>
    <x v="0"/>
    <s v="GCA_000009145.1"/>
    <s v="Primary Assembly"/>
    <s v="chromosome"/>
    <m/>
    <s v="AL954747.1"/>
    <n v="1542741"/>
    <n v="1543661"/>
    <s v="-"/>
    <m/>
    <m/>
    <m/>
  </r>
  <r>
    <x v="2891"/>
    <x v="1"/>
    <x v="1"/>
    <s v="GCA_000009145.1"/>
    <s v="Primary Assembly"/>
    <s v="chromosome"/>
    <m/>
    <s v="AL954747.1"/>
    <n v="1542741"/>
    <n v="1543661"/>
    <s v="-"/>
    <s v="CAD85324.1"/>
    <m/>
    <m/>
  </r>
  <r>
    <x v="2892"/>
    <x v="0"/>
    <x v="0"/>
    <s v="GCA_000009145.1"/>
    <s v="Primary Assembly"/>
    <s v="chromosome"/>
    <m/>
    <s v="AL954747.1"/>
    <n v="1543658"/>
    <n v="1544320"/>
    <s v="-"/>
    <m/>
    <m/>
    <m/>
  </r>
  <r>
    <x v="2893"/>
    <x v="1"/>
    <x v="1"/>
    <s v="GCA_000009145.1"/>
    <s v="Primary Assembly"/>
    <s v="chromosome"/>
    <m/>
    <s v="AL954747.1"/>
    <n v="1543658"/>
    <n v="1544320"/>
    <s v="-"/>
    <s v="CAD85325.1"/>
    <m/>
    <m/>
  </r>
  <r>
    <x v="2894"/>
    <x v="0"/>
    <x v="0"/>
    <s v="GCA_000009145.1"/>
    <s v="Primary Assembly"/>
    <s v="chromosome"/>
    <m/>
    <s v="AL954747.1"/>
    <n v="1544349"/>
    <n v="1545386"/>
    <s v="-"/>
    <m/>
    <m/>
    <m/>
  </r>
  <r>
    <x v="2895"/>
    <x v="1"/>
    <x v="1"/>
    <s v="GCA_000009145.1"/>
    <s v="Primary Assembly"/>
    <s v="chromosome"/>
    <m/>
    <s v="AL954747.1"/>
    <n v="1544349"/>
    <n v="1545386"/>
    <s v="-"/>
    <s v="CAD85326.1"/>
    <m/>
    <m/>
  </r>
  <r>
    <x v="2896"/>
    <x v="0"/>
    <x v="0"/>
    <s v="GCA_000009145.1"/>
    <s v="Primary Assembly"/>
    <s v="chromosome"/>
    <m/>
    <s v="AL954747.1"/>
    <n v="1545453"/>
    <n v="1546841"/>
    <s v="+"/>
    <m/>
    <m/>
    <m/>
  </r>
  <r>
    <x v="2897"/>
    <x v="1"/>
    <x v="1"/>
    <s v="GCA_000009145.1"/>
    <s v="Primary Assembly"/>
    <s v="chromosome"/>
    <m/>
    <s v="AL954747.1"/>
    <n v="1545453"/>
    <n v="1546841"/>
    <s v="+"/>
    <s v="CAD85327.1"/>
    <m/>
    <m/>
  </r>
  <r>
    <x v="2898"/>
    <x v="0"/>
    <x v="0"/>
    <s v="GCA_000009145.1"/>
    <s v="Primary Assembly"/>
    <s v="chromosome"/>
    <m/>
    <s v="AL954747.1"/>
    <n v="1546964"/>
    <n v="1548052"/>
    <s v="+"/>
    <m/>
    <m/>
    <m/>
  </r>
  <r>
    <x v="2899"/>
    <x v="1"/>
    <x v="1"/>
    <s v="GCA_000009145.1"/>
    <s v="Primary Assembly"/>
    <s v="chromosome"/>
    <m/>
    <s v="AL954747.1"/>
    <n v="1546964"/>
    <n v="1548052"/>
    <s v="+"/>
    <s v="CAD85328.1"/>
    <m/>
    <m/>
  </r>
  <r>
    <x v="2900"/>
    <x v="0"/>
    <x v="0"/>
    <s v="GCA_000009145.1"/>
    <s v="Primary Assembly"/>
    <s v="chromosome"/>
    <m/>
    <s v="AL954747.1"/>
    <n v="1548071"/>
    <n v="1548865"/>
    <s v="-"/>
    <m/>
    <m/>
    <m/>
  </r>
  <r>
    <x v="2901"/>
    <x v="1"/>
    <x v="1"/>
    <s v="GCA_000009145.1"/>
    <s v="Primary Assembly"/>
    <s v="chromosome"/>
    <m/>
    <s v="AL954747.1"/>
    <n v="1548071"/>
    <n v="1548865"/>
    <s v="-"/>
    <s v="CAD85329.1"/>
    <m/>
    <m/>
  </r>
  <r>
    <x v="2902"/>
    <x v="0"/>
    <x v="0"/>
    <s v="GCA_000009145.1"/>
    <s v="Primary Assembly"/>
    <s v="chromosome"/>
    <m/>
    <s v="AL954747.1"/>
    <n v="1549022"/>
    <n v="1549324"/>
    <s v="-"/>
    <m/>
    <m/>
    <m/>
  </r>
  <r>
    <x v="2903"/>
    <x v="1"/>
    <x v="1"/>
    <s v="GCA_000009145.1"/>
    <s v="Primary Assembly"/>
    <s v="chromosome"/>
    <m/>
    <s v="AL954747.1"/>
    <n v="1549022"/>
    <n v="1549324"/>
    <s v="-"/>
    <s v="CAD85330.1"/>
    <m/>
    <m/>
  </r>
  <r>
    <x v="2904"/>
    <x v="0"/>
    <x v="0"/>
    <s v="GCA_000009145.1"/>
    <s v="Primary Assembly"/>
    <s v="chromosome"/>
    <m/>
    <s v="AL954747.1"/>
    <n v="1549438"/>
    <n v="1550592"/>
    <s v="-"/>
    <m/>
    <m/>
    <m/>
  </r>
  <r>
    <x v="2905"/>
    <x v="1"/>
    <x v="1"/>
    <s v="GCA_000009145.1"/>
    <s v="Primary Assembly"/>
    <s v="chromosome"/>
    <m/>
    <s v="AL954747.1"/>
    <n v="1549438"/>
    <n v="1550592"/>
    <s v="-"/>
    <s v="CAD85331.1"/>
    <m/>
    <m/>
  </r>
  <r>
    <x v="2906"/>
    <x v="0"/>
    <x v="0"/>
    <s v="GCA_000009145.1"/>
    <s v="Primary Assembly"/>
    <s v="chromosome"/>
    <m/>
    <s v="AL954747.1"/>
    <n v="1550895"/>
    <n v="1551776"/>
    <s v="+"/>
    <m/>
    <m/>
    <m/>
  </r>
  <r>
    <x v="2907"/>
    <x v="1"/>
    <x v="1"/>
    <s v="GCA_000009145.1"/>
    <s v="Primary Assembly"/>
    <s v="chromosome"/>
    <m/>
    <s v="AL954747.1"/>
    <n v="1550895"/>
    <n v="1551776"/>
    <s v="+"/>
    <s v="CAD85332.1"/>
    <m/>
    <m/>
  </r>
  <r>
    <x v="2908"/>
    <x v="0"/>
    <x v="0"/>
    <s v="GCA_000009145.1"/>
    <s v="Primary Assembly"/>
    <s v="chromosome"/>
    <m/>
    <s v="AL954747.1"/>
    <n v="1551849"/>
    <n v="1552628"/>
    <s v="-"/>
    <m/>
    <m/>
    <m/>
  </r>
  <r>
    <x v="2909"/>
    <x v="1"/>
    <x v="1"/>
    <s v="GCA_000009145.1"/>
    <s v="Primary Assembly"/>
    <s v="chromosome"/>
    <m/>
    <s v="AL954747.1"/>
    <n v="1551849"/>
    <n v="1552628"/>
    <s v="-"/>
    <s v="CAD85333.1"/>
    <m/>
    <m/>
  </r>
  <r>
    <x v="2910"/>
    <x v="0"/>
    <x v="0"/>
    <s v="GCA_000009145.1"/>
    <s v="Primary Assembly"/>
    <s v="chromosome"/>
    <m/>
    <s v="AL954747.1"/>
    <n v="1552748"/>
    <n v="1554055"/>
    <s v="-"/>
    <m/>
    <m/>
    <m/>
  </r>
  <r>
    <x v="2911"/>
    <x v="1"/>
    <x v="1"/>
    <s v="GCA_000009145.1"/>
    <s v="Primary Assembly"/>
    <s v="chromosome"/>
    <m/>
    <s v="AL954747.1"/>
    <n v="1552748"/>
    <n v="1554055"/>
    <s v="-"/>
    <s v="CAD85334.1"/>
    <m/>
    <m/>
  </r>
  <r>
    <x v="2912"/>
    <x v="0"/>
    <x v="0"/>
    <s v="GCA_000009145.1"/>
    <s v="Primary Assembly"/>
    <s v="chromosome"/>
    <m/>
    <s v="AL954747.1"/>
    <n v="1554092"/>
    <n v="1554736"/>
    <s v="-"/>
    <m/>
    <m/>
    <m/>
  </r>
  <r>
    <x v="2913"/>
    <x v="1"/>
    <x v="1"/>
    <s v="GCA_000009145.1"/>
    <s v="Primary Assembly"/>
    <s v="chromosome"/>
    <m/>
    <s v="AL954747.1"/>
    <n v="1554092"/>
    <n v="1554736"/>
    <s v="-"/>
    <s v="CAD85335.1"/>
    <m/>
    <m/>
  </r>
  <r>
    <x v="2914"/>
    <x v="0"/>
    <x v="0"/>
    <s v="GCA_000009145.1"/>
    <s v="Primary Assembly"/>
    <s v="chromosome"/>
    <m/>
    <s v="AL954747.1"/>
    <n v="1554720"/>
    <n v="1555565"/>
    <s v="-"/>
    <m/>
    <m/>
    <m/>
  </r>
  <r>
    <x v="2915"/>
    <x v="1"/>
    <x v="1"/>
    <s v="GCA_000009145.1"/>
    <s v="Primary Assembly"/>
    <s v="chromosome"/>
    <m/>
    <s v="AL954747.1"/>
    <n v="1554720"/>
    <n v="1555565"/>
    <s v="-"/>
    <s v="CAD85336.1"/>
    <m/>
    <m/>
  </r>
  <r>
    <x v="2916"/>
    <x v="0"/>
    <x v="0"/>
    <s v="GCA_000009145.1"/>
    <s v="Primary Assembly"/>
    <s v="chromosome"/>
    <m/>
    <s v="AL954747.1"/>
    <n v="1555618"/>
    <n v="1555806"/>
    <s v="+"/>
    <m/>
    <m/>
    <m/>
  </r>
  <r>
    <x v="2917"/>
    <x v="1"/>
    <x v="1"/>
    <s v="GCA_000009145.1"/>
    <s v="Primary Assembly"/>
    <s v="chromosome"/>
    <m/>
    <s v="AL954747.1"/>
    <n v="1555618"/>
    <n v="1555806"/>
    <s v="+"/>
    <s v="CAD85337.1"/>
    <m/>
    <m/>
  </r>
  <r>
    <x v="2918"/>
    <x v="0"/>
    <x v="0"/>
    <s v="GCA_000009145.1"/>
    <s v="Primary Assembly"/>
    <s v="chromosome"/>
    <m/>
    <s v="AL954747.1"/>
    <n v="1555806"/>
    <n v="1556195"/>
    <s v="+"/>
    <m/>
    <m/>
    <m/>
  </r>
  <r>
    <x v="2919"/>
    <x v="1"/>
    <x v="1"/>
    <s v="GCA_000009145.1"/>
    <s v="Primary Assembly"/>
    <s v="chromosome"/>
    <m/>
    <s v="AL954747.1"/>
    <n v="1555806"/>
    <n v="1556195"/>
    <s v="+"/>
    <s v="CAD85338.1"/>
    <m/>
    <m/>
  </r>
  <r>
    <x v="2920"/>
    <x v="0"/>
    <x v="0"/>
    <s v="GCA_000009145.1"/>
    <s v="Primary Assembly"/>
    <s v="chromosome"/>
    <m/>
    <s v="AL954747.1"/>
    <n v="1556462"/>
    <n v="1556827"/>
    <s v="+"/>
    <m/>
    <m/>
    <m/>
  </r>
  <r>
    <x v="2921"/>
    <x v="1"/>
    <x v="1"/>
    <s v="GCA_000009145.1"/>
    <s v="Primary Assembly"/>
    <s v="chromosome"/>
    <m/>
    <s v="AL954747.1"/>
    <n v="1556462"/>
    <n v="1556827"/>
    <s v="+"/>
    <s v="CAD85339.1"/>
    <m/>
    <m/>
  </r>
  <r>
    <x v="2922"/>
    <x v="0"/>
    <x v="0"/>
    <s v="GCA_000009145.1"/>
    <s v="Primary Assembly"/>
    <s v="chromosome"/>
    <m/>
    <s v="AL954747.1"/>
    <n v="1556832"/>
    <n v="1557923"/>
    <s v="-"/>
    <m/>
    <m/>
    <m/>
  </r>
  <r>
    <x v="2923"/>
    <x v="1"/>
    <x v="1"/>
    <s v="GCA_000009145.1"/>
    <s v="Primary Assembly"/>
    <s v="chromosome"/>
    <m/>
    <s v="AL954747.1"/>
    <n v="1556832"/>
    <n v="1557923"/>
    <s v="-"/>
    <s v="CAD85340.1"/>
    <m/>
    <m/>
  </r>
  <r>
    <x v="2924"/>
    <x v="0"/>
    <x v="0"/>
    <s v="GCA_000009145.1"/>
    <s v="Primary Assembly"/>
    <s v="chromosome"/>
    <m/>
    <s v="AL954747.1"/>
    <n v="1557956"/>
    <n v="1559287"/>
    <s v="-"/>
    <m/>
    <m/>
    <m/>
  </r>
  <r>
    <x v="2925"/>
    <x v="1"/>
    <x v="1"/>
    <s v="GCA_000009145.1"/>
    <s v="Primary Assembly"/>
    <s v="chromosome"/>
    <m/>
    <s v="AL954747.1"/>
    <n v="1557956"/>
    <n v="1559287"/>
    <s v="-"/>
    <s v="CAD85341.1"/>
    <m/>
    <m/>
  </r>
  <r>
    <x v="2926"/>
    <x v="0"/>
    <x v="0"/>
    <s v="GCA_000009145.1"/>
    <s v="Primary Assembly"/>
    <s v="chromosome"/>
    <m/>
    <s v="AL954747.1"/>
    <n v="1559381"/>
    <n v="1560610"/>
    <s v="+"/>
    <m/>
    <m/>
    <m/>
  </r>
  <r>
    <x v="2927"/>
    <x v="1"/>
    <x v="1"/>
    <s v="GCA_000009145.1"/>
    <s v="Primary Assembly"/>
    <s v="chromosome"/>
    <m/>
    <s v="AL954747.1"/>
    <n v="1559381"/>
    <n v="1560610"/>
    <s v="+"/>
    <s v="CAD85342.1"/>
    <m/>
    <m/>
  </r>
  <r>
    <x v="2928"/>
    <x v="0"/>
    <x v="0"/>
    <s v="GCA_000009145.1"/>
    <s v="Primary Assembly"/>
    <s v="chromosome"/>
    <m/>
    <s v="AL954747.1"/>
    <n v="1560726"/>
    <n v="1561205"/>
    <s v="-"/>
    <m/>
    <m/>
    <m/>
  </r>
  <r>
    <x v="2929"/>
    <x v="1"/>
    <x v="1"/>
    <s v="GCA_000009145.1"/>
    <s v="Primary Assembly"/>
    <s v="chromosome"/>
    <m/>
    <s v="AL954747.1"/>
    <n v="1560726"/>
    <n v="1561205"/>
    <s v="-"/>
    <s v="CAD85343.1"/>
    <m/>
    <m/>
  </r>
  <r>
    <x v="2930"/>
    <x v="0"/>
    <x v="0"/>
    <s v="GCA_000009145.1"/>
    <s v="Primary Assembly"/>
    <s v="chromosome"/>
    <m/>
    <s v="AL954747.1"/>
    <n v="1561233"/>
    <n v="1562483"/>
    <s v="-"/>
    <m/>
    <m/>
    <m/>
  </r>
  <r>
    <x v="2931"/>
    <x v="1"/>
    <x v="1"/>
    <s v="GCA_000009145.1"/>
    <s v="Primary Assembly"/>
    <s v="chromosome"/>
    <m/>
    <s v="AL954747.1"/>
    <n v="1561233"/>
    <n v="1562483"/>
    <s v="-"/>
    <s v="CAD85344.1"/>
    <m/>
    <m/>
  </r>
  <r>
    <x v="2932"/>
    <x v="0"/>
    <x v="0"/>
    <s v="GCA_000009145.1"/>
    <s v="Primary Assembly"/>
    <s v="chromosome"/>
    <m/>
    <s v="AL954747.1"/>
    <n v="1562690"/>
    <n v="1563430"/>
    <s v="+"/>
    <m/>
    <m/>
    <m/>
  </r>
  <r>
    <x v="2933"/>
    <x v="1"/>
    <x v="1"/>
    <s v="GCA_000009145.1"/>
    <s v="Primary Assembly"/>
    <s v="chromosome"/>
    <m/>
    <s v="AL954747.1"/>
    <n v="1562690"/>
    <n v="1563430"/>
    <s v="+"/>
    <s v="CAD85345.1"/>
    <m/>
    <m/>
  </r>
  <r>
    <x v="2934"/>
    <x v="0"/>
    <x v="0"/>
    <s v="GCA_000009145.1"/>
    <s v="Primary Assembly"/>
    <s v="chromosome"/>
    <m/>
    <s v="AL954747.1"/>
    <n v="1563479"/>
    <n v="1564453"/>
    <s v="-"/>
    <m/>
    <m/>
    <m/>
  </r>
  <r>
    <x v="2935"/>
    <x v="1"/>
    <x v="1"/>
    <s v="GCA_000009145.1"/>
    <s v="Primary Assembly"/>
    <s v="chromosome"/>
    <m/>
    <s v="AL954747.1"/>
    <n v="1563479"/>
    <n v="1564453"/>
    <s v="-"/>
    <s v="CAD85346.1"/>
    <m/>
    <m/>
  </r>
  <r>
    <x v="2936"/>
    <x v="0"/>
    <x v="0"/>
    <s v="GCA_000009145.1"/>
    <s v="Primary Assembly"/>
    <s v="chromosome"/>
    <m/>
    <s v="AL954747.1"/>
    <n v="1564554"/>
    <n v="1566830"/>
    <s v="+"/>
    <m/>
    <m/>
    <m/>
  </r>
  <r>
    <x v="2937"/>
    <x v="1"/>
    <x v="1"/>
    <s v="GCA_000009145.1"/>
    <s v="Primary Assembly"/>
    <s v="chromosome"/>
    <m/>
    <s v="AL954747.1"/>
    <n v="1564554"/>
    <n v="1566830"/>
    <s v="+"/>
    <s v="CAD85347.1"/>
    <m/>
    <m/>
  </r>
  <r>
    <x v="2938"/>
    <x v="0"/>
    <x v="0"/>
    <s v="GCA_000009145.1"/>
    <s v="Primary Assembly"/>
    <s v="chromosome"/>
    <m/>
    <s v="AL954747.1"/>
    <n v="1567139"/>
    <n v="1568353"/>
    <s v="-"/>
    <m/>
    <m/>
    <m/>
  </r>
  <r>
    <x v="2939"/>
    <x v="1"/>
    <x v="1"/>
    <s v="GCA_000009145.1"/>
    <s v="Primary Assembly"/>
    <s v="chromosome"/>
    <m/>
    <s v="AL954747.1"/>
    <n v="1567139"/>
    <n v="1568353"/>
    <s v="-"/>
    <s v="CAD85348.1"/>
    <m/>
    <m/>
  </r>
  <r>
    <x v="2940"/>
    <x v="0"/>
    <x v="0"/>
    <s v="GCA_000009145.1"/>
    <s v="Primary Assembly"/>
    <s v="chromosome"/>
    <m/>
    <s v="AL954747.1"/>
    <n v="1568392"/>
    <n v="1569315"/>
    <s v="-"/>
    <m/>
    <m/>
    <m/>
  </r>
  <r>
    <x v="2941"/>
    <x v="1"/>
    <x v="1"/>
    <s v="GCA_000009145.1"/>
    <s v="Primary Assembly"/>
    <s v="chromosome"/>
    <m/>
    <s v="AL954747.1"/>
    <n v="1568392"/>
    <n v="1569315"/>
    <s v="-"/>
    <s v="CAD85349.1"/>
    <m/>
    <m/>
  </r>
  <r>
    <x v="2942"/>
    <x v="0"/>
    <x v="0"/>
    <s v="GCA_000009145.1"/>
    <s v="Primary Assembly"/>
    <s v="chromosome"/>
    <m/>
    <s v="AL954747.1"/>
    <n v="1569480"/>
    <n v="1570661"/>
    <s v="-"/>
    <m/>
    <m/>
    <m/>
  </r>
  <r>
    <x v="2943"/>
    <x v="1"/>
    <x v="1"/>
    <s v="GCA_000009145.1"/>
    <s v="Primary Assembly"/>
    <s v="chromosome"/>
    <m/>
    <s v="AL954747.1"/>
    <n v="1569480"/>
    <n v="1570661"/>
    <s v="-"/>
    <s v="CAD85350.1"/>
    <m/>
    <m/>
  </r>
  <r>
    <x v="2944"/>
    <x v="0"/>
    <x v="0"/>
    <s v="GCA_000009145.1"/>
    <s v="Primary Assembly"/>
    <s v="chromosome"/>
    <m/>
    <s v="AL954747.1"/>
    <n v="1570839"/>
    <n v="1571264"/>
    <s v="-"/>
    <m/>
    <m/>
    <m/>
  </r>
  <r>
    <x v="2945"/>
    <x v="1"/>
    <x v="1"/>
    <s v="GCA_000009145.1"/>
    <s v="Primary Assembly"/>
    <s v="chromosome"/>
    <m/>
    <s v="AL954747.1"/>
    <n v="1570839"/>
    <n v="1571264"/>
    <s v="-"/>
    <s v="CAD85351.1"/>
    <m/>
    <m/>
  </r>
  <r>
    <x v="2946"/>
    <x v="0"/>
    <x v="0"/>
    <s v="GCA_000009145.1"/>
    <s v="Primary Assembly"/>
    <s v="chromosome"/>
    <m/>
    <s v="AL954747.1"/>
    <n v="1571310"/>
    <n v="1571552"/>
    <s v="-"/>
    <m/>
    <m/>
    <m/>
  </r>
  <r>
    <x v="2947"/>
    <x v="1"/>
    <x v="1"/>
    <s v="GCA_000009145.1"/>
    <s v="Primary Assembly"/>
    <s v="chromosome"/>
    <m/>
    <s v="AL954747.1"/>
    <n v="1571310"/>
    <n v="1571552"/>
    <s v="-"/>
    <s v="CAD85352.1"/>
    <m/>
    <m/>
  </r>
  <r>
    <x v="2948"/>
    <x v="0"/>
    <x v="0"/>
    <s v="GCA_000009145.1"/>
    <s v="Primary Assembly"/>
    <s v="chromosome"/>
    <m/>
    <s v="AL954747.1"/>
    <n v="1571552"/>
    <n v="1573618"/>
    <s v="-"/>
    <m/>
    <m/>
    <m/>
  </r>
  <r>
    <x v="2949"/>
    <x v="1"/>
    <x v="1"/>
    <s v="GCA_000009145.1"/>
    <s v="Primary Assembly"/>
    <s v="chromosome"/>
    <m/>
    <s v="AL954747.1"/>
    <n v="1571552"/>
    <n v="1573618"/>
    <s v="-"/>
    <s v="CAD85353.1"/>
    <m/>
    <m/>
  </r>
  <r>
    <x v="2950"/>
    <x v="0"/>
    <x v="0"/>
    <s v="GCA_000009145.1"/>
    <s v="Primary Assembly"/>
    <s v="chromosome"/>
    <m/>
    <s v="AL954747.1"/>
    <n v="1573624"/>
    <n v="1574511"/>
    <s v="-"/>
    <m/>
    <m/>
    <m/>
  </r>
  <r>
    <x v="2951"/>
    <x v="1"/>
    <x v="1"/>
    <s v="GCA_000009145.1"/>
    <s v="Primary Assembly"/>
    <s v="chromosome"/>
    <m/>
    <s v="AL954747.1"/>
    <n v="1573624"/>
    <n v="1574511"/>
    <s v="-"/>
    <s v="CAD85354.1"/>
    <m/>
    <m/>
  </r>
  <r>
    <x v="2952"/>
    <x v="0"/>
    <x v="0"/>
    <s v="GCA_000009145.1"/>
    <s v="Primary Assembly"/>
    <s v="chromosome"/>
    <m/>
    <s v="AL954747.1"/>
    <n v="1574740"/>
    <n v="1577529"/>
    <s v="-"/>
    <m/>
    <m/>
    <m/>
  </r>
  <r>
    <x v="2953"/>
    <x v="1"/>
    <x v="1"/>
    <s v="GCA_000009145.1"/>
    <s v="Primary Assembly"/>
    <s v="chromosome"/>
    <m/>
    <s v="AL954747.1"/>
    <n v="1574740"/>
    <n v="1577529"/>
    <s v="-"/>
    <s v="CAD85355.1"/>
    <m/>
    <m/>
  </r>
  <r>
    <x v="2954"/>
    <x v="0"/>
    <x v="0"/>
    <s v="GCA_000009145.1"/>
    <s v="Primary Assembly"/>
    <s v="chromosome"/>
    <m/>
    <s v="AL954747.1"/>
    <n v="1578062"/>
    <n v="1578622"/>
    <s v="-"/>
    <m/>
    <m/>
    <m/>
  </r>
  <r>
    <x v="2955"/>
    <x v="1"/>
    <x v="1"/>
    <s v="GCA_000009145.1"/>
    <s v="Primary Assembly"/>
    <s v="chromosome"/>
    <m/>
    <s v="AL954747.1"/>
    <n v="1578062"/>
    <n v="1578622"/>
    <s v="-"/>
    <s v="CAD85356.1"/>
    <m/>
    <m/>
  </r>
  <r>
    <x v="2956"/>
    <x v="0"/>
    <x v="0"/>
    <s v="GCA_000009145.1"/>
    <s v="Primary Assembly"/>
    <s v="chromosome"/>
    <m/>
    <s v="AL954747.1"/>
    <n v="1578628"/>
    <n v="1579107"/>
    <s v="-"/>
    <m/>
    <m/>
    <m/>
  </r>
  <r>
    <x v="2957"/>
    <x v="1"/>
    <x v="1"/>
    <s v="GCA_000009145.1"/>
    <s v="Primary Assembly"/>
    <s v="chromosome"/>
    <m/>
    <s v="AL954747.1"/>
    <n v="1578628"/>
    <n v="1579107"/>
    <s v="-"/>
    <s v="CAD85357.1"/>
    <m/>
    <m/>
  </r>
  <r>
    <x v="2958"/>
    <x v="0"/>
    <x v="0"/>
    <s v="GCA_000009145.1"/>
    <s v="Primary Assembly"/>
    <s v="chromosome"/>
    <m/>
    <s v="AL954747.1"/>
    <n v="1579104"/>
    <n v="1580372"/>
    <s v="-"/>
    <m/>
    <m/>
    <m/>
  </r>
  <r>
    <x v="2959"/>
    <x v="1"/>
    <x v="1"/>
    <s v="GCA_000009145.1"/>
    <s v="Primary Assembly"/>
    <s v="chromosome"/>
    <m/>
    <s v="AL954747.1"/>
    <n v="1579104"/>
    <n v="1580372"/>
    <s v="-"/>
    <s v="CAD85358.1"/>
    <m/>
    <m/>
  </r>
  <r>
    <x v="2960"/>
    <x v="0"/>
    <x v="0"/>
    <s v="GCA_000009145.1"/>
    <s v="Primary Assembly"/>
    <s v="chromosome"/>
    <m/>
    <s v="AL954747.1"/>
    <n v="1580376"/>
    <n v="1581683"/>
    <s v="-"/>
    <m/>
    <m/>
    <m/>
  </r>
  <r>
    <x v="2961"/>
    <x v="1"/>
    <x v="1"/>
    <s v="GCA_000009145.1"/>
    <s v="Primary Assembly"/>
    <s v="chromosome"/>
    <m/>
    <s v="AL954747.1"/>
    <n v="1580376"/>
    <n v="1581683"/>
    <s v="-"/>
    <s v="CAD85359.1"/>
    <m/>
    <m/>
  </r>
  <r>
    <x v="2962"/>
    <x v="0"/>
    <x v="0"/>
    <s v="GCA_000009145.1"/>
    <s v="Primary Assembly"/>
    <s v="chromosome"/>
    <m/>
    <s v="AL954747.1"/>
    <n v="1581680"/>
    <n v="1582471"/>
    <s v="-"/>
    <m/>
    <m/>
    <m/>
  </r>
  <r>
    <x v="2963"/>
    <x v="1"/>
    <x v="1"/>
    <s v="GCA_000009145.1"/>
    <s v="Primary Assembly"/>
    <s v="chromosome"/>
    <m/>
    <s v="AL954747.1"/>
    <n v="1581680"/>
    <n v="1582471"/>
    <s v="-"/>
    <s v="CAD85360.1"/>
    <m/>
    <m/>
  </r>
  <r>
    <x v="2964"/>
    <x v="0"/>
    <x v="0"/>
    <s v="GCA_000009145.1"/>
    <s v="Primary Assembly"/>
    <s v="chromosome"/>
    <m/>
    <s v="AL954747.1"/>
    <n v="1582468"/>
    <n v="1583904"/>
    <s v="-"/>
    <m/>
    <m/>
    <m/>
  </r>
  <r>
    <x v="2965"/>
    <x v="1"/>
    <x v="1"/>
    <s v="GCA_000009145.1"/>
    <s v="Primary Assembly"/>
    <s v="chromosome"/>
    <m/>
    <s v="AL954747.1"/>
    <n v="1582468"/>
    <n v="1583904"/>
    <s v="-"/>
    <s v="CAD85361.1"/>
    <m/>
    <m/>
  </r>
  <r>
    <x v="2966"/>
    <x v="0"/>
    <x v="0"/>
    <s v="GCA_000009145.1"/>
    <s v="Primary Assembly"/>
    <s v="chromosome"/>
    <m/>
    <s v="AL954747.1"/>
    <n v="1583926"/>
    <n v="1584255"/>
    <s v="-"/>
    <m/>
    <m/>
    <m/>
  </r>
  <r>
    <x v="2967"/>
    <x v="1"/>
    <x v="1"/>
    <s v="GCA_000009145.1"/>
    <s v="Primary Assembly"/>
    <s v="chromosome"/>
    <m/>
    <s v="AL954747.1"/>
    <n v="1583926"/>
    <n v="1584255"/>
    <s v="-"/>
    <s v="CAD85362.1"/>
    <m/>
    <m/>
  </r>
  <r>
    <x v="2968"/>
    <x v="0"/>
    <x v="0"/>
    <s v="GCA_000009145.1"/>
    <s v="Primary Assembly"/>
    <s v="chromosome"/>
    <m/>
    <s v="AL954747.1"/>
    <n v="1584280"/>
    <n v="1584759"/>
    <s v="-"/>
    <m/>
    <m/>
    <m/>
  </r>
  <r>
    <x v="2969"/>
    <x v="1"/>
    <x v="1"/>
    <s v="GCA_000009145.1"/>
    <s v="Primary Assembly"/>
    <s v="chromosome"/>
    <m/>
    <s v="AL954747.1"/>
    <n v="1584280"/>
    <n v="1584759"/>
    <s v="-"/>
    <s v="CAD85363.1"/>
    <m/>
    <m/>
  </r>
  <r>
    <x v="2970"/>
    <x v="0"/>
    <x v="0"/>
    <s v="GCA_000009145.1"/>
    <s v="Primary Assembly"/>
    <s v="chromosome"/>
    <m/>
    <s v="AL954747.1"/>
    <n v="1585050"/>
    <n v="1587554"/>
    <s v="-"/>
    <m/>
    <m/>
    <m/>
  </r>
  <r>
    <x v="2971"/>
    <x v="1"/>
    <x v="1"/>
    <s v="GCA_000009145.1"/>
    <s v="Primary Assembly"/>
    <s v="chromosome"/>
    <m/>
    <s v="AL954747.1"/>
    <n v="1585050"/>
    <n v="1587554"/>
    <s v="-"/>
    <s v="CAD85364.1"/>
    <m/>
    <m/>
  </r>
  <r>
    <x v="2972"/>
    <x v="0"/>
    <x v="0"/>
    <s v="GCA_000009145.1"/>
    <s v="Primary Assembly"/>
    <s v="chromosome"/>
    <m/>
    <s v="AL954747.1"/>
    <n v="1587614"/>
    <n v="1588288"/>
    <s v="-"/>
    <m/>
    <m/>
    <m/>
  </r>
  <r>
    <x v="2973"/>
    <x v="1"/>
    <x v="1"/>
    <s v="GCA_000009145.1"/>
    <s v="Primary Assembly"/>
    <s v="chromosome"/>
    <m/>
    <s v="AL954747.1"/>
    <n v="1587614"/>
    <n v="1588288"/>
    <s v="-"/>
    <s v="CAD85365.1"/>
    <m/>
    <m/>
  </r>
  <r>
    <x v="2974"/>
    <x v="0"/>
    <x v="0"/>
    <s v="GCA_000009145.1"/>
    <s v="Primary Assembly"/>
    <s v="chromosome"/>
    <m/>
    <s v="AL954747.1"/>
    <n v="1588323"/>
    <n v="1589009"/>
    <s v="+"/>
    <m/>
    <m/>
    <m/>
  </r>
  <r>
    <x v="2975"/>
    <x v="1"/>
    <x v="1"/>
    <s v="GCA_000009145.1"/>
    <s v="Primary Assembly"/>
    <s v="chromosome"/>
    <m/>
    <s v="AL954747.1"/>
    <n v="1588323"/>
    <n v="1589009"/>
    <s v="+"/>
    <s v="CAD85366.1"/>
    <m/>
    <m/>
  </r>
  <r>
    <x v="2976"/>
    <x v="0"/>
    <x v="0"/>
    <s v="GCA_000009145.1"/>
    <s v="Primary Assembly"/>
    <s v="chromosome"/>
    <m/>
    <s v="AL954747.1"/>
    <n v="1589056"/>
    <n v="1590087"/>
    <s v="-"/>
    <m/>
    <m/>
    <m/>
  </r>
  <r>
    <x v="2977"/>
    <x v="1"/>
    <x v="1"/>
    <s v="GCA_000009145.1"/>
    <s v="Primary Assembly"/>
    <s v="chromosome"/>
    <m/>
    <s v="AL954747.1"/>
    <n v="1589056"/>
    <n v="1590087"/>
    <s v="-"/>
    <s v="CAD85367.1"/>
    <m/>
    <m/>
  </r>
  <r>
    <x v="2978"/>
    <x v="0"/>
    <x v="0"/>
    <s v="GCA_000009145.1"/>
    <s v="Primary Assembly"/>
    <s v="chromosome"/>
    <m/>
    <s v="AL954747.1"/>
    <n v="1590529"/>
    <n v="1593090"/>
    <s v="+"/>
    <m/>
    <m/>
    <m/>
  </r>
  <r>
    <x v="2979"/>
    <x v="1"/>
    <x v="1"/>
    <s v="GCA_000009145.1"/>
    <s v="Primary Assembly"/>
    <s v="chromosome"/>
    <m/>
    <s v="AL954747.1"/>
    <n v="1590529"/>
    <n v="1593090"/>
    <s v="+"/>
    <s v="CAD85368.1"/>
    <m/>
    <m/>
  </r>
  <r>
    <x v="2980"/>
    <x v="0"/>
    <x v="0"/>
    <s v="GCA_000009145.1"/>
    <s v="Primary Assembly"/>
    <s v="chromosome"/>
    <m/>
    <s v="AL954747.1"/>
    <n v="1593227"/>
    <n v="1594183"/>
    <s v="-"/>
    <m/>
    <m/>
    <m/>
  </r>
  <r>
    <x v="2981"/>
    <x v="1"/>
    <x v="1"/>
    <s v="GCA_000009145.1"/>
    <s v="Primary Assembly"/>
    <s v="chromosome"/>
    <m/>
    <s v="AL954747.1"/>
    <n v="1593227"/>
    <n v="1594183"/>
    <s v="-"/>
    <s v="CAD85369.1"/>
    <m/>
    <m/>
  </r>
  <r>
    <x v="2982"/>
    <x v="0"/>
    <x v="0"/>
    <s v="GCA_000009145.1"/>
    <s v="Primary Assembly"/>
    <s v="chromosome"/>
    <m/>
    <s v="AL954747.1"/>
    <n v="1594289"/>
    <n v="1595119"/>
    <s v="-"/>
    <m/>
    <m/>
    <m/>
  </r>
  <r>
    <x v="2983"/>
    <x v="1"/>
    <x v="1"/>
    <s v="GCA_000009145.1"/>
    <s v="Primary Assembly"/>
    <s v="chromosome"/>
    <m/>
    <s v="AL954747.1"/>
    <n v="1594289"/>
    <n v="1595119"/>
    <s v="-"/>
    <s v="CAD85370.1"/>
    <m/>
    <m/>
  </r>
  <r>
    <x v="2984"/>
    <x v="0"/>
    <x v="0"/>
    <s v="GCA_000009145.1"/>
    <s v="Primary Assembly"/>
    <s v="chromosome"/>
    <m/>
    <s v="AL954747.1"/>
    <n v="1595257"/>
    <n v="1596603"/>
    <s v="+"/>
    <m/>
    <m/>
    <m/>
  </r>
  <r>
    <x v="2985"/>
    <x v="1"/>
    <x v="1"/>
    <s v="GCA_000009145.1"/>
    <s v="Primary Assembly"/>
    <s v="chromosome"/>
    <m/>
    <s v="AL954747.1"/>
    <n v="1595257"/>
    <n v="1596603"/>
    <s v="+"/>
    <s v="CAD85371.1"/>
    <m/>
    <m/>
  </r>
  <r>
    <x v="2986"/>
    <x v="0"/>
    <x v="0"/>
    <s v="GCA_000009145.1"/>
    <s v="Primary Assembly"/>
    <s v="chromosome"/>
    <m/>
    <s v="AL954747.1"/>
    <n v="1596642"/>
    <n v="1597085"/>
    <s v="-"/>
    <m/>
    <m/>
    <m/>
  </r>
  <r>
    <x v="2987"/>
    <x v="1"/>
    <x v="1"/>
    <s v="GCA_000009145.1"/>
    <s v="Primary Assembly"/>
    <s v="chromosome"/>
    <m/>
    <s v="AL954747.1"/>
    <n v="1596642"/>
    <n v="1597085"/>
    <s v="-"/>
    <s v="CAD85372.1"/>
    <m/>
    <m/>
  </r>
  <r>
    <x v="2988"/>
    <x v="0"/>
    <x v="0"/>
    <s v="GCA_000009145.1"/>
    <s v="Primary Assembly"/>
    <s v="chromosome"/>
    <m/>
    <s v="AL954747.1"/>
    <n v="1597079"/>
    <n v="1597528"/>
    <s v="-"/>
    <m/>
    <m/>
    <m/>
  </r>
  <r>
    <x v="2989"/>
    <x v="1"/>
    <x v="1"/>
    <s v="GCA_000009145.1"/>
    <s v="Primary Assembly"/>
    <s v="chromosome"/>
    <m/>
    <s v="AL954747.1"/>
    <n v="1597079"/>
    <n v="1597528"/>
    <s v="-"/>
    <s v="CAD85373.1"/>
    <m/>
    <m/>
  </r>
  <r>
    <x v="2990"/>
    <x v="0"/>
    <x v="0"/>
    <s v="GCA_000009145.1"/>
    <s v="Primary Assembly"/>
    <s v="chromosome"/>
    <m/>
    <s v="AL954747.1"/>
    <n v="1597515"/>
    <n v="1598744"/>
    <s v="-"/>
    <m/>
    <m/>
    <m/>
  </r>
  <r>
    <x v="2991"/>
    <x v="1"/>
    <x v="1"/>
    <s v="GCA_000009145.1"/>
    <s v="Primary Assembly"/>
    <s v="chromosome"/>
    <m/>
    <s v="AL954747.1"/>
    <n v="1597515"/>
    <n v="1598744"/>
    <s v="-"/>
    <s v="CAD85374.1"/>
    <m/>
    <m/>
  </r>
  <r>
    <x v="2992"/>
    <x v="0"/>
    <x v="0"/>
    <s v="GCA_000009145.1"/>
    <s v="Primary Assembly"/>
    <s v="chromosome"/>
    <m/>
    <s v="AL954747.1"/>
    <n v="1598891"/>
    <n v="1599565"/>
    <s v="+"/>
    <m/>
    <m/>
    <m/>
  </r>
  <r>
    <x v="2993"/>
    <x v="1"/>
    <x v="1"/>
    <s v="GCA_000009145.1"/>
    <s v="Primary Assembly"/>
    <s v="chromosome"/>
    <m/>
    <s v="AL954747.1"/>
    <n v="1598891"/>
    <n v="1599565"/>
    <s v="+"/>
    <s v="CAD85375.1"/>
    <m/>
    <m/>
  </r>
  <r>
    <x v="2994"/>
    <x v="0"/>
    <x v="0"/>
    <s v="GCA_000009145.1"/>
    <s v="Primary Assembly"/>
    <s v="chromosome"/>
    <m/>
    <s v="AL954747.1"/>
    <n v="1599634"/>
    <n v="1599870"/>
    <s v="+"/>
    <m/>
    <m/>
    <m/>
  </r>
  <r>
    <x v="2995"/>
    <x v="1"/>
    <x v="1"/>
    <s v="GCA_000009145.1"/>
    <s v="Primary Assembly"/>
    <s v="chromosome"/>
    <m/>
    <s v="AL954747.1"/>
    <n v="1599634"/>
    <n v="1599870"/>
    <s v="+"/>
    <s v="CAD85376.1"/>
    <m/>
    <m/>
  </r>
  <r>
    <x v="2996"/>
    <x v="0"/>
    <x v="0"/>
    <s v="GCA_000009145.1"/>
    <s v="Primary Assembly"/>
    <s v="chromosome"/>
    <m/>
    <s v="AL954747.1"/>
    <n v="1599908"/>
    <n v="1600063"/>
    <s v="+"/>
    <m/>
    <m/>
    <m/>
  </r>
  <r>
    <x v="2997"/>
    <x v="1"/>
    <x v="1"/>
    <s v="GCA_000009145.1"/>
    <s v="Primary Assembly"/>
    <s v="chromosome"/>
    <m/>
    <s v="AL954747.1"/>
    <n v="1599908"/>
    <n v="1600063"/>
    <s v="+"/>
    <s v="CAD85377.1"/>
    <m/>
    <m/>
  </r>
  <r>
    <x v="2998"/>
    <x v="0"/>
    <x v="0"/>
    <s v="GCA_000009145.1"/>
    <s v="Primary Assembly"/>
    <s v="chromosome"/>
    <m/>
    <s v="AL954747.1"/>
    <n v="1600138"/>
    <n v="1601334"/>
    <s v="-"/>
    <m/>
    <m/>
    <m/>
  </r>
  <r>
    <x v="2999"/>
    <x v="1"/>
    <x v="1"/>
    <s v="GCA_000009145.1"/>
    <s v="Primary Assembly"/>
    <s v="chromosome"/>
    <m/>
    <s v="AL954747.1"/>
    <n v="1600138"/>
    <n v="1601334"/>
    <s v="-"/>
    <s v="CAD85378.1"/>
    <m/>
    <m/>
  </r>
  <r>
    <x v="3000"/>
    <x v="0"/>
    <x v="0"/>
    <s v="GCA_000009145.1"/>
    <s v="Primary Assembly"/>
    <s v="chromosome"/>
    <m/>
    <s v="AL954747.1"/>
    <n v="1601478"/>
    <n v="1604216"/>
    <s v="-"/>
    <m/>
    <m/>
    <m/>
  </r>
  <r>
    <x v="3001"/>
    <x v="1"/>
    <x v="1"/>
    <s v="GCA_000009145.1"/>
    <s v="Primary Assembly"/>
    <s v="chromosome"/>
    <m/>
    <s v="AL954747.1"/>
    <n v="1601478"/>
    <n v="1604216"/>
    <s v="-"/>
    <s v="CAD85379.1"/>
    <m/>
    <m/>
  </r>
  <r>
    <x v="3002"/>
    <x v="0"/>
    <x v="0"/>
    <s v="GCA_000009145.1"/>
    <s v="Primary Assembly"/>
    <s v="chromosome"/>
    <m/>
    <s v="AL954747.1"/>
    <n v="1604232"/>
    <n v="1604951"/>
    <s v="+"/>
    <m/>
    <m/>
    <m/>
  </r>
  <r>
    <x v="3003"/>
    <x v="1"/>
    <x v="1"/>
    <s v="GCA_000009145.1"/>
    <s v="Primary Assembly"/>
    <s v="chromosome"/>
    <m/>
    <s v="AL954747.1"/>
    <n v="1604232"/>
    <n v="1604951"/>
    <s v="+"/>
    <s v="CAD85380.1"/>
    <m/>
    <m/>
  </r>
  <r>
    <x v="3004"/>
    <x v="0"/>
    <x v="0"/>
    <s v="GCA_000009145.1"/>
    <s v="Primary Assembly"/>
    <s v="chromosome"/>
    <m/>
    <s v="AL954747.1"/>
    <n v="1605011"/>
    <n v="1605394"/>
    <s v="+"/>
    <m/>
    <m/>
    <m/>
  </r>
  <r>
    <x v="3005"/>
    <x v="1"/>
    <x v="1"/>
    <s v="GCA_000009145.1"/>
    <s v="Primary Assembly"/>
    <s v="chromosome"/>
    <m/>
    <s v="AL954747.1"/>
    <n v="1605011"/>
    <n v="1605394"/>
    <s v="+"/>
    <s v="CAD85381.1"/>
    <m/>
    <m/>
  </r>
  <r>
    <x v="3006"/>
    <x v="0"/>
    <x v="0"/>
    <s v="GCA_000009145.1"/>
    <s v="Primary Assembly"/>
    <s v="chromosome"/>
    <m/>
    <s v="AL954747.1"/>
    <n v="1605478"/>
    <n v="1606428"/>
    <s v="+"/>
    <m/>
    <m/>
    <m/>
  </r>
  <r>
    <x v="3007"/>
    <x v="1"/>
    <x v="1"/>
    <s v="GCA_000009145.1"/>
    <s v="Primary Assembly"/>
    <s v="chromosome"/>
    <m/>
    <s v="AL954747.1"/>
    <n v="1605478"/>
    <n v="1606428"/>
    <s v="+"/>
    <s v="CAD85382.1"/>
    <m/>
    <m/>
  </r>
  <r>
    <x v="3008"/>
    <x v="0"/>
    <x v="0"/>
    <s v="GCA_000009145.1"/>
    <s v="Primary Assembly"/>
    <s v="chromosome"/>
    <m/>
    <s v="AL954747.1"/>
    <n v="1606550"/>
    <n v="1607341"/>
    <s v="+"/>
    <m/>
    <m/>
    <m/>
  </r>
  <r>
    <x v="3009"/>
    <x v="1"/>
    <x v="1"/>
    <s v="GCA_000009145.1"/>
    <s v="Primary Assembly"/>
    <s v="chromosome"/>
    <m/>
    <s v="AL954747.1"/>
    <n v="1606550"/>
    <n v="1607341"/>
    <s v="+"/>
    <s v="CAD85383.1"/>
    <m/>
    <m/>
  </r>
  <r>
    <x v="3010"/>
    <x v="0"/>
    <x v="0"/>
    <s v="GCA_000009145.1"/>
    <s v="Primary Assembly"/>
    <s v="chromosome"/>
    <m/>
    <s v="AL954747.1"/>
    <n v="1607429"/>
    <n v="1609663"/>
    <s v="-"/>
    <m/>
    <m/>
    <m/>
  </r>
  <r>
    <x v="3011"/>
    <x v="1"/>
    <x v="1"/>
    <s v="GCA_000009145.1"/>
    <s v="Primary Assembly"/>
    <s v="chromosome"/>
    <m/>
    <s v="AL954747.1"/>
    <n v="1607429"/>
    <n v="1609663"/>
    <s v="-"/>
    <s v="CAD85384.1"/>
    <m/>
    <m/>
  </r>
  <r>
    <x v="3012"/>
    <x v="0"/>
    <x v="0"/>
    <s v="GCA_000009145.1"/>
    <s v="Primary Assembly"/>
    <s v="chromosome"/>
    <m/>
    <s v="AL954747.1"/>
    <n v="1609724"/>
    <n v="1610593"/>
    <s v="-"/>
    <m/>
    <m/>
    <m/>
  </r>
  <r>
    <x v="3013"/>
    <x v="1"/>
    <x v="1"/>
    <s v="GCA_000009145.1"/>
    <s v="Primary Assembly"/>
    <s v="chromosome"/>
    <m/>
    <s v="AL954747.1"/>
    <n v="1609724"/>
    <n v="1610593"/>
    <s v="-"/>
    <s v="CAD85385.1"/>
    <m/>
    <m/>
  </r>
  <r>
    <x v="3014"/>
    <x v="0"/>
    <x v="0"/>
    <s v="GCA_000009145.1"/>
    <s v="Primary Assembly"/>
    <s v="chromosome"/>
    <m/>
    <s v="AL954747.1"/>
    <n v="1610710"/>
    <n v="1611504"/>
    <s v="-"/>
    <m/>
    <m/>
    <m/>
  </r>
  <r>
    <x v="3015"/>
    <x v="1"/>
    <x v="1"/>
    <s v="GCA_000009145.1"/>
    <s v="Primary Assembly"/>
    <s v="chromosome"/>
    <m/>
    <s v="AL954747.1"/>
    <n v="1610710"/>
    <n v="1611504"/>
    <s v="-"/>
    <s v="CAD85386.1"/>
    <m/>
    <m/>
  </r>
  <r>
    <x v="3016"/>
    <x v="0"/>
    <x v="0"/>
    <s v="GCA_000009145.1"/>
    <s v="Primary Assembly"/>
    <s v="chromosome"/>
    <m/>
    <s v="AL954747.1"/>
    <n v="1611604"/>
    <n v="1612698"/>
    <s v="-"/>
    <m/>
    <m/>
    <m/>
  </r>
  <r>
    <x v="3017"/>
    <x v="1"/>
    <x v="1"/>
    <s v="GCA_000009145.1"/>
    <s v="Primary Assembly"/>
    <s v="chromosome"/>
    <m/>
    <s v="AL954747.1"/>
    <n v="1611604"/>
    <n v="1612698"/>
    <s v="-"/>
    <s v="CAD85387.1"/>
    <m/>
    <m/>
  </r>
  <r>
    <x v="3018"/>
    <x v="0"/>
    <x v="0"/>
    <s v="GCA_000009145.1"/>
    <s v="Primary Assembly"/>
    <s v="chromosome"/>
    <m/>
    <s v="AL954747.1"/>
    <n v="1612723"/>
    <n v="1613739"/>
    <s v="-"/>
    <m/>
    <m/>
    <m/>
  </r>
  <r>
    <x v="3019"/>
    <x v="1"/>
    <x v="1"/>
    <s v="GCA_000009145.1"/>
    <s v="Primary Assembly"/>
    <s v="chromosome"/>
    <m/>
    <s v="AL954747.1"/>
    <n v="1612723"/>
    <n v="1613739"/>
    <s v="-"/>
    <s v="CAD85388.1"/>
    <m/>
    <m/>
  </r>
  <r>
    <x v="3020"/>
    <x v="0"/>
    <x v="0"/>
    <s v="GCA_000009145.1"/>
    <s v="Primary Assembly"/>
    <s v="chromosome"/>
    <m/>
    <s v="AL954747.1"/>
    <n v="1613957"/>
    <n v="1614847"/>
    <s v="+"/>
    <m/>
    <m/>
    <m/>
  </r>
  <r>
    <x v="3021"/>
    <x v="1"/>
    <x v="1"/>
    <s v="GCA_000009145.1"/>
    <s v="Primary Assembly"/>
    <s v="chromosome"/>
    <m/>
    <s v="AL954747.1"/>
    <n v="1613957"/>
    <n v="1614847"/>
    <s v="+"/>
    <s v="CAD85389.1"/>
    <m/>
    <m/>
  </r>
  <r>
    <x v="3022"/>
    <x v="0"/>
    <x v="0"/>
    <s v="GCA_000009145.1"/>
    <s v="Primary Assembly"/>
    <s v="chromosome"/>
    <m/>
    <s v="AL954747.1"/>
    <n v="1614853"/>
    <n v="1616538"/>
    <s v="+"/>
    <m/>
    <m/>
    <m/>
  </r>
  <r>
    <x v="3023"/>
    <x v="1"/>
    <x v="1"/>
    <s v="GCA_000009145.1"/>
    <s v="Primary Assembly"/>
    <s v="chromosome"/>
    <m/>
    <s v="AL954747.1"/>
    <n v="1614853"/>
    <n v="1616538"/>
    <s v="+"/>
    <s v="CAD85390.1"/>
    <m/>
    <m/>
  </r>
  <r>
    <x v="3024"/>
    <x v="0"/>
    <x v="0"/>
    <s v="GCA_000009145.1"/>
    <s v="Primary Assembly"/>
    <s v="chromosome"/>
    <m/>
    <s v="AL954747.1"/>
    <n v="1616568"/>
    <n v="1616999"/>
    <s v="-"/>
    <m/>
    <m/>
    <m/>
  </r>
  <r>
    <x v="3025"/>
    <x v="1"/>
    <x v="1"/>
    <s v="GCA_000009145.1"/>
    <s v="Primary Assembly"/>
    <s v="chromosome"/>
    <m/>
    <s v="AL954747.1"/>
    <n v="1616568"/>
    <n v="1616999"/>
    <s v="-"/>
    <s v="CAD85391.1"/>
    <m/>
    <m/>
  </r>
  <r>
    <x v="3026"/>
    <x v="0"/>
    <x v="0"/>
    <s v="GCA_000009145.1"/>
    <s v="Primary Assembly"/>
    <s v="chromosome"/>
    <m/>
    <s v="AL954747.1"/>
    <n v="1616980"/>
    <n v="1617753"/>
    <s v="-"/>
    <m/>
    <m/>
    <m/>
  </r>
  <r>
    <x v="3027"/>
    <x v="1"/>
    <x v="1"/>
    <s v="GCA_000009145.1"/>
    <s v="Primary Assembly"/>
    <s v="chromosome"/>
    <m/>
    <s v="AL954747.1"/>
    <n v="1616980"/>
    <n v="1617753"/>
    <s v="-"/>
    <s v="CAD85392.1"/>
    <m/>
    <m/>
  </r>
  <r>
    <x v="3028"/>
    <x v="0"/>
    <x v="0"/>
    <s v="GCA_000009145.1"/>
    <s v="Primary Assembly"/>
    <s v="chromosome"/>
    <m/>
    <s v="AL954747.1"/>
    <n v="1617850"/>
    <n v="1618878"/>
    <s v="-"/>
    <m/>
    <m/>
    <m/>
  </r>
  <r>
    <x v="3029"/>
    <x v="1"/>
    <x v="1"/>
    <s v="GCA_000009145.1"/>
    <s v="Primary Assembly"/>
    <s v="chromosome"/>
    <m/>
    <s v="AL954747.1"/>
    <n v="1617850"/>
    <n v="1618878"/>
    <s v="-"/>
    <s v="CAD85393.1"/>
    <m/>
    <m/>
  </r>
  <r>
    <x v="3030"/>
    <x v="0"/>
    <x v="0"/>
    <s v="GCA_000009145.1"/>
    <s v="Primary Assembly"/>
    <s v="chromosome"/>
    <m/>
    <s v="AL954747.1"/>
    <n v="1619020"/>
    <n v="1619412"/>
    <s v="-"/>
    <m/>
    <m/>
    <m/>
  </r>
  <r>
    <x v="3031"/>
    <x v="1"/>
    <x v="1"/>
    <s v="GCA_000009145.1"/>
    <s v="Primary Assembly"/>
    <s v="chromosome"/>
    <m/>
    <s v="AL954747.1"/>
    <n v="1619020"/>
    <n v="1619412"/>
    <s v="-"/>
    <s v="CAD85394.1"/>
    <m/>
    <m/>
  </r>
  <r>
    <x v="3032"/>
    <x v="0"/>
    <x v="0"/>
    <s v="GCA_000009145.1"/>
    <s v="Primary Assembly"/>
    <s v="chromosome"/>
    <m/>
    <s v="AL954747.1"/>
    <n v="1619424"/>
    <n v="1619858"/>
    <s v="-"/>
    <m/>
    <m/>
    <m/>
  </r>
  <r>
    <x v="3033"/>
    <x v="1"/>
    <x v="1"/>
    <s v="GCA_000009145.1"/>
    <s v="Primary Assembly"/>
    <s v="chromosome"/>
    <m/>
    <s v="AL954747.1"/>
    <n v="1619424"/>
    <n v="1619858"/>
    <s v="-"/>
    <s v="CAD85395.1"/>
    <m/>
    <m/>
  </r>
  <r>
    <x v="3034"/>
    <x v="0"/>
    <x v="0"/>
    <s v="GCA_000009145.1"/>
    <s v="Primary Assembly"/>
    <s v="chromosome"/>
    <m/>
    <s v="AL954747.1"/>
    <n v="1620047"/>
    <n v="1621204"/>
    <s v="+"/>
    <m/>
    <m/>
    <m/>
  </r>
  <r>
    <x v="3035"/>
    <x v="1"/>
    <x v="1"/>
    <s v="GCA_000009145.1"/>
    <s v="Primary Assembly"/>
    <s v="chromosome"/>
    <m/>
    <s v="AL954747.1"/>
    <n v="1620047"/>
    <n v="1621204"/>
    <s v="+"/>
    <s v="CAD85396.1"/>
    <m/>
    <m/>
  </r>
  <r>
    <x v="3036"/>
    <x v="0"/>
    <x v="0"/>
    <s v="GCA_000009145.1"/>
    <s v="Primary Assembly"/>
    <s v="chromosome"/>
    <m/>
    <s v="AL954747.1"/>
    <n v="1621228"/>
    <n v="1622088"/>
    <s v="+"/>
    <m/>
    <m/>
    <m/>
  </r>
  <r>
    <x v="3037"/>
    <x v="1"/>
    <x v="1"/>
    <s v="GCA_000009145.1"/>
    <s v="Primary Assembly"/>
    <s v="chromosome"/>
    <m/>
    <s v="AL954747.1"/>
    <n v="1621228"/>
    <n v="1622088"/>
    <s v="+"/>
    <s v="CAD85397.1"/>
    <m/>
    <m/>
  </r>
  <r>
    <x v="3038"/>
    <x v="0"/>
    <x v="0"/>
    <s v="GCA_000009145.1"/>
    <s v="Primary Assembly"/>
    <s v="chromosome"/>
    <m/>
    <s v="AL954747.1"/>
    <n v="1622098"/>
    <n v="1622361"/>
    <s v="+"/>
    <m/>
    <m/>
    <m/>
  </r>
  <r>
    <x v="3039"/>
    <x v="1"/>
    <x v="1"/>
    <s v="GCA_000009145.1"/>
    <s v="Primary Assembly"/>
    <s v="chromosome"/>
    <m/>
    <s v="AL954747.1"/>
    <n v="1622098"/>
    <n v="1622361"/>
    <s v="+"/>
    <s v="CAD85398.1"/>
    <m/>
    <m/>
  </r>
  <r>
    <x v="3040"/>
    <x v="0"/>
    <x v="0"/>
    <s v="GCA_000009145.1"/>
    <s v="Primary Assembly"/>
    <s v="chromosome"/>
    <m/>
    <s v="AL954747.1"/>
    <n v="1622623"/>
    <n v="1623237"/>
    <s v="+"/>
    <m/>
    <m/>
    <m/>
  </r>
  <r>
    <x v="3041"/>
    <x v="1"/>
    <x v="1"/>
    <s v="GCA_000009145.1"/>
    <s v="Primary Assembly"/>
    <s v="chromosome"/>
    <m/>
    <s v="AL954747.1"/>
    <n v="1622623"/>
    <n v="1623237"/>
    <s v="+"/>
    <s v="CAD85399.1"/>
    <m/>
    <m/>
  </r>
  <r>
    <x v="3042"/>
    <x v="0"/>
    <x v="0"/>
    <s v="GCA_000009145.1"/>
    <s v="Primary Assembly"/>
    <s v="chromosome"/>
    <m/>
    <s v="AL954747.1"/>
    <n v="1623257"/>
    <n v="1624201"/>
    <s v="+"/>
    <m/>
    <m/>
    <m/>
  </r>
  <r>
    <x v="3043"/>
    <x v="1"/>
    <x v="1"/>
    <s v="GCA_000009145.1"/>
    <s v="Primary Assembly"/>
    <s v="chromosome"/>
    <m/>
    <s v="AL954747.1"/>
    <n v="1623257"/>
    <n v="1624201"/>
    <s v="+"/>
    <s v="CAD85400.1"/>
    <m/>
    <m/>
  </r>
  <r>
    <x v="3044"/>
    <x v="0"/>
    <x v="0"/>
    <s v="GCA_000009145.1"/>
    <s v="Primary Assembly"/>
    <s v="chromosome"/>
    <m/>
    <s v="AL954747.1"/>
    <n v="1624235"/>
    <n v="1625179"/>
    <s v="-"/>
    <m/>
    <m/>
    <m/>
  </r>
  <r>
    <x v="3045"/>
    <x v="1"/>
    <x v="1"/>
    <s v="GCA_000009145.1"/>
    <s v="Primary Assembly"/>
    <s v="chromosome"/>
    <m/>
    <s v="AL954747.1"/>
    <n v="1624235"/>
    <n v="1625179"/>
    <s v="-"/>
    <s v="CAD85401.1"/>
    <m/>
    <m/>
  </r>
  <r>
    <x v="3046"/>
    <x v="0"/>
    <x v="0"/>
    <s v="GCA_000009145.1"/>
    <s v="Primary Assembly"/>
    <s v="chromosome"/>
    <m/>
    <s v="AL954747.1"/>
    <n v="1625318"/>
    <n v="1625782"/>
    <s v="+"/>
    <m/>
    <m/>
    <m/>
  </r>
  <r>
    <x v="3047"/>
    <x v="1"/>
    <x v="1"/>
    <s v="GCA_000009145.1"/>
    <s v="Primary Assembly"/>
    <s v="chromosome"/>
    <m/>
    <s v="AL954747.1"/>
    <n v="1625318"/>
    <n v="1625782"/>
    <s v="+"/>
    <s v="CAD85402.1"/>
    <m/>
    <m/>
  </r>
  <r>
    <x v="3048"/>
    <x v="0"/>
    <x v="0"/>
    <s v="GCA_000009145.1"/>
    <s v="Primary Assembly"/>
    <s v="chromosome"/>
    <m/>
    <s v="AL954747.1"/>
    <n v="1625779"/>
    <n v="1626306"/>
    <s v="+"/>
    <m/>
    <m/>
    <m/>
  </r>
  <r>
    <x v="3049"/>
    <x v="1"/>
    <x v="1"/>
    <s v="GCA_000009145.1"/>
    <s v="Primary Assembly"/>
    <s v="chromosome"/>
    <m/>
    <s v="AL954747.1"/>
    <n v="1625779"/>
    <n v="1626306"/>
    <s v="+"/>
    <s v="CAD85403.1"/>
    <m/>
    <m/>
  </r>
  <r>
    <x v="3050"/>
    <x v="0"/>
    <x v="0"/>
    <s v="GCA_000009145.1"/>
    <s v="Primary Assembly"/>
    <s v="chromosome"/>
    <m/>
    <s v="AL954747.1"/>
    <n v="1626308"/>
    <n v="1626799"/>
    <s v="+"/>
    <m/>
    <m/>
    <m/>
  </r>
  <r>
    <x v="3051"/>
    <x v="1"/>
    <x v="1"/>
    <s v="GCA_000009145.1"/>
    <s v="Primary Assembly"/>
    <s v="chromosome"/>
    <m/>
    <s v="AL954747.1"/>
    <n v="1626308"/>
    <n v="1626799"/>
    <s v="+"/>
    <s v="CAD85404.1"/>
    <m/>
    <m/>
  </r>
  <r>
    <x v="3052"/>
    <x v="0"/>
    <x v="0"/>
    <s v="GCA_000009145.1"/>
    <s v="Primary Assembly"/>
    <s v="chromosome"/>
    <m/>
    <s v="AL954747.1"/>
    <n v="1627279"/>
    <n v="1628796"/>
    <s v="+"/>
    <m/>
    <m/>
    <m/>
  </r>
  <r>
    <x v="3053"/>
    <x v="1"/>
    <x v="1"/>
    <s v="GCA_000009145.1"/>
    <s v="Primary Assembly"/>
    <s v="chromosome"/>
    <m/>
    <s v="AL954747.1"/>
    <n v="1627279"/>
    <n v="1628796"/>
    <s v="+"/>
    <s v="CAD85405.1"/>
    <m/>
    <m/>
  </r>
  <r>
    <x v="3054"/>
    <x v="0"/>
    <x v="0"/>
    <s v="GCA_000009145.1"/>
    <s v="Primary Assembly"/>
    <s v="chromosome"/>
    <m/>
    <s v="AL954747.1"/>
    <n v="1628796"/>
    <n v="1629545"/>
    <s v="+"/>
    <m/>
    <m/>
    <m/>
  </r>
  <r>
    <x v="3055"/>
    <x v="1"/>
    <x v="1"/>
    <s v="GCA_000009145.1"/>
    <s v="Primary Assembly"/>
    <s v="chromosome"/>
    <m/>
    <s v="AL954747.1"/>
    <n v="1628796"/>
    <n v="1629545"/>
    <s v="+"/>
    <s v="CAD85406.1"/>
    <m/>
    <m/>
  </r>
  <r>
    <x v="3056"/>
    <x v="0"/>
    <x v="0"/>
    <s v="GCA_000009145.1"/>
    <s v="Primary Assembly"/>
    <s v="chromosome"/>
    <m/>
    <s v="AL954747.1"/>
    <n v="1629542"/>
    <n v="1629997"/>
    <s v="+"/>
    <m/>
    <m/>
    <m/>
  </r>
  <r>
    <x v="3057"/>
    <x v="1"/>
    <x v="1"/>
    <s v="GCA_000009145.1"/>
    <s v="Primary Assembly"/>
    <s v="chromosome"/>
    <m/>
    <s v="AL954747.1"/>
    <n v="1629542"/>
    <n v="1629997"/>
    <s v="+"/>
    <s v="CAD85407.1"/>
    <m/>
    <m/>
  </r>
  <r>
    <x v="3058"/>
    <x v="0"/>
    <x v="2"/>
    <s v="GCA_000009145.1"/>
    <s v="Primary Assembly"/>
    <s v="chromosome"/>
    <m/>
    <s v="AL954747.1"/>
    <n v="1630113"/>
    <n v="1630188"/>
    <s v="-"/>
    <m/>
    <m/>
    <m/>
  </r>
  <r>
    <x v="3059"/>
    <x v="2"/>
    <x v="3"/>
    <s v="GCA_000009145.1"/>
    <s v="Primary Assembly"/>
    <s v="chromosome"/>
    <m/>
    <s v="AL954747.1"/>
    <n v="1630113"/>
    <n v="1630188"/>
    <s v="-"/>
    <m/>
    <m/>
    <m/>
  </r>
  <r>
    <x v="3060"/>
    <x v="0"/>
    <x v="0"/>
    <s v="GCA_000009145.1"/>
    <s v="Primary Assembly"/>
    <s v="chromosome"/>
    <m/>
    <s v="AL954747.1"/>
    <n v="1630491"/>
    <n v="1630706"/>
    <s v="-"/>
    <m/>
    <m/>
    <m/>
  </r>
  <r>
    <x v="3061"/>
    <x v="1"/>
    <x v="1"/>
    <s v="GCA_000009145.1"/>
    <s v="Primary Assembly"/>
    <s v="chromosome"/>
    <m/>
    <s v="AL954747.1"/>
    <n v="1630491"/>
    <n v="1630706"/>
    <s v="-"/>
    <s v="CAD85408.1"/>
    <m/>
    <m/>
  </r>
  <r>
    <x v="3062"/>
    <x v="0"/>
    <x v="0"/>
    <s v="GCA_000009145.1"/>
    <s v="Primary Assembly"/>
    <s v="chromosome"/>
    <m/>
    <s v="AL954747.1"/>
    <n v="1630860"/>
    <n v="1632278"/>
    <s v="+"/>
    <m/>
    <m/>
    <m/>
  </r>
  <r>
    <x v="3063"/>
    <x v="1"/>
    <x v="1"/>
    <s v="GCA_000009145.1"/>
    <s v="Primary Assembly"/>
    <s v="chromosome"/>
    <m/>
    <s v="AL954747.1"/>
    <n v="1630860"/>
    <n v="1632278"/>
    <s v="+"/>
    <s v="CAD85409.1"/>
    <m/>
    <m/>
  </r>
  <r>
    <x v="3064"/>
    <x v="0"/>
    <x v="0"/>
    <s v="GCA_000009145.1"/>
    <s v="Primary Assembly"/>
    <s v="chromosome"/>
    <m/>
    <s v="AL954747.1"/>
    <n v="1632376"/>
    <n v="1632759"/>
    <s v="-"/>
    <m/>
    <m/>
    <m/>
  </r>
  <r>
    <x v="3065"/>
    <x v="1"/>
    <x v="1"/>
    <s v="GCA_000009145.1"/>
    <s v="Primary Assembly"/>
    <s v="chromosome"/>
    <m/>
    <s v="AL954747.1"/>
    <n v="1632376"/>
    <n v="1632759"/>
    <s v="-"/>
    <s v="CAD85410.1"/>
    <m/>
    <m/>
  </r>
  <r>
    <x v="3066"/>
    <x v="0"/>
    <x v="0"/>
    <s v="GCA_000009145.1"/>
    <s v="Primary Assembly"/>
    <s v="chromosome"/>
    <m/>
    <s v="AL954747.1"/>
    <n v="1632762"/>
    <n v="1633238"/>
    <s v="-"/>
    <m/>
    <m/>
    <m/>
  </r>
  <r>
    <x v="3067"/>
    <x v="1"/>
    <x v="1"/>
    <s v="GCA_000009145.1"/>
    <s v="Primary Assembly"/>
    <s v="chromosome"/>
    <m/>
    <s v="AL954747.1"/>
    <n v="1632762"/>
    <n v="1633238"/>
    <s v="-"/>
    <s v="CAD85411.1"/>
    <m/>
    <m/>
  </r>
  <r>
    <x v="3068"/>
    <x v="0"/>
    <x v="0"/>
    <s v="GCA_000009145.1"/>
    <s v="Primary Assembly"/>
    <s v="chromosome"/>
    <m/>
    <s v="AL954747.1"/>
    <n v="1633286"/>
    <n v="1633630"/>
    <s v="-"/>
    <m/>
    <m/>
    <m/>
  </r>
  <r>
    <x v="3069"/>
    <x v="1"/>
    <x v="1"/>
    <s v="GCA_000009145.1"/>
    <s v="Primary Assembly"/>
    <s v="chromosome"/>
    <m/>
    <s v="AL954747.1"/>
    <n v="1633286"/>
    <n v="1633630"/>
    <s v="-"/>
    <s v="CAD85412.1"/>
    <m/>
    <m/>
  </r>
  <r>
    <x v="3070"/>
    <x v="0"/>
    <x v="0"/>
    <s v="GCA_000009145.1"/>
    <s v="Primary Assembly"/>
    <s v="chromosome"/>
    <m/>
    <s v="AL954747.1"/>
    <n v="1633721"/>
    <n v="1634554"/>
    <s v="-"/>
    <m/>
    <m/>
    <m/>
  </r>
  <r>
    <x v="3071"/>
    <x v="1"/>
    <x v="1"/>
    <s v="GCA_000009145.1"/>
    <s v="Primary Assembly"/>
    <s v="chromosome"/>
    <m/>
    <s v="AL954747.1"/>
    <n v="1633721"/>
    <n v="1634554"/>
    <s v="-"/>
    <s v="CAD85413.1"/>
    <m/>
    <m/>
  </r>
  <r>
    <x v="3072"/>
    <x v="0"/>
    <x v="0"/>
    <s v="GCA_000009145.1"/>
    <s v="Primary Assembly"/>
    <s v="chromosome"/>
    <m/>
    <s v="AL954747.1"/>
    <n v="1634608"/>
    <n v="1635714"/>
    <s v="-"/>
    <m/>
    <m/>
    <m/>
  </r>
  <r>
    <x v="3073"/>
    <x v="1"/>
    <x v="1"/>
    <s v="GCA_000009145.1"/>
    <s v="Primary Assembly"/>
    <s v="chromosome"/>
    <m/>
    <s v="AL954747.1"/>
    <n v="1634608"/>
    <n v="1635714"/>
    <s v="-"/>
    <s v="CAD85414.1"/>
    <m/>
    <m/>
  </r>
  <r>
    <x v="3074"/>
    <x v="0"/>
    <x v="0"/>
    <s v="GCA_000009145.1"/>
    <s v="Primary Assembly"/>
    <s v="chromosome"/>
    <m/>
    <s v="AL954747.1"/>
    <n v="1636101"/>
    <n v="1637483"/>
    <s v="+"/>
    <m/>
    <m/>
    <m/>
  </r>
  <r>
    <x v="3075"/>
    <x v="1"/>
    <x v="1"/>
    <s v="GCA_000009145.1"/>
    <s v="Primary Assembly"/>
    <s v="chromosome"/>
    <m/>
    <s v="AL954747.1"/>
    <n v="1636101"/>
    <n v="1637483"/>
    <s v="+"/>
    <s v="CAD85415.1"/>
    <m/>
    <m/>
  </r>
  <r>
    <x v="3076"/>
    <x v="0"/>
    <x v="0"/>
    <s v="GCA_000009145.1"/>
    <s v="Primary Assembly"/>
    <s v="chromosome"/>
    <m/>
    <s v="AL954747.1"/>
    <n v="1637569"/>
    <n v="1639761"/>
    <s v="+"/>
    <m/>
    <m/>
    <m/>
  </r>
  <r>
    <x v="3077"/>
    <x v="1"/>
    <x v="1"/>
    <s v="GCA_000009145.1"/>
    <s v="Primary Assembly"/>
    <s v="chromosome"/>
    <m/>
    <s v="AL954747.1"/>
    <n v="1637569"/>
    <n v="1639761"/>
    <s v="+"/>
    <s v="CAD85416.1"/>
    <m/>
    <m/>
  </r>
  <r>
    <x v="3078"/>
    <x v="0"/>
    <x v="0"/>
    <s v="GCA_000009145.1"/>
    <s v="Primary Assembly"/>
    <s v="chromosome"/>
    <m/>
    <s v="AL954747.1"/>
    <n v="1639794"/>
    <n v="1640240"/>
    <s v="-"/>
    <m/>
    <m/>
    <m/>
  </r>
  <r>
    <x v="3079"/>
    <x v="1"/>
    <x v="1"/>
    <s v="GCA_000009145.1"/>
    <s v="Primary Assembly"/>
    <s v="chromosome"/>
    <m/>
    <s v="AL954747.1"/>
    <n v="1639794"/>
    <n v="1640240"/>
    <s v="-"/>
    <s v="CAD85417.1"/>
    <m/>
    <m/>
  </r>
  <r>
    <x v="3080"/>
    <x v="0"/>
    <x v="0"/>
    <s v="GCA_000009145.1"/>
    <s v="Primary Assembly"/>
    <s v="chromosome"/>
    <m/>
    <s v="AL954747.1"/>
    <n v="1640298"/>
    <n v="1641950"/>
    <s v="-"/>
    <m/>
    <m/>
    <m/>
  </r>
  <r>
    <x v="3081"/>
    <x v="1"/>
    <x v="1"/>
    <s v="GCA_000009145.1"/>
    <s v="Primary Assembly"/>
    <s v="chromosome"/>
    <m/>
    <s v="AL954747.1"/>
    <n v="1640298"/>
    <n v="1641950"/>
    <s v="-"/>
    <s v="CAD85418.1"/>
    <m/>
    <m/>
  </r>
  <r>
    <x v="3082"/>
    <x v="0"/>
    <x v="0"/>
    <s v="GCA_000009145.1"/>
    <s v="Primary Assembly"/>
    <s v="chromosome"/>
    <m/>
    <s v="AL954747.1"/>
    <n v="1641958"/>
    <n v="1643091"/>
    <s v="-"/>
    <m/>
    <m/>
    <m/>
  </r>
  <r>
    <x v="3083"/>
    <x v="1"/>
    <x v="1"/>
    <s v="GCA_000009145.1"/>
    <s v="Primary Assembly"/>
    <s v="chromosome"/>
    <m/>
    <s v="AL954747.1"/>
    <n v="1641958"/>
    <n v="1643091"/>
    <s v="-"/>
    <s v="CAD85419.1"/>
    <m/>
    <m/>
  </r>
  <r>
    <x v="3084"/>
    <x v="0"/>
    <x v="0"/>
    <s v="GCA_000009145.1"/>
    <s v="Primary Assembly"/>
    <s v="chromosome"/>
    <m/>
    <s v="AL954747.1"/>
    <n v="1643129"/>
    <n v="1643875"/>
    <s v="+"/>
    <m/>
    <m/>
    <m/>
  </r>
  <r>
    <x v="3085"/>
    <x v="1"/>
    <x v="1"/>
    <s v="GCA_000009145.1"/>
    <s v="Primary Assembly"/>
    <s v="chromosome"/>
    <m/>
    <s v="AL954747.1"/>
    <n v="1643129"/>
    <n v="1643875"/>
    <s v="+"/>
    <s v="CAD85420.1"/>
    <m/>
    <m/>
  </r>
  <r>
    <x v="3086"/>
    <x v="0"/>
    <x v="0"/>
    <s v="GCA_000009145.1"/>
    <s v="Primary Assembly"/>
    <s v="chromosome"/>
    <m/>
    <s v="AL954747.1"/>
    <n v="1644016"/>
    <n v="1645338"/>
    <s v="+"/>
    <m/>
    <m/>
    <m/>
  </r>
  <r>
    <x v="3087"/>
    <x v="1"/>
    <x v="1"/>
    <s v="GCA_000009145.1"/>
    <s v="Primary Assembly"/>
    <s v="chromosome"/>
    <m/>
    <s v="AL954747.1"/>
    <n v="1644016"/>
    <n v="1645338"/>
    <s v="+"/>
    <s v="CAD85421.1"/>
    <m/>
    <m/>
  </r>
  <r>
    <x v="3088"/>
    <x v="0"/>
    <x v="0"/>
    <s v="GCA_000009145.1"/>
    <s v="Primary Assembly"/>
    <s v="chromosome"/>
    <m/>
    <s v="AL954747.1"/>
    <n v="1645372"/>
    <n v="1646085"/>
    <s v="-"/>
    <m/>
    <m/>
    <m/>
  </r>
  <r>
    <x v="3089"/>
    <x v="1"/>
    <x v="1"/>
    <s v="GCA_000009145.1"/>
    <s v="Primary Assembly"/>
    <s v="chromosome"/>
    <m/>
    <s v="AL954747.1"/>
    <n v="1645372"/>
    <n v="1646085"/>
    <s v="-"/>
    <s v="CAD85422.1"/>
    <m/>
    <m/>
  </r>
  <r>
    <x v="3090"/>
    <x v="0"/>
    <x v="0"/>
    <s v="GCA_000009145.1"/>
    <s v="Primary Assembly"/>
    <s v="chromosome"/>
    <m/>
    <s v="AL954747.1"/>
    <n v="1646129"/>
    <n v="1647295"/>
    <s v="-"/>
    <m/>
    <m/>
    <m/>
  </r>
  <r>
    <x v="3091"/>
    <x v="1"/>
    <x v="1"/>
    <s v="GCA_000009145.1"/>
    <s v="Primary Assembly"/>
    <s v="chromosome"/>
    <m/>
    <s v="AL954747.1"/>
    <n v="1646129"/>
    <n v="1647295"/>
    <s v="-"/>
    <s v="CAD85423.1"/>
    <m/>
    <m/>
  </r>
  <r>
    <x v="3092"/>
    <x v="0"/>
    <x v="0"/>
    <s v="GCA_000009145.1"/>
    <s v="Primary Assembly"/>
    <s v="chromosome"/>
    <m/>
    <s v="AL954747.1"/>
    <n v="1647543"/>
    <n v="1647998"/>
    <s v="-"/>
    <m/>
    <m/>
    <m/>
  </r>
  <r>
    <x v="3093"/>
    <x v="1"/>
    <x v="1"/>
    <s v="GCA_000009145.1"/>
    <s v="Primary Assembly"/>
    <s v="chromosome"/>
    <m/>
    <s v="AL954747.1"/>
    <n v="1647543"/>
    <n v="1647998"/>
    <s v="-"/>
    <s v="CAD85424.1"/>
    <m/>
    <m/>
  </r>
  <r>
    <x v="3094"/>
    <x v="0"/>
    <x v="0"/>
    <s v="GCA_000009145.1"/>
    <s v="Primary Assembly"/>
    <s v="chromosome"/>
    <m/>
    <s v="AL954747.1"/>
    <n v="1648045"/>
    <n v="1649091"/>
    <s v="+"/>
    <m/>
    <m/>
    <m/>
  </r>
  <r>
    <x v="3095"/>
    <x v="1"/>
    <x v="1"/>
    <s v="GCA_000009145.1"/>
    <s v="Primary Assembly"/>
    <s v="chromosome"/>
    <m/>
    <s v="AL954747.1"/>
    <n v="1648045"/>
    <n v="1649091"/>
    <s v="+"/>
    <s v="CAD85425.1"/>
    <m/>
    <m/>
  </r>
  <r>
    <x v="3096"/>
    <x v="0"/>
    <x v="0"/>
    <s v="GCA_000009145.1"/>
    <s v="Primary Assembly"/>
    <s v="chromosome"/>
    <m/>
    <s v="AL954747.1"/>
    <n v="1649156"/>
    <n v="1649815"/>
    <s v="-"/>
    <m/>
    <m/>
    <m/>
  </r>
  <r>
    <x v="3097"/>
    <x v="1"/>
    <x v="1"/>
    <s v="GCA_000009145.1"/>
    <s v="Primary Assembly"/>
    <s v="chromosome"/>
    <m/>
    <s v="AL954747.1"/>
    <n v="1649156"/>
    <n v="1649815"/>
    <s v="-"/>
    <s v="CAD85426.1"/>
    <m/>
    <m/>
  </r>
  <r>
    <x v="3098"/>
    <x v="0"/>
    <x v="0"/>
    <s v="GCA_000009145.1"/>
    <s v="Primary Assembly"/>
    <s v="chromosome"/>
    <m/>
    <s v="AL954747.1"/>
    <n v="1649817"/>
    <n v="1650581"/>
    <s v="-"/>
    <m/>
    <m/>
    <m/>
  </r>
  <r>
    <x v="3099"/>
    <x v="1"/>
    <x v="1"/>
    <s v="GCA_000009145.1"/>
    <s v="Primary Assembly"/>
    <s v="chromosome"/>
    <m/>
    <s v="AL954747.1"/>
    <n v="1649817"/>
    <n v="1650581"/>
    <s v="-"/>
    <s v="CAD85427.1"/>
    <m/>
    <m/>
  </r>
  <r>
    <x v="3100"/>
    <x v="0"/>
    <x v="0"/>
    <s v="GCA_000009145.1"/>
    <s v="Primary Assembly"/>
    <s v="chromosome"/>
    <m/>
    <s v="AL954747.1"/>
    <n v="1650652"/>
    <n v="1651134"/>
    <s v="-"/>
    <m/>
    <m/>
    <m/>
  </r>
  <r>
    <x v="3101"/>
    <x v="1"/>
    <x v="1"/>
    <s v="GCA_000009145.1"/>
    <s v="Primary Assembly"/>
    <s v="chromosome"/>
    <m/>
    <s v="AL954747.1"/>
    <n v="1650652"/>
    <n v="1651134"/>
    <s v="-"/>
    <s v="CAD85428.1"/>
    <m/>
    <m/>
  </r>
  <r>
    <x v="3102"/>
    <x v="0"/>
    <x v="0"/>
    <s v="GCA_000009145.1"/>
    <s v="Primary Assembly"/>
    <s v="chromosome"/>
    <m/>
    <s v="AL954747.1"/>
    <n v="1651172"/>
    <n v="1652011"/>
    <s v="+"/>
    <m/>
    <m/>
    <m/>
  </r>
  <r>
    <x v="3103"/>
    <x v="1"/>
    <x v="1"/>
    <s v="GCA_000009145.1"/>
    <s v="Primary Assembly"/>
    <s v="chromosome"/>
    <m/>
    <s v="AL954747.1"/>
    <n v="1651172"/>
    <n v="1652011"/>
    <s v="+"/>
    <s v="CAD85429.1"/>
    <m/>
    <m/>
  </r>
  <r>
    <x v="3104"/>
    <x v="0"/>
    <x v="0"/>
    <s v="GCA_000009145.1"/>
    <s v="Primary Assembly"/>
    <s v="chromosome"/>
    <m/>
    <s v="AL954747.1"/>
    <n v="1652040"/>
    <n v="1652327"/>
    <s v="-"/>
    <m/>
    <m/>
    <m/>
  </r>
  <r>
    <x v="3105"/>
    <x v="1"/>
    <x v="1"/>
    <s v="GCA_000009145.1"/>
    <s v="Primary Assembly"/>
    <s v="chromosome"/>
    <m/>
    <s v="AL954747.1"/>
    <n v="1652040"/>
    <n v="1652327"/>
    <s v="-"/>
    <s v="CAD85430.1"/>
    <m/>
    <m/>
  </r>
  <r>
    <x v="3106"/>
    <x v="0"/>
    <x v="5"/>
    <s v="GCA_000009145.1"/>
    <s v="Primary Assembly"/>
    <s v="chromosome"/>
    <m/>
    <s v="AL954747.1"/>
    <n v="1652841"/>
    <n v="1653410"/>
    <s v="-"/>
    <m/>
    <m/>
    <m/>
  </r>
  <r>
    <x v="3107"/>
    <x v="1"/>
    <x v="6"/>
    <s v="GCA_000009145.1"/>
    <s v="Primary Assembly"/>
    <s v="chromosome"/>
    <m/>
    <s v="AL954747.1"/>
    <n v="1652841"/>
    <n v="1653410"/>
    <s v="-"/>
    <m/>
    <m/>
    <m/>
  </r>
  <r>
    <x v="3108"/>
    <x v="0"/>
    <x v="0"/>
    <s v="GCA_000009145.1"/>
    <s v="Primary Assembly"/>
    <s v="chromosome"/>
    <m/>
    <s v="AL954747.1"/>
    <n v="1653402"/>
    <n v="1653875"/>
    <s v="+"/>
    <m/>
    <m/>
    <m/>
  </r>
  <r>
    <x v="3109"/>
    <x v="1"/>
    <x v="1"/>
    <s v="GCA_000009145.1"/>
    <s v="Primary Assembly"/>
    <s v="chromosome"/>
    <m/>
    <s v="AL954747.1"/>
    <n v="1653402"/>
    <n v="1653875"/>
    <s v="+"/>
    <s v="CAD85432.1"/>
    <m/>
    <m/>
  </r>
  <r>
    <x v="3110"/>
    <x v="0"/>
    <x v="0"/>
    <s v="GCA_000009145.1"/>
    <s v="Primary Assembly"/>
    <s v="chromosome"/>
    <m/>
    <s v="AL954747.1"/>
    <n v="1653797"/>
    <n v="1654165"/>
    <s v="+"/>
    <m/>
    <m/>
    <m/>
  </r>
  <r>
    <x v="3111"/>
    <x v="1"/>
    <x v="1"/>
    <s v="GCA_000009145.1"/>
    <s v="Primary Assembly"/>
    <s v="chromosome"/>
    <m/>
    <s v="AL954747.1"/>
    <n v="1653797"/>
    <n v="1654165"/>
    <s v="+"/>
    <s v="CAD85433.1"/>
    <m/>
    <m/>
  </r>
  <r>
    <x v="3112"/>
    <x v="0"/>
    <x v="0"/>
    <s v="GCA_000009145.1"/>
    <s v="Primary Assembly"/>
    <s v="chromosome"/>
    <m/>
    <s v="AL954747.1"/>
    <n v="1654581"/>
    <n v="1655624"/>
    <s v="+"/>
    <m/>
    <m/>
    <m/>
  </r>
  <r>
    <x v="3113"/>
    <x v="1"/>
    <x v="1"/>
    <s v="GCA_000009145.1"/>
    <s v="Primary Assembly"/>
    <s v="chromosome"/>
    <m/>
    <s v="AL954747.1"/>
    <n v="1654581"/>
    <n v="1655624"/>
    <s v="+"/>
    <s v="CAD85434.1"/>
    <m/>
    <m/>
  </r>
  <r>
    <x v="3114"/>
    <x v="0"/>
    <x v="0"/>
    <s v="GCA_000009145.1"/>
    <s v="Primary Assembly"/>
    <s v="chromosome"/>
    <m/>
    <s v="AL954747.1"/>
    <n v="1655769"/>
    <n v="1656143"/>
    <s v="+"/>
    <m/>
    <m/>
    <m/>
  </r>
  <r>
    <x v="3115"/>
    <x v="1"/>
    <x v="1"/>
    <s v="GCA_000009145.1"/>
    <s v="Primary Assembly"/>
    <s v="chromosome"/>
    <m/>
    <s v="AL954747.1"/>
    <n v="1655769"/>
    <n v="1656143"/>
    <s v="+"/>
    <s v="CAD85435.1"/>
    <m/>
    <m/>
  </r>
  <r>
    <x v="3116"/>
    <x v="0"/>
    <x v="0"/>
    <s v="GCA_000009145.1"/>
    <s v="Primary Assembly"/>
    <s v="chromosome"/>
    <m/>
    <s v="AL954747.1"/>
    <n v="1656147"/>
    <n v="1656368"/>
    <s v="+"/>
    <m/>
    <m/>
    <m/>
  </r>
  <r>
    <x v="3117"/>
    <x v="1"/>
    <x v="1"/>
    <s v="GCA_000009145.1"/>
    <s v="Primary Assembly"/>
    <s v="chromosome"/>
    <m/>
    <s v="AL954747.1"/>
    <n v="1656147"/>
    <n v="1656368"/>
    <s v="+"/>
    <s v="CAD85436.1"/>
    <m/>
    <m/>
  </r>
  <r>
    <x v="3118"/>
    <x v="0"/>
    <x v="0"/>
    <s v="GCA_000009145.1"/>
    <s v="Primary Assembly"/>
    <s v="chromosome"/>
    <m/>
    <s v="AL954747.1"/>
    <n v="1656579"/>
    <n v="1656917"/>
    <s v="+"/>
    <m/>
    <m/>
    <m/>
  </r>
  <r>
    <x v="3119"/>
    <x v="1"/>
    <x v="1"/>
    <s v="GCA_000009145.1"/>
    <s v="Primary Assembly"/>
    <s v="chromosome"/>
    <m/>
    <s v="AL954747.1"/>
    <n v="1656579"/>
    <n v="1656917"/>
    <s v="+"/>
    <s v="CAD85437.1"/>
    <m/>
    <m/>
  </r>
  <r>
    <x v="3120"/>
    <x v="0"/>
    <x v="0"/>
    <s v="GCA_000009145.1"/>
    <s v="Primary Assembly"/>
    <s v="chromosome"/>
    <m/>
    <s v="AL954747.1"/>
    <n v="1656957"/>
    <n v="1658159"/>
    <s v="-"/>
    <m/>
    <m/>
    <m/>
  </r>
  <r>
    <x v="3121"/>
    <x v="1"/>
    <x v="1"/>
    <s v="GCA_000009145.1"/>
    <s v="Primary Assembly"/>
    <s v="chromosome"/>
    <m/>
    <s v="AL954747.1"/>
    <n v="1656957"/>
    <n v="1658159"/>
    <s v="-"/>
    <s v="CAD85438.1"/>
    <m/>
    <m/>
  </r>
  <r>
    <x v="3122"/>
    <x v="0"/>
    <x v="0"/>
    <s v="GCA_000009145.1"/>
    <s v="Primary Assembly"/>
    <s v="chromosome"/>
    <m/>
    <s v="AL954747.1"/>
    <n v="1658229"/>
    <n v="1660739"/>
    <s v="-"/>
    <m/>
    <m/>
    <m/>
  </r>
  <r>
    <x v="3123"/>
    <x v="1"/>
    <x v="1"/>
    <s v="GCA_000009145.1"/>
    <s v="Primary Assembly"/>
    <s v="chromosome"/>
    <m/>
    <s v="AL954747.1"/>
    <n v="1658229"/>
    <n v="1660739"/>
    <s v="-"/>
    <s v="CAD85439.1"/>
    <m/>
    <m/>
  </r>
  <r>
    <x v="3124"/>
    <x v="0"/>
    <x v="0"/>
    <s v="GCA_000009145.1"/>
    <s v="Primary Assembly"/>
    <s v="chromosome"/>
    <m/>
    <s v="AL954747.1"/>
    <n v="1661067"/>
    <n v="1661564"/>
    <s v="-"/>
    <m/>
    <m/>
    <m/>
  </r>
  <r>
    <x v="3125"/>
    <x v="1"/>
    <x v="1"/>
    <s v="GCA_000009145.1"/>
    <s v="Primary Assembly"/>
    <s v="chromosome"/>
    <m/>
    <s v="AL954747.1"/>
    <n v="1661067"/>
    <n v="1661564"/>
    <s v="-"/>
    <s v="CAD85440.1"/>
    <m/>
    <m/>
  </r>
  <r>
    <x v="3126"/>
    <x v="0"/>
    <x v="0"/>
    <s v="GCA_000009145.1"/>
    <s v="Primary Assembly"/>
    <s v="chromosome"/>
    <m/>
    <s v="AL954747.1"/>
    <n v="1661561"/>
    <n v="1662799"/>
    <s v="-"/>
    <m/>
    <m/>
    <m/>
  </r>
  <r>
    <x v="3127"/>
    <x v="1"/>
    <x v="1"/>
    <s v="GCA_000009145.1"/>
    <s v="Primary Assembly"/>
    <s v="chromosome"/>
    <m/>
    <s v="AL954747.1"/>
    <n v="1661561"/>
    <n v="1662799"/>
    <s v="-"/>
    <s v="CAD85441.1"/>
    <m/>
    <m/>
  </r>
  <r>
    <x v="3128"/>
    <x v="0"/>
    <x v="0"/>
    <s v="GCA_000009145.1"/>
    <s v="Primary Assembly"/>
    <s v="chromosome"/>
    <m/>
    <s v="AL954747.1"/>
    <n v="1662877"/>
    <n v="1665003"/>
    <s v="-"/>
    <m/>
    <m/>
    <m/>
  </r>
  <r>
    <x v="3129"/>
    <x v="1"/>
    <x v="1"/>
    <s v="GCA_000009145.1"/>
    <s v="Primary Assembly"/>
    <s v="chromosome"/>
    <m/>
    <s v="AL954747.1"/>
    <n v="1662877"/>
    <n v="1665003"/>
    <s v="-"/>
    <s v="CAD85442.1"/>
    <m/>
    <m/>
  </r>
  <r>
    <x v="3130"/>
    <x v="0"/>
    <x v="0"/>
    <s v="GCA_000009145.1"/>
    <s v="Primary Assembly"/>
    <s v="chromosome"/>
    <m/>
    <s v="AL954747.1"/>
    <n v="1665234"/>
    <n v="1667357"/>
    <s v="-"/>
    <m/>
    <m/>
    <m/>
  </r>
  <r>
    <x v="3131"/>
    <x v="1"/>
    <x v="1"/>
    <s v="GCA_000009145.1"/>
    <s v="Primary Assembly"/>
    <s v="chromosome"/>
    <m/>
    <s v="AL954747.1"/>
    <n v="1665234"/>
    <n v="1667357"/>
    <s v="-"/>
    <s v="CAD85443.1"/>
    <m/>
    <m/>
  </r>
  <r>
    <x v="3132"/>
    <x v="0"/>
    <x v="0"/>
    <s v="GCA_000009145.1"/>
    <s v="Primary Assembly"/>
    <s v="chromosome"/>
    <m/>
    <s v="AL954747.1"/>
    <n v="1667659"/>
    <n v="1668963"/>
    <s v="-"/>
    <m/>
    <m/>
    <m/>
  </r>
  <r>
    <x v="3133"/>
    <x v="1"/>
    <x v="1"/>
    <s v="GCA_000009145.1"/>
    <s v="Primary Assembly"/>
    <s v="chromosome"/>
    <m/>
    <s v="AL954747.1"/>
    <n v="1667659"/>
    <n v="1668963"/>
    <s v="-"/>
    <s v="CAD85444.1"/>
    <m/>
    <m/>
  </r>
  <r>
    <x v="3134"/>
    <x v="0"/>
    <x v="0"/>
    <s v="GCA_000009145.1"/>
    <s v="Primary Assembly"/>
    <s v="chromosome"/>
    <m/>
    <s v="AL954747.1"/>
    <n v="1669151"/>
    <n v="1669285"/>
    <s v="-"/>
    <m/>
    <m/>
    <m/>
  </r>
  <r>
    <x v="3135"/>
    <x v="1"/>
    <x v="1"/>
    <s v="GCA_000009145.1"/>
    <s v="Primary Assembly"/>
    <s v="chromosome"/>
    <m/>
    <s v="AL954747.1"/>
    <n v="1669151"/>
    <n v="1669285"/>
    <s v="-"/>
    <s v="CAD85445.1"/>
    <m/>
    <m/>
  </r>
  <r>
    <x v="3136"/>
    <x v="0"/>
    <x v="0"/>
    <s v="GCA_000009145.1"/>
    <s v="Primary Assembly"/>
    <s v="chromosome"/>
    <m/>
    <s v="AL954747.1"/>
    <n v="1669482"/>
    <n v="1669862"/>
    <s v="-"/>
    <m/>
    <m/>
    <m/>
  </r>
  <r>
    <x v="3137"/>
    <x v="1"/>
    <x v="1"/>
    <s v="GCA_000009145.1"/>
    <s v="Primary Assembly"/>
    <s v="chromosome"/>
    <m/>
    <s v="AL954747.1"/>
    <n v="1669482"/>
    <n v="1669862"/>
    <s v="-"/>
    <s v="CAD85446.1"/>
    <m/>
    <m/>
  </r>
  <r>
    <x v="3138"/>
    <x v="0"/>
    <x v="0"/>
    <s v="GCA_000009145.1"/>
    <s v="Primary Assembly"/>
    <s v="chromosome"/>
    <m/>
    <s v="AL954747.1"/>
    <n v="1669973"/>
    <n v="1672525"/>
    <s v="-"/>
    <m/>
    <m/>
    <m/>
  </r>
  <r>
    <x v="3139"/>
    <x v="1"/>
    <x v="1"/>
    <s v="GCA_000009145.1"/>
    <s v="Primary Assembly"/>
    <s v="chromosome"/>
    <m/>
    <s v="AL954747.1"/>
    <n v="1669973"/>
    <n v="1672525"/>
    <s v="-"/>
    <s v="CAD85447.1"/>
    <m/>
    <m/>
  </r>
  <r>
    <x v="3140"/>
    <x v="0"/>
    <x v="0"/>
    <s v="GCA_000009145.1"/>
    <s v="Primary Assembly"/>
    <s v="chromosome"/>
    <m/>
    <s v="AL954747.1"/>
    <n v="1672634"/>
    <n v="1673875"/>
    <s v="-"/>
    <m/>
    <m/>
    <m/>
  </r>
  <r>
    <x v="3141"/>
    <x v="1"/>
    <x v="1"/>
    <s v="GCA_000009145.1"/>
    <s v="Primary Assembly"/>
    <s v="chromosome"/>
    <m/>
    <s v="AL954747.1"/>
    <n v="1672634"/>
    <n v="1673875"/>
    <s v="-"/>
    <s v="CAD85448.1"/>
    <m/>
    <m/>
  </r>
  <r>
    <x v="3142"/>
    <x v="0"/>
    <x v="0"/>
    <s v="GCA_000009145.1"/>
    <s v="Primary Assembly"/>
    <s v="chromosome"/>
    <m/>
    <s v="AL954747.1"/>
    <n v="1674096"/>
    <n v="1675415"/>
    <s v="+"/>
    <m/>
    <m/>
    <m/>
  </r>
  <r>
    <x v="3143"/>
    <x v="1"/>
    <x v="1"/>
    <s v="GCA_000009145.1"/>
    <s v="Primary Assembly"/>
    <s v="chromosome"/>
    <m/>
    <s v="AL954747.1"/>
    <n v="1674096"/>
    <n v="1675415"/>
    <s v="+"/>
    <s v="CAD85449.1"/>
    <m/>
    <m/>
  </r>
  <r>
    <x v="3144"/>
    <x v="0"/>
    <x v="0"/>
    <s v="GCA_000009145.1"/>
    <s v="Primary Assembly"/>
    <s v="chromosome"/>
    <m/>
    <s v="AL954747.1"/>
    <n v="1675495"/>
    <n v="1677216"/>
    <s v="+"/>
    <m/>
    <m/>
    <m/>
  </r>
  <r>
    <x v="3145"/>
    <x v="1"/>
    <x v="1"/>
    <s v="GCA_000009145.1"/>
    <s v="Primary Assembly"/>
    <s v="chromosome"/>
    <m/>
    <s v="AL954747.1"/>
    <n v="1675495"/>
    <n v="1677216"/>
    <s v="+"/>
    <s v="CAD85450.1"/>
    <m/>
    <m/>
  </r>
  <r>
    <x v="3146"/>
    <x v="0"/>
    <x v="0"/>
    <s v="GCA_000009145.1"/>
    <s v="Primary Assembly"/>
    <s v="chromosome"/>
    <m/>
    <s v="AL954747.1"/>
    <n v="1677349"/>
    <n v="1679442"/>
    <s v="+"/>
    <m/>
    <m/>
    <m/>
  </r>
  <r>
    <x v="3147"/>
    <x v="1"/>
    <x v="1"/>
    <s v="GCA_000009145.1"/>
    <s v="Primary Assembly"/>
    <s v="chromosome"/>
    <m/>
    <s v="AL954747.1"/>
    <n v="1677349"/>
    <n v="1679442"/>
    <s v="+"/>
    <s v="CAD85451.1"/>
    <m/>
    <m/>
  </r>
  <r>
    <x v="3148"/>
    <x v="0"/>
    <x v="0"/>
    <s v="GCA_000009145.1"/>
    <s v="Primary Assembly"/>
    <s v="chromosome"/>
    <m/>
    <s v="AL954747.1"/>
    <n v="1679562"/>
    <n v="1679759"/>
    <s v="+"/>
    <m/>
    <m/>
    <m/>
  </r>
  <r>
    <x v="3149"/>
    <x v="1"/>
    <x v="1"/>
    <s v="GCA_000009145.1"/>
    <s v="Primary Assembly"/>
    <s v="chromosome"/>
    <m/>
    <s v="AL954747.1"/>
    <n v="1679562"/>
    <n v="1679759"/>
    <s v="+"/>
    <s v="CAD85452.1"/>
    <m/>
    <m/>
  </r>
  <r>
    <x v="3150"/>
    <x v="0"/>
    <x v="0"/>
    <s v="GCA_000009145.1"/>
    <s v="Primary Assembly"/>
    <s v="chromosome"/>
    <m/>
    <s v="AL954747.1"/>
    <n v="1679912"/>
    <n v="1680655"/>
    <s v="+"/>
    <m/>
    <m/>
    <m/>
  </r>
  <r>
    <x v="3151"/>
    <x v="1"/>
    <x v="1"/>
    <s v="GCA_000009145.1"/>
    <s v="Primary Assembly"/>
    <s v="chromosome"/>
    <m/>
    <s v="AL954747.1"/>
    <n v="1679912"/>
    <n v="1680655"/>
    <s v="+"/>
    <s v="CAD85453.1"/>
    <m/>
    <m/>
  </r>
  <r>
    <x v="3152"/>
    <x v="0"/>
    <x v="0"/>
    <s v="GCA_000009145.1"/>
    <s v="Primary Assembly"/>
    <s v="chromosome"/>
    <m/>
    <s v="AL954747.1"/>
    <n v="1680757"/>
    <n v="1681752"/>
    <s v="+"/>
    <m/>
    <m/>
    <m/>
  </r>
  <r>
    <x v="3153"/>
    <x v="1"/>
    <x v="1"/>
    <s v="GCA_000009145.1"/>
    <s v="Primary Assembly"/>
    <s v="chromosome"/>
    <m/>
    <s v="AL954747.1"/>
    <n v="1680757"/>
    <n v="1681752"/>
    <s v="+"/>
    <s v="CAD85454.1"/>
    <m/>
    <m/>
  </r>
  <r>
    <x v="3154"/>
    <x v="0"/>
    <x v="0"/>
    <s v="GCA_000009145.1"/>
    <s v="Primary Assembly"/>
    <s v="chromosome"/>
    <m/>
    <s v="AL954747.1"/>
    <n v="1681762"/>
    <n v="1682679"/>
    <s v="-"/>
    <m/>
    <m/>
    <m/>
  </r>
  <r>
    <x v="3155"/>
    <x v="1"/>
    <x v="1"/>
    <s v="GCA_000009145.1"/>
    <s v="Primary Assembly"/>
    <s v="chromosome"/>
    <m/>
    <s v="AL954747.1"/>
    <n v="1681762"/>
    <n v="1682679"/>
    <s v="-"/>
    <s v="CAD85455.1"/>
    <m/>
    <m/>
  </r>
  <r>
    <x v="3156"/>
    <x v="0"/>
    <x v="0"/>
    <s v="GCA_000009145.1"/>
    <s v="Primary Assembly"/>
    <s v="chromosome"/>
    <m/>
    <s v="AL954747.1"/>
    <n v="1682810"/>
    <n v="1683676"/>
    <s v="+"/>
    <m/>
    <m/>
    <m/>
  </r>
  <r>
    <x v="3157"/>
    <x v="1"/>
    <x v="1"/>
    <s v="GCA_000009145.1"/>
    <s v="Primary Assembly"/>
    <s v="chromosome"/>
    <m/>
    <s v="AL954747.1"/>
    <n v="1682810"/>
    <n v="1683676"/>
    <s v="+"/>
    <s v="CAD85456.1"/>
    <m/>
    <m/>
  </r>
  <r>
    <x v="3158"/>
    <x v="0"/>
    <x v="0"/>
    <s v="GCA_000009145.1"/>
    <s v="Primary Assembly"/>
    <s v="chromosome"/>
    <m/>
    <s v="AL954747.1"/>
    <n v="1683655"/>
    <n v="1684086"/>
    <s v="+"/>
    <m/>
    <m/>
    <m/>
  </r>
  <r>
    <x v="3159"/>
    <x v="1"/>
    <x v="1"/>
    <s v="GCA_000009145.1"/>
    <s v="Primary Assembly"/>
    <s v="chromosome"/>
    <m/>
    <s v="AL954747.1"/>
    <n v="1683655"/>
    <n v="1684086"/>
    <s v="+"/>
    <s v="CAD85457.1"/>
    <m/>
    <m/>
  </r>
  <r>
    <x v="3160"/>
    <x v="0"/>
    <x v="0"/>
    <s v="GCA_000009145.1"/>
    <s v="Primary Assembly"/>
    <s v="chromosome"/>
    <m/>
    <s v="AL954747.1"/>
    <n v="1684167"/>
    <n v="1684418"/>
    <s v="-"/>
    <m/>
    <m/>
    <m/>
  </r>
  <r>
    <x v="3161"/>
    <x v="1"/>
    <x v="1"/>
    <s v="GCA_000009145.1"/>
    <s v="Primary Assembly"/>
    <s v="chromosome"/>
    <m/>
    <s v="AL954747.1"/>
    <n v="1684167"/>
    <n v="1684418"/>
    <s v="-"/>
    <s v="CAD85458.1"/>
    <m/>
    <m/>
  </r>
  <r>
    <x v="3162"/>
    <x v="0"/>
    <x v="0"/>
    <s v="GCA_000009145.1"/>
    <s v="Primary Assembly"/>
    <s v="chromosome"/>
    <m/>
    <s v="AL954747.1"/>
    <n v="1684529"/>
    <n v="1686862"/>
    <s v="+"/>
    <m/>
    <m/>
    <m/>
  </r>
  <r>
    <x v="3163"/>
    <x v="1"/>
    <x v="1"/>
    <s v="GCA_000009145.1"/>
    <s v="Primary Assembly"/>
    <s v="chromosome"/>
    <m/>
    <s v="AL954747.1"/>
    <n v="1684529"/>
    <n v="1686862"/>
    <s v="+"/>
    <s v="CAD85459.1"/>
    <m/>
    <m/>
  </r>
  <r>
    <x v="3164"/>
    <x v="0"/>
    <x v="0"/>
    <s v="GCA_000009145.1"/>
    <s v="Primary Assembly"/>
    <s v="chromosome"/>
    <m/>
    <s v="AL954747.1"/>
    <n v="1686859"/>
    <n v="1688697"/>
    <s v="+"/>
    <m/>
    <m/>
    <m/>
  </r>
  <r>
    <x v="3165"/>
    <x v="1"/>
    <x v="1"/>
    <s v="GCA_000009145.1"/>
    <s v="Primary Assembly"/>
    <s v="chromosome"/>
    <m/>
    <s v="AL954747.1"/>
    <n v="1686859"/>
    <n v="1688697"/>
    <s v="+"/>
    <s v="CAD85460.1"/>
    <m/>
    <m/>
  </r>
  <r>
    <x v="3166"/>
    <x v="0"/>
    <x v="0"/>
    <s v="GCA_000009145.1"/>
    <s v="Primary Assembly"/>
    <s v="chromosome"/>
    <m/>
    <s v="AL954747.1"/>
    <n v="1688817"/>
    <n v="1689293"/>
    <s v="+"/>
    <m/>
    <m/>
    <m/>
  </r>
  <r>
    <x v="3167"/>
    <x v="1"/>
    <x v="1"/>
    <s v="GCA_000009145.1"/>
    <s v="Primary Assembly"/>
    <s v="chromosome"/>
    <m/>
    <s v="AL954747.1"/>
    <n v="1688817"/>
    <n v="1689293"/>
    <s v="+"/>
    <s v="CAD85461.1"/>
    <m/>
    <m/>
  </r>
  <r>
    <x v="3168"/>
    <x v="0"/>
    <x v="0"/>
    <s v="GCA_000009145.1"/>
    <s v="Primary Assembly"/>
    <s v="chromosome"/>
    <m/>
    <s v="AL954747.1"/>
    <n v="1689298"/>
    <n v="1689594"/>
    <s v="+"/>
    <m/>
    <m/>
    <m/>
  </r>
  <r>
    <x v="3169"/>
    <x v="1"/>
    <x v="1"/>
    <s v="GCA_000009145.1"/>
    <s v="Primary Assembly"/>
    <s v="chromosome"/>
    <m/>
    <s v="AL954747.1"/>
    <n v="1689298"/>
    <n v="1689594"/>
    <s v="+"/>
    <s v="CAD85462.1"/>
    <m/>
    <m/>
  </r>
  <r>
    <x v="3170"/>
    <x v="0"/>
    <x v="0"/>
    <s v="GCA_000009145.1"/>
    <s v="Primary Assembly"/>
    <s v="chromosome"/>
    <m/>
    <s v="AL954747.1"/>
    <n v="1690373"/>
    <n v="1690741"/>
    <s v="-"/>
    <m/>
    <m/>
    <m/>
  </r>
  <r>
    <x v="3171"/>
    <x v="1"/>
    <x v="1"/>
    <s v="GCA_000009145.1"/>
    <s v="Primary Assembly"/>
    <s v="chromosome"/>
    <m/>
    <s v="AL954747.1"/>
    <n v="1690373"/>
    <n v="1690741"/>
    <s v="-"/>
    <s v="CAD85463.1"/>
    <m/>
    <m/>
  </r>
  <r>
    <x v="3172"/>
    <x v="0"/>
    <x v="0"/>
    <s v="GCA_000009145.1"/>
    <s v="Primary Assembly"/>
    <s v="chromosome"/>
    <m/>
    <s v="AL954747.1"/>
    <n v="1690663"/>
    <n v="1691136"/>
    <s v="-"/>
    <m/>
    <m/>
    <m/>
  </r>
  <r>
    <x v="3173"/>
    <x v="1"/>
    <x v="1"/>
    <s v="GCA_000009145.1"/>
    <s v="Primary Assembly"/>
    <s v="chromosome"/>
    <m/>
    <s v="AL954747.1"/>
    <n v="1690663"/>
    <n v="1691136"/>
    <s v="-"/>
    <s v="CAD85464.1"/>
    <m/>
    <m/>
  </r>
  <r>
    <x v="3174"/>
    <x v="0"/>
    <x v="5"/>
    <s v="GCA_000009145.1"/>
    <s v="Primary Assembly"/>
    <s v="chromosome"/>
    <m/>
    <s v="AL954747.1"/>
    <n v="1691222"/>
    <n v="1691524"/>
    <s v="+"/>
    <m/>
    <m/>
    <m/>
  </r>
  <r>
    <x v="3175"/>
    <x v="1"/>
    <x v="6"/>
    <s v="GCA_000009145.1"/>
    <s v="Primary Assembly"/>
    <s v="chromosome"/>
    <m/>
    <s v="AL954747.1"/>
    <n v="1691222"/>
    <n v="1691524"/>
    <s v="+"/>
    <m/>
    <m/>
    <m/>
  </r>
  <r>
    <x v="3176"/>
    <x v="0"/>
    <x v="0"/>
    <s v="GCA_000009145.1"/>
    <s v="Primary Assembly"/>
    <s v="chromosome"/>
    <m/>
    <s v="AL954747.1"/>
    <n v="1691555"/>
    <n v="1692085"/>
    <s v="+"/>
    <m/>
    <m/>
    <m/>
  </r>
  <r>
    <x v="3177"/>
    <x v="1"/>
    <x v="1"/>
    <s v="GCA_000009145.1"/>
    <s v="Primary Assembly"/>
    <s v="chromosome"/>
    <m/>
    <s v="AL954747.1"/>
    <n v="1691555"/>
    <n v="1692085"/>
    <s v="+"/>
    <s v="CAD85466.1"/>
    <m/>
    <m/>
  </r>
  <r>
    <x v="3178"/>
    <x v="0"/>
    <x v="0"/>
    <s v="GCA_000009145.1"/>
    <s v="Primary Assembly"/>
    <s v="chromosome"/>
    <m/>
    <s v="AL954747.1"/>
    <n v="1692108"/>
    <n v="1692632"/>
    <s v="+"/>
    <m/>
    <m/>
    <m/>
  </r>
  <r>
    <x v="3179"/>
    <x v="1"/>
    <x v="1"/>
    <s v="GCA_000009145.1"/>
    <s v="Primary Assembly"/>
    <s v="chromosome"/>
    <m/>
    <s v="AL954747.1"/>
    <n v="1692108"/>
    <n v="1692632"/>
    <s v="+"/>
    <s v="CAD85467.1"/>
    <m/>
    <m/>
  </r>
  <r>
    <x v="3180"/>
    <x v="0"/>
    <x v="0"/>
    <s v="GCA_000009145.1"/>
    <s v="Primary Assembly"/>
    <s v="chromosome"/>
    <m/>
    <s v="AL954747.1"/>
    <n v="1692646"/>
    <n v="1693005"/>
    <s v="+"/>
    <m/>
    <m/>
    <m/>
  </r>
  <r>
    <x v="3181"/>
    <x v="1"/>
    <x v="1"/>
    <s v="GCA_000009145.1"/>
    <s v="Primary Assembly"/>
    <s v="chromosome"/>
    <m/>
    <s v="AL954747.1"/>
    <n v="1692646"/>
    <n v="1693005"/>
    <s v="+"/>
    <s v="CAD85468.1"/>
    <m/>
    <m/>
  </r>
  <r>
    <x v="3182"/>
    <x v="0"/>
    <x v="0"/>
    <s v="GCA_000009145.1"/>
    <s v="Primary Assembly"/>
    <s v="chromosome"/>
    <m/>
    <s v="AL954747.1"/>
    <n v="1693067"/>
    <n v="1693480"/>
    <s v="+"/>
    <m/>
    <m/>
    <m/>
  </r>
  <r>
    <x v="3183"/>
    <x v="1"/>
    <x v="1"/>
    <s v="GCA_000009145.1"/>
    <s v="Primary Assembly"/>
    <s v="chromosome"/>
    <m/>
    <s v="AL954747.1"/>
    <n v="1693067"/>
    <n v="1693480"/>
    <s v="+"/>
    <s v="CAD85469.1"/>
    <m/>
    <m/>
  </r>
  <r>
    <x v="3184"/>
    <x v="0"/>
    <x v="0"/>
    <s v="GCA_000009145.1"/>
    <s v="Primary Assembly"/>
    <s v="chromosome"/>
    <m/>
    <s v="AL954747.1"/>
    <n v="1693557"/>
    <n v="1693973"/>
    <s v="+"/>
    <m/>
    <m/>
    <m/>
  </r>
  <r>
    <x v="3185"/>
    <x v="1"/>
    <x v="1"/>
    <s v="GCA_000009145.1"/>
    <s v="Primary Assembly"/>
    <s v="chromosome"/>
    <m/>
    <s v="AL954747.1"/>
    <n v="1693557"/>
    <n v="1693973"/>
    <s v="+"/>
    <s v="CAD85470.1"/>
    <m/>
    <m/>
  </r>
  <r>
    <x v="3186"/>
    <x v="0"/>
    <x v="0"/>
    <s v="GCA_000009145.1"/>
    <s v="Primary Assembly"/>
    <s v="chromosome"/>
    <m/>
    <s v="AL954747.1"/>
    <n v="1694061"/>
    <n v="1694564"/>
    <s v="+"/>
    <m/>
    <m/>
    <m/>
  </r>
  <r>
    <x v="3187"/>
    <x v="1"/>
    <x v="1"/>
    <s v="GCA_000009145.1"/>
    <s v="Primary Assembly"/>
    <s v="chromosome"/>
    <m/>
    <s v="AL954747.1"/>
    <n v="1694061"/>
    <n v="1694564"/>
    <s v="+"/>
    <s v="CAD85471.1"/>
    <m/>
    <m/>
  </r>
  <r>
    <x v="3188"/>
    <x v="0"/>
    <x v="0"/>
    <s v="GCA_000009145.1"/>
    <s v="Primary Assembly"/>
    <s v="chromosome"/>
    <m/>
    <s v="AL954747.1"/>
    <n v="1694663"/>
    <n v="1694980"/>
    <s v="+"/>
    <m/>
    <m/>
    <m/>
  </r>
  <r>
    <x v="3189"/>
    <x v="1"/>
    <x v="1"/>
    <s v="GCA_000009145.1"/>
    <s v="Primary Assembly"/>
    <s v="chromosome"/>
    <m/>
    <s v="AL954747.1"/>
    <n v="1694663"/>
    <n v="1694980"/>
    <s v="+"/>
    <s v="CAD85472.1"/>
    <m/>
    <m/>
  </r>
  <r>
    <x v="3190"/>
    <x v="0"/>
    <x v="0"/>
    <s v="GCA_000009145.1"/>
    <s v="Primary Assembly"/>
    <s v="chromosome"/>
    <m/>
    <s v="AL954747.1"/>
    <n v="1695137"/>
    <n v="1695388"/>
    <s v="+"/>
    <m/>
    <m/>
    <m/>
  </r>
  <r>
    <x v="3191"/>
    <x v="1"/>
    <x v="1"/>
    <s v="GCA_000009145.1"/>
    <s v="Primary Assembly"/>
    <s v="chromosome"/>
    <m/>
    <s v="AL954747.1"/>
    <n v="1695137"/>
    <n v="1695388"/>
    <s v="+"/>
    <s v="CAD85473.1"/>
    <m/>
    <m/>
  </r>
  <r>
    <x v="3192"/>
    <x v="0"/>
    <x v="0"/>
    <s v="GCA_000009145.1"/>
    <s v="Primary Assembly"/>
    <s v="chromosome"/>
    <m/>
    <s v="AL954747.1"/>
    <n v="1695378"/>
    <n v="1695668"/>
    <s v="+"/>
    <m/>
    <m/>
    <m/>
  </r>
  <r>
    <x v="3193"/>
    <x v="1"/>
    <x v="1"/>
    <s v="GCA_000009145.1"/>
    <s v="Primary Assembly"/>
    <s v="chromosome"/>
    <m/>
    <s v="AL954747.1"/>
    <n v="1695378"/>
    <n v="1695668"/>
    <s v="+"/>
    <s v="CAD85474.1"/>
    <m/>
    <m/>
  </r>
  <r>
    <x v="3194"/>
    <x v="0"/>
    <x v="0"/>
    <s v="GCA_000009145.1"/>
    <s v="Primary Assembly"/>
    <s v="chromosome"/>
    <m/>
    <s v="AL954747.1"/>
    <n v="1695725"/>
    <n v="1696417"/>
    <s v="+"/>
    <m/>
    <m/>
    <m/>
  </r>
  <r>
    <x v="3195"/>
    <x v="1"/>
    <x v="1"/>
    <s v="GCA_000009145.1"/>
    <s v="Primary Assembly"/>
    <s v="chromosome"/>
    <m/>
    <s v="AL954747.1"/>
    <n v="1695725"/>
    <n v="1696417"/>
    <s v="+"/>
    <s v="CAD85475.1"/>
    <m/>
    <m/>
  </r>
  <r>
    <x v="3196"/>
    <x v="0"/>
    <x v="0"/>
    <s v="GCA_000009145.1"/>
    <s v="Primary Assembly"/>
    <s v="chromosome"/>
    <m/>
    <s v="AL954747.1"/>
    <n v="1696712"/>
    <n v="1698025"/>
    <s v="+"/>
    <m/>
    <m/>
    <m/>
  </r>
  <r>
    <x v="3197"/>
    <x v="1"/>
    <x v="1"/>
    <s v="GCA_000009145.1"/>
    <s v="Primary Assembly"/>
    <s v="chromosome"/>
    <m/>
    <s v="AL954747.1"/>
    <n v="1696712"/>
    <n v="1698025"/>
    <s v="+"/>
    <s v="CAD85476.1"/>
    <m/>
    <m/>
  </r>
  <r>
    <x v="3198"/>
    <x v="0"/>
    <x v="0"/>
    <s v="GCA_000009145.1"/>
    <s v="Primary Assembly"/>
    <s v="chromosome"/>
    <m/>
    <s v="AL954747.1"/>
    <n v="1698027"/>
    <n v="1699199"/>
    <s v="+"/>
    <m/>
    <m/>
    <m/>
  </r>
  <r>
    <x v="3199"/>
    <x v="1"/>
    <x v="1"/>
    <s v="GCA_000009145.1"/>
    <s v="Primary Assembly"/>
    <s v="chromosome"/>
    <m/>
    <s v="AL954747.1"/>
    <n v="1698027"/>
    <n v="1699199"/>
    <s v="+"/>
    <s v="CAD85477.1"/>
    <m/>
    <m/>
  </r>
  <r>
    <x v="3200"/>
    <x v="0"/>
    <x v="0"/>
    <s v="GCA_000009145.1"/>
    <s v="Primary Assembly"/>
    <s v="chromosome"/>
    <m/>
    <s v="AL954747.1"/>
    <n v="1699292"/>
    <n v="1700128"/>
    <s v="-"/>
    <m/>
    <m/>
    <m/>
  </r>
  <r>
    <x v="3201"/>
    <x v="1"/>
    <x v="1"/>
    <s v="GCA_000009145.1"/>
    <s v="Primary Assembly"/>
    <s v="chromosome"/>
    <m/>
    <s v="AL954747.1"/>
    <n v="1699292"/>
    <n v="1700128"/>
    <s v="-"/>
    <s v="CAD85478.1"/>
    <m/>
    <m/>
  </r>
  <r>
    <x v="3202"/>
    <x v="0"/>
    <x v="0"/>
    <s v="GCA_000009145.1"/>
    <s v="Primary Assembly"/>
    <s v="chromosome"/>
    <m/>
    <s v="AL954747.1"/>
    <n v="1700125"/>
    <n v="1701126"/>
    <s v="-"/>
    <m/>
    <m/>
    <m/>
  </r>
  <r>
    <x v="3203"/>
    <x v="1"/>
    <x v="1"/>
    <s v="GCA_000009145.1"/>
    <s v="Primary Assembly"/>
    <s v="chromosome"/>
    <m/>
    <s v="AL954747.1"/>
    <n v="1700125"/>
    <n v="1701126"/>
    <s v="-"/>
    <s v="CAD85479.1"/>
    <m/>
    <m/>
  </r>
  <r>
    <x v="3204"/>
    <x v="0"/>
    <x v="0"/>
    <s v="GCA_000009145.1"/>
    <s v="Primary Assembly"/>
    <s v="chromosome"/>
    <m/>
    <s v="AL954747.1"/>
    <n v="1701123"/>
    <n v="1701839"/>
    <s v="-"/>
    <m/>
    <m/>
    <m/>
  </r>
  <r>
    <x v="3205"/>
    <x v="1"/>
    <x v="1"/>
    <s v="GCA_000009145.1"/>
    <s v="Primary Assembly"/>
    <s v="chromosome"/>
    <m/>
    <s v="AL954747.1"/>
    <n v="1701123"/>
    <n v="1701839"/>
    <s v="-"/>
    <s v="CAD85480.1"/>
    <m/>
    <m/>
  </r>
  <r>
    <x v="3206"/>
    <x v="0"/>
    <x v="0"/>
    <s v="GCA_000009145.1"/>
    <s v="Primary Assembly"/>
    <s v="chromosome"/>
    <m/>
    <s v="AL954747.1"/>
    <n v="1702243"/>
    <n v="1704492"/>
    <s v="+"/>
    <m/>
    <m/>
    <m/>
  </r>
  <r>
    <x v="3207"/>
    <x v="1"/>
    <x v="1"/>
    <s v="GCA_000009145.1"/>
    <s v="Primary Assembly"/>
    <s v="chromosome"/>
    <m/>
    <s v="AL954747.1"/>
    <n v="1702243"/>
    <n v="1704492"/>
    <s v="+"/>
    <s v="CAD85481.1"/>
    <m/>
    <m/>
  </r>
  <r>
    <x v="3208"/>
    <x v="0"/>
    <x v="0"/>
    <s v="GCA_000009145.1"/>
    <s v="Primary Assembly"/>
    <s v="chromosome"/>
    <m/>
    <s v="AL954747.1"/>
    <n v="1704666"/>
    <n v="1706081"/>
    <s v="+"/>
    <m/>
    <m/>
    <m/>
  </r>
  <r>
    <x v="3209"/>
    <x v="1"/>
    <x v="1"/>
    <s v="GCA_000009145.1"/>
    <s v="Primary Assembly"/>
    <s v="chromosome"/>
    <m/>
    <s v="AL954747.1"/>
    <n v="1704666"/>
    <n v="1706081"/>
    <s v="+"/>
    <s v="CAD85482.1"/>
    <m/>
    <m/>
  </r>
  <r>
    <x v="3210"/>
    <x v="0"/>
    <x v="0"/>
    <s v="GCA_000009145.1"/>
    <s v="Primary Assembly"/>
    <s v="chromosome"/>
    <m/>
    <s v="AL954747.1"/>
    <n v="1706215"/>
    <n v="1706961"/>
    <s v="-"/>
    <m/>
    <m/>
    <m/>
  </r>
  <r>
    <x v="3211"/>
    <x v="1"/>
    <x v="1"/>
    <s v="GCA_000009145.1"/>
    <s v="Primary Assembly"/>
    <s v="chromosome"/>
    <m/>
    <s v="AL954747.1"/>
    <n v="1706215"/>
    <n v="1706961"/>
    <s v="-"/>
    <s v="CAD85483.1"/>
    <m/>
    <m/>
  </r>
  <r>
    <x v="3212"/>
    <x v="0"/>
    <x v="0"/>
    <s v="GCA_000009145.1"/>
    <s v="Primary Assembly"/>
    <s v="chromosome"/>
    <m/>
    <s v="AL954747.1"/>
    <n v="1706972"/>
    <n v="1707355"/>
    <s v="-"/>
    <m/>
    <m/>
    <m/>
  </r>
  <r>
    <x v="3213"/>
    <x v="1"/>
    <x v="1"/>
    <s v="GCA_000009145.1"/>
    <s v="Primary Assembly"/>
    <s v="chromosome"/>
    <m/>
    <s v="AL954747.1"/>
    <n v="1706972"/>
    <n v="1707355"/>
    <s v="-"/>
    <s v="CAD85484.1"/>
    <m/>
    <m/>
  </r>
  <r>
    <x v="3214"/>
    <x v="0"/>
    <x v="0"/>
    <s v="GCA_000009145.1"/>
    <s v="Primary Assembly"/>
    <s v="chromosome"/>
    <m/>
    <s v="AL954747.1"/>
    <n v="1707701"/>
    <n v="1709830"/>
    <s v="+"/>
    <m/>
    <m/>
    <m/>
  </r>
  <r>
    <x v="3215"/>
    <x v="1"/>
    <x v="1"/>
    <s v="GCA_000009145.1"/>
    <s v="Primary Assembly"/>
    <s v="chromosome"/>
    <m/>
    <s v="AL954747.1"/>
    <n v="1707701"/>
    <n v="1709830"/>
    <s v="+"/>
    <s v="CAD85485.1"/>
    <m/>
    <m/>
  </r>
  <r>
    <x v="3216"/>
    <x v="0"/>
    <x v="0"/>
    <s v="GCA_000009145.1"/>
    <s v="Primary Assembly"/>
    <s v="chromosome"/>
    <m/>
    <s v="AL954747.1"/>
    <n v="1710027"/>
    <n v="1710614"/>
    <s v="+"/>
    <m/>
    <m/>
    <m/>
  </r>
  <r>
    <x v="3217"/>
    <x v="1"/>
    <x v="1"/>
    <s v="GCA_000009145.1"/>
    <s v="Primary Assembly"/>
    <s v="chromosome"/>
    <m/>
    <s v="AL954747.1"/>
    <n v="1710027"/>
    <n v="1710614"/>
    <s v="+"/>
    <s v="CAD85486.1"/>
    <m/>
    <m/>
  </r>
  <r>
    <x v="3218"/>
    <x v="0"/>
    <x v="0"/>
    <s v="GCA_000009145.1"/>
    <s v="Primary Assembly"/>
    <s v="chromosome"/>
    <m/>
    <s v="AL954747.1"/>
    <n v="1710797"/>
    <n v="1711057"/>
    <s v="+"/>
    <m/>
    <m/>
    <m/>
  </r>
  <r>
    <x v="3219"/>
    <x v="1"/>
    <x v="1"/>
    <s v="GCA_000009145.1"/>
    <s v="Primary Assembly"/>
    <s v="chromosome"/>
    <m/>
    <s v="AL954747.1"/>
    <n v="1710797"/>
    <n v="1711057"/>
    <s v="+"/>
    <s v="CAD85487.1"/>
    <m/>
    <m/>
  </r>
  <r>
    <x v="3220"/>
    <x v="0"/>
    <x v="0"/>
    <s v="GCA_000009145.1"/>
    <s v="Primary Assembly"/>
    <s v="chromosome"/>
    <m/>
    <s v="AL954747.1"/>
    <n v="1711067"/>
    <n v="1711363"/>
    <s v="-"/>
    <m/>
    <m/>
    <m/>
  </r>
  <r>
    <x v="3221"/>
    <x v="1"/>
    <x v="1"/>
    <s v="GCA_000009145.1"/>
    <s v="Primary Assembly"/>
    <s v="chromosome"/>
    <m/>
    <s v="AL954747.1"/>
    <n v="1711067"/>
    <n v="1711363"/>
    <s v="-"/>
    <s v="CAD85488.1"/>
    <m/>
    <m/>
  </r>
  <r>
    <x v="3222"/>
    <x v="0"/>
    <x v="0"/>
    <s v="GCA_000009145.1"/>
    <s v="Primary Assembly"/>
    <s v="chromosome"/>
    <m/>
    <s v="AL954747.1"/>
    <n v="1711360"/>
    <n v="1711641"/>
    <s v="-"/>
    <m/>
    <m/>
    <m/>
  </r>
  <r>
    <x v="3223"/>
    <x v="1"/>
    <x v="1"/>
    <s v="GCA_000009145.1"/>
    <s v="Primary Assembly"/>
    <s v="chromosome"/>
    <m/>
    <s v="AL954747.1"/>
    <n v="1711360"/>
    <n v="1711641"/>
    <s v="-"/>
    <s v="CAD85489.1"/>
    <m/>
    <m/>
  </r>
  <r>
    <x v="3224"/>
    <x v="0"/>
    <x v="0"/>
    <s v="GCA_000009145.1"/>
    <s v="Primary Assembly"/>
    <s v="chromosome"/>
    <m/>
    <s v="AL954747.1"/>
    <n v="1712013"/>
    <n v="1712351"/>
    <s v="-"/>
    <m/>
    <m/>
    <m/>
  </r>
  <r>
    <x v="3225"/>
    <x v="1"/>
    <x v="1"/>
    <s v="GCA_000009145.1"/>
    <s v="Primary Assembly"/>
    <s v="chromosome"/>
    <m/>
    <s v="AL954747.1"/>
    <n v="1712013"/>
    <n v="1712351"/>
    <s v="-"/>
    <s v="CAD85490.1"/>
    <m/>
    <m/>
  </r>
  <r>
    <x v="3226"/>
    <x v="0"/>
    <x v="0"/>
    <s v="GCA_000009145.1"/>
    <s v="Primary Assembly"/>
    <s v="chromosome"/>
    <m/>
    <s v="AL954747.1"/>
    <n v="1712336"/>
    <n v="1712578"/>
    <s v="-"/>
    <m/>
    <m/>
    <m/>
  </r>
  <r>
    <x v="3227"/>
    <x v="1"/>
    <x v="1"/>
    <s v="GCA_000009145.1"/>
    <s v="Primary Assembly"/>
    <s v="chromosome"/>
    <m/>
    <s v="AL954747.1"/>
    <n v="1712336"/>
    <n v="1712578"/>
    <s v="-"/>
    <s v="CAD85491.1"/>
    <m/>
    <m/>
  </r>
  <r>
    <x v="3228"/>
    <x v="0"/>
    <x v="0"/>
    <s v="GCA_000009145.1"/>
    <s v="Primary Assembly"/>
    <s v="chromosome"/>
    <m/>
    <s v="AL954747.1"/>
    <n v="1712785"/>
    <n v="1713213"/>
    <s v="-"/>
    <m/>
    <m/>
    <m/>
  </r>
  <r>
    <x v="3229"/>
    <x v="1"/>
    <x v="1"/>
    <s v="GCA_000009145.1"/>
    <s v="Primary Assembly"/>
    <s v="chromosome"/>
    <m/>
    <s v="AL954747.1"/>
    <n v="1712785"/>
    <n v="1713213"/>
    <s v="-"/>
    <s v="CAD85492.1"/>
    <m/>
    <m/>
  </r>
  <r>
    <x v="3230"/>
    <x v="0"/>
    <x v="0"/>
    <s v="GCA_000009145.1"/>
    <s v="Primary Assembly"/>
    <s v="chromosome"/>
    <m/>
    <s v="AL954747.1"/>
    <n v="1713210"/>
    <n v="1713464"/>
    <s v="-"/>
    <m/>
    <m/>
    <m/>
  </r>
  <r>
    <x v="3231"/>
    <x v="1"/>
    <x v="1"/>
    <s v="GCA_000009145.1"/>
    <s v="Primary Assembly"/>
    <s v="chromosome"/>
    <m/>
    <s v="AL954747.1"/>
    <n v="1713210"/>
    <n v="1713464"/>
    <s v="-"/>
    <s v="CAD85493.1"/>
    <m/>
    <m/>
  </r>
  <r>
    <x v="3232"/>
    <x v="0"/>
    <x v="0"/>
    <s v="GCA_000009145.1"/>
    <s v="Primary Assembly"/>
    <s v="chromosome"/>
    <m/>
    <s v="AL954747.1"/>
    <n v="1714058"/>
    <n v="1714306"/>
    <s v="+"/>
    <m/>
    <m/>
    <m/>
  </r>
  <r>
    <x v="3233"/>
    <x v="1"/>
    <x v="1"/>
    <s v="GCA_000009145.1"/>
    <s v="Primary Assembly"/>
    <s v="chromosome"/>
    <m/>
    <s v="AL954747.1"/>
    <n v="1714058"/>
    <n v="1714306"/>
    <s v="+"/>
    <s v="CAD85494.1"/>
    <m/>
    <m/>
  </r>
  <r>
    <x v="3234"/>
    <x v="0"/>
    <x v="0"/>
    <s v="GCA_000009145.1"/>
    <s v="Primary Assembly"/>
    <s v="chromosome"/>
    <m/>
    <s v="AL954747.1"/>
    <n v="1714296"/>
    <n v="1714592"/>
    <s v="+"/>
    <m/>
    <m/>
    <m/>
  </r>
  <r>
    <x v="3235"/>
    <x v="1"/>
    <x v="1"/>
    <s v="GCA_000009145.1"/>
    <s v="Primary Assembly"/>
    <s v="chromosome"/>
    <m/>
    <s v="AL954747.1"/>
    <n v="1714296"/>
    <n v="1714592"/>
    <s v="+"/>
    <s v="CAD85495.1"/>
    <m/>
    <m/>
  </r>
  <r>
    <x v="3236"/>
    <x v="0"/>
    <x v="0"/>
    <s v="GCA_000009145.1"/>
    <s v="Primary Assembly"/>
    <s v="chromosome"/>
    <m/>
    <s v="AL954747.1"/>
    <n v="1714952"/>
    <n v="1715527"/>
    <s v="-"/>
    <m/>
    <m/>
    <m/>
  </r>
  <r>
    <x v="3237"/>
    <x v="1"/>
    <x v="1"/>
    <s v="GCA_000009145.1"/>
    <s v="Primary Assembly"/>
    <s v="chromosome"/>
    <m/>
    <s v="AL954747.1"/>
    <n v="1714952"/>
    <n v="1715527"/>
    <s v="-"/>
    <s v="CAD85496.1"/>
    <m/>
    <m/>
  </r>
  <r>
    <x v="3238"/>
    <x v="0"/>
    <x v="0"/>
    <s v="GCA_000009145.1"/>
    <s v="Primary Assembly"/>
    <s v="chromosome"/>
    <m/>
    <s v="AL954747.1"/>
    <n v="1715332"/>
    <n v="1715700"/>
    <s v="-"/>
    <m/>
    <m/>
    <m/>
  </r>
  <r>
    <x v="3239"/>
    <x v="1"/>
    <x v="1"/>
    <s v="GCA_000009145.1"/>
    <s v="Primary Assembly"/>
    <s v="chromosome"/>
    <m/>
    <s v="AL954747.1"/>
    <n v="1715332"/>
    <n v="1715700"/>
    <s v="-"/>
    <s v="CAD85497.1"/>
    <m/>
    <m/>
  </r>
  <r>
    <x v="3240"/>
    <x v="0"/>
    <x v="0"/>
    <s v="GCA_000009145.1"/>
    <s v="Primary Assembly"/>
    <s v="chromosome"/>
    <m/>
    <s v="AL954747.1"/>
    <n v="1715875"/>
    <n v="1716246"/>
    <s v="-"/>
    <m/>
    <m/>
    <m/>
  </r>
  <r>
    <x v="3241"/>
    <x v="1"/>
    <x v="1"/>
    <s v="GCA_000009145.1"/>
    <s v="Primary Assembly"/>
    <s v="chromosome"/>
    <m/>
    <s v="AL954747.1"/>
    <n v="1715875"/>
    <n v="1716246"/>
    <s v="-"/>
    <s v="CAD85498.1"/>
    <m/>
    <m/>
  </r>
  <r>
    <x v="3242"/>
    <x v="0"/>
    <x v="0"/>
    <s v="GCA_000009145.1"/>
    <s v="Primary Assembly"/>
    <s v="chromosome"/>
    <m/>
    <s v="AL954747.1"/>
    <n v="1716263"/>
    <n v="1716565"/>
    <s v="-"/>
    <m/>
    <m/>
    <m/>
  </r>
  <r>
    <x v="3243"/>
    <x v="1"/>
    <x v="1"/>
    <s v="GCA_000009145.1"/>
    <s v="Primary Assembly"/>
    <s v="chromosome"/>
    <m/>
    <s v="AL954747.1"/>
    <n v="1716263"/>
    <n v="1716565"/>
    <s v="-"/>
    <s v="CAD85499.1"/>
    <m/>
    <m/>
  </r>
  <r>
    <x v="3244"/>
    <x v="0"/>
    <x v="0"/>
    <s v="GCA_000009145.1"/>
    <s v="Primary Assembly"/>
    <s v="chromosome"/>
    <m/>
    <s v="AL954747.1"/>
    <n v="1717946"/>
    <n v="1718353"/>
    <s v="-"/>
    <m/>
    <m/>
    <m/>
  </r>
  <r>
    <x v="3245"/>
    <x v="1"/>
    <x v="1"/>
    <s v="GCA_000009145.1"/>
    <s v="Primary Assembly"/>
    <s v="chromosome"/>
    <m/>
    <s v="AL954747.1"/>
    <n v="1717946"/>
    <n v="1718353"/>
    <s v="-"/>
    <s v="CAD85500.1"/>
    <m/>
    <m/>
  </r>
  <r>
    <x v="3246"/>
    <x v="0"/>
    <x v="0"/>
    <s v="GCA_000009145.1"/>
    <s v="Primary Assembly"/>
    <s v="chromosome"/>
    <m/>
    <s v="AL954747.1"/>
    <n v="1718350"/>
    <n v="1718652"/>
    <s v="-"/>
    <m/>
    <m/>
    <m/>
  </r>
  <r>
    <x v="3247"/>
    <x v="1"/>
    <x v="1"/>
    <s v="GCA_000009145.1"/>
    <s v="Primary Assembly"/>
    <s v="chromosome"/>
    <m/>
    <s v="AL954747.1"/>
    <n v="1718350"/>
    <n v="1718652"/>
    <s v="-"/>
    <s v="CAD85501.1"/>
    <m/>
    <m/>
  </r>
  <r>
    <x v="3248"/>
    <x v="0"/>
    <x v="0"/>
    <s v="GCA_000009145.1"/>
    <s v="Primary Assembly"/>
    <s v="chromosome"/>
    <m/>
    <s v="AL954747.1"/>
    <n v="1719177"/>
    <n v="1719473"/>
    <s v="-"/>
    <m/>
    <m/>
    <m/>
  </r>
  <r>
    <x v="3249"/>
    <x v="1"/>
    <x v="1"/>
    <s v="GCA_000009145.1"/>
    <s v="Primary Assembly"/>
    <s v="chromosome"/>
    <m/>
    <s v="AL954747.1"/>
    <n v="1719177"/>
    <n v="1719473"/>
    <s v="-"/>
    <s v="CAD85502.1"/>
    <m/>
    <m/>
  </r>
  <r>
    <x v="3250"/>
    <x v="0"/>
    <x v="0"/>
    <s v="GCA_000009145.1"/>
    <s v="Primary Assembly"/>
    <s v="chromosome"/>
    <m/>
    <s v="AL954747.1"/>
    <n v="1719470"/>
    <n v="1719712"/>
    <s v="-"/>
    <m/>
    <m/>
    <m/>
  </r>
  <r>
    <x v="3251"/>
    <x v="1"/>
    <x v="1"/>
    <s v="GCA_000009145.1"/>
    <s v="Primary Assembly"/>
    <s v="chromosome"/>
    <m/>
    <s v="AL954747.1"/>
    <n v="1719470"/>
    <n v="1719712"/>
    <s v="-"/>
    <s v="CAD85503.1"/>
    <m/>
    <m/>
  </r>
  <r>
    <x v="3252"/>
    <x v="0"/>
    <x v="0"/>
    <s v="GCA_000009145.1"/>
    <s v="Primary Assembly"/>
    <s v="chromosome"/>
    <m/>
    <s v="AL954747.1"/>
    <n v="1720228"/>
    <n v="1721055"/>
    <s v="+"/>
    <m/>
    <m/>
    <m/>
  </r>
  <r>
    <x v="3253"/>
    <x v="1"/>
    <x v="1"/>
    <s v="GCA_000009145.1"/>
    <s v="Primary Assembly"/>
    <s v="chromosome"/>
    <m/>
    <s v="AL954747.1"/>
    <n v="1720228"/>
    <n v="1721055"/>
    <s v="+"/>
    <s v="CAD85504.1"/>
    <m/>
    <m/>
  </r>
  <r>
    <x v="3254"/>
    <x v="0"/>
    <x v="0"/>
    <s v="GCA_000009145.1"/>
    <s v="Primary Assembly"/>
    <s v="chromosome"/>
    <m/>
    <s v="AL954747.1"/>
    <n v="1721226"/>
    <n v="1721582"/>
    <s v="+"/>
    <m/>
    <m/>
    <m/>
  </r>
  <r>
    <x v="3255"/>
    <x v="1"/>
    <x v="1"/>
    <s v="GCA_000009145.1"/>
    <s v="Primary Assembly"/>
    <s v="chromosome"/>
    <m/>
    <s v="AL954747.1"/>
    <n v="1721226"/>
    <n v="1721582"/>
    <s v="+"/>
    <s v="CAD85505.1"/>
    <m/>
    <m/>
  </r>
  <r>
    <x v="3256"/>
    <x v="0"/>
    <x v="0"/>
    <s v="GCA_000009145.1"/>
    <s v="Primary Assembly"/>
    <s v="chromosome"/>
    <m/>
    <s v="AL954747.1"/>
    <n v="1721745"/>
    <n v="1723190"/>
    <s v="+"/>
    <m/>
    <m/>
    <m/>
  </r>
  <r>
    <x v="3257"/>
    <x v="1"/>
    <x v="1"/>
    <s v="GCA_000009145.1"/>
    <s v="Primary Assembly"/>
    <s v="chromosome"/>
    <m/>
    <s v="AL954747.1"/>
    <n v="1721745"/>
    <n v="1723190"/>
    <s v="+"/>
    <s v="CAD85506.1"/>
    <m/>
    <m/>
  </r>
  <r>
    <x v="3258"/>
    <x v="0"/>
    <x v="0"/>
    <s v="GCA_000009145.1"/>
    <s v="Primary Assembly"/>
    <s v="chromosome"/>
    <m/>
    <s v="AL954747.1"/>
    <n v="1723237"/>
    <n v="1723707"/>
    <s v="+"/>
    <m/>
    <m/>
    <m/>
  </r>
  <r>
    <x v="3259"/>
    <x v="1"/>
    <x v="1"/>
    <s v="GCA_000009145.1"/>
    <s v="Primary Assembly"/>
    <s v="chromosome"/>
    <m/>
    <s v="AL954747.1"/>
    <n v="1723237"/>
    <n v="1723707"/>
    <s v="+"/>
    <s v="CAD85507.1"/>
    <m/>
    <m/>
  </r>
  <r>
    <x v="3260"/>
    <x v="0"/>
    <x v="0"/>
    <s v="GCA_000009145.1"/>
    <s v="Primary Assembly"/>
    <s v="chromosome"/>
    <m/>
    <s v="AL954747.1"/>
    <n v="1723704"/>
    <n v="1724075"/>
    <s v="+"/>
    <m/>
    <m/>
    <m/>
  </r>
  <r>
    <x v="3261"/>
    <x v="1"/>
    <x v="1"/>
    <s v="GCA_000009145.1"/>
    <s v="Primary Assembly"/>
    <s v="chromosome"/>
    <m/>
    <s v="AL954747.1"/>
    <n v="1723704"/>
    <n v="1724075"/>
    <s v="+"/>
    <s v="CAD85508.1"/>
    <m/>
    <m/>
  </r>
  <r>
    <x v="3262"/>
    <x v="0"/>
    <x v="0"/>
    <s v="GCA_000009145.1"/>
    <s v="Primary Assembly"/>
    <s v="chromosome"/>
    <m/>
    <s v="AL954747.1"/>
    <n v="1724620"/>
    <n v="1724877"/>
    <s v="+"/>
    <m/>
    <m/>
    <m/>
  </r>
  <r>
    <x v="3263"/>
    <x v="1"/>
    <x v="1"/>
    <s v="GCA_000009145.1"/>
    <s v="Primary Assembly"/>
    <s v="chromosome"/>
    <m/>
    <s v="AL954747.1"/>
    <n v="1724620"/>
    <n v="1724877"/>
    <s v="+"/>
    <s v="CAD85509.1"/>
    <m/>
    <m/>
  </r>
  <r>
    <x v="3264"/>
    <x v="0"/>
    <x v="0"/>
    <s v="GCA_000009145.1"/>
    <s v="Primary Assembly"/>
    <s v="chromosome"/>
    <m/>
    <s v="AL954747.1"/>
    <n v="1724881"/>
    <n v="1725156"/>
    <s v="+"/>
    <m/>
    <m/>
    <m/>
  </r>
  <r>
    <x v="3265"/>
    <x v="1"/>
    <x v="1"/>
    <s v="GCA_000009145.1"/>
    <s v="Primary Assembly"/>
    <s v="chromosome"/>
    <m/>
    <s v="AL954747.1"/>
    <n v="1724881"/>
    <n v="1725156"/>
    <s v="+"/>
    <s v="CAD85510.1"/>
    <m/>
    <m/>
  </r>
  <r>
    <x v="3266"/>
    <x v="0"/>
    <x v="0"/>
    <s v="GCA_000009145.1"/>
    <s v="Primary Assembly"/>
    <s v="chromosome"/>
    <m/>
    <s v="AL954747.1"/>
    <n v="1725475"/>
    <n v="1727184"/>
    <s v="-"/>
    <m/>
    <m/>
    <m/>
  </r>
  <r>
    <x v="3267"/>
    <x v="1"/>
    <x v="1"/>
    <s v="GCA_000009145.1"/>
    <s v="Primary Assembly"/>
    <s v="chromosome"/>
    <m/>
    <s v="AL954747.1"/>
    <n v="1725475"/>
    <n v="1727184"/>
    <s v="-"/>
    <s v="CAD85511.1"/>
    <m/>
    <m/>
  </r>
  <r>
    <x v="3268"/>
    <x v="0"/>
    <x v="0"/>
    <s v="GCA_000009145.1"/>
    <s v="Primary Assembly"/>
    <s v="chromosome"/>
    <m/>
    <s v="AL954747.1"/>
    <n v="1727358"/>
    <n v="1728002"/>
    <s v="-"/>
    <m/>
    <m/>
    <m/>
  </r>
  <r>
    <x v="3269"/>
    <x v="1"/>
    <x v="1"/>
    <s v="GCA_000009145.1"/>
    <s v="Primary Assembly"/>
    <s v="chromosome"/>
    <m/>
    <s v="AL954747.1"/>
    <n v="1727358"/>
    <n v="1728002"/>
    <s v="-"/>
    <s v="CAD85512.1"/>
    <m/>
    <m/>
  </r>
  <r>
    <x v="3270"/>
    <x v="0"/>
    <x v="0"/>
    <s v="GCA_000009145.1"/>
    <s v="Primary Assembly"/>
    <s v="chromosome"/>
    <m/>
    <s v="AL954747.1"/>
    <n v="1727996"/>
    <n v="1728433"/>
    <s v="-"/>
    <m/>
    <m/>
    <m/>
  </r>
  <r>
    <x v="3271"/>
    <x v="1"/>
    <x v="1"/>
    <s v="GCA_000009145.1"/>
    <s v="Primary Assembly"/>
    <s v="chromosome"/>
    <m/>
    <s v="AL954747.1"/>
    <n v="1727996"/>
    <n v="1728433"/>
    <s v="-"/>
    <s v="CAD85513.1"/>
    <m/>
    <m/>
  </r>
  <r>
    <x v="3272"/>
    <x v="0"/>
    <x v="0"/>
    <s v="GCA_000009145.1"/>
    <s v="Primary Assembly"/>
    <s v="chromosome"/>
    <m/>
    <s v="AL954747.1"/>
    <n v="1728427"/>
    <n v="1728909"/>
    <s v="-"/>
    <m/>
    <m/>
    <m/>
  </r>
  <r>
    <x v="3273"/>
    <x v="1"/>
    <x v="1"/>
    <s v="GCA_000009145.1"/>
    <s v="Primary Assembly"/>
    <s v="chromosome"/>
    <m/>
    <s v="AL954747.1"/>
    <n v="1728427"/>
    <n v="1728909"/>
    <s v="-"/>
    <s v="CAD85514.1"/>
    <m/>
    <m/>
  </r>
  <r>
    <x v="3274"/>
    <x v="0"/>
    <x v="0"/>
    <s v="GCA_000009145.1"/>
    <s v="Primary Assembly"/>
    <s v="chromosome"/>
    <m/>
    <s v="AL954747.1"/>
    <n v="1728939"/>
    <n v="1731230"/>
    <s v="-"/>
    <m/>
    <m/>
    <m/>
  </r>
  <r>
    <x v="3275"/>
    <x v="1"/>
    <x v="1"/>
    <s v="GCA_000009145.1"/>
    <s v="Primary Assembly"/>
    <s v="chromosome"/>
    <m/>
    <s v="AL954747.1"/>
    <n v="1728939"/>
    <n v="1731230"/>
    <s v="-"/>
    <s v="CAD85515.1"/>
    <m/>
    <m/>
  </r>
  <r>
    <x v="3276"/>
    <x v="0"/>
    <x v="0"/>
    <s v="GCA_000009145.1"/>
    <s v="Primary Assembly"/>
    <s v="chromosome"/>
    <m/>
    <s v="AL954747.1"/>
    <n v="1731343"/>
    <n v="1731912"/>
    <s v="-"/>
    <m/>
    <m/>
    <m/>
  </r>
  <r>
    <x v="3277"/>
    <x v="1"/>
    <x v="1"/>
    <s v="GCA_000009145.1"/>
    <s v="Primary Assembly"/>
    <s v="chromosome"/>
    <m/>
    <s v="AL954747.1"/>
    <n v="1731343"/>
    <n v="1731912"/>
    <s v="-"/>
    <s v="CAD85516.1"/>
    <m/>
    <m/>
  </r>
  <r>
    <x v="3278"/>
    <x v="0"/>
    <x v="0"/>
    <s v="GCA_000009145.1"/>
    <s v="Primary Assembly"/>
    <s v="chromosome"/>
    <m/>
    <s v="AL954747.1"/>
    <n v="1731993"/>
    <n v="1732547"/>
    <s v="-"/>
    <m/>
    <m/>
    <m/>
  </r>
  <r>
    <x v="3279"/>
    <x v="1"/>
    <x v="1"/>
    <s v="GCA_000009145.1"/>
    <s v="Primary Assembly"/>
    <s v="chromosome"/>
    <m/>
    <s v="AL954747.1"/>
    <n v="1731993"/>
    <n v="1732547"/>
    <s v="-"/>
    <s v="CAD85517.1"/>
    <m/>
    <m/>
  </r>
  <r>
    <x v="3280"/>
    <x v="0"/>
    <x v="0"/>
    <s v="GCA_000009145.1"/>
    <s v="Primary Assembly"/>
    <s v="chromosome"/>
    <m/>
    <s v="AL954747.1"/>
    <n v="1732529"/>
    <n v="1733080"/>
    <s v="-"/>
    <m/>
    <m/>
    <m/>
  </r>
  <r>
    <x v="3281"/>
    <x v="1"/>
    <x v="1"/>
    <s v="GCA_000009145.1"/>
    <s v="Primary Assembly"/>
    <s v="chromosome"/>
    <m/>
    <s v="AL954747.1"/>
    <n v="1732529"/>
    <n v="1733080"/>
    <s v="-"/>
    <s v="CAD85518.1"/>
    <m/>
    <m/>
  </r>
  <r>
    <x v="3282"/>
    <x v="0"/>
    <x v="0"/>
    <s v="GCA_000009145.1"/>
    <s v="Primary Assembly"/>
    <s v="chromosome"/>
    <m/>
    <s v="AL954747.1"/>
    <n v="1733058"/>
    <n v="1733903"/>
    <s v="-"/>
    <m/>
    <m/>
    <m/>
  </r>
  <r>
    <x v="3283"/>
    <x v="1"/>
    <x v="1"/>
    <s v="GCA_000009145.1"/>
    <s v="Primary Assembly"/>
    <s v="chromosome"/>
    <m/>
    <s v="AL954747.1"/>
    <n v="1733058"/>
    <n v="1733903"/>
    <s v="-"/>
    <s v="CAD85519.1"/>
    <m/>
    <m/>
  </r>
  <r>
    <x v="3284"/>
    <x v="0"/>
    <x v="0"/>
    <s v="GCA_000009145.1"/>
    <s v="Primary Assembly"/>
    <s v="chromosome"/>
    <m/>
    <s v="AL954747.1"/>
    <n v="1733884"/>
    <n v="1735575"/>
    <s v="-"/>
    <m/>
    <m/>
    <m/>
  </r>
  <r>
    <x v="3285"/>
    <x v="1"/>
    <x v="1"/>
    <s v="GCA_000009145.1"/>
    <s v="Primary Assembly"/>
    <s v="chromosome"/>
    <m/>
    <s v="AL954747.1"/>
    <n v="1733884"/>
    <n v="1735575"/>
    <s v="-"/>
    <s v="CAD85520.1"/>
    <m/>
    <m/>
  </r>
  <r>
    <x v="3286"/>
    <x v="0"/>
    <x v="0"/>
    <s v="GCA_000009145.1"/>
    <s v="Primary Assembly"/>
    <s v="chromosome"/>
    <m/>
    <s v="AL954747.1"/>
    <n v="1735575"/>
    <n v="1736759"/>
    <s v="-"/>
    <m/>
    <m/>
    <m/>
  </r>
  <r>
    <x v="3287"/>
    <x v="1"/>
    <x v="1"/>
    <s v="GCA_000009145.1"/>
    <s v="Primary Assembly"/>
    <s v="chromosome"/>
    <m/>
    <s v="AL954747.1"/>
    <n v="1735575"/>
    <n v="1736759"/>
    <s v="-"/>
    <s v="CAD85521.1"/>
    <m/>
    <m/>
  </r>
  <r>
    <x v="3288"/>
    <x v="0"/>
    <x v="0"/>
    <s v="GCA_000009145.1"/>
    <s v="Primary Assembly"/>
    <s v="chromosome"/>
    <m/>
    <s v="AL954747.1"/>
    <n v="1736778"/>
    <n v="1737278"/>
    <s v="-"/>
    <m/>
    <m/>
    <m/>
  </r>
  <r>
    <x v="3289"/>
    <x v="1"/>
    <x v="1"/>
    <s v="GCA_000009145.1"/>
    <s v="Primary Assembly"/>
    <s v="chromosome"/>
    <m/>
    <s v="AL954747.1"/>
    <n v="1736778"/>
    <n v="1737278"/>
    <s v="-"/>
    <s v="CAD85522.1"/>
    <m/>
    <m/>
  </r>
  <r>
    <x v="3290"/>
    <x v="0"/>
    <x v="0"/>
    <s v="GCA_000009145.1"/>
    <s v="Primary Assembly"/>
    <s v="chromosome"/>
    <m/>
    <s v="AL954747.1"/>
    <n v="1737613"/>
    <n v="1738440"/>
    <s v="+"/>
    <m/>
    <m/>
    <m/>
  </r>
  <r>
    <x v="3291"/>
    <x v="1"/>
    <x v="1"/>
    <s v="GCA_000009145.1"/>
    <s v="Primary Assembly"/>
    <s v="chromosome"/>
    <m/>
    <s v="AL954747.1"/>
    <n v="1737613"/>
    <n v="1738440"/>
    <s v="+"/>
    <s v="CAD85523.1"/>
    <m/>
    <m/>
  </r>
  <r>
    <x v="3292"/>
    <x v="0"/>
    <x v="0"/>
    <s v="GCA_000009145.1"/>
    <s v="Primary Assembly"/>
    <s v="chromosome"/>
    <m/>
    <s v="AL954747.1"/>
    <n v="1738567"/>
    <n v="1740297"/>
    <s v="+"/>
    <m/>
    <m/>
    <m/>
  </r>
  <r>
    <x v="3293"/>
    <x v="1"/>
    <x v="1"/>
    <s v="GCA_000009145.1"/>
    <s v="Primary Assembly"/>
    <s v="chromosome"/>
    <m/>
    <s v="AL954747.1"/>
    <n v="1738567"/>
    <n v="1740297"/>
    <s v="+"/>
    <s v="CAD85524.1"/>
    <m/>
    <m/>
  </r>
  <r>
    <x v="3294"/>
    <x v="0"/>
    <x v="0"/>
    <s v="GCA_000009145.1"/>
    <s v="Primary Assembly"/>
    <s v="chromosome"/>
    <m/>
    <s v="AL954747.1"/>
    <n v="1740272"/>
    <n v="1741510"/>
    <s v="-"/>
    <m/>
    <m/>
    <m/>
  </r>
  <r>
    <x v="3295"/>
    <x v="1"/>
    <x v="1"/>
    <s v="GCA_000009145.1"/>
    <s v="Primary Assembly"/>
    <s v="chromosome"/>
    <m/>
    <s v="AL954747.1"/>
    <n v="1740272"/>
    <n v="1741510"/>
    <s v="-"/>
    <s v="CAD85525.1"/>
    <m/>
    <m/>
  </r>
  <r>
    <x v="3296"/>
    <x v="0"/>
    <x v="0"/>
    <s v="GCA_000009145.1"/>
    <s v="Primary Assembly"/>
    <s v="chromosome"/>
    <m/>
    <s v="AL954747.1"/>
    <n v="1741519"/>
    <n v="1743426"/>
    <s v="-"/>
    <m/>
    <m/>
    <m/>
  </r>
  <r>
    <x v="3297"/>
    <x v="1"/>
    <x v="1"/>
    <s v="GCA_000009145.1"/>
    <s v="Primary Assembly"/>
    <s v="chromosome"/>
    <m/>
    <s v="AL954747.1"/>
    <n v="1741519"/>
    <n v="1743426"/>
    <s v="-"/>
    <s v="CAD85526.1"/>
    <m/>
    <m/>
  </r>
  <r>
    <x v="3298"/>
    <x v="0"/>
    <x v="0"/>
    <s v="GCA_000009145.1"/>
    <s v="Primary Assembly"/>
    <s v="chromosome"/>
    <m/>
    <s v="AL954747.1"/>
    <n v="1743624"/>
    <n v="1744967"/>
    <s v="-"/>
    <m/>
    <m/>
    <m/>
  </r>
  <r>
    <x v="3299"/>
    <x v="1"/>
    <x v="1"/>
    <s v="GCA_000009145.1"/>
    <s v="Primary Assembly"/>
    <s v="chromosome"/>
    <m/>
    <s v="AL954747.1"/>
    <n v="1743624"/>
    <n v="1744967"/>
    <s v="-"/>
    <s v="CAD85527.1"/>
    <m/>
    <m/>
  </r>
  <r>
    <x v="3300"/>
    <x v="0"/>
    <x v="0"/>
    <s v="GCA_000009145.1"/>
    <s v="Primary Assembly"/>
    <s v="chromosome"/>
    <m/>
    <s v="AL954747.1"/>
    <n v="1745225"/>
    <n v="1745785"/>
    <s v="+"/>
    <m/>
    <m/>
    <m/>
  </r>
  <r>
    <x v="3301"/>
    <x v="1"/>
    <x v="1"/>
    <s v="GCA_000009145.1"/>
    <s v="Primary Assembly"/>
    <s v="chromosome"/>
    <m/>
    <s v="AL954747.1"/>
    <n v="1745225"/>
    <n v="1745785"/>
    <s v="+"/>
    <s v="CAD85528.1"/>
    <m/>
    <m/>
  </r>
  <r>
    <x v="3302"/>
    <x v="0"/>
    <x v="5"/>
    <s v="GCA_000009145.1"/>
    <s v="Primary Assembly"/>
    <s v="chromosome"/>
    <m/>
    <s v="AL954747.1"/>
    <n v="1745782"/>
    <n v="1746117"/>
    <s v="+"/>
    <m/>
    <m/>
    <m/>
  </r>
  <r>
    <x v="3303"/>
    <x v="1"/>
    <x v="6"/>
    <s v="GCA_000009145.1"/>
    <s v="Primary Assembly"/>
    <s v="chromosome"/>
    <m/>
    <s v="AL954747.1"/>
    <n v="1745782"/>
    <n v="1746117"/>
    <s v="+"/>
    <m/>
    <m/>
    <m/>
  </r>
  <r>
    <x v="3304"/>
    <x v="0"/>
    <x v="5"/>
    <s v="GCA_000009145.1"/>
    <s v="Primary Assembly"/>
    <s v="chromosome"/>
    <m/>
    <s v="AL954747.1"/>
    <n v="1746145"/>
    <n v="1746804"/>
    <s v="+"/>
    <m/>
    <m/>
    <m/>
  </r>
  <r>
    <x v="3305"/>
    <x v="1"/>
    <x v="6"/>
    <s v="GCA_000009145.1"/>
    <s v="Primary Assembly"/>
    <s v="chromosome"/>
    <m/>
    <s v="AL954747.1"/>
    <n v="1746145"/>
    <n v="1746804"/>
    <s v="+"/>
    <m/>
    <m/>
    <m/>
  </r>
  <r>
    <x v="3306"/>
    <x v="0"/>
    <x v="5"/>
    <s v="GCA_000009145.1"/>
    <s v="Primary Assembly"/>
    <s v="chromosome"/>
    <m/>
    <s v="AL954747.1"/>
    <n v="1747277"/>
    <n v="1748605"/>
    <s v="+"/>
    <m/>
    <m/>
    <m/>
  </r>
  <r>
    <x v="3307"/>
    <x v="1"/>
    <x v="6"/>
    <s v="GCA_000009145.1"/>
    <s v="Primary Assembly"/>
    <s v="chromosome"/>
    <m/>
    <s v="AL954747.1"/>
    <n v="1747277"/>
    <n v="1748605"/>
    <s v="+"/>
    <m/>
    <m/>
    <m/>
  </r>
  <r>
    <x v="3308"/>
    <x v="0"/>
    <x v="5"/>
    <s v="GCA_000009145.1"/>
    <s v="Primary Assembly"/>
    <s v="chromosome"/>
    <m/>
    <s v="AL954747.1"/>
    <n v="1748784"/>
    <n v="1749716"/>
    <s v="+"/>
    <m/>
    <m/>
    <m/>
  </r>
  <r>
    <x v="3309"/>
    <x v="1"/>
    <x v="6"/>
    <s v="GCA_000009145.1"/>
    <s v="Primary Assembly"/>
    <s v="chromosome"/>
    <m/>
    <s v="AL954747.1"/>
    <n v="1748784"/>
    <n v="1749716"/>
    <s v="+"/>
    <m/>
    <m/>
    <m/>
  </r>
  <r>
    <x v="3310"/>
    <x v="0"/>
    <x v="0"/>
    <s v="GCA_000009145.1"/>
    <s v="Primary Assembly"/>
    <s v="chromosome"/>
    <m/>
    <s v="AL954747.1"/>
    <n v="1749937"/>
    <n v="1750350"/>
    <s v="+"/>
    <m/>
    <m/>
    <m/>
  </r>
  <r>
    <x v="3311"/>
    <x v="1"/>
    <x v="1"/>
    <s v="GCA_000009145.1"/>
    <s v="Primary Assembly"/>
    <s v="chromosome"/>
    <m/>
    <s v="AL954747.1"/>
    <n v="1749937"/>
    <n v="1750350"/>
    <s v="+"/>
    <s v="CAD85533.1"/>
    <m/>
    <m/>
  </r>
  <r>
    <x v="3312"/>
    <x v="0"/>
    <x v="0"/>
    <s v="GCA_000009145.1"/>
    <s v="Primary Assembly"/>
    <s v="chromosome"/>
    <m/>
    <s v="AL954747.1"/>
    <n v="1750574"/>
    <n v="1754287"/>
    <s v="-"/>
    <m/>
    <m/>
    <m/>
  </r>
  <r>
    <x v="3313"/>
    <x v="1"/>
    <x v="1"/>
    <s v="GCA_000009145.1"/>
    <s v="Primary Assembly"/>
    <s v="chromosome"/>
    <m/>
    <s v="AL954747.1"/>
    <n v="1750574"/>
    <n v="1754287"/>
    <s v="-"/>
    <s v="CAD85534.1"/>
    <m/>
    <m/>
  </r>
  <r>
    <x v="3314"/>
    <x v="0"/>
    <x v="0"/>
    <s v="GCA_000009145.1"/>
    <s v="Primary Assembly"/>
    <s v="chromosome"/>
    <m/>
    <s v="AL954747.1"/>
    <n v="1754414"/>
    <n v="1755805"/>
    <s v="-"/>
    <m/>
    <m/>
    <m/>
  </r>
  <r>
    <x v="3315"/>
    <x v="1"/>
    <x v="1"/>
    <s v="GCA_000009145.1"/>
    <s v="Primary Assembly"/>
    <s v="chromosome"/>
    <m/>
    <s v="AL954747.1"/>
    <n v="1754414"/>
    <n v="1755805"/>
    <s v="-"/>
    <s v="CAD85535.1"/>
    <m/>
    <m/>
  </r>
  <r>
    <x v="3316"/>
    <x v="0"/>
    <x v="0"/>
    <s v="GCA_000009145.1"/>
    <s v="Primary Assembly"/>
    <s v="chromosome"/>
    <m/>
    <s v="AL954747.1"/>
    <n v="1756638"/>
    <n v="1758497"/>
    <s v="+"/>
    <m/>
    <m/>
    <m/>
  </r>
  <r>
    <x v="3317"/>
    <x v="1"/>
    <x v="1"/>
    <s v="GCA_000009145.1"/>
    <s v="Primary Assembly"/>
    <s v="chromosome"/>
    <m/>
    <s v="AL954747.1"/>
    <n v="1756638"/>
    <n v="1758497"/>
    <s v="+"/>
    <s v="CAD85536.1"/>
    <m/>
    <m/>
  </r>
  <r>
    <x v="3318"/>
    <x v="0"/>
    <x v="0"/>
    <s v="GCA_000009145.1"/>
    <s v="Primary Assembly"/>
    <s v="chromosome"/>
    <m/>
    <s v="AL954747.1"/>
    <n v="1758504"/>
    <n v="1759418"/>
    <s v="+"/>
    <m/>
    <m/>
    <m/>
  </r>
  <r>
    <x v="3319"/>
    <x v="1"/>
    <x v="1"/>
    <s v="GCA_000009145.1"/>
    <s v="Primary Assembly"/>
    <s v="chromosome"/>
    <m/>
    <s v="AL954747.1"/>
    <n v="1758504"/>
    <n v="1759418"/>
    <s v="+"/>
    <s v="CAD85537.1"/>
    <m/>
    <m/>
  </r>
  <r>
    <x v="3320"/>
    <x v="0"/>
    <x v="0"/>
    <s v="GCA_000009145.1"/>
    <s v="Primary Assembly"/>
    <s v="chromosome"/>
    <m/>
    <s v="AL954747.1"/>
    <n v="1759452"/>
    <n v="1760282"/>
    <s v="+"/>
    <m/>
    <m/>
    <m/>
  </r>
  <r>
    <x v="3321"/>
    <x v="1"/>
    <x v="1"/>
    <s v="GCA_000009145.1"/>
    <s v="Primary Assembly"/>
    <s v="chromosome"/>
    <m/>
    <s v="AL954747.1"/>
    <n v="1759452"/>
    <n v="1760282"/>
    <s v="+"/>
    <s v="CAD85538.1"/>
    <m/>
    <m/>
  </r>
  <r>
    <x v="3322"/>
    <x v="0"/>
    <x v="0"/>
    <s v="GCA_000009145.1"/>
    <s v="Primary Assembly"/>
    <s v="chromosome"/>
    <m/>
    <s v="AL954747.1"/>
    <n v="1760279"/>
    <n v="1761013"/>
    <s v="+"/>
    <m/>
    <m/>
    <m/>
  </r>
  <r>
    <x v="3323"/>
    <x v="1"/>
    <x v="1"/>
    <s v="GCA_000009145.1"/>
    <s v="Primary Assembly"/>
    <s v="chromosome"/>
    <m/>
    <s v="AL954747.1"/>
    <n v="1760279"/>
    <n v="1761013"/>
    <s v="+"/>
    <s v="CAD85539.1"/>
    <m/>
    <m/>
  </r>
  <r>
    <x v="3324"/>
    <x v="0"/>
    <x v="0"/>
    <s v="GCA_000009145.1"/>
    <s v="Primary Assembly"/>
    <s v="chromosome"/>
    <m/>
    <s v="AL954747.1"/>
    <n v="1761187"/>
    <n v="1762383"/>
    <s v="+"/>
    <m/>
    <m/>
    <m/>
  </r>
  <r>
    <x v="3325"/>
    <x v="1"/>
    <x v="1"/>
    <s v="GCA_000009145.1"/>
    <s v="Primary Assembly"/>
    <s v="chromosome"/>
    <m/>
    <s v="AL954747.1"/>
    <n v="1761187"/>
    <n v="1762383"/>
    <s v="+"/>
    <s v="CAD85540.1"/>
    <m/>
    <m/>
  </r>
  <r>
    <x v="3326"/>
    <x v="0"/>
    <x v="0"/>
    <s v="GCA_000009145.1"/>
    <s v="Primary Assembly"/>
    <s v="chromosome"/>
    <m/>
    <s v="AL954747.1"/>
    <n v="1762568"/>
    <n v="1762975"/>
    <s v="+"/>
    <m/>
    <m/>
    <m/>
  </r>
  <r>
    <x v="3327"/>
    <x v="1"/>
    <x v="1"/>
    <s v="GCA_000009145.1"/>
    <s v="Primary Assembly"/>
    <s v="chromosome"/>
    <m/>
    <s v="AL954747.1"/>
    <n v="1762568"/>
    <n v="1762975"/>
    <s v="+"/>
    <s v="CAD85541.1"/>
    <m/>
    <m/>
  </r>
  <r>
    <x v="3328"/>
    <x v="0"/>
    <x v="0"/>
    <s v="GCA_000009145.1"/>
    <s v="Primary Assembly"/>
    <s v="chromosome"/>
    <m/>
    <s v="AL954747.1"/>
    <n v="1762975"/>
    <n v="1763343"/>
    <s v="+"/>
    <m/>
    <m/>
    <m/>
  </r>
  <r>
    <x v="3329"/>
    <x v="1"/>
    <x v="1"/>
    <s v="GCA_000009145.1"/>
    <s v="Primary Assembly"/>
    <s v="chromosome"/>
    <m/>
    <s v="AL954747.1"/>
    <n v="1762975"/>
    <n v="1763343"/>
    <s v="+"/>
    <s v="CAD85542.1"/>
    <m/>
    <m/>
  </r>
  <r>
    <x v="3330"/>
    <x v="0"/>
    <x v="5"/>
    <s v="GCA_000009145.1"/>
    <s v="Primary Assembly"/>
    <s v="chromosome"/>
    <m/>
    <s v="AL954747.1"/>
    <n v="1763330"/>
    <n v="1763608"/>
    <s v="-"/>
    <m/>
    <m/>
    <m/>
  </r>
  <r>
    <x v="3331"/>
    <x v="1"/>
    <x v="6"/>
    <s v="GCA_000009145.1"/>
    <s v="Primary Assembly"/>
    <s v="chromosome"/>
    <m/>
    <s v="AL954747.1"/>
    <n v="1763330"/>
    <n v="1763608"/>
    <s v="-"/>
    <m/>
    <m/>
    <m/>
  </r>
  <r>
    <x v="3332"/>
    <x v="0"/>
    <x v="0"/>
    <s v="GCA_000009145.1"/>
    <s v="Primary Assembly"/>
    <s v="chromosome"/>
    <m/>
    <s v="AL954747.1"/>
    <n v="1764111"/>
    <n v="1765541"/>
    <s v="+"/>
    <m/>
    <m/>
    <m/>
  </r>
  <r>
    <x v="3333"/>
    <x v="1"/>
    <x v="1"/>
    <s v="GCA_000009145.1"/>
    <s v="Primary Assembly"/>
    <s v="chromosome"/>
    <m/>
    <s v="AL954747.1"/>
    <n v="1764111"/>
    <n v="1765541"/>
    <s v="+"/>
    <s v="CAD85544.1"/>
    <m/>
    <m/>
  </r>
  <r>
    <x v="3334"/>
    <x v="0"/>
    <x v="0"/>
    <s v="GCA_000009145.1"/>
    <s v="Primary Assembly"/>
    <s v="chromosome"/>
    <m/>
    <s v="AL954747.1"/>
    <n v="1765533"/>
    <n v="1766645"/>
    <s v="-"/>
    <m/>
    <m/>
    <m/>
  </r>
  <r>
    <x v="3335"/>
    <x v="1"/>
    <x v="1"/>
    <s v="GCA_000009145.1"/>
    <s v="Primary Assembly"/>
    <s v="chromosome"/>
    <m/>
    <s v="AL954747.1"/>
    <n v="1765533"/>
    <n v="1766645"/>
    <s v="-"/>
    <s v="CAD85545.1"/>
    <m/>
    <m/>
  </r>
  <r>
    <x v="3336"/>
    <x v="0"/>
    <x v="0"/>
    <s v="GCA_000009145.1"/>
    <s v="Primary Assembly"/>
    <s v="chromosome"/>
    <m/>
    <s v="AL954747.1"/>
    <n v="1766638"/>
    <n v="1767546"/>
    <s v="-"/>
    <m/>
    <m/>
    <m/>
  </r>
  <r>
    <x v="3337"/>
    <x v="1"/>
    <x v="1"/>
    <s v="GCA_000009145.1"/>
    <s v="Primary Assembly"/>
    <s v="chromosome"/>
    <m/>
    <s v="AL954747.1"/>
    <n v="1766638"/>
    <n v="1767546"/>
    <s v="-"/>
    <s v="CAD85546.1"/>
    <m/>
    <m/>
  </r>
  <r>
    <x v="3338"/>
    <x v="0"/>
    <x v="0"/>
    <s v="GCA_000009145.1"/>
    <s v="Primary Assembly"/>
    <s v="chromosome"/>
    <m/>
    <s v="AL954747.1"/>
    <n v="1767543"/>
    <n v="1767863"/>
    <s v="-"/>
    <m/>
    <m/>
    <m/>
  </r>
  <r>
    <x v="3339"/>
    <x v="1"/>
    <x v="1"/>
    <s v="GCA_000009145.1"/>
    <s v="Primary Assembly"/>
    <s v="chromosome"/>
    <m/>
    <s v="AL954747.1"/>
    <n v="1767543"/>
    <n v="1767863"/>
    <s v="-"/>
    <s v="CAD85547.1"/>
    <m/>
    <m/>
  </r>
  <r>
    <x v="3340"/>
    <x v="0"/>
    <x v="0"/>
    <s v="GCA_000009145.1"/>
    <s v="Primary Assembly"/>
    <s v="chromosome"/>
    <m/>
    <s v="AL954747.1"/>
    <n v="1767860"/>
    <n v="1768294"/>
    <s v="-"/>
    <m/>
    <m/>
    <m/>
  </r>
  <r>
    <x v="3341"/>
    <x v="1"/>
    <x v="1"/>
    <s v="GCA_000009145.1"/>
    <s v="Primary Assembly"/>
    <s v="chromosome"/>
    <m/>
    <s v="AL954747.1"/>
    <n v="1767860"/>
    <n v="1768294"/>
    <s v="-"/>
    <s v="CAD85548.1"/>
    <m/>
    <m/>
  </r>
  <r>
    <x v="3342"/>
    <x v="0"/>
    <x v="0"/>
    <s v="GCA_000009145.1"/>
    <s v="Primary Assembly"/>
    <s v="chromosome"/>
    <m/>
    <s v="AL954747.1"/>
    <n v="1768644"/>
    <n v="1771862"/>
    <s v="-"/>
    <m/>
    <m/>
    <m/>
  </r>
  <r>
    <x v="3343"/>
    <x v="1"/>
    <x v="1"/>
    <s v="GCA_000009145.1"/>
    <s v="Primary Assembly"/>
    <s v="chromosome"/>
    <m/>
    <s v="AL954747.1"/>
    <n v="1768644"/>
    <n v="1771862"/>
    <s v="-"/>
    <s v="CAD85549.1"/>
    <m/>
    <m/>
  </r>
  <r>
    <x v="3344"/>
    <x v="0"/>
    <x v="0"/>
    <s v="GCA_000009145.1"/>
    <s v="Primary Assembly"/>
    <s v="chromosome"/>
    <m/>
    <s v="AL954747.1"/>
    <n v="1771967"/>
    <n v="1773460"/>
    <s v="-"/>
    <m/>
    <m/>
    <m/>
  </r>
  <r>
    <x v="3345"/>
    <x v="1"/>
    <x v="1"/>
    <s v="GCA_000009145.1"/>
    <s v="Primary Assembly"/>
    <s v="chromosome"/>
    <m/>
    <s v="AL954747.1"/>
    <n v="1771967"/>
    <n v="1773460"/>
    <s v="-"/>
    <s v="CAD85550.1"/>
    <m/>
    <m/>
  </r>
  <r>
    <x v="3346"/>
    <x v="0"/>
    <x v="0"/>
    <s v="GCA_000009145.1"/>
    <s v="Primary Assembly"/>
    <s v="chromosome"/>
    <m/>
    <s v="AL954747.1"/>
    <n v="1773457"/>
    <n v="1774863"/>
    <s v="-"/>
    <m/>
    <m/>
    <m/>
  </r>
  <r>
    <x v="3347"/>
    <x v="1"/>
    <x v="1"/>
    <s v="GCA_000009145.1"/>
    <s v="Primary Assembly"/>
    <s v="chromosome"/>
    <m/>
    <s v="AL954747.1"/>
    <n v="1773457"/>
    <n v="1774863"/>
    <s v="-"/>
    <s v="CAD85551.1"/>
    <m/>
    <m/>
  </r>
  <r>
    <x v="3348"/>
    <x v="0"/>
    <x v="0"/>
    <s v="GCA_000009145.1"/>
    <s v="Primary Assembly"/>
    <s v="chromosome"/>
    <m/>
    <s v="AL954747.1"/>
    <n v="1774969"/>
    <n v="1775340"/>
    <s v="-"/>
    <m/>
    <m/>
    <m/>
  </r>
  <r>
    <x v="3349"/>
    <x v="1"/>
    <x v="1"/>
    <s v="GCA_000009145.1"/>
    <s v="Primary Assembly"/>
    <s v="chromosome"/>
    <m/>
    <s v="AL954747.1"/>
    <n v="1774969"/>
    <n v="1775340"/>
    <s v="-"/>
    <s v="CAD85552.1"/>
    <m/>
    <m/>
  </r>
  <r>
    <x v="3350"/>
    <x v="0"/>
    <x v="0"/>
    <s v="GCA_000009145.1"/>
    <s v="Primary Assembly"/>
    <s v="chromosome"/>
    <m/>
    <s v="AL954747.1"/>
    <n v="1775496"/>
    <n v="1776092"/>
    <s v="-"/>
    <m/>
    <m/>
    <m/>
  </r>
  <r>
    <x v="3351"/>
    <x v="1"/>
    <x v="1"/>
    <s v="GCA_000009145.1"/>
    <s v="Primary Assembly"/>
    <s v="chromosome"/>
    <m/>
    <s v="AL954747.1"/>
    <n v="1775496"/>
    <n v="1776092"/>
    <s v="-"/>
    <s v="CAD85553.1"/>
    <m/>
    <m/>
  </r>
  <r>
    <x v="3352"/>
    <x v="0"/>
    <x v="0"/>
    <s v="GCA_000009145.1"/>
    <s v="Primary Assembly"/>
    <s v="chromosome"/>
    <m/>
    <s v="AL954747.1"/>
    <n v="1776161"/>
    <n v="1776667"/>
    <s v="+"/>
    <m/>
    <m/>
    <m/>
  </r>
  <r>
    <x v="3353"/>
    <x v="1"/>
    <x v="1"/>
    <s v="GCA_000009145.1"/>
    <s v="Primary Assembly"/>
    <s v="chromosome"/>
    <m/>
    <s v="AL954747.1"/>
    <n v="1776161"/>
    <n v="1776667"/>
    <s v="+"/>
    <s v="CAD85554.1"/>
    <m/>
    <m/>
  </r>
  <r>
    <x v="3354"/>
    <x v="0"/>
    <x v="0"/>
    <s v="GCA_000009145.1"/>
    <s v="Primary Assembly"/>
    <s v="chromosome"/>
    <m/>
    <s v="AL954747.1"/>
    <n v="1776708"/>
    <n v="1776890"/>
    <s v="+"/>
    <m/>
    <m/>
    <m/>
  </r>
  <r>
    <x v="3355"/>
    <x v="1"/>
    <x v="1"/>
    <s v="GCA_000009145.1"/>
    <s v="Primary Assembly"/>
    <s v="chromosome"/>
    <m/>
    <s v="AL954747.1"/>
    <n v="1776708"/>
    <n v="1776890"/>
    <s v="+"/>
    <s v="CAD85555.1"/>
    <m/>
    <m/>
  </r>
  <r>
    <x v="3356"/>
    <x v="0"/>
    <x v="0"/>
    <s v="GCA_000009145.1"/>
    <s v="Primary Assembly"/>
    <s v="chromosome"/>
    <m/>
    <s v="AL954747.1"/>
    <n v="1776968"/>
    <n v="1777987"/>
    <s v="+"/>
    <m/>
    <m/>
    <m/>
  </r>
  <r>
    <x v="3357"/>
    <x v="1"/>
    <x v="1"/>
    <s v="GCA_000009145.1"/>
    <s v="Primary Assembly"/>
    <s v="chromosome"/>
    <m/>
    <s v="AL954747.1"/>
    <n v="1776968"/>
    <n v="1777987"/>
    <s v="+"/>
    <s v="CAD85556.1"/>
    <m/>
    <m/>
  </r>
  <r>
    <x v="3358"/>
    <x v="0"/>
    <x v="0"/>
    <s v="GCA_000009145.1"/>
    <s v="Primary Assembly"/>
    <s v="chromosome"/>
    <m/>
    <s v="AL954747.1"/>
    <n v="1777996"/>
    <n v="1778952"/>
    <s v="+"/>
    <m/>
    <m/>
    <m/>
  </r>
  <r>
    <x v="3359"/>
    <x v="1"/>
    <x v="1"/>
    <s v="GCA_000009145.1"/>
    <s v="Primary Assembly"/>
    <s v="chromosome"/>
    <m/>
    <s v="AL954747.1"/>
    <n v="1777996"/>
    <n v="1778952"/>
    <s v="+"/>
    <s v="CAD85557.1"/>
    <m/>
    <m/>
  </r>
  <r>
    <x v="3360"/>
    <x v="0"/>
    <x v="0"/>
    <s v="GCA_000009145.1"/>
    <s v="Primary Assembly"/>
    <s v="chromosome"/>
    <m/>
    <s v="AL954747.1"/>
    <n v="1778956"/>
    <n v="1779894"/>
    <s v="+"/>
    <m/>
    <m/>
    <m/>
  </r>
  <r>
    <x v="3361"/>
    <x v="1"/>
    <x v="1"/>
    <s v="GCA_000009145.1"/>
    <s v="Primary Assembly"/>
    <s v="chromosome"/>
    <m/>
    <s v="AL954747.1"/>
    <n v="1778956"/>
    <n v="1779894"/>
    <s v="+"/>
    <s v="CAD85558.1"/>
    <m/>
    <m/>
  </r>
  <r>
    <x v="3362"/>
    <x v="0"/>
    <x v="0"/>
    <s v="GCA_000009145.1"/>
    <s v="Primary Assembly"/>
    <s v="chromosome"/>
    <m/>
    <s v="AL954747.1"/>
    <n v="1779950"/>
    <n v="1780693"/>
    <s v="+"/>
    <m/>
    <m/>
    <m/>
  </r>
  <r>
    <x v="3363"/>
    <x v="1"/>
    <x v="1"/>
    <s v="GCA_000009145.1"/>
    <s v="Primary Assembly"/>
    <s v="chromosome"/>
    <m/>
    <s v="AL954747.1"/>
    <n v="1779950"/>
    <n v="1780693"/>
    <s v="+"/>
    <s v="CAD85559.1"/>
    <m/>
    <m/>
  </r>
  <r>
    <x v="3364"/>
    <x v="0"/>
    <x v="0"/>
    <s v="GCA_000009145.1"/>
    <s v="Primary Assembly"/>
    <s v="chromosome"/>
    <m/>
    <s v="AL954747.1"/>
    <n v="1780861"/>
    <n v="1781106"/>
    <s v="+"/>
    <m/>
    <m/>
    <m/>
  </r>
  <r>
    <x v="3365"/>
    <x v="1"/>
    <x v="1"/>
    <s v="GCA_000009145.1"/>
    <s v="Primary Assembly"/>
    <s v="chromosome"/>
    <m/>
    <s v="AL954747.1"/>
    <n v="1780861"/>
    <n v="1781106"/>
    <s v="+"/>
    <s v="CAD85560.1"/>
    <m/>
    <m/>
  </r>
  <r>
    <x v="3366"/>
    <x v="0"/>
    <x v="0"/>
    <s v="GCA_000009145.1"/>
    <s v="Primary Assembly"/>
    <s v="chromosome"/>
    <m/>
    <s v="AL954747.1"/>
    <n v="1781140"/>
    <n v="1782381"/>
    <s v="+"/>
    <m/>
    <m/>
    <m/>
  </r>
  <r>
    <x v="3367"/>
    <x v="1"/>
    <x v="1"/>
    <s v="GCA_000009145.1"/>
    <s v="Primary Assembly"/>
    <s v="chromosome"/>
    <m/>
    <s v="AL954747.1"/>
    <n v="1781140"/>
    <n v="1782381"/>
    <s v="+"/>
    <s v="CAD85561.1"/>
    <m/>
    <m/>
  </r>
  <r>
    <x v="3368"/>
    <x v="0"/>
    <x v="0"/>
    <s v="GCA_000009145.1"/>
    <s v="Primary Assembly"/>
    <s v="chromosome"/>
    <m/>
    <s v="AL954747.1"/>
    <n v="1782509"/>
    <n v="1783540"/>
    <s v="+"/>
    <m/>
    <m/>
    <m/>
  </r>
  <r>
    <x v="3369"/>
    <x v="1"/>
    <x v="1"/>
    <s v="GCA_000009145.1"/>
    <s v="Primary Assembly"/>
    <s v="chromosome"/>
    <m/>
    <s v="AL954747.1"/>
    <n v="1782509"/>
    <n v="1783540"/>
    <s v="+"/>
    <s v="CAD85562.1"/>
    <m/>
    <m/>
  </r>
  <r>
    <x v="3370"/>
    <x v="0"/>
    <x v="0"/>
    <s v="GCA_000009145.1"/>
    <s v="Primary Assembly"/>
    <s v="chromosome"/>
    <m/>
    <s v="AL954747.1"/>
    <n v="1783631"/>
    <n v="1786309"/>
    <s v="+"/>
    <m/>
    <m/>
    <m/>
  </r>
  <r>
    <x v="3371"/>
    <x v="1"/>
    <x v="1"/>
    <s v="GCA_000009145.1"/>
    <s v="Primary Assembly"/>
    <s v="chromosome"/>
    <m/>
    <s v="AL954747.1"/>
    <n v="1783631"/>
    <n v="1786309"/>
    <s v="+"/>
    <s v="CAD85563.1"/>
    <m/>
    <m/>
  </r>
  <r>
    <x v="3372"/>
    <x v="0"/>
    <x v="0"/>
    <s v="GCA_000009145.1"/>
    <s v="Primary Assembly"/>
    <s v="chromosome"/>
    <m/>
    <s v="AL954747.1"/>
    <n v="1786263"/>
    <n v="1787057"/>
    <s v="-"/>
    <m/>
    <m/>
    <m/>
  </r>
  <r>
    <x v="3373"/>
    <x v="1"/>
    <x v="1"/>
    <s v="GCA_000009145.1"/>
    <s v="Primary Assembly"/>
    <s v="chromosome"/>
    <m/>
    <s v="AL954747.1"/>
    <n v="1786263"/>
    <n v="1787057"/>
    <s v="-"/>
    <s v="CAD85564.1"/>
    <m/>
    <m/>
  </r>
  <r>
    <x v="3374"/>
    <x v="0"/>
    <x v="0"/>
    <s v="GCA_000009145.1"/>
    <s v="Primary Assembly"/>
    <s v="chromosome"/>
    <m/>
    <s v="AL954747.1"/>
    <n v="1787250"/>
    <n v="1788014"/>
    <s v="-"/>
    <m/>
    <m/>
    <m/>
  </r>
  <r>
    <x v="3375"/>
    <x v="1"/>
    <x v="1"/>
    <s v="GCA_000009145.1"/>
    <s v="Primary Assembly"/>
    <s v="chromosome"/>
    <m/>
    <s v="AL954747.1"/>
    <n v="1787250"/>
    <n v="1788014"/>
    <s v="-"/>
    <s v="CAD85565.1"/>
    <m/>
    <m/>
  </r>
  <r>
    <x v="3376"/>
    <x v="0"/>
    <x v="0"/>
    <s v="GCA_000009145.1"/>
    <s v="Primary Assembly"/>
    <s v="chromosome"/>
    <m/>
    <s v="AL954747.1"/>
    <n v="1788082"/>
    <n v="1789266"/>
    <s v="-"/>
    <m/>
    <m/>
    <m/>
  </r>
  <r>
    <x v="3377"/>
    <x v="1"/>
    <x v="1"/>
    <s v="GCA_000009145.1"/>
    <s v="Primary Assembly"/>
    <s v="chromosome"/>
    <m/>
    <s v="AL954747.1"/>
    <n v="1788082"/>
    <n v="1789266"/>
    <s v="-"/>
    <s v="CAD85566.1"/>
    <m/>
    <m/>
  </r>
  <r>
    <x v="3378"/>
    <x v="0"/>
    <x v="0"/>
    <s v="GCA_000009145.1"/>
    <s v="Primary Assembly"/>
    <s v="chromosome"/>
    <m/>
    <s v="AL954747.1"/>
    <n v="1789263"/>
    <n v="1789544"/>
    <s v="-"/>
    <m/>
    <m/>
    <m/>
  </r>
  <r>
    <x v="3379"/>
    <x v="1"/>
    <x v="1"/>
    <s v="GCA_000009145.1"/>
    <s v="Primary Assembly"/>
    <s v="chromosome"/>
    <m/>
    <s v="AL954747.1"/>
    <n v="1789263"/>
    <n v="1789544"/>
    <s v="-"/>
    <s v="CAD85567.1"/>
    <m/>
    <m/>
  </r>
  <r>
    <x v="3380"/>
    <x v="0"/>
    <x v="0"/>
    <s v="GCA_000009145.1"/>
    <s v="Primary Assembly"/>
    <s v="chromosome"/>
    <m/>
    <s v="AL954747.1"/>
    <n v="1789665"/>
    <n v="1790585"/>
    <s v="-"/>
    <m/>
    <m/>
    <m/>
  </r>
  <r>
    <x v="3381"/>
    <x v="1"/>
    <x v="1"/>
    <s v="GCA_000009145.1"/>
    <s v="Primary Assembly"/>
    <s v="chromosome"/>
    <m/>
    <s v="AL954747.1"/>
    <n v="1789665"/>
    <n v="1790585"/>
    <s v="-"/>
    <s v="CAD85568.1"/>
    <m/>
    <m/>
  </r>
  <r>
    <x v="3382"/>
    <x v="0"/>
    <x v="0"/>
    <s v="GCA_000009145.1"/>
    <s v="Primary Assembly"/>
    <s v="chromosome"/>
    <m/>
    <s v="AL954747.1"/>
    <n v="1790664"/>
    <n v="1792496"/>
    <s v="-"/>
    <m/>
    <m/>
    <m/>
  </r>
  <r>
    <x v="3383"/>
    <x v="1"/>
    <x v="1"/>
    <s v="GCA_000009145.1"/>
    <s v="Primary Assembly"/>
    <s v="chromosome"/>
    <m/>
    <s v="AL954747.1"/>
    <n v="1790664"/>
    <n v="1792496"/>
    <s v="-"/>
    <s v="CAD85569.1"/>
    <m/>
    <m/>
  </r>
  <r>
    <x v="3384"/>
    <x v="0"/>
    <x v="0"/>
    <s v="GCA_000009145.1"/>
    <s v="Primary Assembly"/>
    <s v="chromosome"/>
    <m/>
    <s v="AL954747.1"/>
    <n v="1792885"/>
    <n v="1793865"/>
    <s v="+"/>
    <m/>
    <m/>
    <m/>
  </r>
  <r>
    <x v="3385"/>
    <x v="1"/>
    <x v="1"/>
    <s v="GCA_000009145.1"/>
    <s v="Primary Assembly"/>
    <s v="chromosome"/>
    <m/>
    <s v="AL954747.1"/>
    <n v="1792885"/>
    <n v="1793865"/>
    <s v="+"/>
    <s v="CAD85570.1"/>
    <m/>
    <m/>
  </r>
  <r>
    <x v="3386"/>
    <x v="0"/>
    <x v="0"/>
    <s v="GCA_000009145.1"/>
    <s v="Primary Assembly"/>
    <s v="chromosome"/>
    <m/>
    <s v="AL954747.1"/>
    <n v="1793869"/>
    <n v="1794390"/>
    <s v="-"/>
    <m/>
    <m/>
    <m/>
  </r>
  <r>
    <x v="3387"/>
    <x v="1"/>
    <x v="1"/>
    <s v="GCA_000009145.1"/>
    <s v="Primary Assembly"/>
    <s v="chromosome"/>
    <m/>
    <s v="AL954747.1"/>
    <n v="1793869"/>
    <n v="1794390"/>
    <s v="-"/>
    <s v="CAD85571.1"/>
    <m/>
    <m/>
  </r>
  <r>
    <x v="3388"/>
    <x v="0"/>
    <x v="0"/>
    <s v="GCA_000009145.1"/>
    <s v="Primary Assembly"/>
    <s v="chromosome"/>
    <m/>
    <s v="AL954747.1"/>
    <n v="1794525"/>
    <n v="1797722"/>
    <s v="-"/>
    <m/>
    <m/>
    <m/>
  </r>
  <r>
    <x v="3389"/>
    <x v="1"/>
    <x v="1"/>
    <s v="GCA_000009145.1"/>
    <s v="Primary Assembly"/>
    <s v="chromosome"/>
    <m/>
    <s v="AL954747.1"/>
    <n v="1794525"/>
    <n v="1797722"/>
    <s v="-"/>
    <s v="CAD85572.1"/>
    <m/>
    <m/>
  </r>
  <r>
    <x v="3390"/>
    <x v="0"/>
    <x v="0"/>
    <s v="GCA_000009145.1"/>
    <s v="Primary Assembly"/>
    <s v="chromosome"/>
    <m/>
    <s v="AL954747.1"/>
    <n v="1797747"/>
    <n v="1798898"/>
    <s v="-"/>
    <m/>
    <m/>
    <m/>
  </r>
  <r>
    <x v="3391"/>
    <x v="1"/>
    <x v="1"/>
    <s v="GCA_000009145.1"/>
    <s v="Primary Assembly"/>
    <s v="chromosome"/>
    <m/>
    <s v="AL954747.1"/>
    <n v="1797747"/>
    <n v="1798898"/>
    <s v="-"/>
    <s v="CAD85573.1"/>
    <m/>
    <m/>
  </r>
  <r>
    <x v="3392"/>
    <x v="0"/>
    <x v="0"/>
    <s v="GCA_000009145.1"/>
    <s v="Primary Assembly"/>
    <s v="chromosome"/>
    <m/>
    <s v="AL954747.1"/>
    <n v="1799198"/>
    <n v="1801303"/>
    <s v="-"/>
    <m/>
    <m/>
    <m/>
  </r>
  <r>
    <x v="3393"/>
    <x v="1"/>
    <x v="1"/>
    <s v="GCA_000009145.1"/>
    <s v="Primary Assembly"/>
    <s v="chromosome"/>
    <m/>
    <s v="AL954747.1"/>
    <n v="1799198"/>
    <n v="1801303"/>
    <s v="-"/>
    <s v="CAD85574.1"/>
    <m/>
    <m/>
  </r>
  <r>
    <x v="3394"/>
    <x v="0"/>
    <x v="0"/>
    <s v="GCA_000009145.1"/>
    <s v="Primary Assembly"/>
    <s v="chromosome"/>
    <m/>
    <s v="AL954747.1"/>
    <n v="1801423"/>
    <n v="1802694"/>
    <s v="-"/>
    <m/>
    <m/>
    <m/>
  </r>
  <r>
    <x v="3395"/>
    <x v="1"/>
    <x v="1"/>
    <s v="GCA_000009145.1"/>
    <s v="Primary Assembly"/>
    <s v="chromosome"/>
    <m/>
    <s v="AL954747.1"/>
    <n v="1801423"/>
    <n v="1802694"/>
    <s v="-"/>
    <s v="CAD85575.1"/>
    <m/>
    <m/>
  </r>
  <r>
    <x v="3396"/>
    <x v="0"/>
    <x v="0"/>
    <s v="GCA_000009145.1"/>
    <s v="Primary Assembly"/>
    <s v="chromosome"/>
    <m/>
    <s v="AL954747.1"/>
    <n v="1802696"/>
    <n v="1803646"/>
    <s v="-"/>
    <m/>
    <m/>
    <m/>
  </r>
  <r>
    <x v="3397"/>
    <x v="1"/>
    <x v="1"/>
    <s v="GCA_000009145.1"/>
    <s v="Primary Assembly"/>
    <s v="chromosome"/>
    <m/>
    <s v="AL954747.1"/>
    <n v="1802696"/>
    <n v="1803646"/>
    <s v="-"/>
    <s v="CAD85576.1"/>
    <m/>
    <m/>
  </r>
  <r>
    <x v="3398"/>
    <x v="0"/>
    <x v="0"/>
    <s v="GCA_000009145.1"/>
    <s v="Primary Assembly"/>
    <s v="chromosome"/>
    <m/>
    <s v="AL954747.1"/>
    <n v="1803782"/>
    <n v="1804285"/>
    <s v="-"/>
    <m/>
    <m/>
    <m/>
  </r>
  <r>
    <x v="3399"/>
    <x v="1"/>
    <x v="1"/>
    <s v="GCA_000009145.1"/>
    <s v="Primary Assembly"/>
    <s v="chromosome"/>
    <m/>
    <s v="AL954747.1"/>
    <n v="1803782"/>
    <n v="1804285"/>
    <s v="-"/>
    <s v="CAD85577.1"/>
    <m/>
    <m/>
  </r>
  <r>
    <x v="3400"/>
    <x v="0"/>
    <x v="0"/>
    <s v="GCA_000009145.1"/>
    <s v="Primary Assembly"/>
    <s v="chromosome"/>
    <m/>
    <s v="AL954747.1"/>
    <n v="1804272"/>
    <n v="1804718"/>
    <s v="-"/>
    <m/>
    <m/>
    <m/>
  </r>
  <r>
    <x v="3401"/>
    <x v="1"/>
    <x v="1"/>
    <s v="GCA_000009145.1"/>
    <s v="Primary Assembly"/>
    <s v="chromosome"/>
    <m/>
    <s v="AL954747.1"/>
    <n v="1804272"/>
    <n v="1804718"/>
    <s v="-"/>
    <s v="CAD85578.1"/>
    <m/>
    <m/>
  </r>
  <r>
    <x v="3402"/>
    <x v="0"/>
    <x v="0"/>
    <s v="GCA_000009145.1"/>
    <s v="Primary Assembly"/>
    <s v="chromosome"/>
    <m/>
    <s v="AL954747.1"/>
    <n v="1804711"/>
    <n v="1805319"/>
    <s v="-"/>
    <m/>
    <m/>
    <m/>
  </r>
  <r>
    <x v="3403"/>
    <x v="1"/>
    <x v="1"/>
    <s v="GCA_000009145.1"/>
    <s v="Primary Assembly"/>
    <s v="chromosome"/>
    <m/>
    <s v="AL954747.1"/>
    <n v="1804711"/>
    <n v="1805319"/>
    <s v="-"/>
    <s v="CAD85579.1"/>
    <m/>
    <m/>
  </r>
  <r>
    <x v="3404"/>
    <x v="0"/>
    <x v="0"/>
    <s v="GCA_000009145.1"/>
    <s v="Primary Assembly"/>
    <s v="chromosome"/>
    <m/>
    <s v="AL954747.1"/>
    <n v="1805316"/>
    <n v="1805942"/>
    <s v="-"/>
    <m/>
    <m/>
    <m/>
  </r>
  <r>
    <x v="3405"/>
    <x v="1"/>
    <x v="1"/>
    <s v="GCA_000009145.1"/>
    <s v="Primary Assembly"/>
    <s v="chromosome"/>
    <m/>
    <s v="AL954747.1"/>
    <n v="1805316"/>
    <n v="1805942"/>
    <s v="-"/>
    <s v="CAD85580.1"/>
    <m/>
    <m/>
  </r>
  <r>
    <x v="3406"/>
    <x v="0"/>
    <x v="0"/>
    <s v="GCA_000009145.1"/>
    <s v="Primary Assembly"/>
    <s v="chromosome"/>
    <m/>
    <s v="AL954747.1"/>
    <n v="1806003"/>
    <n v="1807277"/>
    <s v="-"/>
    <m/>
    <m/>
    <m/>
  </r>
  <r>
    <x v="3407"/>
    <x v="1"/>
    <x v="1"/>
    <s v="GCA_000009145.1"/>
    <s v="Primary Assembly"/>
    <s v="chromosome"/>
    <m/>
    <s v="AL954747.1"/>
    <n v="1806003"/>
    <n v="1807277"/>
    <s v="-"/>
    <s v="CAD85581.1"/>
    <m/>
    <m/>
  </r>
  <r>
    <x v="3408"/>
    <x v="0"/>
    <x v="0"/>
    <s v="GCA_000009145.1"/>
    <s v="Primary Assembly"/>
    <s v="chromosome"/>
    <m/>
    <s v="AL954747.1"/>
    <n v="1807491"/>
    <n v="1807760"/>
    <s v="+"/>
    <m/>
    <m/>
    <m/>
  </r>
  <r>
    <x v="3409"/>
    <x v="1"/>
    <x v="1"/>
    <s v="GCA_000009145.1"/>
    <s v="Primary Assembly"/>
    <s v="chromosome"/>
    <m/>
    <s v="AL954747.1"/>
    <n v="1807491"/>
    <n v="1807760"/>
    <s v="+"/>
    <s v="CAD85582.1"/>
    <m/>
    <m/>
  </r>
  <r>
    <x v="3410"/>
    <x v="0"/>
    <x v="0"/>
    <s v="GCA_000009145.1"/>
    <s v="Primary Assembly"/>
    <s v="chromosome"/>
    <m/>
    <s v="AL954747.1"/>
    <n v="1807789"/>
    <n v="1808298"/>
    <s v="+"/>
    <m/>
    <m/>
    <m/>
  </r>
  <r>
    <x v="3411"/>
    <x v="1"/>
    <x v="1"/>
    <s v="GCA_000009145.1"/>
    <s v="Primary Assembly"/>
    <s v="chromosome"/>
    <m/>
    <s v="AL954747.1"/>
    <n v="1807789"/>
    <n v="1808298"/>
    <s v="+"/>
    <s v="CAD85583.1"/>
    <m/>
    <m/>
  </r>
  <r>
    <x v="3412"/>
    <x v="0"/>
    <x v="0"/>
    <s v="GCA_000009145.1"/>
    <s v="Primary Assembly"/>
    <s v="chromosome"/>
    <m/>
    <s v="AL954747.1"/>
    <n v="1808309"/>
    <n v="1809121"/>
    <s v="+"/>
    <m/>
    <m/>
    <m/>
  </r>
  <r>
    <x v="3413"/>
    <x v="1"/>
    <x v="1"/>
    <s v="GCA_000009145.1"/>
    <s v="Primary Assembly"/>
    <s v="chromosome"/>
    <m/>
    <s v="AL954747.1"/>
    <n v="1808309"/>
    <n v="1809121"/>
    <s v="+"/>
    <s v="CAD85584.1"/>
    <m/>
    <m/>
  </r>
  <r>
    <x v="3414"/>
    <x v="0"/>
    <x v="0"/>
    <s v="GCA_000009145.1"/>
    <s v="Primary Assembly"/>
    <s v="chromosome"/>
    <m/>
    <s v="AL954747.1"/>
    <n v="1809123"/>
    <n v="1809521"/>
    <s v="+"/>
    <m/>
    <m/>
    <m/>
  </r>
  <r>
    <x v="3415"/>
    <x v="1"/>
    <x v="1"/>
    <s v="GCA_000009145.1"/>
    <s v="Primary Assembly"/>
    <s v="chromosome"/>
    <m/>
    <s v="AL954747.1"/>
    <n v="1809123"/>
    <n v="1809521"/>
    <s v="+"/>
    <s v="CAD85585.1"/>
    <m/>
    <m/>
  </r>
  <r>
    <x v="3416"/>
    <x v="0"/>
    <x v="0"/>
    <s v="GCA_000009145.1"/>
    <s v="Primary Assembly"/>
    <s v="chromosome"/>
    <m/>
    <s v="AL954747.1"/>
    <n v="1809713"/>
    <n v="1810756"/>
    <s v="+"/>
    <m/>
    <m/>
    <m/>
  </r>
  <r>
    <x v="3417"/>
    <x v="1"/>
    <x v="1"/>
    <s v="GCA_000009145.1"/>
    <s v="Primary Assembly"/>
    <s v="chromosome"/>
    <m/>
    <s v="AL954747.1"/>
    <n v="1809713"/>
    <n v="1810756"/>
    <s v="+"/>
    <s v="CAD85586.1"/>
    <m/>
    <m/>
  </r>
  <r>
    <x v="3418"/>
    <x v="0"/>
    <x v="5"/>
    <s v="GCA_000009145.1"/>
    <s v="Primary Assembly"/>
    <s v="chromosome"/>
    <m/>
    <s v="AL954747.1"/>
    <n v="1810897"/>
    <n v="1811253"/>
    <s v="+"/>
    <m/>
    <m/>
    <m/>
  </r>
  <r>
    <x v="3419"/>
    <x v="1"/>
    <x v="6"/>
    <s v="GCA_000009145.1"/>
    <s v="Primary Assembly"/>
    <s v="chromosome"/>
    <m/>
    <s v="AL954747.1"/>
    <n v="1810897"/>
    <n v="1811253"/>
    <s v="+"/>
    <m/>
    <m/>
    <m/>
  </r>
  <r>
    <x v="3420"/>
    <x v="0"/>
    <x v="5"/>
    <s v="GCA_000009145.1"/>
    <s v="Primary Assembly"/>
    <s v="chromosome"/>
    <m/>
    <s v="AL954747.1"/>
    <n v="1811183"/>
    <n v="1811965"/>
    <s v="+"/>
    <m/>
    <m/>
    <m/>
  </r>
  <r>
    <x v="3421"/>
    <x v="1"/>
    <x v="6"/>
    <s v="GCA_000009145.1"/>
    <s v="Primary Assembly"/>
    <s v="chromosome"/>
    <m/>
    <s v="AL954747.1"/>
    <n v="1811183"/>
    <n v="1811965"/>
    <s v="+"/>
    <m/>
    <m/>
    <m/>
  </r>
  <r>
    <x v="3422"/>
    <x v="0"/>
    <x v="0"/>
    <s v="GCA_000009145.1"/>
    <s v="Primary Assembly"/>
    <s v="chromosome"/>
    <m/>
    <s v="AL954747.1"/>
    <n v="1811991"/>
    <n v="1812338"/>
    <s v="-"/>
    <m/>
    <m/>
    <m/>
  </r>
  <r>
    <x v="3423"/>
    <x v="1"/>
    <x v="1"/>
    <s v="GCA_000009145.1"/>
    <s v="Primary Assembly"/>
    <s v="chromosome"/>
    <m/>
    <s v="AL954747.1"/>
    <n v="1811991"/>
    <n v="1812338"/>
    <s v="-"/>
    <s v="CAD85589.1"/>
    <m/>
    <m/>
  </r>
  <r>
    <x v="3424"/>
    <x v="0"/>
    <x v="0"/>
    <s v="GCA_000009145.1"/>
    <s v="Primary Assembly"/>
    <s v="chromosome"/>
    <m/>
    <s v="AL954747.1"/>
    <n v="1812348"/>
    <n v="1812866"/>
    <s v="-"/>
    <m/>
    <m/>
    <m/>
  </r>
  <r>
    <x v="3425"/>
    <x v="1"/>
    <x v="1"/>
    <s v="GCA_000009145.1"/>
    <s v="Primary Assembly"/>
    <s v="chromosome"/>
    <m/>
    <s v="AL954747.1"/>
    <n v="1812348"/>
    <n v="1812866"/>
    <s v="-"/>
    <s v="CAD85590.1"/>
    <m/>
    <m/>
  </r>
  <r>
    <x v="3426"/>
    <x v="0"/>
    <x v="0"/>
    <s v="GCA_000009145.1"/>
    <s v="Primary Assembly"/>
    <s v="chromosome"/>
    <m/>
    <s v="AL954747.1"/>
    <n v="1812938"/>
    <n v="1813195"/>
    <s v="-"/>
    <m/>
    <m/>
    <m/>
  </r>
  <r>
    <x v="3427"/>
    <x v="1"/>
    <x v="1"/>
    <s v="GCA_000009145.1"/>
    <s v="Primary Assembly"/>
    <s v="chromosome"/>
    <m/>
    <s v="AL954747.1"/>
    <n v="1812938"/>
    <n v="1813195"/>
    <s v="-"/>
    <s v="CAD85591.1"/>
    <m/>
    <m/>
  </r>
  <r>
    <x v="3428"/>
    <x v="0"/>
    <x v="0"/>
    <s v="GCA_000009145.1"/>
    <s v="Primary Assembly"/>
    <s v="chromosome"/>
    <m/>
    <s v="AL954747.1"/>
    <n v="1813254"/>
    <n v="1813916"/>
    <s v="-"/>
    <m/>
    <m/>
    <m/>
  </r>
  <r>
    <x v="3429"/>
    <x v="1"/>
    <x v="1"/>
    <s v="GCA_000009145.1"/>
    <s v="Primary Assembly"/>
    <s v="chromosome"/>
    <m/>
    <s v="AL954747.1"/>
    <n v="1813254"/>
    <n v="1813916"/>
    <s v="-"/>
    <s v="CAD85592.1"/>
    <m/>
    <m/>
  </r>
  <r>
    <x v="3430"/>
    <x v="0"/>
    <x v="0"/>
    <s v="GCA_000009145.1"/>
    <s v="Primary Assembly"/>
    <s v="chromosome"/>
    <m/>
    <s v="AL954747.1"/>
    <n v="1813947"/>
    <n v="1815140"/>
    <s v="-"/>
    <m/>
    <m/>
    <m/>
  </r>
  <r>
    <x v="3431"/>
    <x v="1"/>
    <x v="1"/>
    <s v="GCA_000009145.1"/>
    <s v="Primary Assembly"/>
    <s v="chromosome"/>
    <m/>
    <s v="AL954747.1"/>
    <n v="1813947"/>
    <n v="1815140"/>
    <s v="-"/>
    <s v="CAD85593.1"/>
    <m/>
    <m/>
  </r>
  <r>
    <x v="3432"/>
    <x v="0"/>
    <x v="0"/>
    <s v="GCA_000009145.1"/>
    <s v="Primary Assembly"/>
    <s v="chromosome"/>
    <m/>
    <s v="AL954747.1"/>
    <n v="1815289"/>
    <n v="1815600"/>
    <s v="-"/>
    <m/>
    <m/>
    <m/>
  </r>
  <r>
    <x v="3433"/>
    <x v="1"/>
    <x v="1"/>
    <s v="GCA_000009145.1"/>
    <s v="Primary Assembly"/>
    <s v="chromosome"/>
    <m/>
    <s v="AL954747.1"/>
    <n v="1815289"/>
    <n v="1815600"/>
    <s v="-"/>
    <s v="CAD85594.1"/>
    <m/>
    <m/>
  </r>
  <r>
    <x v="3434"/>
    <x v="0"/>
    <x v="0"/>
    <s v="GCA_000009145.1"/>
    <s v="Primary Assembly"/>
    <s v="chromosome"/>
    <m/>
    <s v="AL954747.1"/>
    <n v="1815606"/>
    <n v="1816070"/>
    <s v="-"/>
    <m/>
    <m/>
    <m/>
  </r>
  <r>
    <x v="3435"/>
    <x v="1"/>
    <x v="1"/>
    <s v="GCA_000009145.1"/>
    <s v="Primary Assembly"/>
    <s v="chromosome"/>
    <m/>
    <s v="AL954747.1"/>
    <n v="1815606"/>
    <n v="1816070"/>
    <s v="-"/>
    <s v="CAD85595.1"/>
    <m/>
    <m/>
  </r>
  <r>
    <x v="3436"/>
    <x v="0"/>
    <x v="0"/>
    <s v="GCA_000009145.1"/>
    <s v="Primary Assembly"/>
    <s v="chromosome"/>
    <m/>
    <s v="AL954747.1"/>
    <n v="1816098"/>
    <n v="1817501"/>
    <s v="-"/>
    <m/>
    <m/>
    <m/>
  </r>
  <r>
    <x v="3437"/>
    <x v="1"/>
    <x v="1"/>
    <s v="GCA_000009145.1"/>
    <s v="Primary Assembly"/>
    <s v="chromosome"/>
    <m/>
    <s v="AL954747.1"/>
    <n v="1816098"/>
    <n v="1817501"/>
    <s v="-"/>
    <s v="CAD85596.1"/>
    <m/>
    <m/>
  </r>
  <r>
    <x v="3438"/>
    <x v="0"/>
    <x v="0"/>
    <s v="GCA_000009145.1"/>
    <s v="Primary Assembly"/>
    <s v="chromosome"/>
    <m/>
    <s v="AL954747.1"/>
    <n v="1817578"/>
    <n v="1818336"/>
    <s v="+"/>
    <m/>
    <m/>
    <m/>
  </r>
  <r>
    <x v="3439"/>
    <x v="1"/>
    <x v="1"/>
    <s v="GCA_000009145.1"/>
    <s v="Primary Assembly"/>
    <s v="chromosome"/>
    <m/>
    <s v="AL954747.1"/>
    <n v="1817578"/>
    <n v="1818336"/>
    <s v="+"/>
    <s v="CAD85597.1"/>
    <m/>
    <m/>
  </r>
  <r>
    <x v="3440"/>
    <x v="0"/>
    <x v="0"/>
    <s v="GCA_000009145.1"/>
    <s v="Primary Assembly"/>
    <s v="chromosome"/>
    <m/>
    <s v="AL954747.1"/>
    <n v="1818356"/>
    <n v="1819117"/>
    <s v="+"/>
    <m/>
    <m/>
    <m/>
  </r>
  <r>
    <x v="3441"/>
    <x v="1"/>
    <x v="1"/>
    <s v="GCA_000009145.1"/>
    <s v="Primary Assembly"/>
    <s v="chromosome"/>
    <m/>
    <s v="AL954747.1"/>
    <n v="1818356"/>
    <n v="1819117"/>
    <s v="+"/>
    <s v="CAD85598.1"/>
    <m/>
    <m/>
  </r>
  <r>
    <x v="3442"/>
    <x v="0"/>
    <x v="0"/>
    <s v="GCA_000009145.1"/>
    <s v="Primary Assembly"/>
    <s v="chromosome"/>
    <m/>
    <s v="AL954747.1"/>
    <n v="1819114"/>
    <n v="1820049"/>
    <s v="+"/>
    <m/>
    <m/>
    <m/>
  </r>
  <r>
    <x v="3443"/>
    <x v="1"/>
    <x v="1"/>
    <s v="GCA_000009145.1"/>
    <s v="Primary Assembly"/>
    <s v="chromosome"/>
    <m/>
    <s v="AL954747.1"/>
    <n v="1819114"/>
    <n v="1820049"/>
    <s v="+"/>
    <s v="CAD85599.1"/>
    <m/>
    <m/>
  </r>
  <r>
    <x v="3444"/>
    <x v="0"/>
    <x v="0"/>
    <s v="GCA_000009145.1"/>
    <s v="Primary Assembly"/>
    <s v="chromosome"/>
    <m/>
    <s v="AL954747.1"/>
    <n v="1820042"/>
    <n v="1820986"/>
    <s v="+"/>
    <m/>
    <m/>
    <m/>
  </r>
  <r>
    <x v="3445"/>
    <x v="1"/>
    <x v="1"/>
    <s v="GCA_000009145.1"/>
    <s v="Primary Assembly"/>
    <s v="chromosome"/>
    <m/>
    <s v="AL954747.1"/>
    <n v="1820042"/>
    <n v="1820986"/>
    <s v="+"/>
    <s v="CAD85600.1"/>
    <m/>
    <m/>
  </r>
  <r>
    <x v="3446"/>
    <x v="0"/>
    <x v="0"/>
    <s v="GCA_000009145.1"/>
    <s v="Primary Assembly"/>
    <s v="chromosome"/>
    <m/>
    <s v="AL954747.1"/>
    <n v="1820983"/>
    <n v="1821639"/>
    <s v="+"/>
    <m/>
    <m/>
    <m/>
  </r>
  <r>
    <x v="3447"/>
    <x v="1"/>
    <x v="1"/>
    <s v="GCA_000009145.1"/>
    <s v="Primary Assembly"/>
    <s v="chromosome"/>
    <m/>
    <s v="AL954747.1"/>
    <n v="1820983"/>
    <n v="1821639"/>
    <s v="+"/>
    <s v="CAD85601.1"/>
    <m/>
    <m/>
  </r>
  <r>
    <x v="3448"/>
    <x v="0"/>
    <x v="0"/>
    <s v="GCA_000009145.1"/>
    <s v="Primary Assembly"/>
    <s v="chromosome"/>
    <m/>
    <s v="AL954747.1"/>
    <n v="1821621"/>
    <n v="1822307"/>
    <s v="+"/>
    <m/>
    <m/>
    <m/>
  </r>
  <r>
    <x v="3449"/>
    <x v="1"/>
    <x v="1"/>
    <s v="GCA_000009145.1"/>
    <s v="Primary Assembly"/>
    <s v="chromosome"/>
    <m/>
    <s v="AL954747.1"/>
    <n v="1821621"/>
    <n v="1822307"/>
    <s v="+"/>
    <s v="CAD85602.1"/>
    <m/>
    <m/>
  </r>
  <r>
    <x v="3450"/>
    <x v="0"/>
    <x v="0"/>
    <s v="GCA_000009145.1"/>
    <s v="Primary Assembly"/>
    <s v="chromosome"/>
    <m/>
    <s v="AL954747.1"/>
    <n v="1822332"/>
    <n v="1822694"/>
    <s v="+"/>
    <m/>
    <m/>
    <m/>
  </r>
  <r>
    <x v="3451"/>
    <x v="1"/>
    <x v="1"/>
    <s v="GCA_000009145.1"/>
    <s v="Primary Assembly"/>
    <s v="chromosome"/>
    <m/>
    <s v="AL954747.1"/>
    <n v="1822332"/>
    <n v="1822694"/>
    <s v="+"/>
    <s v="CAD85603.1"/>
    <m/>
    <m/>
  </r>
  <r>
    <x v="3452"/>
    <x v="0"/>
    <x v="0"/>
    <s v="GCA_000009145.1"/>
    <s v="Primary Assembly"/>
    <s v="chromosome"/>
    <m/>
    <s v="AL954747.1"/>
    <n v="1822742"/>
    <n v="1823395"/>
    <s v="-"/>
    <m/>
    <m/>
    <m/>
  </r>
  <r>
    <x v="3453"/>
    <x v="1"/>
    <x v="1"/>
    <s v="GCA_000009145.1"/>
    <s v="Primary Assembly"/>
    <s v="chromosome"/>
    <m/>
    <s v="AL954747.1"/>
    <n v="1822742"/>
    <n v="1823395"/>
    <s v="-"/>
    <s v="CAD85604.1"/>
    <m/>
    <m/>
  </r>
  <r>
    <x v="3454"/>
    <x v="0"/>
    <x v="0"/>
    <s v="GCA_000009145.1"/>
    <s v="Primary Assembly"/>
    <s v="chromosome"/>
    <m/>
    <s v="AL954747.1"/>
    <n v="1823456"/>
    <n v="1824463"/>
    <s v="-"/>
    <m/>
    <m/>
    <m/>
  </r>
  <r>
    <x v="3455"/>
    <x v="1"/>
    <x v="1"/>
    <s v="GCA_000009145.1"/>
    <s v="Primary Assembly"/>
    <s v="chromosome"/>
    <m/>
    <s v="AL954747.1"/>
    <n v="1823456"/>
    <n v="1824463"/>
    <s v="-"/>
    <s v="CAD85605.1"/>
    <m/>
    <m/>
  </r>
  <r>
    <x v="3456"/>
    <x v="0"/>
    <x v="0"/>
    <s v="GCA_000009145.1"/>
    <s v="Primary Assembly"/>
    <s v="chromosome"/>
    <m/>
    <s v="AL954747.1"/>
    <n v="1824728"/>
    <n v="1825654"/>
    <s v="+"/>
    <m/>
    <m/>
    <m/>
  </r>
  <r>
    <x v="3457"/>
    <x v="1"/>
    <x v="1"/>
    <s v="GCA_000009145.1"/>
    <s v="Primary Assembly"/>
    <s v="chromosome"/>
    <m/>
    <s v="AL954747.1"/>
    <n v="1824728"/>
    <n v="1825654"/>
    <s v="+"/>
    <s v="CAD85606.1"/>
    <m/>
    <m/>
  </r>
  <r>
    <x v="3458"/>
    <x v="0"/>
    <x v="0"/>
    <s v="GCA_000009145.1"/>
    <s v="Primary Assembly"/>
    <s v="chromosome"/>
    <m/>
    <s v="AL954747.1"/>
    <n v="1825735"/>
    <n v="1826922"/>
    <s v="+"/>
    <m/>
    <m/>
    <m/>
  </r>
  <r>
    <x v="3459"/>
    <x v="1"/>
    <x v="1"/>
    <s v="GCA_000009145.1"/>
    <s v="Primary Assembly"/>
    <s v="chromosome"/>
    <m/>
    <s v="AL954747.1"/>
    <n v="1825735"/>
    <n v="1826922"/>
    <s v="+"/>
    <s v="CAD85607.1"/>
    <m/>
    <m/>
  </r>
  <r>
    <x v="3460"/>
    <x v="0"/>
    <x v="0"/>
    <s v="GCA_000009145.1"/>
    <s v="Primary Assembly"/>
    <s v="chromosome"/>
    <m/>
    <s v="AL954747.1"/>
    <n v="1826919"/>
    <n v="1828187"/>
    <s v="-"/>
    <m/>
    <m/>
    <m/>
  </r>
  <r>
    <x v="3461"/>
    <x v="1"/>
    <x v="1"/>
    <s v="GCA_000009145.1"/>
    <s v="Primary Assembly"/>
    <s v="chromosome"/>
    <m/>
    <s v="AL954747.1"/>
    <n v="1826919"/>
    <n v="1828187"/>
    <s v="-"/>
    <s v="CAD85608.1"/>
    <m/>
    <m/>
  </r>
  <r>
    <x v="3462"/>
    <x v="0"/>
    <x v="0"/>
    <s v="GCA_000009145.1"/>
    <s v="Primary Assembly"/>
    <s v="chromosome"/>
    <m/>
    <s v="AL954747.1"/>
    <n v="1828413"/>
    <n v="1829384"/>
    <s v="-"/>
    <m/>
    <m/>
    <m/>
  </r>
  <r>
    <x v="3463"/>
    <x v="1"/>
    <x v="1"/>
    <s v="GCA_000009145.1"/>
    <s v="Primary Assembly"/>
    <s v="chromosome"/>
    <m/>
    <s v="AL954747.1"/>
    <n v="1828413"/>
    <n v="1829384"/>
    <s v="-"/>
    <s v="CAD85609.1"/>
    <m/>
    <m/>
  </r>
  <r>
    <x v="3464"/>
    <x v="0"/>
    <x v="0"/>
    <s v="GCA_000009145.1"/>
    <s v="Primary Assembly"/>
    <s v="chromosome"/>
    <m/>
    <s v="AL954747.1"/>
    <n v="1829479"/>
    <n v="1830753"/>
    <s v="+"/>
    <m/>
    <m/>
    <m/>
  </r>
  <r>
    <x v="3465"/>
    <x v="1"/>
    <x v="1"/>
    <s v="GCA_000009145.1"/>
    <s v="Primary Assembly"/>
    <s v="chromosome"/>
    <m/>
    <s v="AL954747.1"/>
    <n v="1829479"/>
    <n v="1830753"/>
    <s v="+"/>
    <s v="CAD85610.1"/>
    <m/>
    <m/>
  </r>
  <r>
    <x v="3466"/>
    <x v="0"/>
    <x v="0"/>
    <s v="GCA_000009145.1"/>
    <s v="Primary Assembly"/>
    <s v="chromosome"/>
    <m/>
    <s v="AL954747.1"/>
    <n v="1830928"/>
    <n v="1834314"/>
    <s v="-"/>
    <m/>
    <m/>
    <m/>
  </r>
  <r>
    <x v="3467"/>
    <x v="1"/>
    <x v="1"/>
    <s v="GCA_000009145.1"/>
    <s v="Primary Assembly"/>
    <s v="chromosome"/>
    <m/>
    <s v="AL954747.1"/>
    <n v="1830928"/>
    <n v="1834314"/>
    <s v="-"/>
    <s v="CAD85611.1"/>
    <m/>
    <m/>
  </r>
  <r>
    <x v="3468"/>
    <x v="0"/>
    <x v="0"/>
    <s v="GCA_000009145.1"/>
    <s v="Primary Assembly"/>
    <s v="chromosome"/>
    <m/>
    <s v="AL954747.1"/>
    <n v="1834591"/>
    <n v="1835928"/>
    <s v="+"/>
    <m/>
    <m/>
    <m/>
  </r>
  <r>
    <x v="3469"/>
    <x v="1"/>
    <x v="1"/>
    <s v="GCA_000009145.1"/>
    <s v="Primary Assembly"/>
    <s v="chromosome"/>
    <m/>
    <s v="AL954747.1"/>
    <n v="1834591"/>
    <n v="1835928"/>
    <s v="+"/>
    <s v="CAD85612.1"/>
    <m/>
    <m/>
  </r>
  <r>
    <x v="3470"/>
    <x v="0"/>
    <x v="0"/>
    <s v="GCA_000009145.1"/>
    <s v="Primary Assembly"/>
    <s v="chromosome"/>
    <m/>
    <s v="AL954747.1"/>
    <n v="1836014"/>
    <n v="1837441"/>
    <s v="-"/>
    <m/>
    <m/>
    <m/>
  </r>
  <r>
    <x v="3471"/>
    <x v="1"/>
    <x v="1"/>
    <s v="GCA_000009145.1"/>
    <s v="Primary Assembly"/>
    <s v="chromosome"/>
    <m/>
    <s v="AL954747.1"/>
    <n v="1836014"/>
    <n v="1837441"/>
    <s v="-"/>
    <s v="CAD85613.1"/>
    <m/>
    <m/>
  </r>
  <r>
    <x v="3472"/>
    <x v="0"/>
    <x v="0"/>
    <s v="GCA_000009145.1"/>
    <s v="Primary Assembly"/>
    <s v="chromosome"/>
    <m/>
    <s v="AL954747.1"/>
    <n v="1838132"/>
    <n v="1838443"/>
    <s v="-"/>
    <m/>
    <m/>
    <m/>
  </r>
  <r>
    <x v="3473"/>
    <x v="1"/>
    <x v="1"/>
    <s v="GCA_000009145.1"/>
    <s v="Primary Assembly"/>
    <s v="chromosome"/>
    <m/>
    <s v="AL954747.1"/>
    <n v="1838132"/>
    <n v="1838443"/>
    <s v="-"/>
    <s v="CAD85614.1"/>
    <m/>
    <m/>
  </r>
  <r>
    <x v="3474"/>
    <x v="0"/>
    <x v="0"/>
    <s v="GCA_000009145.1"/>
    <s v="Primary Assembly"/>
    <s v="chromosome"/>
    <m/>
    <s v="AL954747.1"/>
    <n v="1838454"/>
    <n v="1838837"/>
    <s v="-"/>
    <m/>
    <m/>
    <m/>
  </r>
  <r>
    <x v="3475"/>
    <x v="1"/>
    <x v="1"/>
    <s v="GCA_000009145.1"/>
    <s v="Primary Assembly"/>
    <s v="chromosome"/>
    <m/>
    <s v="AL954747.1"/>
    <n v="1838454"/>
    <n v="1838837"/>
    <s v="-"/>
    <s v="CAD85615.1"/>
    <m/>
    <m/>
  </r>
  <r>
    <x v="3476"/>
    <x v="0"/>
    <x v="0"/>
    <s v="GCA_000009145.1"/>
    <s v="Primary Assembly"/>
    <s v="chromosome"/>
    <m/>
    <s v="AL954747.1"/>
    <n v="1839274"/>
    <n v="1841895"/>
    <s v="+"/>
    <m/>
    <m/>
    <m/>
  </r>
  <r>
    <x v="3477"/>
    <x v="1"/>
    <x v="1"/>
    <s v="GCA_000009145.1"/>
    <s v="Primary Assembly"/>
    <s v="chromosome"/>
    <m/>
    <s v="AL954747.1"/>
    <n v="1839274"/>
    <n v="1841895"/>
    <s v="+"/>
    <s v="CAD85616.1"/>
    <m/>
    <m/>
  </r>
  <r>
    <x v="3478"/>
    <x v="0"/>
    <x v="0"/>
    <s v="GCA_000009145.1"/>
    <s v="Primary Assembly"/>
    <s v="chromosome"/>
    <m/>
    <s v="AL954747.1"/>
    <n v="1841899"/>
    <n v="1842378"/>
    <s v="-"/>
    <m/>
    <m/>
    <m/>
  </r>
  <r>
    <x v="3479"/>
    <x v="1"/>
    <x v="1"/>
    <s v="GCA_000009145.1"/>
    <s v="Primary Assembly"/>
    <s v="chromosome"/>
    <m/>
    <s v="AL954747.1"/>
    <n v="1841899"/>
    <n v="1842378"/>
    <s v="-"/>
    <s v="CAD85617.1"/>
    <m/>
    <m/>
  </r>
  <r>
    <x v="3480"/>
    <x v="0"/>
    <x v="0"/>
    <s v="GCA_000009145.1"/>
    <s v="Primary Assembly"/>
    <s v="chromosome"/>
    <m/>
    <s v="AL954747.1"/>
    <n v="1842393"/>
    <n v="1843046"/>
    <s v="-"/>
    <m/>
    <m/>
    <m/>
  </r>
  <r>
    <x v="3481"/>
    <x v="1"/>
    <x v="1"/>
    <s v="GCA_000009145.1"/>
    <s v="Primary Assembly"/>
    <s v="chromosome"/>
    <m/>
    <s v="AL954747.1"/>
    <n v="1842393"/>
    <n v="1843046"/>
    <s v="-"/>
    <s v="CAD85618.1"/>
    <m/>
    <m/>
  </r>
  <r>
    <x v="3482"/>
    <x v="0"/>
    <x v="0"/>
    <s v="GCA_000009145.1"/>
    <s v="Primary Assembly"/>
    <s v="chromosome"/>
    <m/>
    <s v="AL954747.1"/>
    <n v="1843068"/>
    <n v="1843529"/>
    <s v="-"/>
    <m/>
    <m/>
    <m/>
  </r>
  <r>
    <x v="3483"/>
    <x v="1"/>
    <x v="1"/>
    <s v="GCA_000009145.1"/>
    <s v="Primary Assembly"/>
    <s v="chromosome"/>
    <m/>
    <s v="AL954747.1"/>
    <n v="1843068"/>
    <n v="1843529"/>
    <s v="-"/>
    <s v="CAD85619.1"/>
    <m/>
    <m/>
  </r>
  <r>
    <x v="3484"/>
    <x v="0"/>
    <x v="0"/>
    <s v="GCA_000009145.1"/>
    <s v="Primary Assembly"/>
    <s v="chromosome"/>
    <m/>
    <s v="AL954747.1"/>
    <n v="1843546"/>
    <n v="1844109"/>
    <s v="-"/>
    <m/>
    <m/>
    <m/>
  </r>
  <r>
    <x v="3485"/>
    <x v="1"/>
    <x v="1"/>
    <s v="GCA_000009145.1"/>
    <s v="Primary Assembly"/>
    <s v="chromosome"/>
    <m/>
    <s v="AL954747.1"/>
    <n v="1843546"/>
    <n v="1844109"/>
    <s v="-"/>
    <s v="CAD85620.1"/>
    <m/>
    <m/>
  </r>
  <r>
    <x v="3486"/>
    <x v="0"/>
    <x v="0"/>
    <s v="GCA_000009145.1"/>
    <s v="Primary Assembly"/>
    <s v="chromosome"/>
    <m/>
    <s v="AL954747.1"/>
    <n v="1844136"/>
    <n v="1846412"/>
    <s v="-"/>
    <m/>
    <m/>
    <m/>
  </r>
  <r>
    <x v="3487"/>
    <x v="1"/>
    <x v="1"/>
    <s v="GCA_000009145.1"/>
    <s v="Primary Assembly"/>
    <s v="chromosome"/>
    <m/>
    <s v="AL954747.1"/>
    <n v="1844136"/>
    <n v="1846412"/>
    <s v="-"/>
    <s v="CAD85621.1"/>
    <m/>
    <m/>
  </r>
  <r>
    <x v="3488"/>
    <x v="0"/>
    <x v="0"/>
    <s v="GCA_000009145.1"/>
    <s v="Primary Assembly"/>
    <s v="chromosome"/>
    <m/>
    <s v="AL954747.1"/>
    <n v="1846415"/>
    <n v="1847782"/>
    <s v="-"/>
    <m/>
    <m/>
    <m/>
  </r>
  <r>
    <x v="3489"/>
    <x v="1"/>
    <x v="1"/>
    <s v="GCA_000009145.1"/>
    <s v="Primary Assembly"/>
    <s v="chromosome"/>
    <m/>
    <s v="AL954747.1"/>
    <n v="1846415"/>
    <n v="1847782"/>
    <s v="-"/>
    <s v="CAD85622.1"/>
    <m/>
    <m/>
  </r>
  <r>
    <x v="3490"/>
    <x v="0"/>
    <x v="0"/>
    <s v="GCA_000009145.1"/>
    <s v="Primary Assembly"/>
    <s v="chromosome"/>
    <m/>
    <s v="AL954747.1"/>
    <n v="1847809"/>
    <n v="1849050"/>
    <s v="-"/>
    <m/>
    <m/>
    <m/>
  </r>
  <r>
    <x v="3491"/>
    <x v="1"/>
    <x v="1"/>
    <s v="GCA_000009145.1"/>
    <s v="Primary Assembly"/>
    <s v="chromosome"/>
    <m/>
    <s v="AL954747.1"/>
    <n v="1847809"/>
    <n v="1849050"/>
    <s v="-"/>
    <s v="CAD85623.1"/>
    <m/>
    <m/>
  </r>
  <r>
    <x v="3492"/>
    <x v="0"/>
    <x v="0"/>
    <s v="GCA_000009145.1"/>
    <s v="Primary Assembly"/>
    <s v="chromosome"/>
    <m/>
    <s v="AL954747.1"/>
    <n v="1849047"/>
    <n v="1849874"/>
    <s v="-"/>
    <m/>
    <m/>
    <m/>
  </r>
  <r>
    <x v="3493"/>
    <x v="1"/>
    <x v="1"/>
    <s v="GCA_000009145.1"/>
    <s v="Primary Assembly"/>
    <s v="chromosome"/>
    <m/>
    <s v="AL954747.1"/>
    <n v="1849047"/>
    <n v="1849874"/>
    <s v="-"/>
    <s v="CAD85624.1"/>
    <m/>
    <m/>
  </r>
  <r>
    <x v="3494"/>
    <x v="0"/>
    <x v="0"/>
    <s v="GCA_000009145.1"/>
    <s v="Primary Assembly"/>
    <s v="chromosome"/>
    <m/>
    <s v="AL954747.1"/>
    <n v="1849913"/>
    <n v="1850704"/>
    <s v="-"/>
    <m/>
    <m/>
    <m/>
  </r>
  <r>
    <x v="3495"/>
    <x v="1"/>
    <x v="1"/>
    <s v="GCA_000009145.1"/>
    <s v="Primary Assembly"/>
    <s v="chromosome"/>
    <m/>
    <s v="AL954747.1"/>
    <n v="1849913"/>
    <n v="1850704"/>
    <s v="-"/>
    <s v="CAD85625.1"/>
    <m/>
    <m/>
  </r>
  <r>
    <x v="3496"/>
    <x v="0"/>
    <x v="0"/>
    <s v="GCA_000009145.1"/>
    <s v="Primary Assembly"/>
    <s v="chromosome"/>
    <m/>
    <s v="AL954747.1"/>
    <n v="1850708"/>
    <n v="1851265"/>
    <s v="-"/>
    <m/>
    <m/>
    <m/>
  </r>
  <r>
    <x v="3497"/>
    <x v="1"/>
    <x v="1"/>
    <s v="GCA_000009145.1"/>
    <s v="Primary Assembly"/>
    <s v="chromosome"/>
    <m/>
    <s v="AL954747.1"/>
    <n v="1850708"/>
    <n v="1851265"/>
    <s v="-"/>
    <s v="CAD85626.1"/>
    <m/>
    <m/>
  </r>
  <r>
    <x v="3498"/>
    <x v="0"/>
    <x v="0"/>
    <s v="GCA_000009145.1"/>
    <s v="Primary Assembly"/>
    <s v="chromosome"/>
    <m/>
    <s v="AL954747.1"/>
    <n v="1851371"/>
    <n v="1852084"/>
    <s v="-"/>
    <m/>
    <m/>
    <m/>
  </r>
  <r>
    <x v="3499"/>
    <x v="1"/>
    <x v="1"/>
    <s v="GCA_000009145.1"/>
    <s v="Primary Assembly"/>
    <s v="chromosome"/>
    <m/>
    <s v="AL954747.1"/>
    <n v="1851371"/>
    <n v="1852084"/>
    <s v="-"/>
    <s v="CAD85627.1"/>
    <m/>
    <m/>
  </r>
  <r>
    <x v="3500"/>
    <x v="0"/>
    <x v="0"/>
    <s v="GCA_000009145.1"/>
    <s v="Primary Assembly"/>
    <s v="chromosome"/>
    <m/>
    <s v="AL954747.1"/>
    <n v="1852239"/>
    <n v="1853123"/>
    <s v="-"/>
    <m/>
    <m/>
    <m/>
  </r>
  <r>
    <x v="3501"/>
    <x v="1"/>
    <x v="1"/>
    <s v="GCA_000009145.1"/>
    <s v="Primary Assembly"/>
    <s v="chromosome"/>
    <m/>
    <s v="AL954747.1"/>
    <n v="1852239"/>
    <n v="1853123"/>
    <s v="-"/>
    <s v="CAD85628.1"/>
    <m/>
    <m/>
  </r>
  <r>
    <x v="3502"/>
    <x v="0"/>
    <x v="0"/>
    <s v="GCA_000009145.1"/>
    <s v="Primary Assembly"/>
    <s v="chromosome"/>
    <m/>
    <s v="AL954747.1"/>
    <n v="1853198"/>
    <n v="1853953"/>
    <s v="-"/>
    <m/>
    <m/>
    <m/>
  </r>
  <r>
    <x v="3503"/>
    <x v="1"/>
    <x v="1"/>
    <s v="GCA_000009145.1"/>
    <s v="Primary Assembly"/>
    <s v="chromosome"/>
    <m/>
    <s v="AL954747.1"/>
    <n v="1853198"/>
    <n v="1853953"/>
    <s v="-"/>
    <s v="CAD85629.1"/>
    <m/>
    <m/>
  </r>
  <r>
    <x v="3504"/>
    <x v="0"/>
    <x v="0"/>
    <s v="GCA_000009145.1"/>
    <s v="Primary Assembly"/>
    <s v="chromosome"/>
    <m/>
    <s v="AL954747.1"/>
    <n v="1854179"/>
    <n v="1854922"/>
    <s v="-"/>
    <m/>
    <m/>
    <m/>
  </r>
  <r>
    <x v="3505"/>
    <x v="1"/>
    <x v="1"/>
    <s v="GCA_000009145.1"/>
    <s v="Primary Assembly"/>
    <s v="chromosome"/>
    <m/>
    <s v="AL954747.1"/>
    <n v="1854179"/>
    <n v="1854922"/>
    <s v="-"/>
    <s v="CAD85630.1"/>
    <m/>
    <m/>
  </r>
  <r>
    <x v="3506"/>
    <x v="0"/>
    <x v="0"/>
    <s v="GCA_000009145.1"/>
    <s v="Primary Assembly"/>
    <s v="chromosome"/>
    <m/>
    <s v="AL954747.1"/>
    <n v="1854990"/>
    <n v="1855469"/>
    <s v="-"/>
    <m/>
    <m/>
    <m/>
  </r>
  <r>
    <x v="3507"/>
    <x v="1"/>
    <x v="1"/>
    <s v="GCA_000009145.1"/>
    <s v="Primary Assembly"/>
    <s v="chromosome"/>
    <m/>
    <s v="AL954747.1"/>
    <n v="1854990"/>
    <n v="1855469"/>
    <s v="-"/>
    <s v="CAD85631.1"/>
    <m/>
    <m/>
  </r>
  <r>
    <x v="3508"/>
    <x v="0"/>
    <x v="0"/>
    <s v="GCA_000009145.1"/>
    <s v="Primary Assembly"/>
    <s v="chromosome"/>
    <m/>
    <s v="AL954747.1"/>
    <n v="1855500"/>
    <n v="1857650"/>
    <s v="-"/>
    <m/>
    <m/>
    <m/>
  </r>
  <r>
    <x v="3509"/>
    <x v="1"/>
    <x v="1"/>
    <s v="GCA_000009145.1"/>
    <s v="Primary Assembly"/>
    <s v="chromosome"/>
    <m/>
    <s v="AL954747.1"/>
    <n v="1855500"/>
    <n v="1857650"/>
    <s v="-"/>
    <s v="CAD85632.1"/>
    <m/>
    <m/>
  </r>
  <r>
    <x v="3510"/>
    <x v="0"/>
    <x v="0"/>
    <s v="GCA_000009145.1"/>
    <s v="Primary Assembly"/>
    <s v="chromosome"/>
    <m/>
    <s v="AL954747.1"/>
    <n v="1857895"/>
    <n v="1858320"/>
    <s v="-"/>
    <m/>
    <m/>
    <m/>
  </r>
  <r>
    <x v="3511"/>
    <x v="1"/>
    <x v="1"/>
    <s v="GCA_000009145.1"/>
    <s v="Primary Assembly"/>
    <s v="chromosome"/>
    <m/>
    <s v="AL954747.1"/>
    <n v="1857895"/>
    <n v="1858320"/>
    <s v="-"/>
    <s v="CAD85633.1"/>
    <m/>
    <m/>
  </r>
  <r>
    <x v="3512"/>
    <x v="0"/>
    <x v="0"/>
    <s v="GCA_000009145.1"/>
    <s v="Primary Assembly"/>
    <s v="chromosome"/>
    <m/>
    <s v="AL954747.1"/>
    <n v="1858966"/>
    <n v="1860204"/>
    <s v="-"/>
    <m/>
    <m/>
    <m/>
  </r>
  <r>
    <x v="3513"/>
    <x v="1"/>
    <x v="1"/>
    <s v="GCA_000009145.1"/>
    <s v="Primary Assembly"/>
    <s v="chromosome"/>
    <m/>
    <s v="AL954747.1"/>
    <n v="1858966"/>
    <n v="1860204"/>
    <s v="-"/>
    <s v="CAD85634.1"/>
    <m/>
    <m/>
  </r>
  <r>
    <x v="3514"/>
    <x v="0"/>
    <x v="0"/>
    <s v="GCA_000009145.1"/>
    <s v="Primary Assembly"/>
    <s v="chromosome"/>
    <m/>
    <s v="AL954747.1"/>
    <n v="1860292"/>
    <n v="1861242"/>
    <s v="+"/>
    <m/>
    <m/>
    <m/>
  </r>
  <r>
    <x v="3515"/>
    <x v="1"/>
    <x v="1"/>
    <s v="GCA_000009145.1"/>
    <s v="Primary Assembly"/>
    <s v="chromosome"/>
    <m/>
    <s v="AL954747.1"/>
    <n v="1860292"/>
    <n v="1861242"/>
    <s v="+"/>
    <s v="CAD85635.1"/>
    <m/>
    <m/>
  </r>
  <r>
    <x v="3516"/>
    <x v="0"/>
    <x v="0"/>
    <s v="GCA_000009145.1"/>
    <s v="Primary Assembly"/>
    <s v="chromosome"/>
    <m/>
    <s v="AL954747.1"/>
    <n v="1861300"/>
    <n v="1861932"/>
    <s v="+"/>
    <m/>
    <m/>
    <m/>
  </r>
  <r>
    <x v="3517"/>
    <x v="1"/>
    <x v="1"/>
    <s v="GCA_000009145.1"/>
    <s v="Primary Assembly"/>
    <s v="chromosome"/>
    <m/>
    <s v="AL954747.1"/>
    <n v="1861300"/>
    <n v="1861932"/>
    <s v="+"/>
    <s v="CAD85636.1"/>
    <m/>
    <m/>
  </r>
  <r>
    <x v="3518"/>
    <x v="0"/>
    <x v="0"/>
    <s v="GCA_000009145.1"/>
    <s v="Primary Assembly"/>
    <s v="chromosome"/>
    <m/>
    <s v="AL954747.1"/>
    <n v="1861925"/>
    <n v="1862590"/>
    <s v="+"/>
    <m/>
    <m/>
    <m/>
  </r>
  <r>
    <x v="3519"/>
    <x v="1"/>
    <x v="1"/>
    <s v="GCA_000009145.1"/>
    <s v="Primary Assembly"/>
    <s v="chromosome"/>
    <m/>
    <s v="AL954747.1"/>
    <n v="1861925"/>
    <n v="1862590"/>
    <s v="+"/>
    <s v="CAD85637.1"/>
    <m/>
    <m/>
  </r>
  <r>
    <x v="3520"/>
    <x v="0"/>
    <x v="0"/>
    <s v="GCA_000009145.1"/>
    <s v="Primary Assembly"/>
    <s v="chromosome"/>
    <m/>
    <s v="AL954747.1"/>
    <n v="1862663"/>
    <n v="1863865"/>
    <s v="+"/>
    <m/>
    <m/>
    <m/>
  </r>
  <r>
    <x v="3521"/>
    <x v="1"/>
    <x v="1"/>
    <s v="GCA_000009145.1"/>
    <s v="Primary Assembly"/>
    <s v="chromosome"/>
    <m/>
    <s v="AL954747.1"/>
    <n v="1862663"/>
    <n v="1863865"/>
    <s v="+"/>
    <s v="CAD85638.1"/>
    <m/>
    <m/>
  </r>
  <r>
    <x v="3522"/>
    <x v="0"/>
    <x v="0"/>
    <s v="GCA_000009145.1"/>
    <s v="Primary Assembly"/>
    <s v="chromosome"/>
    <m/>
    <s v="AL954747.1"/>
    <n v="1863905"/>
    <n v="1864705"/>
    <s v="+"/>
    <m/>
    <m/>
    <m/>
  </r>
  <r>
    <x v="3523"/>
    <x v="1"/>
    <x v="1"/>
    <s v="GCA_000009145.1"/>
    <s v="Primary Assembly"/>
    <s v="chromosome"/>
    <m/>
    <s v="AL954747.1"/>
    <n v="1863905"/>
    <n v="1864705"/>
    <s v="+"/>
    <s v="CAD85639.1"/>
    <m/>
    <m/>
  </r>
  <r>
    <x v="3524"/>
    <x v="0"/>
    <x v="0"/>
    <s v="GCA_000009145.1"/>
    <s v="Primary Assembly"/>
    <s v="chromosome"/>
    <m/>
    <s v="AL954747.1"/>
    <n v="1864671"/>
    <n v="1865333"/>
    <s v="+"/>
    <m/>
    <m/>
    <m/>
  </r>
  <r>
    <x v="3525"/>
    <x v="1"/>
    <x v="1"/>
    <s v="GCA_000009145.1"/>
    <s v="Primary Assembly"/>
    <s v="chromosome"/>
    <m/>
    <s v="AL954747.1"/>
    <n v="1864671"/>
    <n v="1865333"/>
    <s v="+"/>
    <s v="CAD85640.1"/>
    <m/>
    <m/>
  </r>
  <r>
    <x v="3526"/>
    <x v="0"/>
    <x v="0"/>
    <s v="GCA_000009145.1"/>
    <s v="Primary Assembly"/>
    <s v="chromosome"/>
    <m/>
    <s v="AL954747.1"/>
    <n v="1865346"/>
    <n v="1866593"/>
    <s v="+"/>
    <m/>
    <m/>
    <m/>
  </r>
  <r>
    <x v="3527"/>
    <x v="1"/>
    <x v="1"/>
    <s v="GCA_000009145.1"/>
    <s v="Primary Assembly"/>
    <s v="chromosome"/>
    <m/>
    <s v="AL954747.1"/>
    <n v="1865346"/>
    <n v="1866593"/>
    <s v="+"/>
    <s v="CAD85641.1"/>
    <m/>
    <m/>
  </r>
  <r>
    <x v="3528"/>
    <x v="0"/>
    <x v="0"/>
    <s v="GCA_000009145.1"/>
    <s v="Primary Assembly"/>
    <s v="chromosome"/>
    <m/>
    <s v="AL954747.1"/>
    <n v="1866714"/>
    <n v="1866917"/>
    <s v="-"/>
    <m/>
    <m/>
    <m/>
  </r>
  <r>
    <x v="3529"/>
    <x v="1"/>
    <x v="1"/>
    <s v="GCA_000009145.1"/>
    <s v="Primary Assembly"/>
    <s v="chromosome"/>
    <m/>
    <s v="AL954747.1"/>
    <n v="1866714"/>
    <n v="1866917"/>
    <s v="-"/>
    <s v="CAD85642.1"/>
    <m/>
    <m/>
  </r>
  <r>
    <x v="3530"/>
    <x v="0"/>
    <x v="0"/>
    <s v="GCA_000009145.1"/>
    <s v="Primary Assembly"/>
    <s v="chromosome"/>
    <m/>
    <s v="AL954747.1"/>
    <n v="1867290"/>
    <n v="1867601"/>
    <s v="+"/>
    <m/>
    <m/>
    <m/>
  </r>
  <r>
    <x v="3531"/>
    <x v="1"/>
    <x v="1"/>
    <s v="GCA_000009145.1"/>
    <s v="Primary Assembly"/>
    <s v="chromosome"/>
    <m/>
    <s v="AL954747.1"/>
    <n v="1867290"/>
    <n v="1867601"/>
    <s v="+"/>
    <s v="CAD85643.1"/>
    <m/>
    <m/>
  </r>
  <r>
    <x v="3532"/>
    <x v="0"/>
    <x v="0"/>
    <s v="GCA_000009145.1"/>
    <s v="Primary Assembly"/>
    <s v="chromosome"/>
    <m/>
    <s v="AL954747.1"/>
    <n v="1867603"/>
    <n v="1869873"/>
    <s v="+"/>
    <m/>
    <m/>
    <m/>
  </r>
  <r>
    <x v="3533"/>
    <x v="1"/>
    <x v="1"/>
    <s v="GCA_000009145.1"/>
    <s v="Primary Assembly"/>
    <s v="chromosome"/>
    <m/>
    <s v="AL954747.1"/>
    <n v="1867603"/>
    <n v="1869873"/>
    <s v="+"/>
    <s v="CAD85644.1"/>
    <m/>
    <m/>
  </r>
  <r>
    <x v="3534"/>
    <x v="0"/>
    <x v="0"/>
    <s v="GCA_000009145.1"/>
    <s v="Primary Assembly"/>
    <s v="chromosome"/>
    <m/>
    <s v="AL954747.1"/>
    <n v="1869892"/>
    <n v="1870575"/>
    <s v="+"/>
    <m/>
    <m/>
    <m/>
  </r>
  <r>
    <x v="3535"/>
    <x v="1"/>
    <x v="1"/>
    <s v="GCA_000009145.1"/>
    <s v="Primary Assembly"/>
    <s v="chromosome"/>
    <m/>
    <s v="AL954747.1"/>
    <n v="1869892"/>
    <n v="1870575"/>
    <s v="+"/>
    <s v="CAD85645.1"/>
    <m/>
    <m/>
  </r>
  <r>
    <x v="3536"/>
    <x v="0"/>
    <x v="0"/>
    <s v="GCA_000009145.1"/>
    <s v="Primary Assembly"/>
    <s v="chromosome"/>
    <m/>
    <s v="AL954747.1"/>
    <n v="1870871"/>
    <n v="1871947"/>
    <s v="+"/>
    <m/>
    <m/>
    <m/>
  </r>
  <r>
    <x v="3537"/>
    <x v="1"/>
    <x v="1"/>
    <s v="GCA_000009145.1"/>
    <s v="Primary Assembly"/>
    <s v="chromosome"/>
    <m/>
    <s v="AL954747.1"/>
    <n v="1870871"/>
    <n v="1871947"/>
    <s v="+"/>
    <s v="CAD85646.1"/>
    <m/>
    <m/>
  </r>
  <r>
    <x v="3538"/>
    <x v="0"/>
    <x v="0"/>
    <s v="GCA_000009145.1"/>
    <s v="Primary Assembly"/>
    <s v="chromosome"/>
    <m/>
    <s v="AL954747.1"/>
    <n v="1871952"/>
    <n v="1872788"/>
    <s v="+"/>
    <m/>
    <m/>
    <m/>
  </r>
  <r>
    <x v="3539"/>
    <x v="1"/>
    <x v="1"/>
    <s v="GCA_000009145.1"/>
    <s v="Primary Assembly"/>
    <s v="chromosome"/>
    <m/>
    <s v="AL954747.1"/>
    <n v="1871952"/>
    <n v="1872788"/>
    <s v="+"/>
    <s v="CAD85647.1"/>
    <m/>
    <m/>
  </r>
  <r>
    <x v="3540"/>
    <x v="0"/>
    <x v="0"/>
    <s v="GCA_000009145.1"/>
    <s v="Primary Assembly"/>
    <s v="chromosome"/>
    <m/>
    <s v="AL954747.1"/>
    <n v="1872776"/>
    <n v="1873609"/>
    <s v="+"/>
    <m/>
    <m/>
    <m/>
  </r>
  <r>
    <x v="3541"/>
    <x v="1"/>
    <x v="1"/>
    <s v="GCA_000009145.1"/>
    <s v="Primary Assembly"/>
    <s v="chromosome"/>
    <m/>
    <s v="AL954747.1"/>
    <n v="1872776"/>
    <n v="1873609"/>
    <s v="+"/>
    <s v="CAD85648.1"/>
    <m/>
    <m/>
  </r>
  <r>
    <x v="3542"/>
    <x v="0"/>
    <x v="0"/>
    <s v="GCA_000009145.1"/>
    <s v="Primary Assembly"/>
    <s v="chromosome"/>
    <m/>
    <s v="AL954747.1"/>
    <n v="1873895"/>
    <n v="1875391"/>
    <s v="+"/>
    <m/>
    <m/>
    <m/>
  </r>
  <r>
    <x v="3543"/>
    <x v="1"/>
    <x v="1"/>
    <s v="GCA_000009145.1"/>
    <s v="Primary Assembly"/>
    <s v="chromosome"/>
    <m/>
    <s v="AL954747.1"/>
    <n v="1873895"/>
    <n v="1875391"/>
    <s v="+"/>
    <s v="CAD85649.1"/>
    <m/>
    <m/>
  </r>
  <r>
    <x v="3544"/>
    <x v="0"/>
    <x v="5"/>
    <s v="GCA_000009145.1"/>
    <s v="Primary Assembly"/>
    <s v="chromosome"/>
    <m/>
    <s v="AL954747.1"/>
    <n v="1875411"/>
    <n v="1875848"/>
    <s v="+"/>
    <m/>
    <m/>
    <m/>
  </r>
  <r>
    <x v="3545"/>
    <x v="1"/>
    <x v="6"/>
    <s v="GCA_000009145.1"/>
    <s v="Primary Assembly"/>
    <s v="chromosome"/>
    <m/>
    <s v="AL954747.1"/>
    <n v="1875411"/>
    <n v="1875848"/>
    <s v="+"/>
    <m/>
    <m/>
    <m/>
  </r>
  <r>
    <x v="3546"/>
    <x v="0"/>
    <x v="0"/>
    <s v="GCA_000009145.1"/>
    <s v="Primary Assembly"/>
    <s v="chromosome"/>
    <m/>
    <s v="AL954747.1"/>
    <n v="1875853"/>
    <n v="1876731"/>
    <s v="-"/>
    <m/>
    <m/>
    <m/>
  </r>
  <r>
    <x v="3547"/>
    <x v="1"/>
    <x v="1"/>
    <s v="GCA_000009145.1"/>
    <s v="Primary Assembly"/>
    <s v="chromosome"/>
    <m/>
    <s v="AL954747.1"/>
    <n v="1875853"/>
    <n v="1876731"/>
    <s v="-"/>
    <s v="CAD85651.1"/>
    <m/>
    <m/>
  </r>
  <r>
    <x v="3548"/>
    <x v="0"/>
    <x v="5"/>
    <s v="GCA_000009145.1"/>
    <s v="Primary Assembly"/>
    <s v="chromosome"/>
    <m/>
    <s v="AL954747.1"/>
    <n v="1876745"/>
    <n v="1877047"/>
    <s v="+"/>
    <m/>
    <m/>
    <m/>
  </r>
  <r>
    <x v="3549"/>
    <x v="1"/>
    <x v="6"/>
    <s v="GCA_000009145.1"/>
    <s v="Primary Assembly"/>
    <s v="chromosome"/>
    <m/>
    <s v="AL954747.1"/>
    <n v="1876745"/>
    <n v="1877047"/>
    <s v="+"/>
    <m/>
    <m/>
    <m/>
  </r>
  <r>
    <x v="3550"/>
    <x v="0"/>
    <x v="0"/>
    <s v="GCA_000009145.1"/>
    <s v="Primary Assembly"/>
    <s v="chromosome"/>
    <m/>
    <s v="AL954747.1"/>
    <n v="1877222"/>
    <n v="1879036"/>
    <s v="-"/>
    <m/>
    <m/>
    <m/>
  </r>
  <r>
    <x v="3551"/>
    <x v="1"/>
    <x v="1"/>
    <s v="GCA_000009145.1"/>
    <s v="Primary Assembly"/>
    <s v="chromosome"/>
    <m/>
    <s v="AL954747.1"/>
    <n v="1877222"/>
    <n v="1879036"/>
    <s v="-"/>
    <s v="CAD85653.1"/>
    <m/>
    <m/>
  </r>
  <r>
    <x v="3552"/>
    <x v="0"/>
    <x v="0"/>
    <s v="GCA_000009145.1"/>
    <s v="Primary Assembly"/>
    <s v="chromosome"/>
    <m/>
    <s v="AL954747.1"/>
    <n v="1879254"/>
    <n v="1879913"/>
    <s v="+"/>
    <m/>
    <m/>
    <m/>
  </r>
  <r>
    <x v="3553"/>
    <x v="1"/>
    <x v="1"/>
    <s v="GCA_000009145.1"/>
    <s v="Primary Assembly"/>
    <s v="chromosome"/>
    <m/>
    <s v="AL954747.1"/>
    <n v="1879254"/>
    <n v="1879913"/>
    <s v="+"/>
    <s v="CAD85654.1"/>
    <m/>
    <m/>
  </r>
  <r>
    <x v="3554"/>
    <x v="0"/>
    <x v="0"/>
    <s v="GCA_000009145.1"/>
    <s v="Primary Assembly"/>
    <s v="chromosome"/>
    <m/>
    <s v="AL954747.1"/>
    <n v="1880058"/>
    <n v="1880765"/>
    <s v="+"/>
    <m/>
    <m/>
    <m/>
  </r>
  <r>
    <x v="3555"/>
    <x v="1"/>
    <x v="1"/>
    <s v="GCA_000009145.1"/>
    <s v="Primary Assembly"/>
    <s v="chromosome"/>
    <m/>
    <s v="AL954747.1"/>
    <n v="1880058"/>
    <n v="1880765"/>
    <s v="+"/>
    <s v="CAD85655.1"/>
    <m/>
    <m/>
  </r>
  <r>
    <x v="3556"/>
    <x v="0"/>
    <x v="0"/>
    <s v="GCA_000009145.1"/>
    <s v="Primary Assembly"/>
    <s v="chromosome"/>
    <m/>
    <s v="AL954747.1"/>
    <n v="1880790"/>
    <n v="1882325"/>
    <s v="+"/>
    <m/>
    <m/>
    <m/>
  </r>
  <r>
    <x v="3557"/>
    <x v="1"/>
    <x v="1"/>
    <s v="GCA_000009145.1"/>
    <s v="Primary Assembly"/>
    <s v="chromosome"/>
    <m/>
    <s v="AL954747.1"/>
    <n v="1880790"/>
    <n v="1882325"/>
    <s v="+"/>
    <s v="CAD85656.1"/>
    <m/>
    <m/>
  </r>
  <r>
    <x v="3558"/>
    <x v="0"/>
    <x v="0"/>
    <s v="GCA_000009145.1"/>
    <s v="Primary Assembly"/>
    <s v="chromosome"/>
    <m/>
    <s v="AL954747.1"/>
    <n v="1882401"/>
    <n v="1882820"/>
    <s v="-"/>
    <m/>
    <m/>
    <m/>
  </r>
  <r>
    <x v="3559"/>
    <x v="1"/>
    <x v="1"/>
    <s v="GCA_000009145.1"/>
    <s v="Primary Assembly"/>
    <s v="chromosome"/>
    <m/>
    <s v="AL954747.1"/>
    <n v="1882401"/>
    <n v="1882820"/>
    <s v="-"/>
    <s v="CAD85657.1"/>
    <m/>
    <m/>
  </r>
  <r>
    <x v="3560"/>
    <x v="0"/>
    <x v="0"/>
    <s v="GCA_000009145.1"/>
    <s v="Primary Assembly"/>
    <s v="chromosome"/>
    <m/>
    <s v="AL954747.1"/>
    <n v="1882838"/>
    <n v="1886269"/>
    <s v="-"/>
    <m/>
    <m/>
    <m/>
  </r>
  <r>
    <x v="3561"/>
    <x v="1"/>
    <x v="1"/>
    <s v="GCA_000009145.1"/>
    <s v="Primary Assembly"/>
    <s v="chromosome"/>
    <m/>
    <s v="AL954747.1"/>
    <n v="1882838"/>
    <n v="1886269"/>
    <s v="-"/>
    <s v="CAD85658.1"/>
    <m/>
    <m/>
  </r>
  <r>
    <x v="3562"/>
    <x v="0"/>
    <x v="0"/>
    <s v="GCA_000009145.1"/>
    <s v="Primary Assembly"/>
    <s v="chromosome"/>
    <m/>
    <s v="AL954747.1"/>
    <n v="1886283"/>
    <n v="1887317"/>
    <s v="-"/>
    <m/>
    <m/>
    <m/>
  </r>
  <r>
    <x v="3563"/>
    <x v="1"/>
    <x v="1"/>
    <s v="GCA_000009145.1"/>
    <s v="Primary Assembly"/>
    <s v="chromosome"/>
    <m/>
    <s v="AL954747.1"/>
    <n v="1886283"/>
    <n v="1887317"/>
    <s v="-"/>
    <s v="CAD85659.1"/>
    <m/>
    <m/>
  </r>
  <r>
    <x v="3564"/>
    <x v="0"/>
    <x v="0"/>
    <s v="GCA_000009145.1"/>
    <s v="Primary Assembly"/>
    <s v="chromosome"/>
    <m/>
    <s v="AL954747.1"/>
    <n v="1887342"/>
    <n v="1888370"/>
    <s v="-"/>
    <m/>
    <m/>
    <m/>
  </r>
  <r>
    <x v="3565"/>
    <x v="1"/>
    <x v="1"/>
    <s v="GCA_000009145.1"/>
    <s v="Primary Assembly"/>
    <s v="chromosome"/>
    <m/>
    <s v="AL954747.1"/>
    <n v="1887342"/>
    <n v="1888370"/>
    <s v="-"/>
    <s v="CAD85660.1"/>
    <m/>
    <m/>
  </r>
  <r>
    <x v="3566"/>
    <x v="0"/>
    <x v="0"/>
    <s v="GCA_000009145.1"/>
    <s v="Primary Assembly"/>
    <s v="chromosome"/>
    <m/>
    <s v="AL954747.1"/>
    <n v="1888385"/>
    <n v="1888852"/>
    <s v="-"/>
    <m/>
    <m/>
    <m/>
  </r>
  <r>
    <x v="3567"/>
    <x v="1"/>
    <x v="1"/>
    <s v="GCA_000009145.1"/>
    <s v="Primary Assembly"/>
    <s v="chromosome"/>
    <m/>
    <s v="AL954747.1"/>
    <n v="1888385"/>
    <n v="1888852"/>
    <s v="-"/>
    <s v="CAD85661.1"/>
    <m/>
    <m/>
  </r>
  <r>
    <x v="3568"/>
    <x v="0"/>
    <x v="0"/>
    <s v="GCA_000009145.1"/>
    <s v="Primary Assembly"/>
    <s v="chromosome"/>
    <m/>
    <s v="AL954747.1"/>
    <n v="1888846"/>
    <n v="1889379"/>
    <s v="-"/>
    <m/>
    <m/>
    <m/>
  </r>
  <r>
    <x v="3569"/>
    <x v="1"/>
    <x v="1"/>
    <s v="GCA_000009145.1"/>
    <s v="Primary Assembly"/>
    <s v="chromosome"/>
    <m/>
    <s v="AL954747.1"/>
    <n v="1888846"/>
    <n v="1889379"/>
    <s v="-"/>
    <s v="CAD85662.1"/>
    <m/>
    <m/>
  </r>
  <r>
    <x v="3570"/>
    <x v="0"/>
    <x v="0"/>
    <s v="GCA_000009145.1"/>
    <s v="Primary Assembly"/>
    <s v="chromosome"/>
    <m/>
    <s v="AL954747.1"/>
    <n v="1889679"/>
    <n v="1890329"/>
    <s v="-"/>
    <m/>
    <m/>
    <m/>
  </r>
  <r>
    <x v="3571"/>
    <x v="1"/>
    <x v="1"/>
    <s v="GCA_000009145.1"/>
    <s v="Primary Assembly"/>
    <s v="chromosome"/>
    <m/>
    <s v="AL954747.1"/>
    <n v="1889679"/>
    <n v="1890329"/>
    <s v="-"/>
    <s v="CAD85663.1"/>
    <m/>
    <m/>
  </r>
  <r>
    <x v="3572"/>
    <x v="0"/>
    <x v="0"/>
    <s v="GCA_000009145.1"/>
    <s v="Primary Assembly"/>
    <s v="chromosome"/>
    <m/>
    <s v="AL954747.1"/>
    <n v="1890487"/>
    <n v="1892532"/>
    <s v="+"/>
    <m/>
    <m/>
    <m/>
  </r>
  <r>
    <x v="3573"/>
    <x v="1"/>
    <x v="1"/>
    <s v="GCA_000009145.1"/>
    <s v="Primary Assembly"/>
    <s v="chromosome"/>
    <m/>
    <s v="AL954747.1"/>
    <n v="1890487"/>
    <n v="1892532"/>
    <s v="+"/>
    <s v="CAD85664.1"/>
    <m/>
    <m/>
  </r>
  <r>
    <x v="3574"/>
    <x v="0"/>
    <x v="0"/>
    <s v="GCA_000009145.1"/>
    <s v="Primary Assembly"/>
    <s v="chromosome"/>
    <m/>
    <s v="AL954747.1"/>
    <n v="1892686"/>
    <n v="1893432"/>
    <s v="+"/>
    <m/>
    <m/>
    <m/>
  </r>
  <r>
    <x v="3575"/>
    <x v="1"/>
    <x v="1"/>
    <s v="GCA_000009145.1"/>
    <s v="Primary Assembly"/>
    <s v="chromosome"/>
    <m/>
    <s v="AL954747.1"/>
    <n v="1892686"/>
    <n v="1893432"/>
    <s v="+"/>
    <s v="CAD85665.1"/>
    <m/>
    <m/>
  </r>
  <r>
    <x v="3576"/>
    <x v="0"/>
    <x v="0"/>
    <s v="GCA_000009145.1"/>
    <s v="Primary Assembly"/>
    <s v="chromosome"/>
    <m/>
    <s v="AL954747.1"/>
    <n v="1893425"/>
    <n v="1893955"/>
    <s v="+"/>
    <m/>
    <m/>
    <m/>
  </r>
  <r>
    <x v="3577"/>
    <x v="1"/>
    <x v="1"/>
    <s v="GCA_000009145.1"/>
    <s v="Primary Assembly"/>
    <s v="chromosome"/>
    <m/>
    <s v="AL954747.1"/>
    <n v="1893425"/>
    <n v="1893955"/>
    <s v="+"/>
    <s v="CAD85666.1"/>
    <m/>
    <m/>
  </r>
  <r>
    <x v="3578"/>
    <x v="0"/>
    <x v="0"/>
    <s v="GCA_000009145.1"/>
    <s v="Primary Assembly"/>
    <s v="chromosome"/>
    <m/>
    <s v="AL954747.1"/>
    <n v="1893978"/>
    <n v="1894391"/>
    <s v="-"/>
    <m/>
    <m/>
    <m/>
  </r>
  <r>
    <x v="3579"/>
    <x v="1"/>
    <x v="1"/>
    <s v="GCA_000009145.1"/>
    <s v="Primary Assembly"/>
    <s v="chromosome"/>
    <m/>
    <s v="AL954747.1"/>
    <n v="1893978"/>
    <n v="1894391"/>
    <s v="-"/>
    <s v="CAD85667.1"/>
    <m/>
    <m/>
  </r>
  <r>
    <x v="3580"/>
    <x v="0"/>
    <x v="0"/>
    <s v="GCA_000009145.1"/>
    <s v="Primary Assembly"/>
    <s v="chromosome"/>
    <m/>
    <s v="AL954747.1"/>
    <n v="1894644"/>
    <n v="1898096"/>
    <s v="+"/>
    <m/>
    <m/>
    <m/>
  </r>
  <r>
    <x v="3581"/>
    <x v="1"/>
    <x v="1"/>
    <s v="GCA_000009145.1"/>
    <s v="Primary Assembly"/>
    <s v="chromosome"/>
    <m/>
    <s v="AL954747.1"/>
    <n v="1894644"/>
    <n v="1898096"/>
    <s v="+"/>
    <s v="CAD85668.1"/>
    <m/>
    <m/>
  </r>
  <r>
    <x v="3582"/>
    <x v="0"/>
    <x v="2"/>
    <s v="GCA_000009145.1"/>
    <s v="Primary Assembly"/>
    <s v="chromosome"/>
    <m/>
    <s v="AL954747.1"/>
    <n v="1898153"/>
    <n v="1898228"/>
    <s v="+"/>
    <m/>
    <m/>
    <m/>
  </r>
  <r>
    <x v="3583"/>
    <x v="2"/>
    <x v="3"/>
    <s v="GCA_000009145.1"/>
    <s v="Primary Assembly"/>
    <s v="chromosome"/>
    <m/>
    <s v="AL954747.1"/>
    <n v="1898153"/>
    <n v="1898228"/>
    <s v="+"/>
    <m/>
    <m/>
    <m/>
  </r>
  <r>
    <x v="3584"/>
    <x v="0"/>
    <x v="0"/>
    <s v="GCA_000009145.1"/>
    <s v="Primary Assembly"/>
    <s v="chromosome"/>
    <m/>
    <s v="AL954747.1"/>
    <n v="1898374"/>
    <n v="1899024"/>
    <s v="+"/>
    <m/>
    <m/>
    <m/>
  </r>
  <r>
    <x v="3585"/>
    <x v="1"/>
    <x v="1"/>
    <s v="GCA_000009145.1"/>
    <s v="Primary Assembly"/>
    <s v="chromosome"/>
    <m/>
    <s v="AL954747.1"/>
    <n v="1898374"/>
    <n v="1899024"/>
    <s v="+"/>
    <s v="CAD85669.1"/>
    <m/>
    <m/>
  </r>
  <r>
    <x v="3586"/>
    <x v="0"/>
    <x v="0"/>
    <s v="GCA_000009145.1"/>
    <s v="Primary Assembly"/>
    <s v="chromosome"/>
    <m/>
    <s v="AL954747.1"/>
    <n v="1899061"/>
    <n v="1901706"/>
    <s v="-"/>
    <m/>
    <m/>
    <m/>
  </r>
  <r>
    <x v="3587"/>
    <x v="1"/>
    <x v="1"/>
    <s v="GCA_000009145.1"/>
    <s v="Primary Assembly"/>
    <s v="chromosome"/>
    <m/>
    <s v="AL954747.1"/>
    <n v="1899061"/>
    <n v="1901706"/>
    <s v="-"/>
    <s v="CAD85670.1"/>
    <m/>
    <m/>
  </r>
  <r>
    <x v="3588"/>
    <x v="0"/>
    <x v="0"/>
    <s v="GCA_000009145.1"/>
    <s v="Primary Assembly"/>
    <s v="chromosome"/>
    <m/>
    <s v="AL954747.1"/>
    <n v="1902116"/>
    <n v="1903159"/>
    <s v="+"/>
    <m/>
    <m/>
    <m/>
  </r>
  <r>
    <x v="3589"/>
    <x v="1"/>
    <x v="1"/>
    <s v="GCA_000009145.1"/>
    <s v="Primary Assembly"/>
    <s v="chromosome"/>
    <m/>
    <s v="AL954747.1"/>
    <n v="1902116"/>
    <n v="1903159"/>
    <s v="+"/>
    <s v="CAD85671.1"/>
    <m/>
    <m/>
  </r>
  <r>
    <x v="3590"/>
    <x v="0"/>
    <x v="0"/>
    <s v="GCA_000009145.1"/>
    <s v="Primary Assembly"/>
    <s v="chromosome"/>
    <m/>
    <s v="AL954747.1"/>
    <n v="1903260"/>
    <n v="1904309"/>
    <s v="-"/>
    <m/>
    <m/>
    <m/>
  </r>
  <r>
    <x v="3591"/>
    <x v="1"/>
    <x v="1"/>
    <s v="GCA_000009145.1"/>
    <s v="Primary Assembly"/>
    <s v="chromosome"/>
    <m/>
    <s v="AL954747.1"/>
    <n v="1903260"/>
    <n v="1904309"/>
    <s v="-"/>
    <s v="CAD85672.1"/>
    <m/>
    <m/>
  </r>
  <r>
    <x v="3592"/>
    <x v="0"/>
    <x v="0"/>
    <s v="GCA_000009145.1"/>
    <s v="Primary Assembly"/>
    <s v="chromosome"/>
    <m/>
    <s v="AL954747.1"/>
    <n v="1904523"/>
    <n v="1906445"/>
    <s v="-"/>
    <m/>
    <m/>
    <m/>
  </r>
  <r>
    <x v="3593"/>
    <x v="1"/>
    <x v="1"/>
    <s v="GCA_000009145.1"/>
    <s v="Primary Assembly"/>
    <s v="chromosome"/>
    <m/>
    <s v="AL954747.1"/>
    <n v="1904523"/>
    <n v="1906445"/>
    <s v="-"/>
    <s v="CAD85673.1"/>
    <m/>
    <m/>
  </r>
  <r>
    <x v="3594"/>
    <x v="0"/>
    <x v="0"/>
    <s v="GCA_000009145.1"/>
    <s v="Primary Assembly"/>
    <s v="chromosome"/>
    <m/>
    <s v="AL954747.1"/>
    <n v="1906555"/>
    <n v="1907655"/>
    <s v="+"/>
    <m/>
    <m/>
    <m/>
  </r>
  <r>
    <x v="3595"/>
    <x v="1"/>
    <x v="1"/>
    <s v="GCA_000009145.1"/>
    <s v="Primary Assembly"/>
    <s v="chromosome"/>
    <m/>
    <s v="AL954747.1"/>
    <n v="1906555"/>
    <n v="1907655"/>
    <s v="+"/>
    <s v="CAD85674.1"/>
    <m/>
    <m/>
  </r>
  <r>
    <x v="3596"/>
    <x v="0"/>
    <x v="0"/>
    <s v="GCA_000009145.1"/>
    <s v="Primary Assembly"/>
    <s v="chromosome"/>
    <m/>
    <s v="AL954747.1"/>
    <n v="1907694"/>
    <n v="1909139"/>
    <s v="-"/>
    <m/>
    <m/>
    <m/>
  </r>
  <r>
    <x v="3597"/>
    <x v="1"/>
    <x v="1"/>
    <s v="GCA_000009145.1"/>
    <s v="Primary Assembly"/>
    <s v="chromosome"/>
    <m/>
    <s v="AL954747.1"/>
    <n v="1907694"/>
    <n v="1909139"/>
    <s v="-"/>
    <s v="CAD85675.1"/>
    <m/>
    <m/>
  </r>
  <r>
    <x v="3598"/>
    <x v="0"/>
    <x v="0"/>
    <s v="GCA_000009145.1"/>
    <s v="Primary Assembly"/>
    <s v="chromosome"/>
    <m/>
    <s v="AL954747.1"/>
    <n v="1909206"/>
    <n v="1910687"/>
    <s v="-"/>
    <m/>
    <m/>
    <m/>
  </r>
  <r>
    <x v="3599"/>
    <x v="1"/>
    <x v="1"/>
    <s v="GCA_000009145.1"/>
    <s v="Primary Assembly"/>
    <s v="chromosome"/>
    <m/>
    <s v="AL954747.1"/>
    <n v="1909206"/>
    <n v="1910687"/>
    <s v="-"/>
    <s v="CAD85676.1"/>
    <m/>
    <m/>
  </r>
  <r>
    <x v="3600"/>
    <x v="0"/>
    <x v="0"/>
    <s v="GCA_000009145.1"/>
    <s v="Primary Assembly"/>
    <s v="chromosome"/>
    <m/>
    <s v="AL954747.1"/>
    <n v="1910773"/>
    <n v="1912719"/>
    <s v="-"/>
    <m/>
    <m/>
    <m/>
  </r>
  <r>
    <x v="3601"/>
    <x v="1"/>
    <x v="1"/>
    <s v="GCA_000009145.1"/>
    <s v="Primary Assembly"/>
    <s v="chromosome"/>
    <m/>
    <s v="AL954747.1"/>
    <n v="1910773"/>
    <n v="1912719"/>
    <s v="-"/>
    <s v="CAD85677.1"/>
    <m/>
    <m/>
  </r>
  <r>
    <x v="3602"/>
    <x v="0"/>
    <x v="0"/>
    <s v="GCA_000009145.1"/>
    <s v="Primary Assembly"/>
    <s v="chromosome"/>
    <m/>
    <s v="AL954747.1"/>
    <n v="1912784"/>
    <n v="1913089"/>
    <s v="-"/>
    <m/>
    <m/>
    <m/>
  </r>
  <r>
    <x v="3603"/>
    <x v="1"/>
    <x v="1"/>
    <s v="GCA_000009145.1"/>
    <s v="Primary Assembly"/>
    <s v="chromosome"/>
    <m/>
    <s v="AL954747.1"/>
    <n v="1912784"/>
    <n v="1913089"/>
    <s v="-"/>
    <s v="CAD85678.1"/>
    <m/>
    <m/>
  </r>
  <r>
    <x v="3604"/>
    <x v="0"/>
    <x v="0"/>
    <s v="GCA_000009145.1"/>
    <s v="Primary Assembly"/>
    <s v="chromosome"/>
    <m/>
    <s v="AL954747.1"/>
    <n v="1913145"/>
    <n v="1913750"/>
    <s v="-"/>
    <m/>
    <m/>
    <m/>
  </r>
  <r>
    <x v="3605"/>
    <x v="1"/>
    <x v="1"/>
    <s v="GCA_000009145.1"/>
    <s v="Primary Assembly"/>
    <s v="chromosome"/>
    <m/>
    <s v="AL954747.1"/>
    <n v="1913145"/>
    <n v="1913750"/>
    <s v="-"/>
    <s v="CAD85679.1"/>
    <m/>
    <m/>
  </r>
  <r>
    <x v="3606"/>
    <x v="0"/>
    <x v="0"/>
    <s v="GCA_000009145.1"/>
    <s v="Primary Assembly"/>
    <s v="chromosome"/>
    <m/>
    <s v="AL954747.1"/>
    <n v="1913768"/>
    <n v="1914256"/>
    <s v="-"/>
    <m/>
    <m/>
    <m/>
  </r>
  <r>
    <x v="3607"/>
    <x v="1"/>
    <x v="1"/>
    <s v="GCA_000009145.1"/>
    <s v="Primary Assembly"/>
    <s v="chromosome"/>
    <m/>
    <s v="AL954747.1"/>
    <n v="1913768"/>
    <n v="1914256"/>
    <s v="-"/>
    <s v="CAD85680.1"/>
    <m/>
    <m/>
  </r>
  <r>
    <x v="3608"/>
    <x v="0"/>
    <x v="0"/>
    <s v="GCA_000009145.1"/>
    <s v="Primary Assembly"/>
    <s v="chromosome"/>
    <m/>
    <s v="AL954747.1"/>
    <n v="1914270"/>
    <n v="1915370"/>
    <s v="-"/>
    <m/>
    <m/>
    <m/>
  </r>
  <r>
    <x v="3609"/>
    <x v="1"/>
    <x v="1"/>
    <s v="GCA_000009145.1"/>
    <s v="Primary Assembly"/>
    <s v="chromosome"/>
    <m/>
    <s v="AL954747.1"/>
    <n v="1914270"/>
    <n v="1915370"/>
    <s v="-"/>
    <s v="CAD85681.1"/>
    <m/>
    <m/>
  </r>
  <r>
    <x v="3610"/>
    <x v="0"/>
    <x v="0"/>
    <s v="GCA_000009145.1"/>
    <s v="Primary Assembly"/>
    <s v="chromosome"/>
    <m/>
    <s v="AL954747.1"/>
    <n v="1915393"/>
    <n v="1917798"/>
    <s v="-"/>
    <m/>
    <m/>
    <m/>
  </r>
  <r>
    <x v="3611"/>
    <x v="1"/>
    <x v="1"/>
    <s v="GCA_000009145.1"/>
    <s v="Primary Assembly"/>
    <s v="chromosome"/>
    <m/>
    <s v="AL954747.1"/>
    <n v="1915393"/>
    <n v="1917798"/>
    <s v="-"/>
    <s v="CAD85682.1"/>
    <m/>
    <m/>
  </r>
  <r>
    <x v="3612"/>
    <x v="0"/>
    <x v="0"/>
    <s v="GCA_000009145.1"/>
    <s v="Primary Assembly"/>
    <s v="chromosome"/>
    <m/>
    <s v="AL954747.1"/>
    <n v="1917861"/>
    <n v="1919138"/>
    <s v="-"/>
    <m/>
    <m/>
    <m/>
  </r>
  <r>
    <x v="3613"/>
    <x v="1"/>
    <x v="1"/>
    <s v="GCA_000009145.1"/>
    <s v="Primary Assembly"/>
    <s v="chromosome"/>
    <m/>
    <s v="AL954747.1"/>
    <n v="1917861"/>
    <n v="1919138"/>
    <s v="-"/>
    <s v="CAD85683.1"/>
    <m/>
    <m/>
  </r>
  <r>
    <x v="3614"/>
    <x v="0"/>
    <x v="0"/>
    <s v="GCA_000009145.1"/>
    <s v="Primary Assembly"/>
    <s v="chromosome"/>
    <m/>
    <s v="AL954747.1"/>
    <n v="1919135"/>
    <n v="1919623"/>
    <s v="-"/>
    <m/>
    <m/>
    <m/>
  </r>
  <r>
    <x v="3615"/>
    <x v="1"/>
    <x v="1"/>
    <s v="GCA_000009145.1"/>
    <s v="Primary Assembly"/>
    <s v="chromosome"/>
    <m/>
    <s v="AL954747.1"/>
    <n v="1919135"/>
    <n v="1919623"/>
    <s v="-"/>
    <s v="CAD85684.1"/>
    <m/>
    <m/>
  </r>
  <r>
    <x v="3616"/>
    <x v="0"/>
    <x v="0"/>
    <s v="GCA_000009145.1"/>
    <s v="Primary Assembly"/>
    <s v="chromosome"/>
    <m/>
    <s v="AL954747.1"/>
    <n v="1919620"/>
    <n v="1920873"/>
    <s v="-"/>
    <m/>
    <m/>
    <m/>
  </r>
  <r>
    <x v="3617"/>
    <x v="1"/>
    <x v="1"/>
    <s v="GCA_000009145.1"/>
    <s v="Primary Assembly"/>
    <s v="chromosome"/>
    <m/>
    <s v="AL954747.1"/>
    <n v="1919620"/>
    <n v="1920873"/>
    <s v="-"/>
    <s v="CAD85685.1"/>
    <m/>
    <m/>
  </r>
  <r>
    <x v="3618"/>
    <x v="0"/>
    <x v="0"/>
    <s v="GCA_000009145.1"/>
    <s v="Primary Assembly"/>
    <s v="chromosome"/>
    <m/>
    <s v="AL954747.1"/>
    <n v="1920934"/>
    <n v="1921554"/>
    <s v="-"/>
    <m/>
    <m/>
    <m/>
  </r>
  <r>
    <x v="3619"/>
    <x v="1"/>
    <x v="1"/>
    <s v="GCA_000009145.1"/>
    <s v="Primary Assembly"/>
    <s v="chromosome"/>
    <m/>
    <s v="AL954747.1"/>
    <n v="1920934"/>
    <n v="1921554"/>
    <s v="-"/>
    <s v="CAD85686.1"/>
    <m/>
    <m/>
  </r>
  <r>
    <x v="3620"/>
    <x v="0"/>
    <x v="0"/>
    <s v="GCA_000009145.1"/>
    <s v="Primary Assembly"/>
    <s v="chromosome"/>
    <m/>
    <s v="AL954747.1"/>
    <n v="1921567"/>
    <n v="1922043"/>
    <s v="-"/>
    <m/>
    <m/>
    <m/>
  </r>
  <r>
    <x v="3621"/>
    <x v="1"/>
    <x v="1"/>
    <s v="GCA_000009145.1"/>
    <s v="Primary Assembly"/>
    <s v="chromosome"/>
    <m/>
    <s v="AL954747.1"/>
    <n v="1921567"/>
    <n v="1922043"/>
    <s v="-"/>
    <s v="CAD85687.1"/>
    <m/>
    <m/>
  </r>
  <r>
    <x v="3622"/>
    <x v="0"/>
    <x v="0"/>
    <s v="GCA_000009145.1"/>
    <s v="Primary Assembly"/>
    <s v="chromosome"/>
    <m/>
    <s v="AL954747.1"/>
    <n v="1922047"/>
    <n v="1922415"/>
    <s v="-"/>
    <m/>
    <m/>
    <m/>
  </r>
  <r>
    <x v="3623"/>
    <x v="1"/>
    <x v="1"/>
    <s v="GCA_000009145.1"/>
    <s v="Primary Assembly"/>
    <s v="chromosome"/>
    <m/>
    <s v="AL954747.1"/>
    <n v="1922047"/>
    <n v="1922415"/>
    <s v="-"/>
    <s v="CAD85688.1"/>
    <m/>
    <m/>
  </r>
  <r>
    <x v="3624"/>
    <x v="0"/>
    <x v="2"/>
    <s v="GCA_000009145.1"/>
    <s v="Primary Assembly"/>
    <s v="chromosome"/>
    <m/>
    <s v="AL954747.1"/>
    <n v="1922484"/>
    <n v="1922568"/>
    <s v="-"/>
    <m/>
    <m/>
    <m/>
  </r>
  <r>
    <x v="3625"/>
    <x v="2"/>
    <x v="3"/>
    <s v="GCA_000009145.1"/>
    <s v="Primary Assembly"/>
    <s v="chromosome"/>
    <m/>
    <s v="AL954747.1"/>
    <n v="1922484"/>
    <n v="1922568"/>
    <s v="-"/>
    <m/>
    <m/>
    <m/>
  </r>
  <r>
    <x v="3626"/>
    <x v="0"/>
    <x v="0"/>
    <s v="GCA_000009145.1"/>
    <s v="Primary Assembly"/>
    <s v="chromosome"/>
    <m/>
    <s v="AL954747.1"/>
    <n v="1922605"/>
    <n v="1922979"/>
    <s v="-"/>
    <m/>
    <m/>
    <m/>
  </r>
  <r>
    <x v="3627"/>
    <x v="1"/>
    <x v="1"/>
    <s v="GCA_000009145.1"/>
    <s v="Primary Assembly"/>
    <s v="chromosome"/>
    <m/>
    <s v="AL954747.1"/>
    <n v="1922605"/>
    <n v="1922979"/>
    <s v="-"/>
    <s v="CAD85689.1"/>
    <m/>
    <m/>
  </r>
  <r>
    <x v="3628"/>
    <x v="0"/>
    <x v="0"/>
    <s v="GCA_000009145.1"/>
    <s v="Primary Assembly"/>
    <s v="chromosome"/>
    <m/>
    <s v="AL954747.1"/>
    <n v="1922996"/>
    <n v="1923754"/>
    <s v="-"/>
    <m/>
    <m/>
    <m/>
  </r>
  <r>
    <x v="3629"/>
    <x v="1"/>
    <x v="1"/>
    <s v="GCA_000009145.1"/>
    <s v="Primary Assembly"/>
    <s v="chromosome"/>
    <m/>
    <s v="AL954747.1"/>
    <n v="1922996"/>
    <n v="1923754"/>
    <s v="-"/>
    <s v="CAD85690.1"/>
    <m/>
    <m/>
  </r>
  <r>
    <x v="3630"/>
    <x v="0"/>
    <x v="0"/>
    <s v="GCA_000009145.1"/>
    <s v="Primary Assembly"/>
    <s v="chromosome"/>
    <m/>
    <s v="AL954747.1"/>
    <n v="1923957"/>
    <n v="1924706"/>
    <s v="+"/>
    <m/>
    <m/>
    <m/>
  </r>
  <r>
    <x v="3631"/>
    <x v="1"/>
    <x v="1"/>
    <s v="GCA_000009145.1"/>
    <s v="Primary Assembly"/>
    <s v="chromosome"/>
    <m/>
    <s v="AL954747.1"/>
    <n v="1923957"/>
    <n v="1924706"/>
    <s v="+"/>
    <s v="CAD85691.1"/>
    <m/>
    <m/>
  </r>
  <r>
    <x v="3632"/>
    <x v="0"/>
    <x v="0"/>
    <s v="GCA_000009145.1"/>
    <s v="Primary Assembly"/>
    <s v="chromosome"/>
    <m/>
    <s v="AL954747.1"/>
    <n v="1924706"/>
    <n v="1925977"/>
    <s v="+"/>
    <m/>
    <m/>
    <m/>
  </r>
  <r>
    <x v="3633"/>
    <x v="1"/>
    <x v="1"/>
    <s v="GCA_000009145.1"/>
    <s v="Primary Assembly"/>
    <s v="chromosome"/>
    <m/>
    <s v="AL954747.1"/>
    <n v="1924706"/>
    <n v="1925977"/>
    <s v="+"/>
    <s v="CAD85692.1"/>
    <m/>
    <m/>
  </r>
  <r>
    <x v="3634"/>
    <x v="0"/>
    <x v="0"/>
    <s v="GCA_000009145.1"/>
    <s v="Primary Assembly"/>
    <s v="chromosome"/>
    <m/>
    <s v="AL954747.1"/>
    <n v="1926074"/>
    <n v="1927504"/>
    <s v="+"/>
    <m/>
    <m/>
    <m/>
  </r>
  <r>
    <x v="3635"/>
    <x v="1"/>
    <x v="1"/>
    <s v="GCA_000009145.1"/>
    <s v="Primary Assembly"/>
    <s v="chromosome"/>
    <m/>
    <s v="AL954747.1"/>
    <n v="1926074"/>
    <n v="1927504"/>
    <s v="+"/>
    <s v="CAD85693.1"/>
    <m/>
    <m/>
  </r>
  <r>
    <x v="3636"/>
    <x v="0"/>
    <x v="0"/>
    <s v="GCA_000009145.1"/>
    <s v="Primary Assembly"/>
    <s v="chromosome"/>
    <m/>
    <s v="AL954747.1"/>
    <n v="1927535"/>
    <n v="1928311"/>
    <s v="+"/>
    <m/>
    <m/>
    <m/>
  </r>
  <r>
    <x v="3637"/>
    <x v="1"/>
    <x v="1"/>
    <s v="GCA_000009145.1"/>
    <s v="Primary Assembly"/>
    <s v="chromosome"/>
    <m/>
    <s v="AL954747.1"/>
    <n v="1927535"/>
    <n v="1928311"/>
    <s v="+"/>
    <s v="CAD85694.1"/>
    <m/>
    <m/>
  </r>
  <r>
    <x v="3638"/>
    <x v="0"/>
    <x v="0"/>
    <s v="GCA_000009145.1"/>
    <s v="Primary Assembly"/>
    <s v="chromosome"/>
    <m/>
    <s v="AL954747.1"/>
    <n v="1928318"/>
    <n v="1930066"/>
    <s v="-"/>
    <m/>
    <m/>
    <m/>
  </r>
  <r>
    <x v="3639"/>
    <x v="1"/>
    <x v="1"/>
    <s v="GCA_000009145.1"/>
    <s v="Primary Assembly"/>
    <s v="chromosome"/>
    <m/>
    <s v="AL954747.1"/>
    <n v="1928318"/>
    <n v="1930066"/>
    <s v="-"/>
    <s v="CAD85695.1"/>
    <m/>
    <m/>
  </r>
  <r>
    <x v="3640"/>
    <x v="0"/>
    <x v="0"/>
    <s v="GCA_000009145.1"/>
    <s v="Primary Assembly"/>
    <s v="chromosome"/>
    <m/>
    <s v="AL954747.1"/>
    <n v="1930189"/>
    <n v="1930689"/>
    <s v="+"/>
    <m/>
    <m/>
    <m/>
  </r>
  <r>
    <x v="3641"/>
    <x v="1"/>
    <x v="1"/>
    <s v="GCA_000009145.1"/>
    <s v="Primary Assembly"/>
    <s v="chromosome"/>
    <m/>
    <s v="AL954747.1"/>
    <n v="1930189"/>
    <n v="1930689"/>
    <s v="+"/>
    <s v="CAD85696.1"/>
    <m/>
    <m/>
  </r>
  <r>
    <x v="3642"/>
    <x v="0"/>
    <x v="5"/>
    <s v="GCA_000009145.1"/>
    <s v="Primary Assembly"/>
    <s v="chromosome"/>
    <m/>
    <s v="AL954747.1"/>
    <n v="1930686"/>
    <n v="1931168"/>
    <s v="-"/>
    <m/>
    <m/>
    <m/>
  </r>
  <r>
    <x v="3643"/>
    <x v="1"/>
    <x v="6"/>
    <s v="GCA_000009145.1"/>
    <s v="Primary Assembly"/>
    <s v="chromosome"/>
    <m/>
    <s v="AL954747.1"/>
    <n v="1930686"/>
    <n v="1931168"/>
    <s v="-"/>
    <m/>
    <m/>
    <m/>
  </r>
  <r>
    <x v="3644"/>
    <x v="0"/>
    <x v="5"/>
    <s v="GCA_000009145.1"/>
    <s v="Primary Assembly"/>
    <s v="chromosome"/>
    <m/>
    <s v="AL954747.1"/>
    <n v="1931225"/>
    <n v="1931584"/>
    <s v="-"/>
    <m/>
    <m/>
    <m/>
  </r>
  <r>
    <x v="3645"/>
    <x v="1"/>
    <x v="6"/>
    <s v="GCA_000009145.1"/>
    <s v="Primary Assembly"/>
    <s v="chromosome"/>
    <m/>
    <s v="AL954747.1"/>
    <n v="1931225"/>
    <n v="1931584"/>
    <s v="-"/>
    <m/>
    <m/>
    <m/>
  </r>
  <r>
    <x v="3646"/>
    <x v="0"/>
    <x v="0"/>
    <s v="GCA_000009145.1"/>
    <s v="Primary Assembly"/>
    <s v="chromosome"/>
    <m/>
    <s v="AL954747.1"/>
    <n v="1931964"/>
    <n v="1932332"/>
    <s v="+"/>
    <m/>
    <m/>
    <m/>
  </r>
  <r>
    <x v="3647"/>
    <x v="1"/>
    <x v="1"/>
    <s v="GCA_000009145.1"/>
    <s v="Primary Assembly"/>
    <s v="chromosome"/>
    <m/>
    <s v="AL954747.1"/>
    <n v="1931964"/>
    <n v="1932332"/>
    <s v="+"/>
    <s v="CAD85699.1"/>
    <m/>
    <m/>
  </r>
  <r>
    <x v="3648"/>
    <x v="0"/>
    <x v="0"/>
    <s v="GCA_000009145.1"/>
    <s v="Primary Assembly"/>
    <s v="chromosome"/>
    <m/>
    <s v="AL954747.1"/>
    <n v="1932137"/>
    <n v="1932712"/>
    <s v="+"/>
    <m/>
    <m/>
    <m/>
  </r>
  <r>
    <x v="3649"/>
    <x v="1"/>
    <x v="1"/>
    <s v="GCA_000009145.1"/>
    <s v="Primary Assembly"/>
    <s v="chromosome"/>
    <m/>
    <s v="AL954747.1"/>
    <n v="1932137"/>
    <n v="1932712"/>
    <s v="+"/>
    <s v="CAD85700.1"/>
    <m/>
    <m/>
  </r>
  <r>
    <x v="3650"/>
    <x v="0"/>
    <x v="0"/>
    <s v="GCA_000009145.1"/>
    <s v="Primary Assembly"/>
    <s v="chromosome"/>
    <m/>
    <s v="AL954747.1"/>
    <n v="1932867"/>
    <n v="1933988"/>
    <s v="+"/>
    <m/>
    <m/>
    <m/>
  </r>
  <r>
    <x v="3651"/>
    <x v="1"/>
    <x v="1"/>
    <s v="GCA_000009145.1"/>
    <s v="Primary Assembly"/>
    <s v="chromosome"/>
    <m/>
    <s v="AL954747.1"/>
    <n v="1932867"/>
    <n v="1933988"/>
    <s v="+"/>
    <s v="CAD85701.1"/>
    <m/>
    <m/>
  </r>
  <r>
    <x v="3652"/>
    <x v="0"/>
    <x v="0"/>
    <s v="GCA_000009145.1"/>
    <s v="Primary Assembly"/>
    <s v="chromosome"/>
    <m/>
    <s v="AL954747.1"/>
    <n v="1933996"/>
    <n v="1934943"/>
    <s v="-"/>
    <m/>
    <m/>
    <m/>
  </r>
  <r>
    <x v="3653"/>
    <x v="1"/>
    <x v="1"/>
    <s v="GCA_000009145.1"/>
    <s v="Primary Assembly"/>
    <s v="chromosome"/>
    <m/>
    <s v="AL954747.1"/>
    <n v="1933996"/>
    <n v="1934943"/>
    <s v="-"/>
    <s v="CAD85702.1"/>
    <m/>
    <m/>
  </r>
  <r>
    <x v="3654"/>
    <x v="0"/>
    <x v="0"/>
    <s v="GCA_000009145.1"/>
    <s v="Primary Assembly"/>
    <s v="chromosome"/>
    <m/>
    <s v="AL954747.1"/>
    <n v="1935100"/>
    <n v="1936173"/>
    <s v="-"/>
    <m/>
    <m/>
    <m/>
  </r>
  <r>
    <x v="3655"/>
    <x v="1"/>
    <x v="1"/>
    <s v="GCA_000009145.1"/>
    <s v="Primary Assembly"/>
    <s v="chromosome"/>
    <m/>
    <s v="AL954747.1"/>
    <n v="1935100"/>
    <n v="1936173"/>
    <s v="-"/>
    <s v="CAD85703.1"/>
    <m/>
    <m/>
  </r>
  <r>
    <x v="3656"/>
    <x v="0"/>
    <x v="0"/>
    <s v="GCA_000009145.1"/>
    <s v="Primary Assembly"/>
    <s v="chromosome"/>
    <m/>
    <s v="AL954747.1"/>
    <n v="1936240"/>
    <n v="1937178"/>
    <s v="-"/>
    <m/>
    <m/>
    <m/>
  </r>
  <r>
    <x v="3657"/>
    <x v="1"/>
    <x v="1"/>
    <s v="GCA_000009145.1"/>
    <s v="Primary Assembly"/>
    <s v="chromosome"/>
    <m/>
    <s v="AL954747.1"/>
    <n v="1936240"/>
    <n v="1937178"/>
    <s v="-"/>
    <s v="CAD85704.1"/>
    <m/>
    <m/>
  </r>
  <r>
    <x v="3658"/>
    <x v="0"/>
    <x v="0"/>
    <s v="GCA_000009145.1"/>
    <s v="Primary Assembly"/>
    <s v="chromosome"/>
    <m/>
    <s v="AL954747.1"/>
    <n v="1937178"/>
    <n v="1938170"/>
    <s v="-"/>
    <m/>
    <m/>
    <m/>
  </r>
  <r>
    <x v="3659"/>
    <x v="1"/>
    <x v="1"/>
    <s v="GCA_000009145.1"/>
    <s v="Primary Assembly"/>
    <s v="chromosome"/>
    <m/>
    <s v="AL954747.1"/>
    <n v="1937178"/>
    <n v="1938170"/>
    <s v="-"/>
    <s v="CAD85705.1"/>
    <m/>
    <m/>
  </r>
  <r>
    <x v="3660"/>
    <x v="0"/>
    <x v="0"/>
    <s v="GCA_000009145.1"/>
    <s v="Primary Assembly"/>
    <s v="chromosome"/>
    <m/>
    <s v="AL954747.1"/>
    <n v="1938219"/>
    <n v="1940153"/>
    <s v="-"/>
    <m/>
    <m/>
    <m/>
  </r>
  <r>
    <x v="3661"/>
    <x v="1"/>
    <x v="1"/>
    <s v="GCA_000009145.1"/>
    <s v="Primary Assembly"/>
    <s v="chromosome"/>
    <m/>
    <s v="AL954747.1"/>
    <n v="1938219"/>
    <n v="1940153"/>
    <s v="-"/>
    <s v="CAD85706.1"/>
    <m/>
    <m/>
  </r>
  <r>
    <x v="3662"/>
    <x v="0"/>
    <x v="0"/>
    <s v="GCA_000009145.1"/>
    <s v="Primary Assembly"/>
    <s v="chromosome"/>
    <m/>
    <s v="AL954747.1"/>
    <n v="1940166"/>
    <n v="1941329"/>
    <s v="-"/>
    <m/>
    <m/>
    <m/>
  </r>
  <r>
    <x v="3663"/>
    <x v="1"/>
    <x v="1"/>
    <s v="GCA_000009145.1"/>
    <s v="Primary Assembly"/>
    <s v="chromosome"/>
    <m/>
    <s v="AL954747.1"/>
    <n v="1940166"/>
    <n v="1941329"/>
    <s v="-"/>
    <s v="CAD85707.1"/>
    <m/>
    <m/>
  </r>
  <r>
    <x v="3664"/>
    <x v="0"/>
    <x v="0"/>
    <s v="GCA_000009145.1"/>
    <s v="Primary Assembly"/>
    <s v="chromosome"/>
    <m/>
    <s v="AL954747.1"/>
    <n v="1941346"/>
    <n v="1942926"/>
    <s v="-"/>
    <m/>
    <m/>
    <m/>
  </r>
  <r>
    <x v="3665"/>
    <x v="1"/>
    <x v="1"/>
    <s v="GCA_000009145.1"/>
    <s v="Primary Assembly"/>
    <s v="chromosome"/>
    <m/>
    <s v="AL954747.1"/>
    <n v="1941346"/>
    <n v="1942926"/>
    <s v="-"/>
    <s v="CAD85708.1"/>
    <m/>
    <m/>
  </r>
  <r>
    <x v="3666"/>
    <x v="0"/>
    <x v="0"/>
    <s v="GCA_000009145.1"/>
    <s v="Primary Assembly"/>
    <s v="chromosome"/>
    <m/>
    <s v="AL954747.1"/>
    <n v="1943007"/>
    <n v="1944203"/>
    <s v="-"/>
    <m/>
    <m/>
    <m/>
  </r>
  <r>
    <x v="3667"/>
    <x v="1"/>
    <x v="1"/>
    <s v="GCA_000009145.1"/>
    <s v="Primary Assembly"/>
    <s v="chromosome"/>
    <m/>
    <s v="AL954747.1"/>
    <n v="1943007"/>
    <n v="1944203"/>
    <s v="-"/>
    <s v="CAD85709.1"/>
    <m/>
    <m/>
  </r>
  <r>
    <x v="3668"/>
    <x v="0"/>
    <x v="0"/>
    <s v="GCA_000009145.1"/>
    <s v="Primary Assembly"/>
    <s v="chromosome"/>
    <m/>
    <s v="AL954747.1"/>
    <n v="1944210"/>
    <n v="1945178"/>
    <s v="-"/>
    <m/>
    <m/>
    <m/>
  </r>
  <r>
    <x v="3669"/>
    <x v="1"/>
    <x v="1"/>
    <s v="GCA_000009145.1"/>
    <s v="Primary Assembly"/>
    <s v="chromosome"/>
    <m/>
    <s v="AL954747.1"/>
    <n v="1944210"/>
    <n v="1945178"/>
    <s v="-"/>
    <s v="CAD85710.1"/>
    <m/>
    <m/>
  </r>
  <r>
    <x v="3670"/>
    <x v="0"/>
    <x v="0"/>
    <s v="GCA_000009145.1"/>
    <s v="Primary Assembly"/>
    <s v="chromosome"/>
    <m/>
    <s v="AL954747.1"/>
    <n v="1945286"/>
    <n v="1946134"/>
    <s v="-"/>
    <m/>
    <m/>
    <m/>
  </r>
  <r>
    <x v="3671"/>
    <x v="1"/>
    <x v="1"/>
    <s v="GCA_000009145.1"/>
    <s v="Primary Assembly"/>
    <s v="chromosome"/>
    <m/>
    <s v="AL954747.1"/>
    <n v="1945286"/>
    <n v="1946134"/>
    <s v="-"/>
    <s v="CAD85711.1"/>
    <m/>
    <m/>
  </r>
  <r>
    <x v="3672"/>
    <x v="0"/>
    <x v="0"/>
    <s v="GCA_000009145.1"/>
    <s v="Primary Assembly"/>
    <s v="chromosome"/>
    <m/>
    <s v="AL954747.1"/>
    <n v="1946131"/>
    <n v="1946964"/>
    <s v="-"/>
    <m/>
    <m/>
    <m/>
  </r>
  <r>
    <x v="3673"/>
    <x v="1"/>
    <x v="1"/>
    <s v="GCA_000009145.1"/>
    <s v="Primary Assembly"/>
    <s v="chromosome"/>
    <m/>
    <s v="AL954747.1"/>
    <n v="1946131"/>
    <n v="1946964"/>
    <s v="-"/>
    <s v="CAD85712.1"/>
    <m/>
    <m/>
  </r>
  <r>
    <x v="3674"/>
    <x v="0"/>
    <x v="0"/>
    <s v="GCA_000009145.1"/>
    <s v="Primary Assembly"/>
    <s v="chromosome"/>
    <m/>
    <s v="AL954747.1"/>
    <n v="1946979"/>
    <n v="1948553"/>
    <s v="-"/>
    <m/>
    <m/>
    <m/>
  </r>
  <r>
    <x v="3675"/>
    <x v="1"/>
    <x v="1"/>
    <s v="GCA_000009145.1"/>
    <s v="Primary Assembly"/>
    <s v="chromosome"/>
    <m/>
    <s v="AL954747.1"/>
    <n v="1946979"/>
    <n v="1948553"/>
    <s v="-"/>
    <s v="CAD85713.1"/>
    <m/>
    <m/>
  </r>
  <r>
    <x v="3676"/>
    <x v="0"/>
    <x v="0"/>
    <s v="GCA_000009145.1"/>
    <s v="Primary Assembly"/>
    <s v="chromosome"/>
    <m/>
    <s v="AL954747.1"/>
    <n v="1948553"/>
    <n v="1949488"/>
    <s v="-"/>
    <m/>
    <m/>
    <m/>
  </r>
  <r>
    <x v="3677"/>
    <x v="1"/>
    <x v="1"/>
    <s v="GCA_000009145.1"/>
    <s v="Primary Assembly"/>
    <s v="chromosome"/>
    <m/>
    <s v="AL954747.1"/>
    <n v="1948553"/>
    <n v="1949488"/>
    <s v="-"/>
    <s v="CAD85714.1"/>
    <m/>
    <m/>
  </r>
  <r>
    <x v="3678"/>
    <x v="0"/>
    <x v="0"/>
    <s v="GCA_000009145.1"/>
    <s v="Primary Assembly"/>
    <s v="chromosome"/>
    <m/>
    <s v="AL954747.1"/>
    <n v="1949529"/>
    <n v="1951079"/>
    <s v="-"/>
    <m/>
    <m/>
    <m/>
  </r>
  <r>
    <x v="3679"/>
    <x v="1"/>
    <x v="1"/>
    <s v="GCA_000009145.1"/>
    <s v="Primary Assembly"/>
    <s v="chromosome"/>
    <m/>
    <s v="AL954747.1"/>
    <n v="1949529"/>
    <n v="1951079"/>
    <s v="-"/>
    <s v="CAD85715.1"/>
    <m/>
    <m/>
  </r>
  <r>
    <x v="3680"/>
    <x v="0"/>
    <x v="0"/>
    <s v="GCA_000009145.1"/>
    <s v="Primary Assembly"/>
    <s v="chromosome"/>
    <m/>
    <s v="AL954747.1"/>
    <n v="1951122"/>
    <n v="1951739"/>
    <s v="-"/>
    <m/>
    <m/>
    <m/>
  </r>
  <r>
    <x v="3681"/>
    <x v="1"/>
    <x v="1"/>
    <s v="GCA_000009145.1"/>
    <s v="Primary Assembly"/>
    <s v="chromosome"/>
    <m/>
    <s v="AL954747.1"/>
    <n v="1951122"/>
    <n v="1951739"/>
    <s v="-"/>
    <s v="CAD85716.1"/>
    <m/>
    <m/>
  </r>
  <r>
    <x v="3682"/>
    <x v="0"/>
    <x v="0"/>
    <s v="GCA_000009145.1"/>
    <s v="Primary Assembly"/>
    <s v="chromosome"/>
    <m/>
    <s v="AL954747.1"/>
    <n v="1952567"/>
    <n v="1954234"/>
    <s v="+"/>
    <m/>
    <m/>
    <m/>
  </r>
  <r>
    <x v="3683"/>
    <x v="1"/>
    <x v="1"/>
    <s v="GCA_000009145.1"/>
    <s v="Primary Assembly"/>
    <s v="chromosome"/>
    <m/>
    <s v="AL954747.1"/>
    <n v="1952567"/>
    <n v="1954234"/>
    <s v="+"/>
    <s v="CAD85717.1"/>
    <m/>
    <m/>
  </r>
  <r>
    <x v="3684"/>
    <x v="0"/>
    <x v="0"/>
    <s v="GCA_000009145.1"/>
    <s v="Primary Assembly"/>
    <s v="chromosome"/>
    <m/>
    <s v="AL954747.1"/>
    <n v="1954496"/>
    <n v="1955869"/>
    <s v="+"/>
    <m/>
    <m/>
    <m/>
  </r>
  <r>
    <x v="3685"/>
    <x v="1"/>
    <x v="1"/>
    <s v="GCA_000009145.1"/>
    <s v="Primary Assembly"/>
    <s v="chromosome"/>
    <m/>
    <s v="AL954747.1"/>
    <n v="1954496"/>
    <n v="1955869"/>
    <s v="+"/>
    <s v="CAD85718.1"/>
    <m/>
    <m/>
  </r>
  <r>
    <x v="3686"/>
    <x v="0"/>
    <x v="0"/>
    <s v="GCA_000009145.1"/>
    <s v="Primary Assembly"/>
    <s v="chromosome"/>
    <m/>
    <s v="AL954747.1"/>
    <n v="1956023"/>
    <n v="1957372"/>
    <s v="-"/>
    <m/>
    <m/>
    <m/>
  </r>
  <r>
    <x v="3687"/>
    <x v="1"/>
    <x v="1"/>
    <s v="GCA_000009145.1"/>
    <s v="Primary Assembly"/>
    <s v="chromosome"/>
    <m/>
    <s v="AL954747.1"/>
    <n v="1956023"/>
    <n v="1957372"/>
    <s v="-"/>
    <s v="CAD85719.1"/>
    <m/>
    <m/>
  </r>
  <r>
    <x v="3688"/>
    <x v="0"/>
    <x v="2"/>
    <s v="GCA_000009145.1"/>
    <s v="Primary Assembly"/>
    <s v="chromosome"/>
    <m/>
    <s v="AL954747.1"/>
    <n v="1957547"/>
    <n v="1957639"/>
    <s v="+"/>
    <m/>
    <m/>
    <m/>
  </r>
  <r>
    <x v="3689"/>
    <x v="2"/>
    <x v="3"/>
    <s v="GCA_000009145.1"/>
    <s v="Primary Assembly"/>
    <s v="chromosome"/>
    <m/>
    <s v="AL954747.1"/>
    <n v="1957547"/>
    <n v="1957639"/>
    <s v="+"/>
    <m/>
    <m/>
    <m/>
  </r>
  <r>
    <x v="3690"/>
    <x v="0"/>
    <x v="0"/>
    <s v="GCA_000009145.1"/>
    <s v="Primary Assembly"/>
    <s v="chromosome"/>
    <m/>
    <s v="AL954747.1"/>
    <n v="1958086"/>
    <n v="1959036"/>
    <s v="+"/>
    <m/>
    <m/>
    <m/>
  </r>
  <r>
    <x v="3691"/>
    <x v="1"/>
    <x v="1"/>
    <s v="GCA_000009145.1"/>
    <s v="Primary Assembly"/>
    <s v="chromosome"/>
    <m/>
    <s v="AL954747.1"/>
    <n v="1958086"/>
    <n v="1959036"/>
    <s v="+"/>
    <s v="CAD85720.1"/>
    <m/>
    <m/>
  </r>
  <r>
    <x v="3692"/>
    <x v="0"/>
    <x v="0"/>
    <s v="GCA_000009145.1"/>
    <s v="Primary Assembly"/>
    <s v="chromosome"/>
    <m/>
    <s v="AL954747.1"/>
    <n v="1959228"/>
    <n v="1960400"/>
    <s v="+"/>
    <m/>
    <m/>
    <m/>
  </r>
  <r>
    <x v="3693"/>
    <x v="1"/>
    <x v="1"/>
    <s v="GCA_000009145.1"/>
    <s v="Primary Assembly"/>
    <s v="chromosome"/>
    <m/>
    <s v="AL954747.1"/>
    <n v="1959228"/>
    <n v="1960400"/>
    <s v="+"/>
    <s v="CAD85721.1"/>
    <m/>
    <m/>
  </r>
  <r>
    <x v="3694"/>
    <x v="0"/>
    <x v="0"/>
    <s v="GCA_000009145.1"/>
    <s v="Primary Assembly"/>
    <s v="chromosome"/>
    <m/>
    <s v="AL954747.1"/>
    <n v="1960431"/>
    <n v="1961318"/>
    <s v="+"/>
    <m/>
    <m/>
    <m/>
  </r>
  <r>
    <x v="3695"/>
    <x v="1"/>
    <x v="1"/>
    <s v="GCA_000009145.1"/>
    <s v="Primary Assembly"/>
    <s v="chromosome"/>
    <m/>
    <s v="AL954747.1"/>
    <n v="1960431"/>
    <n v="1961318"/>
    <s v="+"/>
    <s v="CAD85722.1"/>
    <m/>
    <m/>
  </r>
  <r>
    <x v="3696"/>
    <x v="0"/>
    <x v="5"/>
    <s v="GCA_000009145.1"/>
    <s v="Primary Assembly"/>
    <s v="chromosome"/>
    <m/>
    <s v="AL954747.1"/>
    <n v="1961475"/>
    <n v="1963208"/>
    <s v="-"/>
    <m/>
    <m/>
    <m/>
  </r>
  <r>
    <x v="3697"/>
    <x v="1"/>
    <x v="6"/>
    <s v="GCA_000009145.1"/>
    <s v="Primary Assembly"/>
    <s v="chromosome"/>
    <m/>
    <s v="AL954747.1"/>
    <n v="1961475"/>
    <n v="1963208"/>
    <s v="-"/>
    <m/>
    <m/>
    <m/>
  </r>
  <r>
    <x v="3698"/>
    <x v="0"/>
    <x v="5"/>
    <s v="GCA_000009145.1"/>
    <s v="Primary Assembly"/>
    <s v="chromosome"/>
    <m/>
    <s v="AL954747.1"/>
    <n v="1963323"/>
    <n v="1963703"/>
    <s v="-"/>
    <m/>
    <m/>
    <m/>
  </r>
  <r>
    <x v="3699"/>
    <x v="1"/>
    <x v="6"/>
    <s v="GCA_000009145.1"/>
    <s v="Primary Assembly"/>
    <s v="chromosome"/>
    <m/>
    <s v="AL954747.1"/>
    <n v="1963323"/>
    <n v="1963703"/>
    <s v="-"/>
    <m/>
    <m/>
    <m/>
  </r>
  <r>
    <x v="3700"/>
    <x v="0"/>
    <x v="0"/>
    <s v="GCA_000009145.1"/>
    <s v="Primary Assembly"/>
    <s v="chromosome"/>
    <m/>
    <s v="AL954747.1"/>
    <n v="1963996"/>
    <n v="1964574"/>
    <s v="-"/>
    <m/>
    <m/>
    <m/>
  </r>
  <r>
    <x v="3701"/>
    <x v="1"/>
    <x v="1"/>
    <s v="GCA_000009145.1"/>
    <s v="Primary Assembly"/>
    <s v="chromosome"/>
    <m/>
    <s v="AL954747.1"/>
    <n v="1963996"/>
    <n v="1964574"/>
    <s v="-"/>
    <s v="CAD85725.1"/>
    <m/>
    <m/>
  </r>
  <r>
    <x v="3702"/>
    <x v="0"/>
    <x v="0"/>
    <s v="GCA_000009145.1"/>
    <s v="Primary Assembly"/>
    <s v="chromosome"/>
    <m/>
    <s v="AL954747.1"/>
    <n v="1965060"/>
    <n v="1965383"/>
    <s v="+"/>
    <m/>
    <m/>
    <m/>
  </r>
  <r>
    <x v="3703"/>
    <x v="1"/>
    <x v="1"/>
    <s v="GCA_000009145.1"/>
    <s v="Primary Assembly"/>
    <s v="chromosome"/>
    <m/>
    <s v="AL954747.1"/>
    <n v="1965060"/>
    <n v="1965383"/>
    <s v="+"/>
    <s v="CAD85726.1"/>
    <m/>
    <m/>
  </r>
  <r>
    <x v="3704"/>
    <x v="0"/>
    <x v="0"/>
    <s v="GCA_000009145.1"/>
    <s v="Primary Assembly"/>
    <s v="chromosome"/>
    <m/>
    <s v="AL954747.1"/>
    <n v="1965437"/>
    <n v="1966288"/>
    <s v="+"/>
    <m/>
    <m/>
    <m/>
  </r>
  <r>
    <x v="3705"/>
    <x v="1"/>
    <x v="1"/>
    <s v="GCA_000009145.1"/>
    <s v="Primary Assembly"/>
    <s v="chromosome"/>
    <m/>
    <s v="AL954747.1"/>
    <n v="1965437"/>
    <n v="1966288"/>
    <s v="+"/>
    <s v="CAD85727.1"/>
    <m/>
    <m/>
  </r>
  <r>
    <x v="3706"/>
    <x v="0"/>
    <x v="0"/>
    <s v="GCA_000009145.1"/>
    <s v="Primary Assembly"/>
    <s v="chromosome"/>
    <m/>
    <s v="AL954747.1"/>
    <n v="1966830"/>
    <n v="1967459"/>
    <s v="+"/>
    <m/>
    <m/>
    <m/>
  </r>
  <r>
    <x v="3707"/>
    <x v="1"/>
    <x v="1"/>
    <s v="GCA_000009145.1"/>
    <s v="Primary Assembly"/>
    <s v="chromosome"/>
    <m/>
    <s v="AL954747.1"/>
    <n v="1966830"/>
    <n v="1967459"/>
    <s v="+"/>
    <s v="CAD85728.1"/>
    <m/>
    <m/>
  </r>
  <r>
    <x v="3708"/>
    <x v="0"/>
    <x v="0"/>
    <s v="GCA_000009145.1"/>
    <s v="Primary Assembly"/>
    <s v="chromosome"/>
    <m/>
    <s v="AL954747.1"/>
    <n v="1967419"/>
    <n v="1967694"/>
    <s v="+"/>
    <m/>
    <m/>
    <m/>
  </r>
  <r>
    <x v="3709"/>
    <x v="1"/>
    <x v="1"/>
    <s v="GCA_000009145.1"/>
    <s v="Primary Assembly"/>
    <s v="chromosome"/>
    <m/>
    <s v="AL954747.1"/>
    <n v="1967419"/>
    <n v="1967694"/>
    <s v="+"/>
    <s v="CAD85729.1"/>
    <m/>
    <m/>
  </r>
  <r>
    <x v="3710"/>
    <x v="0"/>
    <x v="5"/>
    <s v="GCA_000009145.1"/>
    <s v="Primary Assembly"/>
    <s v="chromosome"/>
    <m/>
    <s v="AL954747.1"/>
    <n v="1967788"/>
    <n v="1968039"/>
    <s v="-"/>
    <m/>
    <m/>
    <m/>
  </r>
  <r>
    <x v="3711"/>
    <x v="1"/>
    <x v="6"/>
    <s v="GCA_000009145.1"/>
    <s v="Primary Assembly"/>
    <s v="chromosome"/>
    <m/>
    <s v="AL954747.1"/>
    <n v="1967788"/>
    <n v="1968039"/>
    <s v="-"/>
    <m/>
    <m/>
    <m/>
  </r>
  <r>
    <x v="3712"/>
    <x v="0"/>
    <x v="5"/>
    <s v="GCA_000009145.1"/>
    <s v="Primary Assembly"/>
    <s v="chromosome"/>
    <m/>
    <s v="AL954747.1"/>
    <n v="1968067"/>
    <n v="1968324"/>
    <s v="-"/>
    <m/>
    <m/>
    <m/>
  </r>
  <r>
    <x v="3713"/>
    <x v="1"/>
    <x v="6"/>
    <s v="GCA_000009145.1"/>
    <s v="Primary Assembly"/>
    <s v="chromosome"/>
    <m/>
    <s v="AL954747.1"/>
    <n v="1968067"/>
    <n v="1968324"/>
    <s v="-"/>
    <m/>
    <m/>
    <m/>
  </r>
  <r>
    <x v="3714"/>
    <x v="0"/>
    <x v="0"/>
    <s v="GCA_000009145.1"/>
    <s v="Primary Assembly"/>
    <s v="chromosome"/>
    <m/>
    <s v="AL954747.1"/>
    <n v="1968379"/>
    <n v="1969221"/>
    <s v="+"/>
    <m/>
    <m/>
    <m/>
  </r>
  <r>
    <x v="3715"/>
    <x v="1"/>
    <x v="1"/>
    <s v="GCA_000009145.1"/>
    <s v="Primary Assembly"/>
    <s v="chromosome"/>
    <m/>
    <s v="AL954747.1"/>
    <n v="1968379"/>
    <n v="1969221"/>
    <s v="+"/>
    <s v="CAD85732.1"/>
    <m/>
    <m/>
  </r>
  <r>
    <x v="3716"/>
    <x v="0"/>
    <x v="0"/>
    <s v="GCA_000009145.1"/>
    <s v="Primary Assembly"/>
    <s v="chromosome"/>
    <m/>
    <s v="AL954747.1"/>
    <n v="1969221"/>
    <n v="1970063"/>
    <s v="+"/>
    <m/>
    <m/>
    <m/>
  </r>
  <r>
    <x v="3717"/>
    <x v="1"/>
    <x v="1"/>
    <s v="GCA_000009145.1"/>
    <s v="Primary Assembly"/>
    <s v="chromosome"/>
    <m/>
    <s v="AL954747.1"/>
    <n v="1969221"/>
    <n v="1970063"/>
    <s v="+"/>
    <s v="CAD85733.1"/>
    <m/>
    <m/>
  </r>
  <r>
    <x v="3718"/>
    <x v="0"/>
    <x v="0"/>
    <s v="GCA_000009145.1"/>
    <s v="Primary Assembly"/>
    <s v="chromosome"/>
    <m/>
    <s v="AL954747.1"/>
    <n v="1970502"/>
    <n v="1971593"/>
    <s v="-"/>
    <m/>
    <m/>
    <m/>
  </r>
  <r>
    <x v="3719"/>
    <x v="1"/>
    <x v="1"/>
    <s v="GCA_000009145.1"/>
    <s v="Primary Assembly"/>
    <s v="chromosome"/>
    <m/>
    <s v="AL954747.1"/>
    <n v="1970502"/>
    <n v="1971593"/>
    <s v="-"/>
    <s v="CAD85734.1"/>
    <m/>
    <m/>
  </r>
  <r>
    <x v="3720"/>
    <x v="0"/>
    <x v="0"/>
    <s v="GCA_000009145.1"/>
    <s v="Primary Assembly"/>
    <s v="chromosome"/>
    <m/>
    <s v="AL954747.1"/>
    <n v="1971668"/>
    <n v="1972255"/>
    <s v="-"/>
    <m/>
    <m/>
    <m/>
  </r>
  <r>
    <x v="3721"/>
    <x v="1"/>
    <x v="1"/>
    <s v="GCA_000009145.1"/>
    <s v="Primary Assembly"/>
    <s v="chromosome"/>
    <m/>
    <s v="AL954747.1"/>
    <n v="1971668"/>
    <n v="1972255"/>
    <s v="-"/>
    <s v="CAD85735.1"/>
    <m/>
    <m/>
  </r>
  <r>
    <x v="3722"/>
    <x v="0"/>
    <x v="0"/>
    <s v="GCA_000009145.1"/>
    <s v="Primary Assembly"/>
    <s v="chromosome"/>
    <m/>
    <s v="AL954747.1"/>
    <n v="1972375"/>
    <n v="1972971"/>
    <s v="-"/>
    <m/>
    <m/>
    <m/>
  </r>
  <r>
    <x v="3723"/>
    <x v="1"/>
    <x v="1"/>
    <s v="GCA_000009145.1"/>
    <s v="Primary Assembly"/>
    <s v="chromosome"/>
    <m/>
    <s v="AL954747.1"/>
    <n v="1972375"/>
    <n v="1972971"/>
    <s v="-"/>
    <s v="CAD85736.1"/>
    <m/>
    <m/>
  </r>
  <r>
    <x v="3724"/>
    <x v="0"/>
    <x v="0"/>
    <s v="GCA_000009145.1"/>
    <s v="Primary Assembly"/>
    <s v="chromosome"/>
    <m/>
    <s v="AL954747.1"/>
    <n v="1973028"/>
    <n v="1973978"/>
    <s v="-"/>
    <m/>
    <m/>
    <m/>
  </r>
  <r>
    <x v="3725"/>
    <x v="1"/>
    <x v="1"/>
    <s v="GCA_000009145.1"/>
    <s v="Primary Assembly"/>
    <s v="chromosome"/>
    <m/>
    <s v="AL954747.1"/>
    <n v="1973028"/>
    <n v="1973978"/>
    <s v="-"/>
    <s v="CAD85737.1"/>
    <m/>
    <m/>
  </r>
  <r>
    <x v="3726"/>
    <x v="0"/>
    <x v="2"/>
    <s v="GCA_000009145.1"/>
    <s v="Primary Assembly"/>
    <s v="chromosome"/>
    <m/>
    <s v="AL954747.1"/>
    <n v="1974071"/>
    <n v="1974145"/>
    <s v="-"/>
    <m/>
    <m/>
    <m/>
  </r>
  <r>
    <x v="3727"/>
    <x v="2"/>
    <x v="3"/>
    <s v="GCA_000009145.1"/>
    <s v="Primary Assembly"/>
    <s v="chromosome"/>
    <m/>
    <s v="AL954747.1"/>
    <n v="1974071"/>
    <n v="1974145"/>
    <s v="-"/>
    <m/>
    <m/>
    <m/>
  </r>
  <r>
    <x v="3728"/>
    <x v="0"/>
    <x v="0"/>
    <s v="GCA_000009145.1"/>
    <s v="Primary Assembly"/>
    <s v="chromosome"/>
    <m/>
    <s v="AL954747.1"/>
    <n v="1974155"/>
    <n v="1974991"/>
    <s v="-"/>
    <m/>
    <m/>
    <m/>
  </r>
  <r>
    <x v="3729"/>
    <x v="1"/>
    <x v="1"/>
    <s v="GCA_000009145.1"/>
    <s v="Primary Assembly"/>
    <s v="chromosome"/>
    <m/>
    <s v="AL954747.1"/>
    <n v="1974155"/>
    <n v="1974991"/>
    <s v="-"/>
    <s v="CAD85738.1"/>
    <m/>
    <m/>
  </r>
  <r>
    <x v="3730"/>
    <x v="0"/>
    <x v="0"/>
    <s v="GCA_000009145.1"/>
    <s v="Primary Assembly"/>
    <s v="chromosome"/>
    <m/>
    <s v="AL954747.1"/>
    <n v="1975012"/>
    <n v="1975650"/>
    <s v="-"/>
    <m/>
    <m/>
    <m/>
  </r>
  <r>
    <x v="3731"/>
    <x v="1"/>
    <x v="1"/>
    <s v="GCA_000009145.1"/>
    <s v="Primary Assembly"/>
    <s v="chromosome"/>
    <m/>
    <s v="AL954747.1"/>
    <n v="1975012"/>
    <n v="1975650"/>
    <s v="-"/>
    <s v="CAD85739.1"/>
    <m/>
    <m/>
  </r>
  <r>
    <x v="3732"/>
    <x v="0"/>
    <x v="0"/>
    <s v="GCA_000009145.1"/>
    <s v="Primary Assembly"/>
    <s v="chromosome"/>
    <m/>
    <s v="AL954747.1"/>
    <n v="1975763"/>
    <n v="1976059"/>
    <s v="-"/>
    <m/>
    <m/>
    <m/>
  </r>
  <r>
    <x v="3733"/>
    <x v="1"/>
    <x v="1"/>
    <s v="GCA_000009145.1"/>
    <s v="Primary Assembly"/>
    <s v="chromosome"/>
    <m/>
    <s v="AL954747.1"/>
    <n v="1975763"/>
    <n v="1976059"/>
    <s v="-"/>
    <s v="CAD85740.1"/>
    <m/>
    <m/>
  </r>
  <r>
    <x v="3734"/>
    <x v="0"/>
    <x v="0"/>
    <s v="GCA_000009145.1"/>
    <s v="Primary Assembly"/>
    <s v="chromosome"/>
    <m/>
    <s v="AL954747.1"/>
    <n v="1976059"/>
    <n v="1976868"/>
    <s v="-"/>
    <m/>
    <m/>
    <m/>
  </r>
  <r>
    <x v="3735"/>
    <x v="1"/>
    <x v="1"/>
    <s v="GCA_000009145.1"/>
    <s v="Primary Assembly"/>
    <s v="chromosome"/>
    <m/>
    <s v="AL954747.1"/>
    <n v="1976059"/>
    <n v="1976868"/>
    <s v="-"/>
    <s v="CAD85741.1"/>
    <m/>
    <m/>
  </r>
  <r>
    <x v="3736"/>
    <x v="0"/>
    <x v="0"/>
    <s v="GCA_000009145.1"/>
    <s v="Primary Assembly"/>
    <s v="chromosome"/>
    <m/>
    <s v="AL954747.1"/>
    <n v="1976894"/>
    <n v="1977619"/>
    <s v="-"/>
    <m/>
    <m/>
    <m/>
  </r>
  <r>
    <x v="3737"/>
    <x v="1"/>
    <x v="1"/>
    <s v="GCA_000009145.1"/>
    <s v="Primary Assembly"/>
    <s v="chromosome"/>
    <m/>
    <s v="AL954747.1"/>
    <n v="1976894"/>
    <n v="1977619"/>
    <s v="-"/>
    <s v="CAD85742.1"/>
    <m/>
    <m/>
  </r>
  <r>
    <x v="3738"/>
    <x v="0"/>
    <x v="0"/>
    <s v="GCA_000009145.1"/>
    <s v="Primary Assembly"/>
    <s v="chromosome"/>
    <m/>
    <s v="AL954747.1"/>
    <n v="1977870"/>
    <n v="1978418"/>
    <s v="+"/>
    <m/>
    <m/>
    <m/>
  </r>
  <r>
    <x v="3739"/>
    <x v="1"/>
    <x v="1"/>
    <s v="GCA_000009145.1"/>
    <s v="Primary Assembly"/>
    <s v="chromosome"/>
    <m/>
    <s v="AL954747.1"/>
    <n v="1977870"/>
    <n v="1978418"/>
    <s v="+"/>
    <s v="CAD85743.1"/>
    <m/>
    <m/>
  </r>
  <r>
    <x v="3740"/>
    <x v="0"/>
    <x v="0"/>
    <s v="GCA_000009145.1"/>
    <s v="Primary Assembly"/>
    <s v="chromosome"/>
    <m/>
    <s v="AL954747.1"/>
    <n v="1978534"/>
    <n v="1979808"/>
    <s v="+"/>
    <m/>
    <m/>
    <m/>
  </r>
  <r>
    <x v="3741"/>
    <x v="1"/>
    <x v="1"/>
    <s v="GCA_000009145.1"/>
    <s v="Primary Assembly"/>
    <s v="chromosome"/>
    <m/>
    <s v="AL954747.1"/>
    <n v="1978534"/>
    <n v="1979808"/>
    <s v="+"/>
    <s v="CAD85744.1"/>
    <m/>
    <m/>
  </r>
  <r>
    <x v="3742"/>
    <x v="0"/>
    <x v="0"/>
    <s v="GCA_000009145.1"/>
    <s v="Primary Assembly"/>
    <s v="chromosome"/>
    <m/>
    <s v="AL954747.1"/>
    <n v="1980082"/>
    <n v="1981527"/>
    <s v="+"/>
    <m/>
    <m/>
    <m/>
  </r>
  <r>
    <x v="3743"/>
    <x v="1"/>
    <x v="1"/>
    <s v="GCA_000009145.1"/>
    <s v="Primary Assembly"/>
    <s v="chromosome"/>
    <m/>
    <s v="AL954747.1"/>
    <n v="1980082"/>
    <n v="1981527"/>
    <s v="+"/>
    <s v="CAD85745.1"/>
    <m/>
    <m/>
  </r>
  <r>
    <x v="3744"/>
    <x v="0"/>
    <x v="0"/>
    <s v="GCA_000009145.1"/>
    <s v="Primary Assembly"/>
    <s v="chromosome"/>
    <m/>
    <s v="AL954747.1"/>
    <n v="1981537"/>
    <n v="1983006"/>
    <s v="+"/>
    <m/>
    <m/>
    <m/>
  </r>
  <r>
    <x v="3745"/>
    <x v="1"/>
    <x v="1"/>
    <s v="GCA_000009145.1"/>
    <s v="Primary Assembly"/>
    <s v="chromosome"/>
    <m/>
    <s v="AL954747.1"/>
    <n v="1981537"/>
    <n v="1983006"/>
    <s v="+"/>
    <s v="CAD85746.1"/>
    <m/>
    <m/>
  </r>
  <r>
    <x v="3746"/>
    <x v="0"/>
    <x v="0"/>
    <s v="GCA_000009145.1"/>
    <s v="Primary Assembly"/>
    <s v="chromosome"/>
    <m/>
    <s v="AL954747.1"/>
    <n v="1983125"/>
    <n v="1983532"/>
    <s v="+"/>
    <m/>
    <m/>
    <m/>
  </r>
  <r>
    <x v="3747"/>
    <x v="1"/>
    <x v="1"/>
    <s v="GCA_000009145.1"/>
    <s v="Primary Assembly"/>
    <s v="chromosome"/>
    <m/>
    <s v="AL954747.1"/>
    <n v="1983125"/>
    <n v="1983532"/>
    <s v="+"/>
    <s v="CAD85747.1"/>
    <m/>
    <m/>
  </r>
  <r>
    <x v="3748"/>
    <x v="0"/>
    <x v="0"/>
    <s v="GCA_000009145.1"/>
    <s v="Primary Assembly"/>
    <s v="chromosome"/>
    <m/>
    <s v="AL954747.1"/>
    <n v="1983629"/>
    <n v="1984165"/>
    <s v="+"/>
    <m/>
    <m/>
    <m/>
  </r>
  <r>
    <x v="3749"/>
    <x v="1"/>
    <x v="1"/>
    <s v="GCA_000009145.1"/>
    <s v="Primary Assembly"/>
    <s v="chromosome"/>
    <m/>
    <s v="AL954747.1"/>
    <n v="1983629"/>
    <n v="1984165"/>
    <s v="+"/>
    <s v="CAD85748.1"/>
    <m/>
    <m/>
  </r>
  <r>
    <x v="3750"/>
    <x v="0"/>
    <x v="0"/>
    <s v="GCA_000009145.1"/>
    <s v="Primary Assembly"/>
    <s v="chromosome"/>
    <m/>
    <s v="AL954747.1"/>
    <n v="1984239"/>
    <n v="1985132"/>
    <s v="+"/>
    <m/>
    <m/>
    <m/>
  </r>
  <r>
    <x v="3751"/>
    <x v="1"/>
    <x v="1"/>
    <s v="GCA_000009145.1"/>
    <s v="Primary Assembly"/>
    <s v="chromosome"/>
    <m/>
    <s v="AL954747.1"/>
    <n v="1984239"/>
    <n v="1985132"/>
    <s v="+"/>
    <s v="CAD85749.1"/>
    <m/>
    <m/>
  </r>
  <r>
    <x v="3752"/>
    <x v="0"/>
    <x v="0"/>
    <s v="GCA_000009145.1"/>
    <s v="Primary Assembly"/>
    <s v="chromosome"/>
    <m/>
    <s v="AL954747.1"/>
    <n v="1985203"/>
    <n v="1986666"/>
    <s v="+"/>
    <m/>
    <m/>
    <m/>
  </r>
  <r>
    <x v="3753"/>
    <x v="1"/>
    <x v="1"/>
    <s v="GCA_000009145.1"/>
    <s v="Primary Assembly"/>
    <s v="chromosome"/>
    <m/>
    <s v="AL954747.1"/>
    <n v="1985203"/>
    <n v="1986666"/>
    <s v="+"/>
    <s v="CAD85750.1"/>
    <m/>
    <m/>
  </r>
  <r>
    <x v="3754"/>
    <x v="0"/>
    <x v="0"/>
    <s v="GCA_000009145.1"/>
    <s v="Primary Assembly"/>
    <s v="chromosome"/>
    <m/>
    <s v="AL954747.1"/>
    <n v="1986878"/>
    <n v="1987921"/>
    <s v="+"/>
    <m/>
    <m/>
    <m/>
  </r>
  <r>
    <x v="3755"/>
    <x v="1"/>
    <x v="1"/>
    <s v="GCA_000009145.1"/>
    <s v="Primary Assembly"/>
    <s v="chromosome"/>
    <m/>
    <s v="AL954747.1"/>
    <n v="1986878"/>
    <n v="1987921"/>
    <s v="+"/>
    <s v="CAD85751.1"/>
    <m/>
    <m/>
  </r>
  <r>
    <x v="3756"/>
    <x v="0"/>
    <x v="0"/>
    <s v="GCA_000009145.1"/>
    <s v="Primary Assembly"/>
    <s v="chromosome"/>
    <m/>
    <s v="AL954747.1"/>
    <n v="1987984"/>
    <n v="1988508"/>
    <s v="-"/>
    <m/>
    <m/>
    <m/>
  </r>
  <r>
    <x v="3757"/>
    <x v="1"/>
    <x v="1"/>
    <s v="GCA_000009145.1"/>
    <s v="Primary Assembly"/>
    <s v="chromosome"/>
    <m/>
    <s v="AL954747.1"/>
    <n v="1987984"/>
    <n v="1988508"/>
    <s v="-"/>
    <s v="CAD85752.1"/>
    <m/>
    <m/>
  </r>
  <r>
    <x v="3758"/>
    <x v="0"/>
    <x v="2"/>
    <s v="GCA_000009145.1"/>
    <s v="Primary Assembly"/>
    <s v="chromosome"/>
    <m/>
    <s v="AL954747.1"/>
    <n v="1988654"/>
    <n v="1988744"/>
    <s v="+"/>
    <m/>
    <m/>
    <m/>
  </r>
  <r>
    <x v="3759"/>
    <x v="2"/>
    <x v="3"/>
    <s v="GCA_000009145.1"/>
    <s v="Primary Assembly"/>
    <s v="chromosome"/>
    <m/>
    <s v="AL954747.1"/>
    <n v="1988654"/>
    <n v="1988744"/>
    <s v="+"/>
    <m/>
    <m/>
    <m/>
  </r>
  <r>
    <x v="3760"/>
    <x v="0"/>
    <x v="5"/>
    <s v="GCA_000009145.1"/>
    <s v="Primary Assembly"/>
    <s v="chromosome"/>
    <m/>
    <s v="AL954747.1"/>
    <n v="1989881"/>
    <n v="1990534"/>
    <s v="-"/>
    <m/>
    <m/>
    <m/>
  </r>
  <r>
    <x v="3761"/>
    <x v="1"/>
    <x v="6"/>
    <s v="GCA_000009145.1"/>
    <s v="Primary Assembly"/>
    <s v="chromosome"/>
    <m/>
    <s v="AL954747.1"/>
    <n v="1989881"/>
    <n v="1990534"/>
    <s v="-"/>
    <m/>
    <m/>
    <m/>
  </r>
  <r>
    <x v="3762"/>
    <x v="0"/>
    <x v="0"/>
    <s v="GCA_000009145.1"/>
    <s v="Primary Assembly"/>
    <s v="chromosome"/>
    <m/>
    <s v="AL954747.1"/>
    <n v="1990579"/>
    <n v="1991589"/>
    <s v="+"/>
    <m/>
    <m/>
    <m/>
  </r>
  <r>
    <x v="3763"/>
    <x v="1"/>
    <x v="1"/>
    <s v="GCA_000009145.1"/>
    <s v="Primary Assembly"/>
    <s v="chromosome"/>
    <m/>
    <s v="AL954747.1"/>
    <n v="1990579"/>
    <n v="1991589"/>
    <s v="+"/>
    <s v="CAD85754.1"/>
    <m/>
    <m/>
  </r>
  <r>
    <x v="3764"/>
    <x v="0"/>
    <x v="5"/>
    <s v="GCA_000009145.1"/>
    <s v="Primary Assembly"/>
    <s v="chromosome"/>
    <m/>
    <s v="AL954747.1"/>
    <n v="1991492"/>
    <n v="1991989"/>
    <s v="-"/>
    <m/>
    <m/>
    <m/>
  </r>
  <r>
    <x v="3765"/>
    <x v="1"/>
    <x v="6"/>
    <s v="GCA_000009145.1"/>
    <s v="Primary Assembly"/>
    <s v="chromosome"/>
    <m/>
    <s v="AL954747.1"/>
    <n v="1991492"/>
    <n v="1991989"/>
    <s v="-"/>
    <m/>
    <m/>
    <m/>
  </r>
  <r>
    <x v="3766"/>
    <x v="0"/>
    <x v="0"/>
    <s v="GCA_000009145.1"/>
    <s v="Primary Assembly"/>
    <s v="chromosome"/>
    <m/>
    <s v="AL954747.1"/>
    <n v="1992108"/>
    <n v="1993151"/>
    <s v="+"/>
    <m/>
    <m/>
    <m/>
  </r>
  <r>
    <x v="3767"/>
    <x v="1"/>
    <x v="1"/>
    <s v="GCA_000009145.1"/>
    <s v="Primary Assembly"/>
    <s v="chromosome"/>
    <m/>
    <s v="AL954747.1"/>
    <n v="1992108"/>
    <n v="1993151"/>
    <s v="+"/>
    <s v="CAD85756.1"/>
    <m/>
    <m/>
  </r>
  <r>
    <x v="3768"/>
    <x v="0"/>
    <x v="0"/>
    <s v="GCA_000009145.1"/>
    <s v="Primary Assembly"/>
    <s v="chromosome"/>
    <m/>
    <s v="AL954747.1"/>
    <n v="1993750"/>
    <n v="1994601"/>
    <s v="+"/>
    <m/>
    <m/>
    <m/>
  </r>
  <r>
    <x v="3769"/>
    <x v="1"/>
    <x v="1"/>
    <s v="GCA_000009145.1"/>
    <s v="Primary Assembly"/>
    <s v="chromosome"/>
    <m/>
    <s v="AL954747.1"/>
    <n v="1993750"/>
    <n v="1994601"/>
    <s v="+"/>
    <s v="CAD85757.1"/>
    <m/>
    <m/>
  </r>
  <r>
    <x v="3770"/>
    <x v="0"/>
    <x v="0"/>
    <s v="GCA_000009145.1"/>
    <s v="Primary Assembly"/>
    <s v="chromosome"/>
    <m/>
    <s v="AL954747.1"/>
    <n v="1994564"/>
    <n v="1996282"/>
    <s v="+"/>
    <m/>
    <m/>
    <m/>
  </r>
  <r>
    <x v="3771"/>
    <x v="1"/>
    <x v="1"/>
    <s v="GCA_000009145.1"/>
    <s v="Primary Assembly"/>
    <s v="chromosome"/>
    <m/>
    <s v="AL954747.1"/>
    <n v="1994564"/>
    <n v="1996282"/>
    <s v="+"/>
    <s v="CAD85758.1"/>
    <m/>
    <m/>
  </r>
  <r>
    <x v="3772"/>
    <x v="0"/>
    <x v="0"/>
    <s v="GCA_000009145.1"/>
    <s v="Primary Assembly"/>
    <s v="chromosome"/>
    <m/>
    <s v="AL954747.1"/>
    <n v="1996345"/>
    <n v="1996893"/>
    <s v="-"/>
    <m/>
    <m/>
    <m/>
  </r>
  <r>
    <x v="3773"/>
    <x v="1"/>
    <x v="1"/>
    <s v="GCA_000009145.1"/>
    <s v="Primary Assembly"/>
    <s v="chromosome"/>
    <m/>
    <s v="AL954747.1"/>
    <n v="1996345"/>
    <n v="1996893"/>
    <s v="-"/>
    <s v="CAD85759.1"/>
    <m/>
    <m/>
  </r>
  <r>
    <x v="3774"/>
    <x v="0"/>
    <x v="0"/>
    <s v="GCA_000009145.1"/>
    <s v="Primary Assembly"/>
    <s v="chromosome"/>
    <m/>
    <s v="AL954747.1"/>
    <n v="1996977"/>
    <n v="1997843"/>
    <s v="+"/>
    <m/>
    <m/>
    <m/>
  </r>
  <r>
    <x v="3775"/>
    <x v="1"/>
    <x v="1"/>
    <s v="GCA_000009145.1"/>
    <s v="Primary Assembly"/>
    <s v="chromosome"/>
    <m/>
    <s v="AL954747.1"/>
    <n v="1996977"/>
    <n v="1997843"/>
    <s v="+"/>
    <s v="CAD85760.1"/>
    <m/>
    <m/>
  </r>
  <r>
    <x v="3776"/>
    <x v="0"/>
    <x v="0"/>
    <s v="GCA_000009145.1"/>
    <s v="Primary Assembly"/>
    <s v="chromosome"/>
    <m/>
    <s v="AL954747.1"/>
    <n v="1997828"/>
    <n v="1999885"/>
    <s v="-"/>
    <m/>
    <m/>
    <m/>
  </r>
  <r>
    <x v="3777"/>
    <x v="1"/>
    <x v="1"/>
    <s v="GCA_000009145.1"/>
    <s v="Primary Assembly"/>
    <s v="chromosome"/>
    <m/>
    <s v="AL954747.1"/>
    <n v="1997828"/>
    <n v="1999885"/>
    <s v="-"/>
    <s v="CAD85761.1"/>
    <m/>
    <m/>
  </r>
  <r>
    <x v="3778"/>
    <x v="0"/>
    <x v="0"/>
    <s v="GCA_000009145.1"/>
    <s v="Primary Assembly"/>
    <s v="chromosome"/>
    <m/>
    <s v="AL954747.1"/>
    <n v="1999916"/>
    <n v="2000305"/>
    <s v="-"/>
    <m/>
    <m/>
    <m/>
  </r>
  <r>
    <x v="3779"/>
    <x v="1"/>
    <x v="1"/>
    <s v="GCA_000009145.1"/>
    <s v="Primary Assembly"/>
    <s v="chromosome"/>
    <m/>
    <s v="AL954747.1"/>
    <n v="1999916"/>
    <n v="2000305"/>
    <s v="-"/>
    <s v="CAD85762.1"/>
    <m/>
    <m/>
  </r>
  <r>
    <x v="3780"/>
    <x v="0"/>
    <x v="0"/>
    <s v="GCA_000009145.1"/>
    <s v="Primary Assembly"/>
    <s v="chromosome"/>
    <m/>
    <s v="AL954747.1"/>
    <n v="2000393"/>
    <n v="2001646"/>
    <s v="+"/>
    <m/>
    <m/>
    <m/>
  </r>
  <r>
    <x v="3781"/>
    <x v="1"/>
    <x v="1"/>
    <s v="GCA_000009145.1"/>
    <s v="Primary Assembly"/>
    <s v="chromosome"/>
    <m/>
    <s v="AL954747.1"/>
    <n v="2000393"/>
    <n v="2001646"/>
    <s v="+"/>
    <s v="CAD85763.1"/>
    <m/>
    <m/>
  </r>
  <r>
    <x v="3782"/>
    <x v="0"/>
    <x v="0"/>
    <s v="GCA_000009145.1"/>
    <s v="Primary Assembly"/>
    <s v="chromosome"/>
    <m/>
    <s v="AL954747.1"/>
    <n v="2001694"/>
    <n v="2002356"/>
    <s v="-"/>
    <m/>
    <m/>
    <m/>
  </r>
  <r>
    <x v="3783"/>
    <x v="1"/>
    <x v="1"/>
    <s v="GCA_000009145.1"/>
    <s v="Primary Assembly"/>
    <s v="chromosome"/>
    <m/>
    <s v="AL954747.1"/>
    <n v="2001694"/>
    <n v="2002356"/>
    <s v="-"/>
    <s v="CAD85764.1"/>
    <m/>
    <m/>
  </r>
  <r>
    <x v="3784"/>
    <x v="0"/>
    <x v="0"/>
    <s v="GCA_000009145.1"/>
    <s v="Primary Assembly"/>
    <s v="chromosome"/>
    <m/>
    <s v="AL954747.1"/>
    <n v="2002541"/>
    <n v="2003926"/>
    <s v="+"/>
    <m/>
    <m/>
    <m/>
  </r>
  <r>
    <x v="3785"/>
    <x v="1"/>
    <x v="1"/>
    <s v="GCA_000009145.1"/>
    <s v="Primary Assembly"/>
    <s v="chromosome"/>
    <m/>
    <s v="AL954747.1"/>
    <n v="2002541"/>
    <n v="2003926"/>
    <s v="+"/>
    <s v="CAD85765.1"/>
    <m/>
    <m/>
  </r>
  <r>
    <x v="3786"/>
    <x v="0"/>
    <x v="0"/>
    <s v="GCA_000009145.1"/>
    <s v="Primary Assembly"/>
    <s v="chromosome"/>
    <m/>
    <s v="AL954747.1"/>
    <n v="2003946"/>
    <n v="2004851"/>
    <s v="+"/>
    <m/>
    <m/>
    <m/>
  </r>
  <r>
    <x v="3787"/>
    <x v="1"/>
    <x v="1"/>
    <s v="GCA_000009145.1"/>
    <s v="Primary Assembly"/>
    <s v="chromosome"/>
    <m/>
    <s v="AL954747.1"/>
    <n v="2003946"/>
    <n v="2004851"/>
    <s v="+"/>
    <s v="CAD85766.1"/>
    <m/>
    <m/>
  </r>
  <r>
    <x v="3788"/>
    <x v="0"/>
    <x v="0"/>
    <s v="GCA_000009145.1"/>
    <s v="Primary Assembly"/>
    <s v="chromosome"/>
    <m/>
    <s v="AL954747.1"/>
    <n v="2005137"/>
    <n v="2006612"/>
    <s v="+"/>
    <m/>
    <m/>
    <m/>
  </r>
  <r>
    <x v="3789"/>
    <x v="1"/>
    <x v="1"/>
    <s v="GCA_000009145.1"/>
    <s v="Primary Assembly"/>
    <s v="chromosome"/>
    <m/>
    <s v="AL954747.1"/>
    <n v="2005137"/>
    <n v="2006612"/>
    <s v="+"/>
    <s v="CAD85767.1"/>
    <m/>
    <m/>
  </r>
  <r>
    <x v="3790"/>
    <x v="0"/>
    <x v="0"/>
    <s v="GCA_000009145.1"/>
    <s v="Primary Assembly"/>
    <s v="chromosome"/>
    <m/>
    <s v="AL954747.1"/>
    <n v="2006677"/>
    <n v="2007858"/>
    <s v="+"/>
    <m/>
    <m/>
    <m/>
  </r>
  <r>
    <x v="3791"/>
    <x v="1"/>
    <x v="1"/>
    <s v="GCA_000009145.1"/>
    <s v="Primary Assembly"/>
    <s v="chromosome"/>
    <m/>
    <s v="AL954747.1"/>
    <n v="2006677"/>
    <n v="2007858"/>
    <s v="+"/>
    <s v="CAD85768.1"/>
    <m/>
    <m/>
  </r>
  <r>
    <x v="3792"/>
    <x v="0"/>
    <x v="0"/>
    <s v="GCA_000009145.1"/>
    <s v="Primary Assembly"/>
    <s v="chromosome"/>
    <m/>
    <s v="AL954747.1"/>
    <n v="2007987"/>
    <n v="2008811"/>
    <s v="+"/>
    <m/>
    <m/>
    <m/>
  </r>
  <r>
    <x v="3793"/>
    <x v="1"/>
    <x v="1"/>
    <s v="GCA_000009145.1"/>
    <s v="Primary Assembly"/>
    <s v="chromosome"/>
    <m/>
    <s v="AL954747.1"/>
    <n v="2007987"/>
    <n v="2008811"/>
    <s v="+"/>
    <s v="CAD85769.1"/>
    <m/>
    <m/>
  </r>
  <r>
    <x v="3794"/>
    <x v="0"/>
    <x v="0"/>
    <s v="GCA_000009145.1"/>
    <s v="Primary Assembly"/>
    <s v="chromosome"/>
    <m/>
    <s v="AL954747.1"/>
    <n v="2009107"/>
    <n v="2010183"/>
    <s v="-"/>
    <m/>
    <m/>
    <m/>
  </r>
  <r>
    <x v="3795"/>
    <x v="1"/>
    <x v="1"/>
    <s v="GCA_000009145.1"/>
    <s v="Primary Assembly"/>
    <s v="chromosome"/>
    <m/>
    <s v="AL954747.1"/>
    <n v="2009107"/>
    <n v="2010183"/>
    <s v="-"/>
    <s v="CAD85770.1"/>
    <m/>
    <m/>
  </r>
  <r>
    <x v="3796"/>
    <x v="0"/>
    <x v="0"/>
    <s v="GCA_000009145.1"/>
    <s v="Primary Assembly"/>
    <s v="chromosome"/>
    <m/>
    <s v="AL954747.1"/>
    <n v="2010194"/>
    <n v="2010799"/>
    <s v="-"/>
    <m/>
    <m/>
    <m/>
  </r>
  <r>
    <x v="3797"/>
    <x v="1"/>
    <x v="1"/>
    <s v="GCA_000009145.1"/>
    <s v="Primary Assembly"/>
    <s v="chromosome"/>
    <m/>
    <s v="AL954747.1"/>
    <n v="2010194"/>
    <n v="2010799"/>
    <s v="-"/>
    <s v="CAD85771.1"/>
    <m/>
    <m/>
  </r>
  <r>
    <x v="3798"/>
    <x v="0"/>
    <x v="0"/>
    <s v="GCA_000009145.1"/>
    <s v="Primary Assembly"/>
    <s v="chromosome"/>
    <m/>
    <s v="AL954747.1"/>
    <n v="2010875"/>
    <n v="2011723"/>
    <s v="-"/>
    <m/>
    <m/>
    <m/>
  </r>
  <r>
    <x v="3799"/>
    <x v="1"/>
    <x v="1"/>
    <s v="GCA_000009145.1"/>
    <s v="Primary Assembly"/>
    <s v="chromosome"/>
    <m/>
    <s v="AL954747.1"/>
    <n v="2010875"/>
    <n v="2011723"/>
    <s v="-"/>
    <s v="CAD85772.1"/>
    <m/>
    <m/>
  </r>
  <r>
    <x v="3800"/>
    <x v="0"/>
    <x v="0"/>
    <s v="GCA_000009145.1"/>
    <s v="Primary Assembly"/>
    <s v="chromosome"/>
    <m/>
    <s v="AL954747.1"/>
    <n v="2011720"/>
    <n v="2012088"/>
    <s v="-"/>
    <m/>
    <m/>
    <m/>
  </r>
  <r>
    <x v="3801"/>
    <x v="1"/>
    <x v="1"/>
    <s v="GCA_000009145.1"/>
    <s v="Primary Assembly"/>
    <s v="chromosome"/>
    <m/>
    <s v="AL954747.1"/>
    <n v="2011720"/>
    <n v="2012088"/>
    <s v="-"/>
    <s v="CAD85773.1"/>
    <m/>
    <m/>
  </r>
  <r>
    <x v="3802"/>
    <x v="0"/>
    <x v="0"/>
    <s v="GCA_000009145.1"/>
    <s v="Primary Assembly"/>
    <s v="chromosome"/>
    <m/>
    <s v="AL954747.1"/>
    <n v="2012073"/>
    <n v="2014403"/>
    <s v="-"/>
    <m/>
    <m/>
    <m/>
  </r>
  <r>
    <x v="3803"/>
    <x v="1"/>
    <x v="1"/>
    <s v="GCA_000009145.1"/>
    <s v="Primary Assembly"/>
    <s v="chromosome"/>
    <m/>
    <s v="AL954747.1"/>
    <n v="2012073"/>
    <n v="2014403"/>
    <s v="-"/>
    <s v="CAD85774.1"/>
    <m/>
    <m/>
  </r>
  <r>
    <x v="3804"/>
    <x v="0"/>
    <x v="0"/>
    <s v="GCA_000009145.1"/>
    <s v="Primary Assembly"/>
    <s v="chromosome"/>
    <m/>
    <s v="AL954747.1"/>
    <n v="2014626"/>
    <n v="2016884"/>
    <s v="-"/>
    <m/>
    <m/>
    <m/>
  </r>
  <r>
    <x v="3805"/>
    <x v="1"/>
    <x v="1"/>
    <s v="GCA_000009145.1"/>
    <s v="Primary Assembly"/>
    <s v="chromosome"/>
    <m/>
    <s v="AL954747.1"/>
    <n v="2014626"/>
    <n v="2016884"/>
    <s v="-"/>
    <s v="CAD85775.1"/>
    <m/>
    <m/>
  </r>
  <r>
    <x v="3806"/>
    <x v="0"/>
    <x v="0"/>
    <s v="GCA_000009145.1"/>
    <s v="Primary Assembly"/>
    <s v="chromosome"/>
    <m/>
    <s v="AL954747.1"/>
    <n v="2016958"/>
    <n v="2017467"/>
    <s v="-"/>
    <m/>
    <m/>
    <m/>
  </r>
  <r>
    <x v="3807"/>
    <x v="1"/>
    <x v="1"/>
    <s v="GCA_000009145.1"/>
    <s v="Primary Assembly"/>
    <s v="chromosome"/>
    <m/>
    <s v="AL954747.1"/>
    <n v="2016958"/>
    <n v="2017467"/>
    <s v="-"/>
    <s v="CAD85776.1"/>
    <m/>
    <m/>
  </r>
  <r>
    <x v="3808"/>
    <x v="0"/>
    <x v="0"/>
    <s v="GCA_000009145.1"/>
    <s v="Primary Assembly"/>
    <s v="chromosome"/>
    <m/>
    <s v="AL954747.1"/>
    <n v="2017542"/>
    <n v="2019755"/>
    <s v="-"/>
    <m/>
    <m/>
    <m/>
  </r>
  <r>
    <x v="3809"/>
    <x v="1"/>
    <x v="1"/>
    <s v="GCA_000009145.1"/>
    <s v="Primary Assembly"/>
    <s v="chromosome"/>
    <m/>
    <s v="AL954747.1"/>
    <n v="2017542"/>
    <n v="2019755"/>
    <s v="-"/>
    <s v="CAD85777.1"/>
    <m/>
    <m/>
  </r>
  <r>
    <x v="3810"/>
    <x v="0"/>
    <x v="0"/>
    <s v="GCA_000009145.1"/>
    <s v="Primary Assembly"/>
    <s v="chromosome"/>
    <m/>
    <s v="AL954747.1"/>
    <n v="2020068"/>
    <n v="2020502"/>
    <s v="+"/>
    <m/>
    <m/>
    <m/>
  </r>
  <r>
    <x v="3811"/>
    <x v="1"/>
    <x v="1"/>
    <s v="GCA_000009145.1"/>
    <s v="Primary Assembly"/>
    <s v="chromosome"/>
    <m/>
    <s v="AL954747.1"/>
    <n v="2020068"/>
    <n v="2020502"/>
    <s v="+"/>
    <s v="CAD85778.1"/>
    <m/>
    <m/>
  </r>
  <r>
    <x v="3812"/>
    <x v="0"/>
    <x v="0"/>
    <s v="GCA_000009145.1"/>
    <s v="Primary Assembly"/>
    <s v="chromosome"/>
    <m/>
    <s v="AL954747.1"/>
    <n v="2020591"/>
    <n v="2021223"/>
    <s v="+"/>
    <m/>
    <m/>
    <m/>
  </r>
  <r>
    <x v="3813"/>
    <x v="1"/>
    <x v="1"/>
    <s v="GCA_000009145.1"/>
    <s v="Primary Assembly"/>
    <s v="chromosome"/>
    <m/>
    <s v="AL954747.1"/>
    <n v="2020591"/>
    <n v="2021223"/>
    <s v="+"/>
    <s v="CAD85779.1"/>
    <m/>
    <m/>
  </r>
  <r>
    <x v="3814"/>
    <x v="0"/>
    <x v="0"/>
    <s v="GCA_000009145.1"/>
    <s v="Primary Assembly"/>
    <s v="chromosome"/>
    <m/>
    <s v="AL954747.1"/>
    <n v="2021313"/>
    <n v="2022827"/>
    <s v="+"/>
    <m/>
    <m/>
    <m/>
  </r>
  <r>
    <x v="3815"/>
    <x v="1"/>
    <x v="1"/>
    <s v="GCA_000009145.1"/>
    <s v="Primary Assembly"/>
    <s v="chromosome"/>
    <m/>
    <s v="AL954747.1"/>
    <n v="2021313"/>
    <n v="2022827"/>
    <s v="+"/>
    <s v="CAD85780.1"/>
    <m/>
    <m/>
  </r>
  <r>
    <x v="3816"/>
    <x v="0"/>
    <x v="0"/>
    <s v="GCA_000009145.1"/>
    <s v="Primary Assembly"/>
    <s v="chromosome"/>
    <m/>
    <s v="AL954747.1"/>
    <n v="2022943"/>
    <n v="2024028"/>
    <s v="+"/>
    <m/>
    <m/>
    <m/>
  </r>
  <r>
    <x v="3817"/>
    <x v="1"/>
    <x v="1"/>
    <s v="GCA_000009145.1"/>
    <s v="Primary Assembly"/>
    <s v="chromosome"/>
    <m/>
    <s v="AL954747.1"/>
    <n v="2022943"/>
    <n v="2024028"/>
    <s v="+"/>
    <s v="CAD85781.1"/>
    <m/>
    <m/>
  </r>
  <r>
    <x v="3818"/>
    <x v="0"/>
    <x v="0"/>
    <s v="GCA_000009145.1"/>
    <s v="Primary Assembly"/>
    <s v="chromosome"/>
    <m/>
    <s v="AL954747.1"/>
    <n v="2024031"/>
    <n v="2024939"/>
    <s v="+"/>
    <m/>
    <m/>
    <m/>
  </r>
  <r>
    <x v="3819"/>
    <x v="1"/>
    <x v="1"/>
    <s v="GCA_000009145.1"/>
    <s v="Primary Assembly"/>
    <s v="chromosome"/>
    <m/>
    <s v="AL954747.1"/>
    <n v="2024031"/>
    <n v="2024939"/>
    <s v="+"/>
    <s v="CAD85782.1"/>
    <m/>
    <m/>
  </r>
  <r>
    <x v="3820"/>
    <x v="0"/>
    <x v="0"/>
    <s v="GCA_000009145.1"/>
    <s v="Primary Assembly"/>
    <s v="chromosome"/>
    <m/>
    <s v="AL954747.1"/>
    <n v="2024949"/>
    <n v="2025725"/>
    <s v="+"/>
    <m/>
    <m/>
    <m/>
  </r>
  <r>
    <x v="3821"/>
    <x v="1"/>
    <x v="1"/>
    <s v="GCA_000009145.1"/>
    <s v="Primary Assembly"/>
    <s v="chromosome"/>
    <m/>
    <s v="AL954747.1"/>
    <n v="2024949"/>
    <n v="2025725"/>
    <s v="+"/>
    <s v="CAD85783.1"/>
    <m/>
    <m/>
  </r>
  <r>
    <x v="3822"/>
    <x v="0"/>
    <x v="0"/>
    <s v="GCA_000009145.1"/>
    <s v="Primary Assembly"/>
    <s v="chromosome"/>
    <m/>
    <s v="AL954747.1"/>
    <n v="2025728"/>
    <n v="2026837"/>
    <s v="+"/>
    <m/>
    <m/>
    <m/>
  </r>
  <r>
    <x v="3823"/>
    <x v="1"/>
    <x v="1"/>
    <s v="GCA_000009145.1"/>
    <s v="Primary Assembly"/>
    <s v="chromosome"/>
    <m/>
    <s v="AL954747.1"/>
    <n v="2025728"/>
    <n v="2026837"/>
    <s v="+"/>
    <s v="CAD85784.1"/>
    <m/>
    <m/>
  </r>
  <r>
    <x v="3824"/>
    <x v="0"/>
    <x v="0"/>
    <s v="GCA_000009145.1"/>
    <s v="Primary Assembly"/>
    <s v="chromosome"/>
    <m/>
    <s v="AL954747.1"/>
    <n v="2026843"/>
    <n v="2027151"/>
    <s v="+"/>
    <m/>
    <m/>
    <m/>
  </r>
  <r>
    <x v="3825"/>
    <x v="1"/>
    <x v="1"/>
    <s v="GCA_000009145.1"/>
    <s v="Primary Assembly"/>
    <s v="chromosome"/>
    <m/>
    <s v="AL954747.1"/>
    <n v="2026843"/>
    <n v="2027151"/>
    <s v="+"/>
    <s v="CAD85785.1"/>
    <m/>
    <m/>
  </r>
  <r>
    <x v="3826"/>
    <x v="0"/>
    <x v="0"/>
    <s v="GCA_000009145.1"/>
    <s v="Primary Assembly"/>
    <s v="chromosome"/>
    <m/>
    <s v="AL954747.1"/>
    <n v="2027464"/>
    <n v="2028117"/>
    <s v="+"/>
    <m/>
    <m/>
    <m/>
  </r>
  <r>
    <x v="3827"/>
    <x v="1"/>
    <x v="1"/>
    <s v="GCA_000009145.1"/>
    <s v="Primary Assembly"/>
    <s v="chromosome"/>
    <m/>
    <s v="AL954747.1"/>
    <n v="2027464"/>
    <n v="2028117"/>
    <s v="+"/>
    <s v="CAD85786.1"/>
    <m/>
    <m/>
  </r>
  <r>
    <x v="3828"/>
    <x v="0"/>
    <x v="0"/>
    <s v="GCA_000009145.1"/>
    <s v="Primary Assembly"/>
    <s v="chromosome"/>
    <m/>
    <s v="AL954747.1"/>
    <n v="2028086"/>
    <n v="2028991"/>
    <s v="-"/>
    <m/>
    <m/>
    <m/>
  </r>
  <r>
    <x v="3829"/>
    <x v="1"/>
    <x v="1"/>
    <s v="GCA_000009145.1"/>
    <s v="Primary Assembly"/>
    <s v="chromosome"/>
    <m/>
    <s v="AL954747.1"/>
    <n v="2028086"/>
    <n v="2028991"/>
    <s v="-"/>
    <s v="CAD85787.1"/>
    <m/>
    <m/>
  </r>
  <r>
    <x v="3830"/>
    <x v="0"/>
    <x v="0"/>
    <s v="GCA_000009145.1"/>
    <s v="Primary Assembly"/>
    <s v="chromosome"/>
    <m/>
    <s v="AL954747.1"/>
    <n v="2029161"/>
    <n v="2030333"/>
    <s v="+"/>
    <m/>
    <m/>
    <m/>
  </r>
  <r>
    <x v="3831"/>
    <x v="1"/>
    <x v="1"/>
    <s v="GCA_000009145.1"/>
    <s v="Primary Assembly"/>
    <s v="chromosome"/>
    <m/>
    <s v="AL954747.1"/>
    <n v="2029161"/>
    <n v="2030333"/>
    <s v="+"/>
    <s v="CAD85788.1"/>
    <m/>
    <m/>
  </r>
  <r>
    <x v="3832"/>
    <x v="0"/>
    <x v="0"/>
    <s v="GCA_000009145.1"/>
    <s v="Primary Assembly"/>
    <s v="chromosome"/>
    <m/>
    <s v="AL954747.1"/>
    <n v="2030393"/>
    <n v="2030989"/>
    <s v="-"/>
    <m/>
    <m/>
    <m/>
  </r>
  <r>
    <x v="3833"/>
    <x v="1"/>
    <x v="1"/>
    <s v="GCA_000009145.1"/>
    <s v="Primary Assembly"/>
    <s v="chromosome"/>
    <m/>
    <s v="AL954747.1"/>
    <n v="2030393"/>
    <n v="2030989"/>
    <s v="-"/>
    <s v="CAD85789.1"/>
    <m/>
    <m/>
  </r>
  <r>
    <x v="3834"/>
    <x v="0"/>
    <x v="0"/>
    <s v="GCA_000009145.1"/>
    <s v="Primary Assembly"/>
    <s v="chromosome"/>
    <m/>
    <s v="AL954747.1"/>
    <n v="2031097"/>
    <n v="2031915"/>
    <s v="+"/>
    <m/>
    <m/>
    <m/>
  </r>
  <r>
    <x v="3835"/>
    <x v="1"/>
    <x v="1"/>
    <s v="GCA_000009145.1"/>
    <s v="Primary Assembly"/>
    <s v="chromosome"/>
    <m/>
    <s v="AL954747.1"/>
    <n v="2031097"/>
    <n v="2031915"/>
    <s v="+"/>
    <s v="CAD85790.1"/>
    <m/>
    <m/>
  </r>
  <r>
    <x v="3836"/>
    <x v="0"/>
    <x v="0"/>
    <s v="GCA_000009145.1"/>
    <s v="Primary Assembly"/>
    <s v="chromosome"/>
    <m/>
    <s v="AL954747.1"/>
    <n v="2032033"/>
    <n v="2033076"/>
    <s v="-"/>
    <m/>
    <m/>
    <m/>
  </r>
  <r>
    <x v="3837"/>
    <x v="1"/>
    <x v="1"/>
    <s v="GCA_000009145.1"/>
    <s v="Primary Assembly"/>
    <s v="chromosome"/>
    <m/>
    <s v="AL954747.1"/>
    <n v="2032033"/>
    <n v="2033076"/>
    <s v="-"/>
    <s v="CAD85791.1"/>
    <m/>
    <m/>
  </r>
  <r>
    <x v="3838"/>
    <x v="0"/>
    <x v="0"/>
    <s v="GCA_000009145.1"/>
    <s v="Primary Assembly"/>
    <s v="chromosome"/>
    <m/>
    <s v="AL954747.1"/>
    <n v="2033321"/>
    <n v="2033968"/>
    <s v="-"/>
    <m/>
    <m/>
    <m/>
  </r>
  <r>
    <x v="3839"/>
    <x v="1"/>
    <x v="1"/>
    <s v="GCA_000009145.1"/>
    <s v="Primary Assembly"/>
    <s v="chromosome"/>
    <m/>
    <s v="AL954747.1"/>
    <n v="2033321"/>
    <n v="2033968"/>
    <s v="-"/>
    <s v="CAD85792.1"/>
    <m/>
    <m/>
  </r>
  <r>
    <x v="3840"/>
    <x v="0"/>
    <x v="0"/>
    <s v="GCA_000009145.1"/>
    <s v="Primary Assembly"/>
    <s v="chromosome"/>
    <m/>
    <s v="AL954747.1"/>
    <n v="2034157"/>
    <n v="2035446"/>
    <s v="+"/>
    <m/>
    <m/>
    <m/>
  </r>
  <r>
    <x v="3841"/>
    <x v="1"/>
    <x v="1"/>
    <s v="GCA_000009145.1"/>
    <s v="Primary Assembly"/>
    <s v="chromosome"/>
    <m/>
    <s v="AL954747.1"/>
    <n v="2034157"/>
    <n v="2035446"/>
    <s v="+"/>
    <s v="CAD85793.1"/>
    <m/>
    <m/>
  </r>
  <r>
    <x v="3842"/>
    <x v="0"/>
    <x v="0"/>
    <s v="GCA_000009145.1"/>
    <s v="Primary Assembly"/>
    <s v="chromosome"/>
    <m/>
    <s v="AL954747.1"/>
    <n v="2035443"/>
    <n v="2035985"/>
    <s v="+"/>
    <m/>
    <m/>
    <m/>
  </r>
  <r>
    <x v="3843"/>
    <x v="1"/>
    <x v="1"/>
    <s v="GCA_000009145.1"/>
    <s v="Primary Assembly"/>
    <s v="chromosome"/>
    <m/>
    <s v="AL954747.1"/>
    <n v="2035443"/>
    <n v="2035985"/>
    <s v="+"/>
    <s v="CAD85794.1"/>
    <m/>
    <m/>
  </r>
  <r>
    <x v="3844"/>
    <x v="0"/>
    <x v="0"/>
    <s v="GCA_000009145.1"/>
    <s v="Primary Assembly"/>
    <s v="chromosome"/>
    <m/>
    <s v="AL954747.1"/>
    <n v="2035978"/>
    <n v="2036676"/>
    <s v="+"/>
    <m/>
    <m/>
    <m/>
  </r>
  <r>
    <x v="3845"/>
    <x v="1"/>
    <x v="1"/>
    <s v="GCA_000009145.1"/>
    <s v="Primary Assembly"/>
    <s v="chromosome"/>
    <m/>
    <s v="AL954747.1"/>
    <n v="2035978"/>
    <n v="2036676"/>
    <s v="+"/>
    <s v="CAD85795.1"/>
    <m/>
    <m/>
  </r>
  <r>
    <x v="3846"/>
    <x v="0"/>
    <x v="0"/>
    <s v="GCA_000009145.1"/>
    <s v="Primary Assembly"/>
    <s v="chromosome"/>
    <m/>
    <s v="AL954747.1"/>
    <n v="2036733"/>
    <n v="2037107"/>
    <s v="+"/>
    <m/>
    <m/>
    <m/>
  </r>
  <r>
    <x v="3847"/>
    <x v="1"/>
    <x v="1"/>
    <s v="GCA_000009145.1"/>
    <s v="Primary Assembly"/>
    <s v="chromosome"/>
    <m/>
    <s v="AL954747.1"/>
    <n v="2036733"/>
    <n v="2037107"/>
    <s v="+"/>
    <s v="CAD85796.1"/>
    <m/>
    <m/>
  </r>
  <r>
    <x v="3848"/>
    <x v="0"/>
    <x v="0"/>
    <s v="GCA_000009145.1"/>
    <s v="Primary Assembly"/>
    <s v="chromosome"/>
    <m/>
    <s v="AL954747.1"/>
    <n v="2037432"/>
    <n v="2038889"/>
    <s v="-"/>
    <m/>
    <m/>
    <m/>
  </r>
  <r>
    <x v="3849"/>
    <x v="1"/>
    <x v="1"/>
    <s v="GCA_000009145.1"/>
    <s v="Primary Assembly"/>
    <s v="chromosome"/>
    <m/>
    <s v="AL954747.1"/>
    <n v="2037432"/>
    <n v="2038889"/>
    <s v="-"/>
    <s v="CAD85797.1"/>
    <m/>
    <m/>
  </r>
  <r>
    <x v="3850"/>
    <x v="0"/>
    <x v="0"/>
    <s v="GCA_000009145.1"/>
    <s v="Primary Assembly"/>
    <s v="chromosome"/>
    <m/>
    <s v="AL954747.1"/>
    <n v="2038953"/>
    <n v="2040287"/>
    <s v="-"/>
    <m/>
    <m/>
    <m/>
  </r>
  <r>
    <x v="3851"/>
    <x v="1"/>
    <x v="1"/>
    <s v="GCA_000009145.1"/>
    <s v="Primary Assembly"/>
    <s v="chromosome"/>
    <m/>
    <s v="AL954747.1"/>
    <n v="2038953"/>
    <n v="2040287"/>
    <s v="-"/>
    <s v="CAD85798.1"/>
    <m/>
    <m/>
  </r>
  <r>
    <x v="3852"/>
    <x v="0"/>
    <x v="0"/>
    <s v="GCA_000009145.1"/>
    <s v="Primary Assembly"/>
    <s v="chromosome"/>
    <m/>
    <s v="AL954747.1"/>
    <n v="2040325"/>
    <n v="2041125"/>
    <s v="-"/>
    <m/>
    <m/>
    <m/>
  </r>
  <r>
    <x v="3853"/>
    <x v="1"/>
    <x v="1"/>
    <s v="GCA_000009145.1"/>
    <s v="Primary Assembly"/>
    <s v="chromosome"/>
    <m/>
    <s v="AL954747.1"/>
    <n v="2040325"/>
    <n v="2041125"/>
    <s v="-"/>
    <s v="CAD85799.1"/>
    <m/>
    <m/>
  </r>
  <r>
    <x v="3854"/>
    <x v="0"/>
    <x v="0"/>
    <s v="GCA_000009145.1"/>
    <s v="Primary Assembly"/>
    <s v="chromosome"/>
    <m/>
    <s v="AL954747.1"/>
    <n v="2041205"/>
    <n v="2041666"/>
    <s v="-"/>
    <m/>
    <m/>
    <m/>
  </r>
  <r>
    <x v="3855"/>
    <x v="1"/>
    <x v="1"/>
    <s v="GCA_000009145.1"/>
    <s v="Primary Assembly"/>
    <s v="chromosome"/>
    <m/>
    <s v="AL954747.1"/>
    <n v="2041205"/>
    <n v="2041666"/>
    <s v="-"/>
    <s v="CAD85800.1"/>
    <m/>
    <m/>
  </r>
  <r>
    <x v="3856"/>
    <x v="0"/>
    <x v="0"/>
    <s v="GCA_000009145.1"/>
    <s v="Primary Assembly"/>
    <s v="chromosome"/>
    <m/>
    <s v="AL954747.1"/>
    <n v="2041956"/>
    <n v="2042270"/>
    <s v="-"/>
    <m/>
    <m/>
    <m/>
  </r>
  <r>
    <x v="3857"/>
    <x v="1"/>
    <x v="1"/>
    <s v="GCA_000009145.1"/>
    <s v="Primary Assembly"/>
    <s v="chromosome"/>
    <m/>
    <s v="AL954747.1"/>
    <n v="2041956"/>
    <n v="2042270"/>
    <s v="-"/>
    <s v="CAD85801.1"/>
    <m/>
    <m/>
  </r>
  <r>
    <x v="3858"/>
    <x v="0"/>
    <x v="0"/>
    <s v="GCA_000009145.1"/>
    <s v="Primary Assembly"/>
    <s v="chromosome"/>
    <m/>
    <s v="AL954747.1"/>
    <n v="2042272"/>
    <n v="2042466"/>
    <s v="-"/>
    <m/>
    <m/>
    <m/>
  </r>
  <r>
    <x v="3859"/>
    <x v="1"/>
    <x v="1"/>
    <s v="GCA_000009145.1"/>
    <s v="Primary Assembly"/>
    <s v="chromosome"/>
    <m/>
    <s v="AL954747.1"/>
    <n v="2042272"/>
    <n v="2042466"/>
    <s v="-"/>
    <s v="CAD85802.1"/>
    <m/>
    <m/>
  </r>
  <r>
    <x v="3860"/>
    <x v="0"/>
    <x v="0"/>
    <s v="GCA_000009145.1"/>
    <s v="Primary Assembly"/>
    <s v="chromosome"/>
    <m/>
    <s v="AL954747.1"/>
    <n v="2042579"/>
    <n v="2044162"/>
    <s v="-"/>
    <m/>
    <m/>
    <m/>
  </r>
  <r>
    <x v="3861"/>
    <x v="1"/>
    <x v="1"/>
    <s v="GCA_000009145.1"/>
    <s v="Primary Assembly"/>
    <s v="chromosome"/>
    <m/>
    <s v="AL954747.1"/>
    <n v="2042579"/>
    <n v="2044162"/>
    <s v="-"/>
    <s v="CAD85803.1"/>
    <m/>
    <m/>
  </r>
  <r>
    <x v="3862"/>
    <x v="0"/>
    <x v="0"/>
    <s v="GCA_000009145.1"/>
    <s v="Primary Assembly"/>
    <s v="chromosome"/>
    <m/>
    <s v="AL954747.1"/>
    <n v="2044381"/>
    <n v="2045304"/>
    <s v="+"/>
    <m/>
    <m/>
    <m/>
  </r>
  <r>
    <x v="3863"/>
    <x v="1"/>
    <x v="1"/>
    <s v="GCA_000009145.1"/>
    <s v="Primary Assembly"/>
    <s v="chromosome"/>
    <m/>
    <s v="AL954747.1"/>
    <n v="2044381"/>
    <n v="2045304"/>
    <s v="+"/>
    <s v="CAD85804.1"/>
    <m/>
    <m/>
  </r>
  <r>
    <x v="3864"/>
    <x v="0"/>
    <x v="0"/>
    <s v="GCA_000009145.1"/>
    <s v="Primary Assembly"/>
    <s v="chromosome"/>
    <m/>
    <s v="AL954747.1"/>
    <n v="2045331"/>
    <n v="2045555"/>
    <s v="+"/>
    <m/>
    <m/>
    <m/>
  </r>
  <r>
    <x v="3865"/>
    <x v="1"/>
    <x v="1"/>
    <s v="GCA_000009145.1"/>
    <s v="Primary Assembly"/>
    <s v="chromosome"/>
    <m/>
    <s v="AL954747.1"/>
    <n v="2045331"/>
    <n v="2045555"/>
    <s v="+"/>
    <s v="CAD85805.1"/>
    <m/>
    <m/>
  </r>
  <r>
    <x v="3866"/>
    <x v="0"/>
    <x v="0"/>
    <s v="GCA_000009145.1"/>
    <s v="Primary Assembly"/>
    <s v="chromosome"/>
    <m/>
    <s v="AL954747.1"/>
    <n v="2045620"/>
    <n v="2046996"/>
    <s v="+"/>
    <m/>
    <m/>
    <m/>
  </r>
  <r>
    <x v="3867"/>
    <x v="1"/>
    <x v="1"/>
    <s v="GCA_000009145.1"/>
    <s v="Primary Assembly"/>
    <s v="chromosome"/>
    <m/>
    <s v="AL954747.1"/>
    <n v="2045620"/>
    <n v="2046996"/>
    <s v="+"/>
    <s v="CAD85806.1"/>
    <m/>
    <m/>
  </r>
  <r>
    <x v="3868"/>
    <x v="0"/>
    <x v="0"/>
    <s v="GCA_000009145.1"/>
    <s v="Primary Assembly"/>
    <s v="chromosome"/>
    <m/>
    <s v="AL954747.1"/>
    <n v="2047045"/>
    <n v="2048652"/>
    <s v="+"/>
    <m/>
    <m/>
    <m/>
  </r>
  <r>
    <x v="3869"/>
    <x v="1"/>
    <x v="1"/>
    <s v="GCA_000009145.1"/>
    <s v="Primary Assembly"/>
    <s v="chromosome"/>
    <m/>
    <s v="AL954747.1"/>
    <n v="2047045"/>
    <n v="2048652"/>
    <s v="+"/>
    <s v="CAD85807.1"/>
    <m/>
    <m/>
  </r>
  <r>
    <x v="3870"/>
    <x v="0"/>
    <x v="0"/>
    <s v="GCA_000009145.1"/>
    <s v="Primary Assembly"/>
    <s v="chromosome"/>
    <m/>
    <s v="AL954747.1"/>
    <n v="2048717"/>
    <n v="2050270"/>
    <s v="+"/>
    <m/>
    <m/>
    <m/>
  </r>
  <r>
    <x v="3871"/>
    <x v="1"/>
    <x v="1"/>
    <s v="GCA_000009145.1"/>
    <s v="Primary Assembly"/>
    <s v="chromosome"/>
    <m/>
    <s v="AL954747.1"/>
    <n v="2048717"/>
    <n v="2050270"/>
    <s v="+"/>
    <s v="CAD85808.1"/>
    <m/>
    <m/>
  </r>
  <r>
    <x v="3872"/>
    <x v="0"/>
    <x v="0"/>
    <s v="GCA_000009145.1"/>
    <s v="Primary Assembly"/>
    <s v="chromosome"/>
    <m/>
    <s v="AL954747.1"/>
    <n v="2050345"/>
    <n v="2051490"/>
    <s v="+"/>
    <m/>
    <m/>
    <m/>
  </r>
  <r>
    <x v="3873"/>
    <x v="1"/>
    <x v="1"/>
    <s v="GCA_000009145.1"/>
    <s v="Primary Assembly"/>
    <s v="chromosome"/>
    <m/>
    <s v="AL954747.1"/>
    <n v="2050345"/>
    <n v="2051490"/>
    <s v="+"/>
    <s v="CAD85809.1"/>
    <m/>
    <m/>
  </r>
  <r>
    <x v="3874"/>
    <x v="0"/>
    <x v="0"/>
    <s v="GCA_000009145.1"/>
    <s v="Primary Assembly"/>
    <s v="chromosome"/>
    <m/>
    <s v="AL954747.1"/>
    <n v="2051490"/>
    <n v="2052242"/>
    <s v="+"/>
    <m/>
    <m/>
    <m/>
  </r>
  <r>
    <x v="3875"/>
    <x v="1"/>
    <x v="1"/>
    <s v="GCA_000009145.1"/>
    <s v="Primary Assembly"/>
    <s v="chromosome"/>
    <m/>
    <s v="AL954747.1"/>
    <n v="2051490"/>
    <n v="2052242"/>
    <s v="+"/>
    <s v="CAD85810.1"/>
    <m/>
    <m/>
  </r>
  <r>
    <x v="3876"/>
    <x v="0"/>
    <x v="0"/>
    <s v="GCA_000009145.1"/>
    <s v="Primary Assembly"/>
    <s v="chromosome"/>
    <m/>
    <s v="AL954747.1"/>
    <n v="2052239"/>
    <n v="2053462"/>
    <s v="+"/>
    <m/>
    <m/>
    <m/>
  </r>
  <r>
    <x v="3877"/>
    <x v="1"/>
    <x v="1"/>
    <s v="GCA_000009145.1"/>
    <s v="Primary Assembly"/>
    <s v="chromosome"/>
    <m/>
    <s v="AL954747.1"/>
    <n v="2052239"/>
    <n v="2053462"/>
    <s v="+"/>
    <s v="CAD85811.1"/>
    <m/>
    <m/>
  </r>
  <r>
    <x v="3878"/>
    <x v="0"/>
    <x v="0"/>
    <s v="GCA_000009145.1"/>
    <s v="Primary Assembly"/>
    <s v="chromosome"/>
    <m/>
    <s v="AL954747.1"/>
    <n v="2053858"/>
    <n v="2056776"/>
    <s v="+"/>
    <m/>
    <m/>
    <m/>
  </r>
  <r>
    <x v="3879"/>
    <x v="1"/>
    <x v="1"/>
    <s v="GCA_000009145.1"/>
    <s v="Primary Assembly"/>
    <s v="chromosome"/>
    <m/>
    <s v="AL954747.1"/>
    <n v="2053858"/>
    <n v="2056776"/>
    <s v="+"/>
    <s v="CAD85812.1"/>
    <m/>
    <m/>
  </r>
  <r>
    <x v="3880"/>
    <x v="0"/>
    <x v="0"/>
    <s v="GCA_000009145.1"/>
    <s v="Primary Assembly"/>
    <s v="chromosome"/>
    <m/>
    <s v="AL954747.1"/>
    <n v="2056776"/>
    <n v="2057120"/>
    <s v="+"/>
    <m/>
    <m/>
    <m/>
  </r>
  <r>
    <x v="3881"/>
    <x v="1"/>
    <x v="1"/>
    <s v="GCA_000009145.1"/>
    <s v="Primary Assembly"/>
    <s v="chromosome"/>
    <m/>
    <s v="AL954747.1"/>
    <n v="2056776"/>
    <n v="2057120"/>
    <s v="+"/>
    <s v="CAD85813.1"/>
    <m/>
    <m/>
  </r>
  <r>
    <x v="3882"/>
    <x v="0"/>
    <x v="0"/>
    <s v="GCA_000009145.1"/>
    <s v="Primary Assembly"/>
    <s v="chromosome"/>
    <m/>
    <s v="AL954747.1"/>
    <n v="2057117"/>
    <n v="2058766"/>
    <s v="+"/>
    <m/>
    <m/>
    <m/>
  </r>
  <r>
    <x v="3883"/>
    <x v="1"/>
    <x v="1"/>
    <s v="GCA_000009145.1"/>
    <s v="Primary Assembly"/>
    <s v="chromosome"/>
    <m/>
    <s v="AL954747.1"/>
    <n v="2057117"/>
    <n v="2058766"/>
    <s v="+"/>
    <s v="CAD85814.1"/>
    <m/>
    <m/>
  </r>
  <r>
    <x v="3884"/>
    <x v="0"/>
    <x v="0"/>
    <s v="GCA_000009145.1"/>
    <s v="Primary Assembly"/>
    <s v="chromosome"/>
    <m/>
    <s v="AL954747.1"/>
    <n v="2058763"/>
    <n v="2059248"/>
    <s v="+"/>
    <m/>
    <m/>
    <m/>
  </r>
  <r>
    <x v="3885"/>
    <x v="1"/>
    <x v="1"/>
    <s v="GCA_000009145.1"/>
    <s v="Primary Assembly"/>
    <s v="chromosome"/>
    <m/>
    <s v="AL954747.1"/>
    <n v="2058763"/>
    <n v="2059248"/>
    <s v="+"/>
    <s v="CAD85815.1"/>
    <m/>
    <m/>
  </r>
  <r>
    <x v="3886"/>
    <x v="0"/>
    <x v="0"/>
    <s v="GCA_000009145.1"/>
    <s v="Primary Assembly"/>
    <s v="chromosome"/>
    <m/>
    <s v="AL954747.1"/>
    <n v="2059245"/>
    <n v="2059526"/>
    <s v="+"/>
    <m/>
    <m/>
    <m/>
  </r>
  <r>
    <x v="3887"/>
    <x v="1"/>
    <x v="1"/>
    <s v="GCA_000009145.1"/>
    <s v="Primary Assembly"/>
    <s v="chromosome"/>
    <m/>
    <s v="AL954747.1"/>
    <n v="2059245"/>
    <n v="2059526"/>
    <s v="+"/>
    <s v="CAD85816.1"/>
    <m/>
    <m/>
  </r>
  <r>
    <x v="3888"/>
    <x v="0"/>
    <x v="0"/>
    <s v="GCA_000009145.1"/>
    <s v="Primary Assembly"/>
    <s v="chromosome"/>
    <m/>
    <s v="AL954747.1"/>
    <n v="2059523"/>
    <n v="2059948"/>
    <s v="+"/>
    <m/>
    <m/>
    <m/>
  </r>
  <r>
    <x v="3889"/>
    <x v="1"/>
    <x v="1"/>
    <s v="GCA_000009145.1"/>
    <s v="Primary Assembly"/>
    <s v="chromosome"/>
    <m/>
    <s v="AL954747.1"/>
    <n v="2059523"/>
    <n v="2059948"/>
    <s v="+"/>
    <s v="CAD85817.1"/>
    <m/>
    <m/>
  </r>
  <r>
    <x v="3890"/>
    <x v="0"/>
    <x v="0"/>
    <s v="GCA_000009145.1"/>
    <s v="Primary Assembly"/>
    <s v="chromosome"/>
    <m/>
    <s v="AL954747.1"/>
    <n v="2060192"/>
    <n v="2060476"/>
    <s v="-"/>
    <m/>
    <m/>
    <m/>
  </r>
  <r>
    <x v="3891"/>
    <x v="1"/>
    <x v="1"/>
    <s v="GCA_000009145.1"/>
    <s v="Primary Assembly"/>
    <s v="chromosome"/>
    <m/>
    <s v="AL954747.1"/>
    <n v="2060192"/>
    <n v="2060476"/>
    <s v="-"/>
    <s v="CAD85818.1"/>
    <m/>
    <m/>
  </r>
  <r>
    <x v="3892"/>
    <x v="0"/>
    <x v="0"/>
    <s v="GCA_000009145.1"/>
    <s v="Primary Assembly"/>
    <s v="chromosome"/>
    <m/>
    <s v="AL954747.1"/>
    <n v="2060724"/>
    <n v="2061368"/>
    <s v="-"/>
    <m/>
    <m/>
    <m/>
  </r>
  <r>
    <x v="3893"/>
    <x v="1"/>
    <x v="1"/>
    <s v="GCA_000009145.1"/>
    <s v="Primary Assembly"/>
    <s v="chromosome"/>
    <m/>
    <s v="AL954747.1"/>
    <n v="2060724"/>
    <n v="2061368"/>
    <s v="-"/>
    <s v="CAD85819.1"/>
    <m/>
    <m/>
  </r>
  <r>
    <x v="3894"/>
    <x v="0"/>
    <x v="0"/>
    <s v="GCA_000009145.1"/>
    <s v="Primary Assembly"/>
    <s v="chromosome"/>
    <m/>
    <s v="AL954747.1"/>
    <n v="2061632"/>
    <n v="2063482"/>
    <s v="-"/>
    <m/>
    <m/>
    <m/>
  </r>
  <r>
    <x v="3895"/>
    <x v="1"/>
    <x v="1"/>
    <s v="GCA_000009145.1"/>
    <s v="Primary Assembly"/>
    <s v="chromosome"/>
    <m/>
    <s v="AL954747.1"/>
    <n v="2061632"/>
    <n v="2063482"/>
    <s v="-"/>
    <s v="CAD85820.1"/>
    <m/>
    <m/>
  </r>
  <r>
    <x v="3896"/>
    <x v="0"/>
    <x v="0"/>
    <s v="GCA_000009145.1"/>
    <s v="Primary Assembly"/>
    <s v="chromosome"/>
    <m/>
    <s v="AL954747.1"/>
    <n v="2063794"/>
    <n v="2064282"/>
    <s v="+"/>
    <m/>
    <m/>
    <m/>
  </r>
  <r>
    <x v="3897"/>
    <x v="1"/>
    <x v="1"/>
    <s v="GCA_000009145.1"/>
    <s v="Primary Assembly"/>
    <s v="chromosome"/>
    <m/>
    <s v="AL954747.1"/>
    <n v="2063794"/>
    <n v="2064282"/>
    <s v="+"/>
    <s v="CAD85821.1"/>
    <m/>
    <m/>
  </r>
  <r>
    <x v="3898"/>
    <x v="0"/>
    <x v="0"/>
    <s v="GCA_000009145.1"/>
    <s v="Primary Assembly"/>
    <s v="chromosome"/>
    <m/>
    <s v="AL954747.1"/>
    <n v="2064316"/>
    <n v="2064624"/>
    <s v="-"/>
    <m/>
    <m/>
    <m/>
  </r>
  <r>
    <x v="3899"/>
    <x v="1"/>
    <x v="1"/>
    <s v="GCA_000009145.1"/>
    <s v="Primary Assembly"/>
    <s v="chromosome"/>
    <m/>
    <s v="AL954747.1"/>
    <n v="2064316"/>
    <n v="2064624"/>
    <s v="-"/>
    <s v="CAD85822.1"/>
    <m/>
    <m/>
  </r>
  <r>
    <x v="3900"/>
    <x v="0"/>
    <x v="0"/>
    <s v="GCA_000009145.1"/>
    <s v="Primary Assembly"/>
    <s v="chromosome"/>
    <m/>
    <s v="AL954747.1"/>
    <n v="2064788"/>
    <n v="2065657"/>
    <s v="-"/>
    <m/>
    <m/>
    <m/>
  </r>
  <r>
    <x v="3901"/>
    <x v="1"/>
    <x v="1"/>
    <s v="GCA_000009145.1"/>
    <s v="Primary Assembly"/>
    <s v="chromosome"/>
    <m/>
    <s v="AL954747.1"/>
    <n v="2064788"/>
    <n v="2065657"/>
    <s v="-"/>
    <s v="CAD85823.1"/>
    <m/>
    <m/>
  </r>
  <r>
    <x v="3902"/>
    <x v="0"/>
    <x v="0"/>
    <s v="GCA_000009145.1"/>
    <s v="Primary Assembly"/>
    <s v="chromosome"/>
    <m/>
    <s v="AL954747.1"/>
    <n v="2065654"/>
    <n v="2066733"/>
    <s v="-"/>
    <m/>
    <m/>
    <m/>
  </r>
  <r>
    <x v="3903"/>
    <x v="1"/>
    <x v="1"/>
    <s v="GCA_000009145.1"/>
    <s v="Primary Assembly"/>
    <s v="chromosome"/>
    <m/>
    <s v="AL954747.1"/>
    <n v="2065654"/>
    <n v="2066733"/>
    <s v="-"/>
    <s v="CAD85824.1"/>
    <m/>
    <m/>
  </r>
  <r>
    <x v="3904"/>
    <x v="0"/>
    <x v="0"/>
    <s v="GCA_000009145.1"/>
    <s v="Primary Assembly"/>
    <s v="chromosome"/>
    <m/>
    <s v="AL954747.1"/>
    <n v="2066733"/>
    <n v="2067983"/>
    <s v="-"/>
    <m/>
    <m/>
    <m/>
  </r>
  <r>
    <x v="3905"/>
    <x v="1"/>
    <x v="1"/>
    <s v="GCA_000009145.1"/>
    <s v="Primary Assembly"/>
    <s v="chromosome"/>
    <m/>
    <s v="AL954747.1"/>
    <n v="2066733"/>
    <n v="2067983"/>
    <s v="-"/>
    <s v="CAD85825.1"/>
    <m/>
    <m/>
  </r>
  <r>
    <x v="3906"/>
    <x v="0"/>
    <x v="0"/>
    <s v="GCA_000009145.1"/>
    <s v="Primary Assembly"/>
    <s v="chromosome"/>
    <m/>
    <s v="AL954747.1"/>
    <n v="2068170"/>
    <n v="2069138"/>
    <s v="+"/>
    <m/>
    <m/>
    <m/>
  </r>
  <r>
    <x v="3907"/>
    <x v="1"/>
    <x v="1"/>
    <s v="GCA_000009145.1"/>
    <s v="Primary Assembly"/>
    <s v="chromosome"/>
    <m/>
    <s v="AL954747.1"/>
    <n v="2068170"/>
    <n v="2069138"/>
    <s v="+"/>
    <s v="CAD85826.1"/>
    <m/>
    <m/>
  </r>
  <r>
    <x v="3908"/>
    <x v="0"/>
    <x v="2"/>
    <s v="GCA_000009145.1"/>
    <s v="Primary Assembly"/>
    <s v="chromosome"/>
    <m/>
    <s v="AL954747.1"/>
    <n v="2069234"/>
    <n v="2069310"/>
    <s v="+"/>
    <m/>
    <m/>
    <m/>
  </r>
  <r>
    <x v="3909"/>
    <x v="2"/>
    <x v="3"/>
    <s v="GCA_000009145.1"/>
    <s v="Primary Assembly"/>
    <s v="chromosome"/>
    <m/>
    <s v="AL954747.1"/>
    <n v="2069234"/>
    <n v="2069310"/>
    <s v="+"/>
    <m/>
    <m/>
    <m/>
  </r>
  <r>
    <x v="3910"/>
    <x v="0"/>
    <x v="0"/>
    <s v="GCA_000009145.1"/>
    <s v="Primary Assembly"/>
    <s v="chromosome"/>
    <m/>
    <s v="AL954747.1"/>
    <n v="2069882"/>
    <n v="2070307"/>
    <s v="+"/>
    <m/>
    <m/>
    <m/>
  </r>
  <r>
    <x v="3911"/>
    <x v="1"/>
    <x v="1"/>
    <s v="GCA_000009145.1"/>
    <s v="Primary Assembly"/>
    <s v="chromosome"/>
    <m/>
    <s v="AL954747.1"/>
    <n v="2069882"/>
    <n v="2070307"/>
    <s v="+"/>
    <s v="CAD85827.1"/>
    <m/>
    <m/>
  </r>
  <r>
    <x v="3912"/>
    <x v="0"/>
    <x v="0"/>
    <s v="GCA_000009145.1"/>
    <s v="Primary Assembly"/>
    <s v="chromosome"/>
    <m/>
    <s v="AL954747.1"/>
    <n v="2070581"/>
    <n v="2070883"/>
    <s v="-"/>
    <m/>
    <m/>
    <m/>
  </r>
  <r>
    <x v="3913"/>
    <x v="1"/>
    <x v="1"/>
    <s v="GCA_000009145.1"/>
    <s v="Primary Assembly"/>
    <s v="chromosome"/>
    <m/>
    <s v="AL954747.1"/>
    <n v="2070581"/>
    <n v="2070883"/>
    <s v="-"/>
    <s v="CAD85828.1"/>
    <m/>
    <m/>
  </r>
  <r>
    <x v="3914"/>
    <x v="0"/>
    <x v="0"/>
    <s v="GCA_000009145.1"/>
    <s v="Primary Assembly"/>
    <s v="chromosome"/>
    <m/>
    <s v="AL954747.1"/>
    <n v="2070904"/>
    <n v="2073231"/>
    <s v="-"/>
    <m/>
    <m/>
    <m/>
  </r>
  <r>
    <x v="3915"/>
    <x v="1"/>
    <x v="1"/>
    <s v="GCA_000009145.1"/>
    <s v="Primary Assembly"/>
    <s v="chromosome"/>
    <m/>
    <s v="AL954747.1"/>
    <n v="2070904"/>
    <n v="2073231"/>
    <s v="-"/>
    <s v="CAD85829.1"/>
    <m/>
    <m/>
  </r>
  <r>
    <x v="3916"/>
    <x v="0"/>
    <x v="0"/>
    <s v="GCA_000009145.1"/>
    <s v="Primary Assembly"/>
    <s v="chromosome"/>
    <m/>
    <s v="AL954747.1"/>
    <n v="2073273"/>
    <n v="2074076"/>
    <s v="-"/>
    <m/>
    <m/>
    <m/>
  </r>
  <r>
    <x v="3917"/>
    <x v="1"/>
    <x v="1"/>
    <s v="GCA_000009145.1"/>
    <s v="Primary Assembly"/>
    <s v="chromosome"/>
    <m/>
    <s v="AL954747.1"/>
    <n v="2073273"/>
    <n v="2074076"/>
    <s v="-"/>
    <s v="CAD85830.1"/>
    <m/>
    <m/>
  </r>
  <r>
    <x v="3918"/>
    <x v="0"/>
    <x v="0"/>
    <s v="GCA_000009145.1"/>
    <s v="Primary Assembly"/>
    <s v="chromosome"/>
    <m/>
    <s v="AL954747.1"/>
    <n v="2074196"/>
    <n v="2074552"/>
    <s v="-"/>
    <m/>
    <m/>
    <m/>
  </r>
  <r>
    <x v="3919"/>
    <x v="1"/>
    <x v="1"/>
    <s v="GCA_000009145.1"/>
    <s v="Primary Assembly"/>
    <s v="chromosome"/>
    <m/>
    <s v="AL954747.1"/>
    <n v="2074196"/>
    <n v="2074552"/>
    <s v="-"/>
    <s v="CAD85831.1"/>
    <m/>
    <m/>
  </r>
  <r>
    <x v="3920"/>
    <x v="0"/>
    <x v="0"/>
    <s v="GCA_000009145.1"/>
    <s v="Primary Assembly"/>
    <s v="chromosome"/>
    <m/>
    <s v="AL954747.1"/>
    <n v="2074616"/>
    <n v="2076037"/>
    <s v="-"/>
    <m/>
    <m/>
    <m/>
  </r>
  <r>
    <x v="3921"/>
    <x v="1"/>
    <x v="1"/>
    <s v="GCA_000009145.1"/>
    <s v="Primary Assembly"/>
    <s v="chromosome"/>
    <m/>
    <s v="AL954747.1"/>
    <n v="2074616"/>
    <n v="2076037"/>
    <s v="-"/>
    <s v="CAD85832.1"/>
    <m/>
    <m/>
  </r>
  <r>
    <x v="3922"/>
    <x v="0"/>
    <x v="0"/>
    <s v="GCA_000009145.1"/>
    <s v="Primary Assembly"/>
    <s v="chromosome"/>
    <m/>
    <s v="AL954747.1"/>
    <n v="2076232"/>
    <n v="2077161"/>
    <s v="+"/>
    <m/>
    <m/>
    <m/>
  </r>
  <r>
    <x v="3923"/>
    <x v="1"/>
    <x v="1"/>
    <s v="GCA_000009145.1"/>
    <s v="Primary Assembly"/>
    <s v="chromosome"/>
    <m/>
    <s v="AL954747.1"/>
    <n v="2076232"/>
    <n v="2077161"/>
    <s v="+"/>
    <s v="CAD85833.1"/>
    <m/>
    <m/>
  </r>
  <r>
    <x v="3924"/>
    <x v="0"/>
    <x v="0"/>
    <s v="GCA_000009145.1"/>
    <s v="Primary Assembly"/>
    <s v="chromosome"/>
    <m/>
    <s v="AL954747.1"/>
    <n v="2077607"/>
    <n v="2078002"/>
    <s v="+"/>
    <m/>
    <m/>
    <m/>
  </r>
  <r>
    <x v="3925"/>
    <x v="1"/>
    <x v="1"/>
    <s v="GCA_000009145.1"/>
    <s v="Primary Assembly"/>
    <s v="chromosome"/>
    <m/>
    <s v="AL954747.1"/>
    <n v="2077607"/>
    <n v="2078002"/>
    <s v="+"/>
    <s v="CAD85834.1"/>
    <m/>
    <m/>
  </r>
  <r>
    <x v="3926"/>
    <x v="0"/>
    <x v="0"/>
    <s v="GCA_000009145.1"/>
    <s v="Primary Assembly"/>
    <s v="chromosome"/>
    <m/>
    <s v="AL954747.1"/>
    <n v="2078048"/>
    <n v="2078668"/>
    <s v="+"/>
    <m/>
    <m/>
    <m/>
  </r>
  <r>
    <x v="3927"/>
    <x v="1"/>
    <x v="1"/>
    <s v="GCA_000009145.1"/>
    <s v="Primary Assembly"/>
    <s v="chromosome"/>
    <m/>
    <s v="AL954747.1"/>
    <n v="2078048"/>
    <n v="2078668"/>
    <s v="+"/>
    <s v="CAD85835.1"/>
    <m/>
    <m/>
  </r>
  <r>
    <x v="3928"/>
    <x v="0"/>
    <x v="0"/>
    <s v="GCA_000009145.1"/>
    <s v="Primary Assembly"/>
    <s v="chromosome"/>
    <m/>
    <s v="AL954747.1"/>
    <n v="2078725"/>
    <n v="2079768"/>
    <s v="-"/>
    <m/>
    <m/>
    <m/>
  </r>
  <r>
    <x v="3929"/>
    <x v="1"/>
    <x v="1"/>
    <s v="GCA_000009145.1"/>
    <s v="Primary Assembly"/>
    <s v="chromosome"/>
    <m/>
    <s v="AL954747.1"/>
    <n v="2078725"/>
    <n v="2079768"/>
    <s v="-"/>
    <s v="CAD85836.1"/>
    <m/>
    <m/>
  </r>
  <r>
    <x v="3930"/>
    <x v="0"/>
    <x v="0"/>
    <s v="GCA_000009145.1"/>
    <s v="Primary Assembly"/>
    <s v="chromosome"/>
    <m/>
    <s v="AL954747.1"/>
    <n v="2079975"/>
    <n v="2080601"/>
    <s v="-"/>
    <m/>
    <m/>
    <m/>
  </r>
  <r>
    <x v="3931"/>
    <x v="1"/>
    <x v="1"/>
    <s v="GCA_000009145.1"/>
    <s v="Primary Assembly"/>
    <s v="chromosome"/>
    <m/>
    <s v="AL954747.1"/>
    <n v="2079975"/>
    <n v="2080601"/>
    <s v="-"/>
    <s v="CAD85837.1"/>
    <m/>
    <m/>
  </r>
  <r>
    <x v="3932"/>
    <x v="0"/>
    <x v="0"/>
    <s v="GCA_000009145.1"/>
    <s v="Primary Assembly"/>
    <s v="chromosome"/>
    <m/>
    <s v="AL954747.1"/>
    <n v="2080640"/>
    <n v="2082259"/>
    <s v="-"/>
    <m/>
    <m/>
    <m/>
  </r>
  <r>
    <x v="3933"/>
    <x v="1"/>
    <x v="1"/>
    <s v="GCA_000009145.1"/>
    <s v="Primary Assembly"/>
    <s v="chromosome"/>
    <m/>
    <s v="AL954747.1"/>
    <n v="2080640"/>
    <n v="2082259"/>
    <s v="-"/>
    <s v="CAD85838.1"/>
    <m/>
    <m/>
  </r>
  <r>
    <x v="3934"/>
    <x v="0"/>
    <x v="0"/>
    <s v="GCA_000009145.1"/>
    <s v="Primary Assembly"/>
    <s v="chromosome"/>
    <m/>
    <s v="AL954747.1"/>
    <n v="2082566"/>
    <n v="2083132"/>
    <s v="-"/>
    <m/>
    <m/>
    <m/>
  </r>
  <r>
    <x v="3935"/>
    <x v="1"/>
    <x v="1"/>
    <s v="GCA_000009145.1"/>
    <s v="Primary Assembly"/>
    <s v="chromosome"/>
    <m/>
    <s v="AL954747.1"/>
    <n v="2082566"/>
    <n v="2083132"/>
    <s v="-"/>
    <s v="CAD85839.1"/>
    <m/>
    <m/>
  </r>
  <r>
    <x v="3936"/>
    <x v="0"/>
    <x v="0"/>
    <s v="GCA_000009145.1"/>
    <s v="Primary Assembly"/>
    <s v="chromosome"/>
    <m/>
    <s v="AL954747.1"/>
    <n v="2083165"/>
    <n v="2084118"/>
    <s v="-"/>
    <m/>
    <m/>
    <m/>
  </r>
  <r>
    <x v="3937"/>
    <x v="1"/>
    <x v="1"/>
    <s v="GCA_000009145.1"/>
    <s v="Primary Assembly"/>
    <s v="chromosome"/>
    <m/>
    <s v="AL954747.1"/>
    <n v="2083165"/>
    <n v="2084118"/>
    <s v="-"/>
    <s v="CAD85840.1"/>
    <m/>
    <m/>
  </r>
  <r>
    <x v="3938"/>
    <x v="0"/>
    <x v="0"/>
    <s v="GCA_000009145.1"/>
    <s v="Primary Assembly"/>
    <s v="chromosome"/>
    <m/>
    <s v="AL954747.1"/>
    <n v="2084262"/>
    <n v="2086853"/>
    <s v="-"/>
    <m/>
    <m/>
    <m/>
  </r>
  <r>
    <x v="3939"/>
    <x v="1"/>
    <x v="1"/>
    <s v="GCA_000009145.1"/>
    <s v="Primary Assembly"/>
    <s v="chromosome"/>
    <m/>
    <s v="AL954747.1"/>
    <n v="2084262"/>
    <n v="2086853"/>
    <s v="-"/>
    <s v="CAD85841.1"/>
    <m/>
    <m/>
  </r>
  <r>
    <x v="3940"/>
    <x v="0"/>
    <x v="0"/>
    <s v="GCA_000009145.1"/>
    <s v="Primary Assembly"/>
    <s v="chromosome"/>
    <m/>
    <s v="AL954747.1"/>
    <n v="2086913"/>
    <n v="2087353"/>
    <s v="-"/>
    <m/>
    <m/>
    <m/>
  </r>
  <r>
    <x v="3941"/>
    <x v="1"/>
    <x v="1"/>
    <s v="GCA_000009145.1"/>
    <s v="Primary Assembly"/>
    <s v="chromosome"/>
    <m/>
    <s v="AL954747.1"/>
    <n v="2086913"/>
    <n v="2087353"/>
    <s v="-"/>
    <s v="CAD85842.1"/>
    <m/>
    <m/>
  </r>
  <r>
    <x v="3942"/>
    <x v="0"/>
    <x v="0"/>
    <s v="GCA_000009145.1"/>
    <s v="Primary Assembly"/>
    <s v="chromosome"/>
    <m/>
    <s v="AL954747.1"/>
    <n v="2087356"/>
    <n v="2088387"/>
    <s v="-"/>
    <m/>
    <m/>
    <m/>
  </r>
  <r>
    <x v="3943"/>
    <x v="1"/>
    <x v="1"/>
    <s v="GCA_000009145.1"/>
    <s v="Primary Assembly"/>
    <s v="chromosome"/>
    <m/>
    <s v="AL954747.1"/>
    <n v="2087356"/>
    <n v="2088387"/>
    <s v="-"/>
    <s v="CAD85843.1"/>
    <m/>
    <m/>
  </r>
  <r>
    <x v="3944"/>
    <x v="0"/>
    <x v="0"/>
    <s v="GCA_000009145.1"/>
    <s v="Primary Assembly"/>
    <s v="chromosome"/>
    <m/>
    <s v="AL954747.1"/>
    <n v="2088557"/>
    <n v="2089327"/>
    <s v="+"/>
    <m/>
    <m/>
    <m/>
  </r>
  <r>
    <x v="3945"/>
    <x v="1"/>
    <x v="1"/>
    <s v="GCA_000009145.1"/>
    <s v="Primary Assembly"/>
    <s v="chromosome"/>
    <m/>
    <s v="AL954747.1"/>
    <n v="2088557"/>
    <n v="2089327"/>
    <s v="+"/>
    <s v="CAD85844.1"/>
    <m/>
    <m/>
  </r>
  <r>
    <x v="3946"/>
    <x v="0"/>
    <x v="0"/>
    <s v="GCA_000009145.1"/>
    <s v="Primary Assembly"/>
    <s v="chromosome"/>
    <m/>
    <s v="AL954747.1"/>
    <n v="2089391"/>
    <n v="2090650"/>
    <s v="+"/>
    <m/>
    <m/>
    <m/>
  </r>
  <r>
    <x v="3947"/>
    <x v="1"/>
    <x v="1"/>
    <s v="GCA_000009145.1"/>
    <s v="Primary Assembly"/>
    <s v="chromosome"/>
    <m/>
    <s v="AL954747.1"/>
    <n v="2089391"/>
    <n v="2090650"/>
    <s v="+"/>
    <s v="CAD85845.1"/>
    <m/>
    <m/>
  </r>
  <r>
    <x v="3948"/>
    <x v="0"/>
    <x v="0"/>
    <s v="GCA_000009145.1"/>
    <s v="Primary Assembly"/>
    <s v="chromosome"/>
    <m/>
    <s v="AL954747.1"/>
    <n v="2090790"/>
    <n v="2092847"/>
    <s v="+"/>
    <m/>
    <m/>
    <m/>
  </r>
  <r>
    <x v="3949"/>
    <x v="1"/>
    <x v="1"/>
    <s v="GCA_000009145.1"/>
    <s v="Primary Assembly"/>
    <s v="chromosome"/>
    <m/>
    <s v="AL954747.1"/>
    <n v="2090790"/>
    <n v="2092847"/>
    <s v="+"/>
    <s v="CAD85846.1"/>
    <m/>
    <m/>
  </r>
  <r>
    <x v="3950"/>
    <x v="0"/>
    <x v="0"/>
    <s v="GCA_000009145.1"/>
    <s v="Primary Assembly"/>
    <s v="chromosome"/>
    <m/>
    <s v="AL954747.1"/>
    <n v="2092868"/>
    <n v="2093125"/>
    <s v="-"/>
    <m/>
    <m/>
    <m/>
  </r>
  <r>
    <x v="3951"/>
    <x v="1"/>
    <x v="1"/>
    <s v="GCA_000009145.1"/>
    <s v="Primary Assembly"/>
    <s v="chromosome"/>
    <m/>
    <s v="AL954747.1"/>
    <n v="2092868"/>
    <n v="2093125"/>
    <s v="-"/>
    <s v="CAD85847.1"/>
    <m/>
    <m/>
  </r>
  <r>
    <x v="3952"/>
    <x v="0"/>
    <x v="0"/>
    <s v="GCA_000009145.1"/>
    <s v="Primary Assembly"/>
    <s v="chromosome"/>
    <m/>
    <s v="AL954747.1"/>
    <n v="2093220"/>
    <n v="2093951"/>
    <s v="+"/>
    <m/>
    <m/>
    <m/>
  </r>
  <r>
    <x v="3953"/>
    <x v="1"/>
    <x v="1"/>
    <s v="GCA_000009145.1"/>
    <s v="Primary Assembly"/>
    <s v="chromosome"/>
    <m/>
    <s v="AL954747.1"/>
    <n v="2093220"/>
    <n v="2093951"/>
    <s v="+"/>
    <s v="CAD85848.1"/>
    <m/>
    <m/>
  </r>
  <r>
    <x v="3954"/>
    <x v="0"/>
    <x v="5"/>
    <s v="GCA_000009145.1"/>
    <s v="Primary Assembly"/>
    <s v="chromosome"/>
    <m/>
    <s v="AL954747.1"/>
    <n v="2094042"/>
    <n v="2094449"/>
    <s v="+"/>
    <m/>
    <m/>
    <m/>
  </r>
  <r>
    <x v="3955"/>
    <x v="1"/>
    <x v="6"/>
    <s v="GCA_000009145.1"/>
    <s v="Primary Assembly"/>
    <s v="chromosome"/>
    <m/>
    <s v="AL954747.1"/>
    <n v="2094042"/>
    <n v="2094449"/>
    <s v="+"/>
    <m/>
    <m/>
    <m/>
  </r>
  <r>
    <x v="3956"/>
    <x v="0"/>
    <x v="5"/>
    <s v="GCA_000009145.1"/>
    <s v="Primary Assembly"/>
    <s v="chromosome"/>
    <m/>
    <s v="AL954747.1"/>
    <n v="2094500"/>
    <n v="2094817"/>
    <s v="+"/>
    <m/>
    <m/>
    <m/>
  </r>
  <r>
    <x v="3957"/>
    <x v="1"/>
    <x v="6"/>
    <s v="GCA_000009145.1"/>
    <s v="Primary Assembly"/>
    <s v="chromosome"/>
    <m/>
    <s v="AL954747.1"/>
    <n v="2094500"/>
    <n v="2094817"/>
    <s v="+"/>
    <m/>
    <m/>
    <m/>
  </r>
  <r>
    <x v="3958"/>
    <x v="0"/>
    <x v="0"/>
    <s v="GCA_000009145.1"/>
    <s v="Primary Assembly"/>
    <s v="chromosome"/>
    <m/>
    <s v="AL954747.1"/>
    <n v="2094814"/>
    <n v="2095764"/>
    <s v="-"/>
    <m/>
    <m/>
    <m/>
  </r>
  <r>
    <x v="3959"/>
    <x v="1"/>
    <x v="1"/>
    <s v="GCA_000009145.1"/>
    <s v="Primary Assembly"/>
    <s v="chromosome"/>
    <m/>
    <s v="AL954747.1"/>
    <n v="2094814"/>
    <n v="2095764"/>
    <s v="-"/>
    <s v="CAD85851.1"/>
    <m/>
    <m/>
  </r>
  <r>
    <x v="3960"/>
    <x v="0"/>
    <x v="5"/>
    <s v="GCA_000009145.1"/>
    <s v="Primary Assembly"/>
    <s v="chromosome"/>
    <m/>
    <s v="AL954747.1"/>
    <n v="2095922"/>
    <n v="2096053"/>
    <s v="-"/>
    <m/>
    <m/>
    <m/>
  </r>
  <r>
    <x v="3961"/>
    <x v="1"/>
    <x v="6"/>
    <s v="GCA_000009145.1"/>
    <s v="Primary Assembly"/>
    <s v="chromosome"/>
    <m/>
    <s v="AL954747.1"/>
    <n v="2095922"/>
    <n v="2096053"/>
    <s v="-"/>
    <m/>
    <m/>
    <m/>
  </r>
  <r>
    <x v="3962"/>
    <x v="0"/>
    <x v="5"/>
    <s v="GCA_000009145.1"/>
    <s v="Primary Assembly"/>
    <s v="chromosome"/>
    <m/>
    <s v="AL954747.1"/>
    <n v="2096325"/>
    <n v="2096561"/>
    <s v="-"/>
    <m/>
    <m/>
    <m/>
  </r>
  <r>
    <x v="3963"/>
    <x v="1"/>
    <x v="6"/>
    <s v="GCA_000009145.1"/>
    <s v="Primary Assembly"/>
    <s v="chromosome"/>
    <m/>
    <s v="AL954747.1"/>
    <n v="2096325"/>
    <n v="2096561"/>
    <s v="-"/>
    <m/>
    <m/>
    <m/>
  </r>
  <r>
    <x v="3964"/>
    <x v="0"/>
    <x v="0"/>
    <s v="GCA_000009145.1"/>
    <s v="Primary Assembly"/>
    <s v="chromosome"/>
    <m/>
    <s v="AL954747.1"/>
    <n v="2096770"/>
    <n v="2097423"/>
    <s v="+"/>
    <m/>
    <m/>
    <m/>
  </r>
  <r>
    <x v="3965"/>
    <x v="1"/>
    <x v="1"/>
    <s v="GCA_000009145.1"/>
    <s v="Primary Assembly"/>
    <s v="chromosome"/>
    <m/>
    <s v="AL954747.1"/>
    <n v="2096770"/>
    <n v="2097423"/>
    <s v="+"/>
    <s v="CAD85854.1"/>
    <m/>
    <m/>
  </r>
  <r>
    <x v="3966"/>
    <x v="0"/>
    <x v="0"/>
    <s v="GCA_000009145.1"/>
    <s v="Primary Assembly"/>
    <s v="chromosome"/>
    <m/>
    <s v="AL954747.1"/>
    <n v="2097768"/>
    <n v="2098310"/>
    <s v="+"/>
    <m/>
    <m/>
    <m/>
  </r>
  <r>
    <x v="3967"/>
    <x v="1"/>
    <x v="1"/>
    <s v="GCA_000009145.1"/>
    <s v="Primary Assembly"/>
    <s v="chromosome"/>
    <m/>
    <s v="AL954747.1"/>
    <n v="2097768"/>
    <n v="2098310"/>
    <s v="+"/>
    <s v="CAD85855.1"/>
    <m/>
    <m/>
  </r>
  <r>
    <x v="3968"/>
    <x v="0"/>
    <x v="0"/>
    <s v="GCA_000009145.1"/>
    <s v="Primary Assembly"/>
    <s v="chromosome"/>
    <m/>
    <s v="AL954747.1"/>
    <n v="2098373"/>
    <n v="2099557"/>
    <s v="+"/>
    <m/>
    <m/>
    <m/>
  </r>
  <r>
    <x v="3969"/>
    <x v="1"/>
    <x v="1"/>
    <s v="GCA_000009145.1"/>
    <s v="Primary Assembly"/>
    <s v="chromosome"/>
    <m/>
    <s v="AL954747.1"/>
    <n v="2098373"/>
    <n v="2099557"/>
    <s v="+"/>
    <s v="CAD85856.1"/>
    <m/>
    <m/>
  </r>
  <r>
    <x v="3970"/>
    <x v="0"/>
    <x v="0"/>
    <s v="GCA_000009145.1"/>
    <s v="Primary Assembly"/>
    <s v="chromosome"/>
    <m/>
    <s v="AL954747.1"/>
    <n v="2099645"/>
    <n v="2100223"/>
    <s v="+"/>
    <m/>
    <m/>
    <m/>
  </r>
  <r>
    <x v="3971"/>
    <x v="1"/>
    <x v="1"/>
    <s v="GCA_000009145.1"/>
    <s v="Primary Assembly"/>
    <s v="chromosome"/>
    <m/>
    <s v="AL954747.1"/>
    <n v="2099645"/>
    <n v="2100223"/>
    <s v="+"/>
    <s v="CAD85857.1"/>
    <m/>
    <m/>
  </r>
  <r>
    <x v="3972"/>
    <x v="0"/>
    <x v="0"/>
    <s v="GCA_000009145.1"/>
    <s v="Primary Assembly"/>
    <s v="chromosome"/>
    <m/>
    <s v="AL954747.1"/>
    <n v="2100568"/>
    <n v="2103840"/>
    <s v="+"/>
    <m/>
    <m/>
    <m/>
  </r>
  <r>
    <x v="3973"/>
    <x v="1"/>
    <x v="1"/>
    <s v="GCA_000009145.1"/>
    <s v="Primary Assembly"/>
    <s v="chromosome"/>
    <m/>
    <s v="AL954747.1"/>
    <n v="2100568"/>
    <n v="2103840"/>
    <s v="+"/>
    <s v="CAD85858.1"/>
    <m/>
    <m/>
  </r>
  <r>
    <x v="3974"/>
    <x v="0"/>
    <x v="0"/>
    <s v="GCA_000009145.1"/>
    <s v="Primary Assembly"/>
    <s v="chromosome"/>
    <m/>
    <s v="AL954747.1"/>
    <n v="2103983"/>
    <n v="2105092"/>
    <s v="-"/>
    <m/>
    <m/>
    <m/>
  </r>
  <r>
    <x v="3975"/>
    <x v="1"/>
    <x v="1"/>
    <s v="GCA_000009145.1"/>
    <s v="Primary Assembly"/>
    <s v="chromosome"/>
    <m/>
    <s v="AL954747.1"/>
    <n v="2103983"/>
    <n v="2105092"/>
    <s v="-"/>
    <s v="CAD85859.1"/>
    <m/>
    <m/>
  </r>
  <r>
    <x v="3976"/>
    <x v="0"/>
    <x v="0"/>
    <s v="GCA_000009145.1"/>
    <s v="Primary Assembly"/>
    <s v="chromosome"/>
    <m/>
    <s v="AL954747.1"/>
    <n v="2105296"/>
    <n v="2107230"/>
    <s v="-"/>
    <m/>
    <m/>
    <m/>
  </r>
  <r>
    <x v="3977"/>
    <x v="1"/>
    <x v="1"/>
    <s v="GCA_000009145.1"/>
    <s v="Primary Assembly"/>
    <s v="chromosome"/>
    <m/>
    <s v="AL954747.1"/>
    <n v="2105296"/>
    <n v="2107230"/>
    <s v="-"/>
    <s v="CAD85860.1"/>
    <m/>
    <m/>
  </r>
  <r>
    <x v="3978"/>
    <x v="0"/>
    <x v="0"/>
    <s v="GCA_000009145.1"/>
    <s v="Primary Assembly"/>
    <s v="chromosome"/>
    <m/>
    <s v="AL954747.1"/>
    <n v="2107292"/>
    <n v="2107879"/>
    <s v="-"/>
    <m/>
    <m/>
    <m/>
  </r>
  <r>
    <x v="3979"/>
    <x v="1"/>
    <x v="1"/>
    <s v="GCA_000009145.1"/>
    <s v="Primary Assembly"/>
    <s v="chromosome"/>
    <m/>
    <s v="AL954747.1"/>
    <n v="2107292"/>
    <n v="2107879"/>
    <s v="-"/>
    <s v="CAD85861.1"/>
    <m/>
    <m/>
  </r>
  <r>
    <x v="3980"/>
    <x v="0"/>
    <x v="0"/>
    <s v="GCA_000009145.1"/>
    <s v="Primary Assembly"/>
    <s v="chromosome"/>
    <m/>
    <s v="AL954747.1"/>
    <n v="2108015"/>
    <n v="2109391"/>
    <s v="-"/>
    <m/>
    <m/>
    <m/>
  </r>
  <r>
    <x v="3981"/>
    <x v="1"/>
    <x v="1"/>
    <s v="GCA_000009145.1"/>
    <s v="Primary Assembly"/>
    <s v="chromosome"/>
    <m/>
    <s v="AL954747.1"/>
    <n v="2108015"/>
    <n v="2109391"/>
    <s v="-"/>
    <s v="CAD85862.1"/>
    <m/>
    <m/>
  </r>
  <r>
    <x v="3982"/>
    <x v="0"/>
    <x v="0"/>
    <s v="GCA_000009145.1"/>
    <s v="Primary Assembly"/>
    <s v="chromosome"/>
    <m/>
    <s v="AL954747.1"/>
    <n v="2109518"/>
    <n v="2110132"/>
    <s v="+"/>
    <m/>
    <m/>
    <m/>
  </r>
  <r>
    <x v="3983"/>
    <x v="1"/>
    <x v="1"/>
    <s v="GCA_000009145.1"/>
    <s v="Primary Assembly"/>
    <s v="chromosome"/>
    <m/>
    <s v="AL954747.1"/>
    <n v="2109518"/>
    <n v="2110132"/>
    <s v="+"/>
    <s v="CAD85863.1"/>
    <m/>
    <m/>
  </r>
  <r>
    <x v="3984"/>
    <x v="0"/>
    <x v="0"/>
    <s v="GCA_000009145.1"/>
    <s v="Primary Assembly"/>
    <s v="chromosome"/>
    <m/>
    <s v="AL954747.1"/>
    <n v="2110218"/>
    <n v="2110958"/>
    <s v="-"/>
    <m/>
    <m/>
    <m/>
  </r>
  <r>
    <x v="3985"/>
    <x v="1"/>
    <x v="1"/>
    <s v="GCA_000009145.1"/>
    <s v="Primary Assembly"/>
    <s v="chromosome"/>
    <m/>
    <s v="AL954747.1"/>
    <n v="2110218"/>
    <n v="2110958"/>
    <s v="-"/>
    <s v="CAD85864.1"/>
    <m/>
    <m/>
  </r>
  <r>
    <x v="3986"/>
    <x v="0"/>
    <x v="0"/>
    <s v="GCA_000009145.1"/>
    <s v="Primary Assembly"/>
    <s v="chromosome"/>
    <m/>
    <s v="AL954747.1"/>
    <n v="2111003"/>
    <n v="2111830"/>
    <s v="+"/>
    <m/>
    <m/>
    <m/>
  </r>
  <r>
    <x v="3987"/>
    <x v="1"/>
    <x v="1"/>
    <s v="GCA_000009145.1"/>
    <s v="Primary Assembly"/>
    <s v="chromosome"/>
    <m/>
    <s v="AL954747.1"/>
    <n v="2111003"/>
    <n v="2111830"/>
    <s v="+"/>
    <s v="CAD85865.1"/>
    <m/>
    <m/>
  </r>
  <r>
    <x v="3988"/>
    <x v="0"/>
    <x v="0"/>
    <s v="GCA_000009145.1"/>
    <s v="Primary Assembly"/>
    <s v="chromosome"/>
    <m/>
    <s v="AL954747.1"/>
    <n v="2111861"/>
    <n v="2112766"/>
    <s v="+"/>
    <m/>
    <m/>
    <m/>
  </r>
  <r>
    <x v="3989"/>
    <x v="1"/>
    <x v="1"/>
    <s v="GCA_000009145.1"/>
    <s v="Primary Assembly"/>
    <s v="chromosome"/>
    <m/>
    <s v="AL954747.1"/>
    <n v="2111861"/>
    <n v="2112766"/>
    <s v="+"/>
    <s v="CAD85866.1"/>
    <m/>
    <m/>
  </r>
  <r>
    <x v="3990"/>
    <x v="0"/>
    <x v="0"/>
    <s v="GCA_000009145.1"/>
    <s v="Primary Assembly"/>
    <s v="chromosome"/>
    <m/>
    <s v="AL954747.1"/>
    <n v="2112766"/>
    <n v="2113383"/>
    <s v="+"/>
    <m/>
    <m/>
    <m/>
  </r>
  <r>
    <x v="3991"/>
    <x v="1"/>
    <x v="1"/>
    <s v="GCA_000009145.1"/>
    <s v="Primary Assembly"/>
    <s v="chromosome"/>
    <m/>
    <s v="AL954747.1"/>
    <n v="2112766"/>
    <n v="2113383"/>
    <s v="+"/>
    <s v="CAD85867.1"/>
    <m/>
    <m/>
  </r>
  <r>
    <x v="3992"/>
    <x v="0"/>
    <x v="0"/>
    <s v="GCA_000009145.1"/>
    <s v="Primary Assembly"/>
    <s v="chromosome"/>
    <m/>
    <s v="AL954747.1"/>
    <n v="2113596"/>
    <n v="2114849"/>
    <s v="+"/>
    <m/>
    <m/>
    <m/>
  </r>
  <r>
    <x v="3993"/>
    <x v="1"/>
    <x v="1"/>
    <s v="GCA_000009145.1"/>
    <s v="Primary Assembly"/>
    <s v="chromosome"/>
    <m/>
    <s v="AL954747.1"/>
    <n v="2113596"/>
    <n v="2114849"/>
    <s v="+"/>
    <s v="CAD85868.1"/>
    <m/>
    <m/>
  </r>
  <r>
    <x v="3994"/>
    <x v="0"/>
    <x v="0"/>
    <s v="GCA_000009145.1"/>
    <s v="Primary Assembly"/>
    <s v="chromosome"/>
    <m/>
    <s v="AL954747.1"/>
    <n v="2114859"/>
    <n v="2115911"/>
    <s v="+"/>
    <m/>
    <m/>
    <m/>
  </r>
  <r>
    <x v="3995"/>
    <x v="1"/>
    <x v="1"/>
    <s v="GCA_000009145.1"/>
    <s v="Primary Assembly"/>
    <s v="chromosome"/>
    <m/>
    <s v="AL954747.1"/>
    <n v="2114859"/>
    <n v="2115911"/>
    <s v="+"/>
    <s v="CAD85869.1"/>
    <m/>
    <m/>
  </r>
  <r>
    <x v="3996"/>
    <x v="0"/>
    <x v="0"/>
    <s v="GCA_000009145.1"/>
    <s v="Primary Assembly"/>
    <s v="chromosome"/>
    <m/>
    <s v="AL954747.1"/>
    <n v="2115906"/>
    <n v="2116601"/>
    <s v="-"/>
    <m/>
    <m/>
    <m/>
  </r>
  <r>
    <x v="3997"/>
    <x v="1"/>
    <x v="1"/>
    <s v="GCA_000009145.1"/>
    <s v="Primary Assembly"/>
    <s v="chromosome"/>
    <m/>
    <s v="AL954747.1"/>
    <n v="2115906"/>
    <n v="2116601"/>
    <s v="-"/>
    <s v="CAD85870.1"/>
    <m/>
    <m/>
  </r>
  <r>
    <x v="3998"/>
    <x v="0"/>
    <x v="5"/>
    <s v="GCA_000009145.1"/>
    <s v="Primary Assembly"/>
    <s v="chromosome"/>
    <m/>
    <s v="AL954747.1"/>
    <n v="2116615"/>
    <n v="2116818"/>
    <s v="-"/>
    <m/>
    <m/>
    <m/>
  </r>
  <r>
    <x v="3999"/>
    <x v="1"/>
    <x v="6"/>
    <s v="GCA_000009145.1"/>
    <s v="Primary Assembly"/>
    <s v="chromosome"/>
    <m/>
    <s v="AL954747.1"/>
    <n v="2116615"/>
    <n v="2116818"/>
    <s v="-"/>
    <m/>
    <m/>
    <m/>
  </r>
  <r>
    <x v="4000"/>
    <x v="0"/>
    <x v="0"/>
    <s v="GCA_000009145.1"/>
    <s v="Primary Assembly"/>
    <s v="chromosome"/>
    <m/>
    <s v="AL954747.1"/>
    <n v="2116967"/>
    <n v="2117284"/>
    <s v="-"/>
    <m/>
    <m/>
    <m/>
  </r>
  <r>
    <x v="4001"/>
    <x v="1"/>
    <x v="1"/>
    <s v="GCA_000009145.1"/>
    <s v="Primary Assembly"/>
    <s v="chromosome"/>
    <m/>
    <s v="AL954747.1"/>
    <n v="2116967"/>
    <n v="2117284"/>
    <s v="-"/>
    <s v="CAD85872.1"/>
    <m/>
    <m/>
  </r>
  <r>
    <x v="4002"/>
    <x v="0"/>
    <x v="0"/>
    <s v="GCA_000009145.1"/>
    <s v="Primary Assembly"/>
    <s v="chromosome"/>
    <m/>
    <s v="AL954747.1"/>
    <n v="2117293"/>
    <n v="2119011"/>
    <s v="-"/>
    <m/>
    <m/>
    <m/>
  </r>
  <r>
    <x v="4003"/>
    <x v="1"/>
    <x v="1"/>
    <s v="GCA_000009145.1"/>
    <s v="Primary Assembly"/>
    <s v="chromosome"/>
    <m/>
    <s v="AL954747.1"/>
    <n v="2117293"/>
    <n v="2119011"/>
    <s v="-"/>
    <s v="CAD85873.1"/>
    <m/>
    <m/>
  </r>
  <r>
    <x v="4004"/>
    <x v="0"/>
    <x v="0"/>
    <s v="GCA_000009145.1"/>
    <s v="Primary Assembly"/>
    <s v="chromosome"/>
    <m/>
    <s v="AL954747.1"/>
    <n v="2119117"/>
    <n v="2119788"/>
    <s v="-"/>
    <m/>
    <m/>
    <m/>
  </r>
  <r>
    <x v="4005"/>
    <x v="1"/>
    <x v="1"/>
    <s v="GCA_000009145.1"/>
    <s v="Primary Assembly"/>
    <s v="chromosome"/>
    <m/>
    <s v="AL954747.1"/>
    <n v="2119117"/>
    <n v="2119788"/>
    <s v="-"/>
    <s v="CAD85874.1"/>
    <m/>
    <m/>
  </r>
  <r>
    <x v="4006"/>
    <x v="0"/>
    <x v="0"/>
    <s v="GCA_000009145.1"/>
    <s v="Primary Assembly"/>
    <s v="chromosome"/>
    <m/>
    <s v="AL954747.1"/>
    <n v="2119969"/>
    <n v="2121264"/>
    <s v="-"/>
    <m/>
    <m/>
    <m/>
  </r>
  <r>
    <x v="4007"/>
    <x v="1"/>
    <x v="1"/>
    <s v="GCA_000009145.1"/>
    <s v="Primary Assembly"/>
    <s v="chromosome"/>
    <m/>
    <s v="AL954747.1"/>
    <n v="2119969"/>
    <n v="2121264"/>
    <s v="-"/>
    <s v="CAD85875.1"/>
    <m/>
    <m/>
  </r>
  <r>
    <x v="4008"/>
    <x v="0"/>
    <x v="0"/>
    <s v="GCA_000009145.1"/>
    <s v="Primary Assembly"/>
    <s v="chromosome"/>
    <m/>
    <s v="AL954747.1"/>
    <n v="2121623"/>
    <n v="2121874"/>
    <s v="+"/>
    <m/>
    <m/>
    <m/>
  </r>
  <r>
    <x v="4009"/>
    <x v="1"/>
    <x v="1"/>
    <s v="GCA_000009145.1"/>
    <s v="Primary Assembly"/>
    <s v="chromosome"/>
    <m/>
    <s v="AL954747.1"/>
    <n v="2121623"/>
    <n v="2121874"/>
    <s v="+"/>
    <s v="CAD85876.1"/>
    <m/>
    <m/>
  </r>
  <r>
    <x v="4010"/>
    <x v="0"/>
    <x v="0"/>
    <s v="GCA_000009145.1"/>
    <s v="Primary Assembly"/>
    <s v="chromosome"/>
    <m/>
    <s v="AL954747.1"/>
    <n v="2121919"/>
    <n v="2124417"/>
    <s v="-"/>
    <m/>
    <m/>
    <m/>
  </r>
  <r>
    <x v="4011"/>
    <x v="1"/>
    <x v="1"/>
    <s v="GCA_000009145.1"/>
    <s v="Primary Assembly"/>
    <s v="chromosome"/>
    <m/>
    <s v="AL954747.1"/>
    <n v="2121919"/>
    <n v="2124417"/>
    <s v="-"/>
    <s v="CAD85877.1"/>
    <m/>
    <m/>
  </r>
  <r>
    <x v="4012"/>
    <x v="0"/>
    <x v="0"/>
    <s v="GCA_000009145.1"/>
    <s v="Primary Assembly"/>
    <s v="chromosome"/>
    <m/>
    <s v="AL954747.1"/>
    <n v="2124545"/>
    <n v="2125003"/>
    <s v="-"/>
    <m/>
    <m/>
    <m/>
  </r>
  <r>
    <x v="4013"/>
    <x v="1"/>
    <x v="1"/>
    <s v="GCA_000009145.1"/>
    <s v="Primary Assembly"/>
    <s v="chromosome"/>
    <m/>
    <s v="AL954747.1"/>
    <n v="2124545"/>
    <n v="2125003"/>
    <s v="-"/>
    <s v="CAD85878.1"/>
    <m/>
    <m/>
  </r>
  <r>
    <x v="4014"/>
    <x v="0"/>
    <x v="0"/>
    <s v="GCA_000009145.1"/>
    <s v="Primary Assembly"/>
    <s v="chromosome"/>
    <m/>
    <s v="AL954747.1"/>
    <n v="2125084"/>
    <n v="2126199"/>
    <s v="-"/>
    <m/>
    <m/>
    <m/>
  </r>
  <r>
    <x v="4015"/>
    <x v="1"/>
    <x v="1"/>
    <s v="GCA_000009145.1"/>
    <s v="Primary Assembly"/>
    <s v="chromosome"/>
    <m/>
    <s v="AL954747.1"/>
    <n v="2125084"/>
    <n v="2126199"/>
    <s v="-"/>
    <s v="CAD85879.1"/>
    <m/>
    <m/>
  </r>
  <r>
    <x v="4016"/>
    <x v="0"/>
    <x v="0"/>
    <s v="GCA_000009145.1"/>
    <s v="Primary Assembly"/>
    <s v="chromosome"/>
    <m/>
    <s v="AL954747.1"/>
    <n v="2126305"/>
    <n v="2127333"/>
    <s v="-"/>
    <m/>
    <m/>
    <m/>
  </r>
  <r>
    <x v="4017"/>
    <x v="1"/>
    <x v="1"/>
    <s v="GCA_000009145.1"/>
    <s v="Primary Assembly"/>
    <s v="chromosome"/>
    <m/>
    <s v="AL954747.1"/>
    <n v="2126305"/>
    <n v="2127333"/>
    <s v="-"/>
    <s v="CAD85880.1"/>
    <m/>
    <m/>
  </r>
  <r>
    <x v="4018"/>
    <x v="0"/>
    <x v="0"/>
    <s v="GCA_000009145.1"/>
    <s v="Primary Assembly"/>
    <s v="chromosome"/>
    <m/>
    <s v="AL954747.1"/>
    <n v="2127444"/>
    <n v="2128001"/>
    <s v="+"/>
    <m/>
    <m/>
    <m/>
  </r>
  <r>
    <x v="4019"/>
    <x v="1"/>
    <x v="1"/>
    <s v="GCA_000009145.1"/>
    <s v="Primary Assembly"/>
    <s v="chromosome"/>
    <m/>
    <s v="AL954747.1"/>
    <n v="2127444"/>
    <n v="2128001"/>
    <s v="+"/>
    <s v="CAD85881.1"/>
    <m/>
    <m/>
  </r>
  <r>
    <x v="4020"/>
    <x v="0"/>
    <x v="0"/>
    <s v="GCA_000009145.1"/>
    <s v="Primary Assembly"/>
    <s v="chromosome"/>
    <m/>
    <s v="AL954747.1"/>
    <n v="2128063"/>
    <n v="2129037"/>
    <s v="+"/>
    <m/>
    <m/>
    <m/>
  </r>
  <r>
    <x v="4021"/>
    <x v="1"/>
    <x v="1"/>
    <s v="GCA_000009145.1"/>
    <s v="Primary Assembly"/>
    <s v="chromosome"/>
    <m/>
    <s v="AL954747.1"/>
    <n v="2128063"/>
    <n v="2129037"/>
    <s v="+"/>
    <s v="CAD85882.1"/>
    <m/>
    <m/>
  </r>
  <r>
    <x v="4022"/>
    <x v="0"/>
    <x v="0"/>
    <s v="GCA_000009145.1"/>
    <s v="Primary Assembly"/>
    <s v="chromosome"/>
    <m/>
    <s v="AL954747.1"/>
    <n v="2129034"/>
    <n v="2130314"/>
    <s v="+"/>
    <m/>
    <m/>
    <m/>
  </r>
  <r>
    <x v="4023"/>
    <x v="1"/>
    <x v="1"/>
    <s v="GCA_000009145.1"/>
    <s v="Primary Assembly"/>
    <s v="chromosome"/>
    <m/>
    <s v="AL954747.1"/>
    <n v="2129034"/>
    <n v="2130314"/>
    <s v="+"/>
    <s v="CAD85883.1"/>
    <m/>
    <m/>
  </r>
  <r>
    <x v="4024"/>
    <x v="0"/>
    <x v="0"/>
    <s v="GCA_000009145.1"/>
    <s v="Primary Assembly"/>
    <s v="chromosome"/>
    <m/>
    <s v="AL954747.1"/>
    <n v="2130370"/>
    <n v="2130927"/>
    <s v="+"/>
    <m/>
    <m/>
    <m/>
  </r>
  <r>
    <x v="4025"/>
    <x v="1"/>
    <x v="1"/>
    <s v="GCA_000009145.1"/>
    <s v="Primary Assembly"/>
    <s v="chromosome"/>
    <m/>
    <s v="AL954747.1"/>
    <n v="2130370"/>
    <n v="2130927"/>
    <s v="+"/>
    <s v="CAD85884.1"/>
    <m/>
    <m/>
  </r>
  <r>
    <x v="4026"/>
    <x v="0"/>
    <x v="0"/>
    <s v="GCA_000009145.1"/>
    <s v="Primary Assembly"/>
    <s v="chromosome"/>
    <m/>
    <s v="AL954747.1"/>
    <n v="2130981"/>
    <n v="2133110"/>
    <s v="+"/>
    <m/>
    <m/>
    <m/>
  </r>
  <r>
    <x v="4027"/>
    <x v="1"/>
    <x v="1"/>
    <s v="GCA_000009145.1"/>
    <s v="Primary Assembly"/>
    <s v="chromosome"/>
    <m/>
    <s v="AL954747.1"/>
    <n v="2130981"/>
    <n v="2133110"/>
    <s v="+"/>
    <s v="CAD85885.1"/>
    <m/>
    <m/>
  </r>
  <r>
    <x v="4028"/>
    <x v="0"/>
    <x v="0"/>
    <s v="GCA_000009145.1"/>
    <s v="Primary Assembly"/>
    <s v="chromosome"/>
    <m/>
    <s v="AL954747.1"/>
    <n v="2133352"/>
    <n v="2134617"/>
    <s v="+"/>
    <m/>
    <m/>
    <m/>
  </r>
  <r>
    <x v="4029"/>
    <x v="1"/>
    <x v="1"/>
    <s v="GCA_000009145.1"/>
    <s v="Primary Assembly"/>
    <s v="chromosome"/>
    <m/>
    <s v="AL954747.1"/>
    <n v="2133352"/>
    <n v="2134617"/>
    <s v="+"/>
    <s v="CAD85886.1"/>
    <m/>
    <m/>
  </r>
  <r>
    <x v="4030"/>
    <x v="0"/>
    <x v="2"/>
    <s v="GCA_000009145.1"/>
    <s v="Primary Assembly"/>
    <s v="chromosome"/>
    <m/>
    <s v="AL954747.1"/>
    <n v="2134754"/>
    <n v="2134829"/>
    <s v="+"/>
    <m/>
    <m/>
    <m/>
  </r>
  <r>
    <x v="4031"/>
    <x v="2"/>
    <x v="3"/>
    <s v="GCA_000009145.1"/>
    <s v="Primary Assembly"/>
    <s v="chromosome"/>
    <m/>
    <s v="AL954747.1"/>
    <n v="2134754"/>
    <n v="2134829"/>
    <s v="+"/>
    <m/>
    <m/>
    <m/>
  </r>
  <r>
    <x v="4032"/>
    <x v="0"/>
    <x v="2"/>
    <s v="GCA_000009145.1"/>
    <s v="Primary Assembly"/>
    <s v="chromosome"/>
    <m/>
    <s v="AL954747.1"/>
    <n v="2134857"/>
    <n v="2134932"/>
    <s v="+"/>
    <m/>
    <m/>
    <m/>
  </r>
  <r>
    <x v="4033"/>
    <x v="2"/>
    <x v="3"/>
    <s v="GCA_000009145.1"/>
    <s v="Primary Assembly"/>
    <s v="chromosome"/>
    <m/>
    <s v="AL954747.1"/>
    <n v="2134857"/>
    <n v="2134932"/>
    <s v="+"/>
    <m/>
    <m/>
    <m/>
  </r>
  <r>
    <x v="4034"/>
    <x v="0"/>
    <x v="0"/>
    <s v="GCA_000009145.1"/>
    <s v="Primary Assembly"/>
    <s v="chromosome"/>
    <m/>
    <s v="AL954747.1"/>
    <n v="2135084"/>
    <n v="2136037"/>
    <s v="-"/>
    <m/>
    <m/>
    <m/>
  </r>
  <r>
    <x v="4035"/>
    <x v="1"/>
    <x v="1"/>
    <s v="GCA_000009145.1"/>
    <s v="Primary Assembly"/>
    <s v="chromosome"/>
    <m/>
    <s v="AL954747.1"/>
    <n v="2135084"/>
    <n v="2136037"/>
    <s v="-"/>
    <s v="CAD85887.1"/>
    <m/>
    <m/>
  </r>
  <r>
    <x v="4036"/>
    <x v="0"/>
    <x v="0"/>
    <s v="GCA_000009145.1"/>
    <s v="Primary Assembly"/>
    <s v="chromosome"/>
    <m/>
    <s v="AL954747.1"/>
    <n v="2136194"/>
    <n v="2136385"/>
    <s v="+"/>
    <m/>
    <m/>
    <m/>
  </r>
  <r>
    <x v="4037"/>
    <x v="1"/>
    <x v="1"/>
    <s v="GCA_000009145.1"/>
    <s v="Primary Assembly"/>
    <s v="chromosome"/>
    <m/>
    <s v="AL954747.1"/>
    <n v="2136194"/>
    <n v="2136385"/>
    <s v="+"/>
    <s v="CAD85888.1"/>
    <m/>
    <m/>
  </r>
  <r>
    <x v="4038"/>
    <x v="0"/>
    <x v="0"/>
    <s v="GCA_000009145.1"/>
    <s v="Primary Assembly"/>
    <s v="chromosome"/>
    <m/>
    <s v="AL954747.1"/>
    <n v="2136454"/>
    <n v="2139963"/>
    <s v="-"/>
    <m/>
    <m/>
    <m/>
  </r>
  <r>
    <x v="4039"/>
    <x v="1"/>
    <x v="1"/>
    <s v="GCA_000009145.1"/>
    <s v="Primary Assembly"/>
    <s v="chromosome"/>
    <m/>
    <s v="AL954747.1"/>
    <n v="2136454"/>
    <n v="2139963"/>
    <s v="-"/>
    <s v="CAD85889.1"/>
    <m/>
    <m/>
  </r>
  <r>
    <x v="4040"/>
    <x v="0"/>
    <x v="0"/>
    <s v="GCA_000009145.1"/>
    <s v="Primary Assembly"/>
    <s v="chromosome"/>
    <m/>
    <s v="AL954747.1"/>
    <n v="2140070"/>
    <n v="2141431"/>
    <s v="+"/>
    <m/>
    <m/>
    <m/>
  </r>
  <r>
    <x v="4041"/>
    <x v="1"/>
    <x v="1"/>
    <s v="GCA_000009145.1"/>
    <s v="Primary Assembly"/>
    <s v="chromosome"/>
    <m/>
    <s v="AL954747.1"/>
    <n v="2140070"/>
    <n v="2141431"/>
    <s v="+"/>
    <s v="CAD85890.1"/>
    <m/>
    <m/>
  </r>
  <r>
    <x v="4042"/>
    <x v="0"/>
    <x v="0"/>
    <s v="GCA_000009145.1"/>
    <s v="Primary Assembly"/>
    <s v="chromosome"/>
    <m/>
    <s v="AL954747.1"/>
    <n v="2141563"/>
    <n v="2142198"/>
    <s v="+"/>
    <m/>
    <m/>
    <m/>
  </r>
  <r>
    <x v="4043"/>
    <x v="1"/>
    <x v="1"/>
    <s v="GCA_000009145.1"/>
    <s v="Primary Assembly"/>
    <s v="chromosome"/>
    <m/>
    <s v="AL954747.1"/>
    <n v="2141563"/>
    <n v="2142198"/>
    <s v="+"/>
    <s v="CAD85891.1"/>
    <m/>
    <m/>
  </r>
  <r>
    <x v="4044"/>
    <x v="0"/>
    <x v="0"/>
    <s v="GCA_000009145.1"/>
    <s v="Primary Assembly"/>
    <s v="chromosome"/>
    <m/>
    <s v="AL954747.1"/>
    <n v="2142301"/>
    <n v="2143410"/>
    <s v="+"/>
    <m/>
    <m/>
    <m/>
  </r>
  <r>
    <x v="4045"/>
    <x v="1"/>
    <x v="1"/>
    <s v="GCA_000009145.1"/>
    <s v="Primary Assembly"/>
    <s v="chromosome"/>
    <m/>
    <s v="AL954747.1"/>
    <n v="2142301"/>
    <n v="2143410"/>
    <s v="+"/>
    <s v="CAD85892.1"/>
    <m/>
    <m/>
  </r>
  <r>
    <x v="4046"/>
    <x v="0"/>
    <x v="0"/>
    <s v="GCA_000009145.1"/>
    <s v="Primary Assembly"/>
    <s v="chromosome"/>
    <m/>
    <s v="AL954747.1"/>
    <n v="2143403"/>
    <n v="2144527"/>
    <s v="+"/>
    <m/>
    <m/>
    <m/>
  </r>
  <r>
    <x v="4047"/>
    <x v="1"/>
    <x v="1"/>
    <s v="GCA_000009145.1"/>
    <s v="Primary Assembly"/>
    <s v="chromosome"/>
    <m/>
    <s v="AL954747.1"/>
    <n v="2143403"/>
    <n v="2144527"/>
    <s v="+"/>
    <s v="CAD85893.1"/>
    <m/>
    <m/>
  </r>
  <r>
    <x v="4048"/>
    <x v="0"/>
    <x v="0"/>
    <s v="GCA_000009145.1"/>
    <s v="Primary Assembly"/>
    <s v="chromosome"/>
    <m/>
    <s v="AL954747.1"/>
    <n v="2144656"/>
    <n v="2145354"/>
    <s v="+"/>
    <m/>
    <m/>
    <m/>
  </r>
  <r>
    <x v="4049"/>
    <x v="1"/>
    <x v="1"/>
    <s v="GCA_000009145.1"/>
    <s v="Primary Assembly"/>
    <s v="chromosome"/>
    <m/>
    <s v="AL954747.1"/>
    <n v="2144656"/>
    <n v="2145354"/>
    <s v="+"/>
    <s v="CAD85894.1"/>
    <m/>
    <m/>
  </r>
  <r>
    <x v="4050"/>
    <x v="0"/>
    <x v="0"/>
    <s v="GCA_000009145.1"/>
    <s v="Primary Assembly"/>
    <s v="chromosome"/>
    <m/>
    <s v="AL954747.1"/>
    <n v="2145407"/>
    <n v="2147062"/>
    <s v="-"/>
    <m/>
    <m/>
    <m/>
  </r>
  <r>
    <x v="4051"/>
    <x v="1"/>
    <x v="1"/>
    <s v="GCA_000009145.1"/>
    <s v="Primary Assembly"/>
    <s v="chromosome"/>
    <m/>
    <s v="AL954747.1"/>
    <n v="2145407"/>
    <n v="2147062"/>
    <s v="-"/>
    <s v="CAD85895.1"/>
    <m/>
    <m/>
  </r>
  <r>
    <x v="4052"/>
    <x v="0"/>
    <x v="0"/>
    <s v="GCA_000009145.1"/>
    <s v="Primary Assembly"/>
    <s v="chromosome"/>
    <m/>
    <s v="AL954747.1"/>
    <n v="2147070"/>
    <n v="2147363"/>
    <s v="-"/>
    <m/>
    <m/>
    <m/>
  </r>
  <r>
    <x v="4053"/>
    <x v="1"/>
    <x v="1"/>
    <s v="GCA_000009145.1"/>
    <s v="Primary Assembly"/>
    <s v="chromosome"/>
    <m/>
    <s v="AL954747.1"/>
    <n v="2147070"/>
    <n v="2147363"/>
    <s v="-"/>
    <s v="CAD85896.1"/>
    <m/>
    <m/>
  </r>
  <r>
    <x v="4054"/>
    <x v="0"/>
    <x v="0"/>
    <s v="GCA_000009145.1"/>
    <s v="Primary Assembly"/>
    <s v="chromosome"/>
    <m/>
    <s v="AL954747.1"/>
    <n v="2147365"/>
    <n v="2147631"/>
    <s v="-"/>
    <m/>
    <m/>
    <m/>
  </r>
  <r>
    <x v="4055"/>
    <x v="1"/>
    <x v="1"/>
    <s v="GCA_000009145.1"/>
    <s v="Primary Assembly"/>
    <s v="chromosome"/>
    <m/>
    <s v="AL954747.1"/>
    <n v="2147365"/>
    <n v="2147631"/>
    <s v="-"/>
    <s v="CAD85897.1"/>
    <m/>
    <m/>
  </r>
  <r>
    <x v="4056"/>
    <x v="0"/>
    <x v="5"/>
    <s v="GCA_000009145.1"/>
    <s v="Primary Assembly"/>
    <s v="chromosome"/>
    <m/>
    <s v="AL954747.1"/>
    <n v="2147635"/>
    <n v="2148915"/>
    <s v="-"/>
    <m/>
    <m/>
    <m/>
  </r>
  <r>
    <x v="4057"/>
    <x v="1"/>
    <x v="6"/>
    <s v="GCA_000009145.1"/>
    <s v="Primary Assembly"/>
    <s v="chromosome"/>
    <m/>
    <s v="AL954747.1"/>
    <n v="2147635"/>
    <n v="2148915"/>
    <s v="-"/>
    <m/>
    <m/>
    <m/>
  </r>
  <r>
    <x v="4058"/>
    <x v="0"/>
    <x v="5"/>
    <s v="GCA_000009145.1"/>
    <s v="Primary Assembly"/>
    <s v="chromosome"/>
    <m/>
    <s v="AL954747.1"/>
    <n v="2148693"/>
    <n v="2150117"/>
    <s v="-"/>
    <m/>
    <m/>
    <m/>
  </r>
  <r>
    <x v="4059"/>
    <x v="1"/>
    <x v="6"/>
    <s v="GCA_000009145.1"/>
    <s v="Primary Assembly"/>
    <s v="chromosome"/>
    <m/>
    <s v="AL954747.1"/>
    <n v="2148693"/>
    <n v="2150117"/>
    <s v="-"/>
    <m/>
    <m/>
    <m/>
  </r>
  <r>
    <x v="4060"/>
    <x v="0"/>
    <x v="0"/>
    <s v="GCA_000009145.1"/>
    <s v="Primary Assembly"/>
    <s v="chromosome"/>
    <m/>
    <s v="AL954747.1"/>
    <n v="2150245"/>
    <n v="2151255"/>
    <s v="-"/>
    <m/>
    <m/>
    <m/>
  </r>
  <r>
    <x v="4061"/>
    <x v="1"/>
    <x v="1"/>
    <s v="GCA_000009145.1"/>
    <s v="Primary Assembly"/>
    <s v="chromosome"/>
    <m/>
    <s v="AL954747.1"/>
    <n v="2150245"/>
    <n v="2151255"/>
    <s v="-"/>
    <s v="CAD85900.1"/>
    <m/>
    <m/>
  </r>
  <r>
    <x v="4062"/>
    <x v="0"/>
    <x v="0"/>
    <s v="GCA_000009145.1"/>
    <s v="Primary Assembly"/>
    <s v="chromosome"/>
    <m/>
    <s v="AL954747.1"/>
    <n v="2151366"/>
    <n v="2151773"/>
    <s v="+"/>
    <m/>
    <m/>
    <m/>
  </r>
  <r>
    <x v="4063"/>
    <x v="1"/>
    <x v="1"/>
    <s v="GCA_000009145.1"/>
    <s v="Primary Assembly"/>
    <s v="chromosome"/>
    <m/>
    <s v="AL954747.1"/>
    <n v="2151366"/>
    <n v="2151773"/>
    <s v="+"/>
    <s v="CAD85901.1"/>
    <m/>
    <m/>
  </r>
  <r>
    <x v="4064"/>
    <x v="0"/>
    <x v="0"/>
    <s v="GCA_000009145.1"/>
    <s v="Primary Assembly"/>
    <s v="chromosome"/>
    <m/>
    <s v="AL954747.1"/>
    <n v="2151773"/>
    <n v="2152141"/>
    <s v="+"/>
    <m/>
    <m/>
    <m/>
  </r>
  <r>
    <x v="4065"/>
    <x v="1"/>
    <x v="1"/>
    <s v="GCA_000009145.1"/>
    <s v="Primary Assembly"/>
    <s v="chromosome"/>
    <m/>
    <s v="AL954747.1"/>
    <n v="2151773"/>
    <n v="2152141"/>
    <s v="+"/>
    <s v="CAD85902.1"/>
    <m/>
    <m/>
  </r>
  <r>
    <x v="4066"/>
    <x v="0"/>
    <x v="0"/>
    <s v="GCA_000009145.1"/>
    <s v="Primary Assembly"/>
    <s v="chromosome"/>
    <m/>
    <s v="AL954747.1"/>
    <n v="2152247"/>
    <n v="2152786"/>
    <s v="-"/>
    <m/>
    <m/>
    <m/>
  </r>
  <r>
    <x v="4067"/>
    <x v="1"/>
    <x v="1"/>
    <s v="GCA_000009145.1"/>
    <s v="Primary Assembly"/>
    <s v="chromosome"/>
    <m/>
    <s v="AL954747.1"/>
    <n v="2152247"/>
    <n v="2152786"/>
    <s v="-"/>
    <s v="CAD85903.1"/>
    <m/>
    <m/>
  </r>
  <r>
    <x v="4068"/>
    <x v="0"/>
    <x v="0"/>
    <s v="GCA_000009145.1"/>
    <s v="Primary Assembly"/>
    <s v="chromosome"/>
    <m/>
    <s v="AL954747.1"/>
    <n v="2152864"/>
    <n v="2153154"/>
    <s v="+"/>
    <m/>
    <m/>
    <m/>
  </r>
  <r>
    <x v="4069"/>
    <x v="1"/>
    <x v="1"/>
    <s v="GCA_000009145.1"/>
    <s v="Primary Assembly"/>
    <s v="chromosome"/>
    <m/>
    <s v="AL954747.1"/>
    <n v="2152864"/>
    <n v="2153154"/>
    <s v="+"/>
    <s v="CAD85904.1"/>
    <m/>
    <m/>
  </r>
  <r>
    <x v="4070"/>
    <x v="0"/>
    <x v="0"/>
    <s v="GCA_000009145.1"/>
    <s v="Primary Assembly"/>
    <s v="chromosome"/>
    <m/>
    <s v="AL954747.1"/>
    <n v="2153359"/>
    <n v="2155314"/>
    <s v="-"/>
    <m/>
    <m/>
    <m/>
  </r>
  <r>
    <x v="4071"/>
    <x v="1"/>
    <x v="1"/>
    <s v="GCA_000009145.1"/>
    <s v="Primary Assembly"/>
    <s v="chromosome"/>
    <m/>
    <s v="AL954747.1"/>
    <n v="2153359"/>
    <n v="2155314"/>
    <s v="-"/>
    <s v="CAD85905.1"/>
    <m/>
    <m/>
  </r>
  <r>
    <x v="4072"/>
    <x v="0"/>
    <x v="0"/>
    <s v="GCA_000009145.1"/>
    <s v="Primary Assembly"/>
    <s v="chromosome"/>
    <m/>
    <s v="AL954747.1"/>
    <n v="2155540"/>
    <n v="2156391"/>
    <s v="-"/>
    <m/>
    <m/>
    <m/>
  </r>
  <r>
    <x v="4073"/>
    <x v="1"/>
    <x v="1"/>
    <s v="GCA_000009145.1"/>
    <s v="Primary Assembly"/>
    <s v="chromosome"/>
    <m/>
    <s v="AL954747.1"/>
    <n v="2155540"/>
    <n v="2156391"/>
    <s v="-"/>
    <s v="CAD85906.1"/>
    <m/>
    <m/>
  </r>
  <r>
    <x v="4074"/>
    <x v="0"/>
    <x v="0"/>
    <s v="GCA_000009145.1"/>
    <s v="Primary Assembly"/>
    <s v="chromosome"/>
    <m/>
    <s v="AL954747.1"/>
    <n v="2156445"/>
    <n v="2156768"/>
    <s v="-"/>
    <m/>
    <m/>
    <m/>
  </r>
  <r>
    <x v="4075"/>
    <x v="1"/>
    <x v="1"/>
    <s v="GCA_000009145.1"/>
    <s v="Primary Assembly"/>
    <s v="chromosome"/>
    <m/>
    <s v="AL954747.1"/>
    <n v="2156445"/>
    <n v="2156768"/>
    <s v="-"/>
    <s v="CAD85907.1"/>
    <m/>
    <m/>
  </r>
  <r>
    <x v="4076"/>
    <x v="0"/>
    <x v="0"/>
    <s v="GCA_000009145.1"/>
    <s v="Primary Assembly"/>
    <s v="chromosome"/>
    <m/>
    <s v="AL954747.1"/>
    <n v="2157522"/>
    <n v="2158763"/>
    <s v="+"/>
    <m/>
    <m/>
    <m/>
  </r>
  <r>
    <x v="4077"/>
    <x v="1"/>
    <x v="1"/>
    <s v="GCA_000009145.1"/>
    <s v="Primary Assembly"/>
    <s v="chromosome"/>
    <m/>
    <s v="AL954747.1"/>
    <n v="2157522"/>
    <n v="2158763"/>
    <s v="+"/>
    <s v="CAD85908.1"/>
    <m/>
    <m/>
  </r>
  <r>
    <x v="4078"/>
    <x v="0"/>
    <x v="0"/>
    <s v="GCA_000009145.1"/>
    <s v="Primary Assembly"/>
    <s v="chromosome"/>
    <m/>
    <s v="AL954747.1"/>
    <n v="2159012"/>
    <n v="2159341"/>
    <s v="+"/>
    <m/>
    <m/>
    <m/>
  </r>
  <r>
    <x v="4079"/>
    <x v="1"/>
    <x v="1"/>
    <s v="GCA_000009145.1"/>
    <s v="Primary Assembly"/>
    <s v="chromosome"/>
    <m/>
    <s v="AL954747.1"/>
    <n v="2159012"/>
    <n v="2159341"/>
    <s v="+"/>
    <s v="CAD85909.1"/>
    <m/>
    <m/>
  </r>
  <r>
    <x v="4080"/>
    <x v="0"/>
    <x v="0"/>
    <s v="GCA_000009145.1"/>
    <s v="Primary Assembly"/>
    <s v="chromosome"/>
    <m/>
    <s v="AL954747.1"/>
    <n v="2159338"/>
    <n v="2159841"/>
    <s v="+"/>
    <m/>
    <m/>
    <m/>
  </r>
  <r>
    <x v="4081"/>
    <x v="1"/>
    <x v="1"/>
    <s v="GCA_000009145.1"/>
    <s v="Primary Assembly"/>
    <s v="chromosome"/>
    <m/>
    <s v="AL954747.1"/>
    <n v="2159338"/>
    <n v="2159841"/>
    <s v="+"/>
    <s v="CAD85910.1"/>
    <m/>
    <m/>
  </r>
  <r>
    <x v="4082"/>
    <x v="0"/>
    <x v="0"/>
    <s v="GCA_000009145.1"/>
    <s v="Primary Assembly"/>
    <s v="chromosome"/>
    <m/>
    <s v="AL954747.1"/>
    <n v="2159943"/>
    <n v="2161274"/>
    <s v="-"/>
    <m/>
    <m/>
    <m/>
  </r>
  <r>
    <x v="4083"/>
    <x v="1"/>
    <x v="1"/>
    <s v="GCA_000009145.1"/>
    <s v="Primary Assembly"/>
    <s v="chromosome"/>
    <m/>
    <s v="AL954747.1"/>
    <n v="2159943"/>
    <n v="2161274"/>
    <s v="-"/>
    <s v="CAD85911.1"/>
    <m/>
    <m/>
  </r>
  <r>
    <x v="4084"/>
    <x v="0"/>
    <x v="0"/>
    <s v="GCA_000009145.1"/>
    <s v="Primary Assembly"/>
    <s v="chromosome"/>
    <m/>
    <s v="AL954747.1"/>
    <n v="2161321"/>
    <n v="2162445"/>
    <s v="-"/>
    <m/>
    <m/>
    <m/>
  </r>
  <r>
    <x v="4085"/>
    <x v="1"/>
    <x v="1"/>
    <s v="GCA_000009145.1"/>
    <s v="Primary Assembly"/>
    <s v="chromosome"/>
    <m/>
    <s v="AL954747.1"/>
    <n v="2161321"/>
    <n v="2162445"/>
    <s v="-"/>
    <s v="CAD85912.1"/>
    <m/>
    <m/>
  </r>
  <r>
    <x v="4086"/>
    <x v="0"/>
    <x v="0"/>
    <s v="GCA_000009145.1"/>
    <s v="Primary Assembly"/>
    <s v="chromosome"/>
    <m/>
    <s v="AL954747.1"/>
    <n v="2162833"/>
    <n v="2163699"/>
    <s v="+"/>
    <m/>
    <m/>
    <m/>
  </r>
  <r>
    <x v="4087"/>
    <x v="1"/>
    <x v="1"/>
    <s v="GCA_000009145.1"/>
    <s v="Primary Assembly"/>
    <s v="chromosome"/>
    <m/>
    <s v="AL954747.1"/>
    <n v="2162833"/>
    <n v="2163699"/>
    <s v="+"/>
    <s v="CAD85913.1"/>
    <m/>
    <m/>
  </r>
  <r>
    <x v="4088"/>
    <x v="0"/>
    <x v="0"/>
    <s v="GCA_000009145.1"/>
    <s v="Primary Assembly"/>
    <s v="chromosome"/>
    <m/>
    <s v="AL954747.1"/>
    <n v="2163869"/>
    <n v="2164321"/>
    <s v="+"/>
    <m/>
    <m/>
    <m/>
  </r>
  <r>
    <x v="4089"/>
    <x v="1"/>
    <x v="1"/>
    <s v="GCA_000009145.1"/>
    <s v="Primary Assembly"/>
    <s v="chromosome"/>
    <m/>
    <s v="AL954747.1"/>
    <n v="2163869"/>
    <n v="2164321"/>
    <s v="+"/>
    <s v="CAD85914.1"/>
    <m/>
    <m/>
  </r>
  <r>
    <x v="4090"/>
    <x v="0"/>
    <x v="0"/>
    <s v="GCA_000009145.1"/>
    <s v="Primary Assembly"/>
    <s v="chromosome"/>
    <m/>
    <s v="AL954747.1"/>
    <n v="2164358"/>
    <n v="2165704"/>
    <s v="+"/>
    <m/>
    <m/>
    <m/>
  </r>
  <r>
    <x v="4091"/>
    <x v="1"/>
    <x v="1"/>
    <s v="GCA_000009145.1"/>
    <s v="Primary Assembly"/>
    <s v="chromosome"/>
    <m/>
    <s v="AL954747.1"/>
    <n v="2164358"/>
    <n v="2165704"/>
    <s v="+"/>
    <s v="CAD85915.1"/>
    <m/>
    <m/>
  </r>
  <r>
    <x v="4092"/>
    <x v="0"/>
    <x v="0"/>
    <s v="GCA_000009145.1"/>
    <s v="Primary Assembly"/>
    <s v="chromosome"/>
    <m/>
    <s v="AL954747.1"/>
    <n v="2165754"/>
    <n v="2166533"/>
    <s v="+"/>
    <m/>
    <m/>
    <m/>
  </r>
  <r>
    <x v="4093"/>
    <x v="1"/>
    <x v="1"/>
    <s v="GCA_000009145.1"/>
    <s v="Primary Assembly"/>
    <s v="chromosome"/>
    <m/>
    <s v="AL954747.1"/>
    <n v="2165754"/>
    <n v="2166533"/>
    <s v="+"/>
    <s v="CAD85916.1"/>
    <m/>
    <m/>
  </r>
  <r>
    <x v="4094"/>
    <x v="0"/>
    <x v="0"/>
    <s v="GCA_000009145.1"/>
    <s v="Primary Assembly"/>
    <s v="chromosome"/>
    <m/>
    <s v="AL954747.1"/>
    <n v="2166539"/>
    <n v="2168491"/>
    <s v="+"/>
    <m/>
    <m/>
    <m/>
  </r>
  <r>
    <x v="4095"/>
    <x v="1"/>
    <x v="1"/>
    <s v="GCA_000009145.1"/>
    <s v="Primary Assembly"/>
    <s v="chromosome"/>
    <m/>
    <s v="AL954747.1"/>
    <n v="2166539"/>
    <n v="2168491"/>
    <s v="+"/>
    <s v="CAD85917.1"/>
    <m/>
    <m/>
  </r>
  <r>
    <x v="4096"/>
    <x v="0"/>
    <x v="0"/>
    <s v="GCA_000009145.1"/>
    <s v="Primary Assembly"/>
    <s v="chromosome"/>
    <m/>
    <s v="AL954747.1"/>
    <n v="2169175"/>
    <n v="2169450"/>
    <s v="+"/>
    <m/>
    <m/>
    <m/>
  </r>
  <r>
    <x v="4097"/>
    <x v="1"/>
    <x v="1"/>
    <s v="GCA_000009145.1"/>
    <s v="Primary Assembly"/>
    <s v="chromosome"/>
    <m/>
    <s v="AL954747.1"/>
    <n v="2169175"/>
    <n v="2169450"/>
    <s v="+"/>
    <s v="CAD85918.1"/>
    <m/>
    <m/>
  </r>
  <r>
    <x v="4098"/>
    <x v="0"/>
    <x v="5"/>
    <s v="GCA_000009145.1"/>
    <s v="Primary Assembly"/>
    <s v="chromosome"/>
    <m/>
    <s v="AL954747.1"/>
    <n v="2169627"/>
    <n v="2170037"/>
    <s v="-"/>
    <m/>
    <m/>
    <m/>
  </r>
  <r>
    <x v="4099"/>
    <x v="1"/>
    <x v="6"/>
    <s v="GCA_000009145.1"/>
    <s v="Primary Assembly"/>
    <s v="chromosome"/>
    <m/>
    <s v="AL954747.1"/>
    <n v="2169627"/>
    <n v="2170037"/>
    <s v="-"/>
    <m/>
    <m/>
    <m/>
  </r>
  <r>
    <x v="4100"/>
    <x v="0"/>
    <x v="5"/>
    <s v="GCA_000009145.1"/>
    <s v="Primary Assembly"/>
    <s v="chromosome"/>
    <m/>
    <s v="AL954747.1"/>
    <n v="2170268"/>
    <n v="2171641"/>
    <s v="-"/>
    <m/>
    <m/>
    <m/>
  </r>
  <r>
    <x v="4101"/>
    <x v="1"/>
    <x v="6"/>
    <s v="GCA_000009145.1"/>
    <s v="Primary Assembly"/>
    <s v="chromosome"/>
    <m/>
    <s v="AL954747.1"/>
    <n v="2170268"/>
    <n v="2171641"/>
    <s v="-"/>
    <m/>
    <m/>
    <m/>
  </r>
  <r>
    <x v="4102"/>
    <x v="0"/>
    <x v="0"/>
    <s v="GCA_000009145.1"/>
    <s v="Primary Assembly"/>
    <s v="chromosome"/>
    <m/>
    <s v="AL954747.1"/>
    <n v="2172449"/>
    <n v="2172856"/>
    <s v="+"/>
    <m/>
    <m/>
    <m/>
  </r>
  <r>
    <x v="4103"/>
    <x v="1"/>
    <x v="1"/>
    <s v="GCA_000009145.1"/>
    <s v="Primary Assembly"/>
    <s v="chromosome"/>
    <m/>
    <s v="AL954747.1"/>
    <n v="2172449"/>
    <n v="2172856"/>
    <s v="+"/>
    <s v="CAD85921.1"/>
    <m/>
    <m/>
  </r>
  <r>
    <x v="4104"/>
    <x v="0"/>
    <x v="0"/>
    <s v="GCA_000009145.1"/>
    <s v="Primary Assembly"/>
    <s v="chromosome"/>
    <m/>
    <s v="AL954747.1"/>
    <n v="2172856"/>
    <n v="2173224"/>
    <s v="+"/>
    <m/>
    <m/>
    <m/>
  </r>
  <r>
    <x v="4105"/>
    <x v="1"/>
    <x v="1"/>
    <s v="GCA_000009145.1"/>
    <s v="Primary Assembly"/>
    <s v="chromosome"/>
    <m/>
    <s v="AL954747.1"/>
    <n v="2172856"/>
    <n v="2173224"/>
    <s v="+"/>
    <s v="CAD85922.1"/>
    <m/>
    <m/>
  </r>
  <r>
    <x v="4106"/>
    <x v="0"/>
    <x v="0"/>
    <s v="GCA_000009145.1"/>
    <s v="Primary Assembly"/>
    <s v="chromosome"/>
    <m/>
    <s v="AL954747.1"/>
    <n v="2173285"/>
    <n v="2174235"/>
    <s v="+"/>
    <m/>
    <m/>
    <m/>
  </r>
  <r>
    <x v="4107"/>
    <x v="1"/>
    <x v="1"/>
    <s v="GCA_000009145.1"/>
    <s v="Primary Assembly"/>
    <s v="chromosome"/>
    <m/>
    <s v="AL954747.1"/>
    <n v="2173285"/>
    <n v="2174235"/>
    <s v="+"/>
    <s v="CAD85923.1"/>
    <m/>
    <m/>
  </r>
  <r>
    <x v="4108"/>
    <x v="0"/>
    <x v="0"/>
    <s v="GCA_000009145.1"/>
    <s v="Primary Assembly"/>
    <s v="chromosome"/>
    <m/>
    <s v="AL954747.1"/>
    <n v="2174813"/>
    <n v="2175106"/>
    <s v="-"/>
    <m/>
    <m/>
    <m/>
  </r>
  <r>
    <x v="4109"/>
    <x v="1"/>
    <x v="1"/>
    <s v="GCA_000009145.1"/>
    <s v="Primary Assembly"/>
    <s v="chromosome"/>
    <m/>
    <s v="AL954747.1"/>
    <n v="2174813"/>
    <n v="2175106"/>
    <s v="-"/>
    <s v="CAD85924.1"/>
    <m/>
    <m/>
  </r>
  <r>
    <x v="4110"/>
    <x v="0"/>
    <x v="0"/>
    <s v="GCA_000009145.1"/>
    <s v="Primary Assembly"/>
    <s v="chromosome"/>
    <m/>
    <s v="AL954747.1"/>
    <n v="2176094"/>
    <n v="2176486"/>
    <s v="+"/>
    <m/>
    <m/>
    <m/>
  </r>
  <r>
    <x v="4111"/>
    <x v="1"/>
    <x v="1"/>
    <s v="GCA_000009145.1"/>
    <s v="Primary Assembly"/>
    <s v="chromosome"/>
    <m/>
    <s v="AL954747.1"/>
    <n v="2176094"/>
    <n v="2176486"/>
    <s v="+"/>
    <s v="CAD85925.1"/>
    <m/>
    <m/>
  </r>
  <r>
    <x v="4112"/>
    <x v="0"/>
    <x v="0"/>
    <s v="GCA_000009145.1"/>
    <s v="Primary Assembly"/>
    <s v="chromosome"/>
    <m/>
    <s v="AL954747.1"/>
    <n v="2176468"/>
    <n v="2177304"/>
    <s v="+"/>
    <m/>
    <m/>
    <m/>
  </r>
  <r>
    <x v="4113"/>
    <x v="1"/>
    <x v="1"/>
    <s v="GCA_000009145.1"/>
    <s v="Primary Assembly"/>
    <s v="chromosome"/>
    <m/>
    <s v="AL954747.1"/>
    <n v="2176468"/>
    <n v="2177304"/>
    <s v="+"/>
    <s v="CAD85926.1"/>
    <m/>
    <m/>
  </r>
  <r>
    <x v="4114"/>
    <x v="0"/>
    <x v="0"/>
    <s v="GCA_000009145.1"/>
    <s v="Primary Assembly"/>
    <s v="chromosome"/>
    <m/>
    <s v="AL954747.1"/>
    <n v="2177316"/>
    <n v="2178653"/>
    <s v="+"/>
    <m/>
    <m/>
    <m/>
  </r>
  <r>
    <x v="4115"/>
    <x v="1"/>
    <x v="1"/>
    <s v="GCA_000009145.1"/>
    <s v="Primary Assembly"/>
    <s v="chromosome"/>
    <m/>
    <s v="AL954747.1"/>
    <n v="2177316"/>
    <n v="2178653"/>
    <s v="+"/>
    <s v="CAD85927.1"/>
    <m/>
    <m/>
  </r>
  <r>
    <x v="4116"/>
    <x v="0"/>
    <x v="0"/>
    <s v="GCA_000009145.1"/>
    <s v="Primary Assembly"/>
    <s v="chromosome"/>
    <m/>
    <s v="AL954747.1"/>
    <n v="2178657"/>
    <n v="2179331"/>
    <s v="+"/>
    <m/>
    <m/>
    <m/>
  </r>
  <r>
    <x v="4117"/>
    <x v="1"/>
    <x v="1"/>
    <s v="GCA_000009145.1"/>
    <s v="Primary Assembly"/>
    <s v="chromosome"/>
    <m/>
    <s v="AL954747.1"/>
    <n v="2178657"/>
    <n v="2179331"/>
    <s v="+"/>
    <s v="CAD85928.1"/>
    <m/>
    <m/>
  </r>
  <r>
    <x v="4118"/>
    <x v="0"/>
    <x v="0"/>
    <s v="GCA_000009145.1"/>
    <s v="Primary Assembly"/>
    <s v="chromosome"/>
    <m/>
    <s v="AL954747.1"/>
    <n v="2179502"/>
    <n v="2180509"/>
    <s v="+"/>
    <m/>
    <m/>
    <m/>
  </r>
  <r>
    <x v="4119"/>
    <x v="1"/>
    <x v="1"/>
    <s v="GCA_000009145.1"/>
    <s v="Primary Assembly"/>
    <s v="chromosome"/>
    <m/>
    <s v="AL954747.1"/>
    <n v="2179502"/>
    <n v="2180509"/>
    <s v="+"/>
    <s v="CAD85929.1"/>
    <m/>
    <m/>
  </r>
  <r>
    <x v="4120"/>
    <x v="0"/>
    <x v="0"/>
    <s v="GCA_000009145.1"/>
    <s v="Primary Assembly"/>
    <s v="chromosome"/>
    <m/>
    <s v="AL954747.1"/>
    <n v="2180506"/>
    <n v="2181492"/>
    <s v="+"/>
    <m/>
    <m/>
    <m/>
  </r>
  <r>
    <x v="4121"/>
    <x v="1"/>
    <x v="1"/>
    <s v="GCA_000009145.1"/>
    <s v="Primary Assembly"/>
    <s v="chromosome"/>
    <m/>
    <s v="AL954747.1"/>
    <n v="2180506"/>
    <n v="2181492"/>
    <s v="+"/>
    <s v="CAD85930.1"/>
    <m/>
    <m/>
  </r>
  <r>
    <x v="4122"/>
    <x v="0"/>
    <x v="0"/>
    <s v="GCA_000009145.1"/>
    <s v="Primary Assembly"/>
    <s v="chromosome"/>
    <m/>
    <s v="AL954747.1"/>
    <n v="2181492"/>
    <n v="2183459"/>
    <s v="+"/>
    <m/>
    <m/>
    <m/>
  </r>
  <r>
    <x v="4123"/>
    <x v="1"/>
    <x v="1"/>
    <s v="GCA_000009145.1"/>
    <s v="Primary Assembly"/>
    <s v="chromosome"/>
    <m/>
    <s v="AL954747.1"/>
    <n v="2181492"/>
    <n v="2183459"/>
    <s v="+"/>
    <s v="CAD85931.1"/>
    <m/>
    <m/>
  </r>
  <r>
    <x v="4124"/>
    <x v="0"/>
    <x v="0"/>
    <s v="GCA_000009145.1"/>
    <s v="Primary Assembly"/>
    <s v="chromosome"/>
    <m/>
    <s v="AL954747.1"/>
    <n v="2183474"/>
    <n v="2184754"/>
    <s v="-"/>
    <m/>
    <m/>
    <m/>
  </r>
  <r>
    <x v="4125"/>
    <x v="1"/>
    <x v="1"/>
    <s v="GCA_000009145.1"/>
    <s v="Primary Assembly"/>
    <s v="chromosome"/>
    <m/>
    <s v="AL954747.1"/>
    <n v="2183474"/>
    <n v="2184754"/>
    <s v="-"/>
    <s v="CAD85932.1"/>
    <m/>
    <m/>
  </r>
  <r>
    <x v="4126"/>
    <x v="0"/>
    <x v="0"/>
    <s v="GCA_000009145.1"/>
    <s v="Primary Assembly"/>
    <s v="chromosome"/>
    <m/>
    <s v="AL954747.1"/>
    <n v="2184657"/>
    <n v="2186162"/>
    <s v="-"/>
    <m/>
    <m/>
    <m/>
  </r>
  <r>
    <x v="4127"/>
    <x v="1"/>
    <x v="1"/>
    <s v="GCA_000009145.1"/>
    <s v="Primary Assembly"/>
    <s v="chromosome"/>
    <m/>
    <s v="AL954747.1"/>
    <n v="2184657"/>
    <n v="2186162"/>
    <s v="-"/>
    <s v="CAD85933.1"/>
    <m/>
    <m/>
  </r>
  <r>
    <x v="4128"/>
    <x v="0"/>
    <x v="0"/>
    <s v="GCA_000009145.1"/>
    <s v="Primary Assembly"/>
    <s v="chromosome"/>
    <m/>
    <s v="AL954747.1"/>
    <n v="2186571"/>
    <n v="2186978"/>
    <s v="+"/>
    <m/>
    <m/>
    <m/>
  </r>
  <r>
    <x v="4129"/>
    <x v="1"/>
    <x v="1"/>
    <s v="GCA_000009145.1"/>
    <s v="Primary Assembly"/>
    <s v="chromosome"/>
    <m/>
    <s v="AL954747.1"/>
    <n v="2186571"/>
    <n v="2186978"/>
    <s v="+"/>
    <s v="CAD85934.1"/>
    <m/>
    <m/>
  </r>
  <r>
    <x v="4130"/>
    <x v="0"/>
    <x v="0"/>
    <s v="GCA_000009145.1"/>
    <s v="Primary Assembly"/>
    <s v="chromosome"/>
    <m/>
    <s v="AL954747.1"/>
    <n v="2186978"/>
    <n v="2187346"/>
    <s v="+"/>
    <m/>
    <m/>
    <m/>
  </r>
  <r>
    <x v="4131"/>
    <x v="1"/>
    <x v="1"/>
    <s v="GCA_000009145.1"/>
    <s v="Primary Assembly"/>
    <s v="chromosome"/>
    <m/>
    <s v="AL954747.1"/>
    <n v="2186978"/>
    <n v="2187346"/>
    <s v="+"/>
    <s v="CAD85935.1"/>
    <m/>
    <m/>
  </r>
  <r>
    <x v="4132"/>
    <x v="0"/>
    <x v="5"/>
    <s v="GCA_000009145.1"/>
    <s v="Primary Assembly"/>
    <s v="chromosome"/>
    <m/>
    <s v="AL954747.1"/>
    <n v="2187407"/>
    <n v="2187655"/>
    <s v="+"/>
    <m/>
    <m/>
    <m/>
  </r>
  <r>
    <x v="4133"/>
    <x v="1"/>
    <x v="6"/>
    <s v="GCA_000009145.1"/>
    <s v="Primary Assembly"/>
    <s v="chromosome"/>
    <m/>
    <s v="AL954747.1"/>
    <n v="2187407"/>
    <n v="2187655"/>
    <s v="+"/>
    <m/>
    <m/>
    <m/>
  </r>
  <r>
    <x v="4134"/>
    <x v="0"/>
    <x v="5"/>
    <s v="GCA_000009145.1"/>
    <s v="Primary Assembly"/>
    <s v="chromosome"/>
    <m/>
    <s v="AL954747.1"/>
    <n v="2188099"/>
    <n v="2188281"/>
    <s v="+"/>
    <m/>
    <m/>
    <m/>
  </r>
  <r>
    <x v="4135"/>
    <x v="1"/>
    <x v="6"/>
    <s v="GCA_000009145.1"/>
    <s v="Primary Assembly"/>
    <s v="chromosome"/>
    <m/>
    <s v="AL954747.1"/>
    <n v="2188099"/>
    <n v="2188281"/>
    <s v="+"/>
    <m/>
    <m/>
    <m/>
  </r>
  <r>
    <x v="4136"/>
    <x v="0"/>
    <x v="5"/>
    <s v="GCA_000009145.1"/>
    <s v="Primary Assembly"/>
    <s v="chromosome"/>
    <m/>
    <s v="AL954747.1"/>
    <n v="2188369"/>
    <n v="2188587"/>
    <s v="+"/>
    <m/>
    <m/>
    <m/>
  </r>
  <r>
    <x v="4137"/>
    <x v="1"/>
    <x v="6"/>
    <s v="GCA_000009145.1"/>
    <s v="Primary Assembly"/>
    <s v="chromosome"/>
    <m/>
    <s v="AL954747.1"/>
    <n v="2188369"/>
    <n v="2188587"/>
    <s v="+"/>
    <m/>
    <m/>
    <m/>
  </r>
  <r>
    <x v="4138"/>
    <x v="0"/>
    <x v="0"/>
    <s v="GCA_000009145.1"/>
    <s v="Primary Assembly"/>
    <s v="chromosome"/>
    <m/>
    <s v="AL954747.1"/>
    <n v="2188842"/>
    <n v="2189804"/>
    <s v="-"/>
    <m/>
    <m/>
    <m/>
  </r>
  <r>
    <x v="4139"/>
    <x v="1"/>
    <x v="1"/>
    <s v="GCA_000009145.1"/>
    <s v="Primary Assembly"/>
    <s v="chromosome"/>
    <m/>
    <s v="AL954747.1"/>
    <n v="2188842"/>
    <n v="2189804"/>
    <s v="-"/>
    <s v="CAD85939.1"/>
    <m/>
    <m/>
  </r>
  <r>
    <x v="4140"/>
    <x v="0"/>
    <x v="0"/>
    <s v="GCA_000009145.1"/>
    <s v="Primary Assembly"/>
    <s v="chromosome"/>
    <m/>
    <s v="AL954747.1"/>
    <n v="2190147"/>
    <n v="2192351"/>
    <s v="-"/>
    <m/>
    <m/>
    <m/>
  </r>
  <r>
    <x v="4141"/>
    <x v="1"/>
    <x v="1"/>
    <s v="GCA_000009145.1"/>
    <s v="Primary Assembly"/>
    <s v="chromosome"/>
    <m/>
    <s v="AL954747.1"/>
    <n v="2190147"/>
    <n v="2192351"/>
    <s v="-"/>
    <s v="CAD85940.1"/>
    <m/>
    <m/>
  </r>
  <r>
    <x v="4142"/>
    <x v="0"/>
    <x v="0"/>
    <s v="GCA_000009145.1"/>
    <s v="Primary Assembly"/>
    <s v="chromosome"/>
    <m/>
    <s v="AL954747.1"/>
    <n v="2192468"/>
    <n v="2193769"/>
    <s v="+"/>
    <m/>
    <m/>
    <m/>
  </r>
  <r>
    <x v="4143"/>
    <x v="1"/>
    <x v="1"/>
    <s v="GCA_000009145.1"/>
    <s v="Primary Assembly"/>
    <s v="chromosome"/>
    <m/>
    <s v="AL954747.1"/>
    <n v="2192468"/>
    <n v="2193769"/>
    <s v="+"/>
    <s v="CAD85941.1"/>
    <m/>
    <m/>
  </r>
  <r>
    <x v="4144"/>
    <x v="0"/>
    <x v="0"/>
    <s v="GCA_000009145.1"/>
    <s v="Primary Assembly"/>
    <s v="chromosome"/>
    <m/>
    <s v="AL954747.1"/>
    <n v="2193836"/>
    <n v="2195557"/>
    <s v="+"/>
    <m/>
    <m/>
    <m/>
  </r>
  <r>
    <x v="4145"/>
    <x v="1"/>
    <x v="1"/>
    <s v="GCA_000009145.1"/>
    <s v="Primary Assembly"/>
    <s v="chromosome"/>
    <m/>
    <s v="AL954747.1"/>
    <n v="2193836"/>
    <n v="2195557"/>
    <s v="+"/>
    <s v="CAD85942.1"/>
    <m/>
    <m/>
  </r>
  <r>
    <x v="4146"/>
    <x v="0"/>
    <x v="0"/>
    <s v="GCA_000009145.1"/>
    <s v="Primary Assembly"/>
    <s v="chromosome"/>
    <m/>
    <s v="AL954747.1"/>
    <n v="2195628"/>
    <n v="2197640"/>
    <s v="+"/>
    <m/>
    <m/>
    <m/>
  </r>
  <r>
    <x v="4147"/>
    <x v="1"/>
    <x v="1"/>
    <s v="GCA_000009145.1"/>
    <s v="Primary Assembly"/>
    <s v="chromosome"/>
    <m/>
    <s v="AL954747.1"/>
    <n v="2195628"/>
    <n v="2197640"/>
    <s v="+"/>
    <s v="CAD85943.1"/>
    <m/>
    <m/>
  </r>
  <r>
    <x v="4148"/>
    <x v="0"/>
    <x v="0"/>
    <s v="GCA_000009145.1"/>
    <s v="Primary Assembly"/>
    <s v="chromosome"/>
    <m/>
    <s v="AL954747.1"/>
    <n v="2197768"/>
    <n v="2200464"/>
    <s v="+"/>
    <m/>
    <m/>
    <m/>
  </r>
  <r>
    <x v="4149"/>
    <x v="1"/>
    <x v="1"/>
    <s v="GCA_000009145.1"/>
    <s v="Primary Assembly"/>
    <s v="chromosome"/>
    <m/>
    <s v="AL954747.1"/>
    <n v="2197768"/>
    <n v="2200464"/>
    <s v="+"/>
    <s v="CAD85944.1"/>
    <m/>
    <m/>
  </r>
  <r>
    <x v="4150"/>
    <x v="0"/>
    <x v="0"/>
    <s v="GCA_000009145.1"/>
    <s v="Primary Assembly"/>
    <s v="chromosome"/>
    <m/>
    <s v="AL954747.1"/>
    <n v="2200702"/>
    <n v="2201898"/>
    <s v="+"/>
    <m/>
    <m/>
    <m/>
  </r>
  <r>
    <x v="4151"/>
    <x v="1"/>
    <x v="1"/>
    <s v="GCA_000009145.1"/>
    <s v="Primary Assembly"/>
    <s v="chromosome"/>
    <m/>
    <s v="AL954747.1"/>
    <n v="2200702"/>
    <n v="2201898"/>
    <s v="+"/>
    <s v="CAD85945.1"/>
    <m/>
    <m/>
  </r>
  <r>
    <x v="4152"/>
    <x v="0"/>
    <x v="0"/>
    <s v="GCA_000009145.1"/>
    <s v="Primary Assembly"/>
    <s v="chromosome"/>
    <m/>
    <s v="AL954747.1"/>
    <n v="2201895"/>
    <n v="2202137"/>
    <s v="+"/>
    <m/>
    <m/>
    <m/>
  </r>
  <r>
    <x v="4153"/>
    <x v="1"/>
    <x v="1"/>
    <s v="GCA_000009145.1"/>
    <s v="Primary Assembly"/>
    <s v="chromosome"/>
    <m/>
    <s v="AL954747.1"/>
    <n v="2201895"/>
    <n v="2202137"/>
    <s v="+"/>
    <s v="CAD85946.1"/>
    <m/>
    <m/>
  </r>
  <r>
    <x v="4154"/>
    <x v="0"/>
    <x v="0"/>
    <s v="GCA_000009145.1"/>
    <s v="Primary Assembly"/>
    <s v="chromosome"/>
    <m/>
    <s v="AL954747.1"/>
    <n v="2202225"/>
    <n v="2205311"/>
    <s v="-"/>
    <m/>
    <m/>
    <m/>
  </r>
  <r>
    <x v="4155"/>
    <x v="1"/>
    <x v="1"/>
    <s v="GCA_000009145.1"/>
    <s v="Primary Assembly"/>
    <s v="chromosome"/>
    <m/>
    <s v="AL954747.1"/>
    <n v="2202225"/>
    <n v="2205311"/>
    <s v="-"/>
    <s v="CAD85947.1"/>
    <m/>
    <m/>
  </r>
  <r>
    <x v="4156"/>
    <x v="0"/>
    <x v="0"/>
    <s v="GCA_000009145.1"/>
    <s v="Primary Assembly"/>
    <s v="chromosome"/>
    <m/>
    <s v="AL954747.1"/>
    <n v="2205308"/>
    <n v="2206402"/>
    <s v="-"/>
    <m/>
    <m/>
    <m/>
  </r>
  <r>
    <x v="4157"/>
    <x v="1"/>
    <x v="1"/>
    <s v="GCA_000009145.1"/>
    <s v="Primary Assembly"/>
    <s v="chromosome"/>
    <m/>
    <s v="AL954747.1"/>
    <n v="2205308"/>
    <n v="2206402"/>
    <s v="-"/>
    <s v="CAD85948.1"/>
    <m/>
    <m/>
  </r>
  <r>
    <x v="4158"/>
    <x v="0"/>
    <x v="0"/>
    <s v="GCA_000009145.1"/>
    <s v="Primary Assembly"/>
    <s v="chromosome"/>
    <m/>
    <s v="AL954747.1"/>
    <n v="2207237"/>
    <n v="2208751"/>
    <s v="-"/>
    <m/>
    <m/>
    <m/>
  </r>
  <r>
    <x v="4159"/>
    <x v="1"/>
    <x v="1"/>
    <s v="GCA_000009145.1"/>
    <s v="Primary Assembly"/>
    <s v="chromosome"/>
    <m/>
    <s v="AL954747.1"/>
    <n v="2207237"/>
    <n v="2208751"/>
    <s v="-"/>
    <s v="CAD85949.1"/>
    <m/>
    <m/>
  </r>
  <r>
    <x v="4160"/>
    <x v="0"/>
    <x v="0"/>
    <s v="GCA_000009145.1"/>
    <s v="Primary Assembly"/>
    <s v="chromosome"/>
    <m/>
    <s v="AL954747.1"/>
    <n v="2208755"/>
    <n v="2209015"/>
    <s v="-"/>
    <m/>
    <m/>
    <m/>
  </r>
  <r>
    <x v="4161"/>
    <x v="1"/>
    <x v="1"/>
    <s v="GCA_000009145.1"/>
    <s v="Primary Assembly"/>
    <s v="chromosome"/>
    <m/>
    <s v="AL954747.1"/>
    <n v="2208755"/>
    <n v="2209015"/>
    <s v="-"/>
    <s v="CAD85950.1"/>
    <m/>
    <m/>
  </r>
  <r>
    <x v="4162"/>
    <x v="0"/>
    <x v="0"/>
    <s v="GCA_000009145.1"/>
    <s v="Primary Assembly"/>
    <s v="chromosome"/>
    <m/>
    <s v="AL954747.1"/>
    <n v="2209232"/>
    <n v="2210728"/>
    <s v="-"/>
    <m/>
    <m/>
    <m/>
  </r>
  <r>
    <x v="4163"/>
    <x v="1"/>
    <x v="1"/>
    <s v="GCA_000009145.1"/>
    <s v="Primary Assembly"/>
    <s v="chromosome"/>
    <m/>
    <s v="AL954747.1"/>
    <n v="2209232"/>
    <n v="2210728"/>
    <s v="-"/>
    <s v="CAD85951.1"/>
    <m/>
    <m/>
  </r>
  <r>
    <x v="4164"/>
    <x v="0"/>
    <x v="0"/>
    <s v="GCA_000009145.1"/>
    <s v="Primary Assembly"/>
    <s v="chromosome"/>
    <m/>
    <s v="AL954747.1"/>
    <n v="2210886"/>
    <n v="2211683"/>
    <s v="-"/>
    <m/>
    <m/>
    <m/>
  </r>
  <r>
    <x v="4165"/>
    <x v="1"/>
    <x v="1"/>
    <s v="GCA_000009145.1"/>
    <s v="Primary Assembly"/>
    <s v="chromosome"/>
    <m/>
    <s v="AL954747.1"/>
    <n v="2210886"/>
    <n v="2211683"/>
    <s v="-"/>
    <s v="CAD85952.1"/>
    <m/>
    <m/>
  </r>
  <r>
    <x v="4166"/>
    <x v="0"/>
    <x v="0"/>
    <s v="GCA_000009145.1"/>
    <s v="Primary Assembly"/>
    <s v="chromosome"/>
    <m/>
    <s v="AL954747.1"/>
    <n v="2211937"/>
    <n v="2212644"/>
    <s v="-"/>
    <m/>
    <m/>
    <m/>
  </r>
  <r>
    <x v="4167"/>
    <x v="1"/>
    <x v="1"/>
    <s v="GCA_000009145.1"/>
    <s v="Primary Assembly"/>
    <s v="chromosome"/>
    <m/>
    <s v="AL954747.1"/>
    <n v="2211937"/>
    <n v="2212644"/>
    <s v="-"/>
    <s v="CAD85953.1"/>
    <m/>
    <m/>
  </r>
  <r>
    <x v="4168"/>
    <x v="0"/>
    <x v="0"/>
    <s v="GCA_000009145.1"/>
    <s v="Primary Assembly"/>
    <s v="chromosome"/>
    <m/>
    <s v="AL954747.1"/>
    <n v="2212700"/>
    <n v="2213809"/>
    <s v="-"/>
    <m/>
    <m/>
    <m/>
  </r>
  <r>
    <x v="4169"/>
    <x v="1"/>
    <x v="1"/>
    <s v="GCA_000009145.1"/>
    <s v="Primary Assembly"/>
    <s v="chromosome"/>
    <m/>
    <s v="AL954747.1"/>
    <n v="2212700"/>
    <n v="2213809"/>
    <s v="-"/>
    <s v="CAD85954.1"/>
    <m/>
    <m/>
  </r>
  <r>
    <x v="4170"/>
    <x v="0"/>
    <x v="0"/>
    <s v="GCA_000009145.1"/>
    <s v="Primary Assembly"/>
    <s v="chromosome"/>
    <m/>
    <s v="AL954747.1"/>
    <n v="2213806"/>
    <n v="2215518"/>
    <s v="-"/>
    <m/>
    <m/>
    <m/>
  </r>
  <r>
    <x v="4171"/>
    <x v="1"/>
    <x v="1"/>
    <s v="GCA_000009145.1"/>
    <s v="Primary Assembly"/>
    <s v="chromosome"/>
    <m/>
    <s v="AL954747.1"/>
    <n v="2213806"/>
    <n v="2215518"/>
    <s v="-"/>
    <s v="CAD85955.1"/>
    <m/>
    <m/>
  </r>
  <r>
    <x v="4172"/>
    <x v="0"/>
    <x v="0"/>
    <s v="GCA_000009145.1"/>
    <s v="Primary Assembly"/>
    <s v="chromosome"/>
    <m/>
    <s v="AL954747.1"/>
    <n v="2215733"/>
    <n v="2219947"/>
    <s v="-"/>
    <m/>
    <m/>
    <m/>
  </r>
  <r>
    <x v="4173"/>
    <x v="1"/>
    <x v="1"/>
    <s v="GCA_000009145.1"/>
    <s v="Primary Assembly"/>
    <s v="chromosome"/>
    <m/>
    <s v="AL954747.1"/>
    <n v="2215733"/>
    <n v="2219947"/>
    <s v="-"/>
    <s v="CAD85956.1"/>
    <m/>
    <m/>
  </r>
  <r>
    <x v="4174"/>
    <x v="0"/>
    <x v="0"/>
    <s v="GCA_000009145.1"/>
    <s v="Primary Assembly"/>
    <s v="chromosome"/>
    <m/>
    <s v="AL954747.1"/>
    <n v="2220094"/>
    <n v="2224167"/>
    <s v="-"/>
    <m/>
    <m/>
    <m/>
  </r>
  <r>
    <x v="4175"/>
    <x v="1"/>
    <x v="1"/>
    <s v="GCA_000009145.1"/>
    <s v="Primary Assembly"/>
    <s v="chromosome"/>
    <m/>
    <s v="AL954747.1"/>
    <n v="2220094"/>
    <n v="2224167"/>
    <s v="-"/>
    <s v="CAD85957.1"/>
    <m/>
    <m/>
  </r>
  <r>
    <x v="4176"/>
    <x v="0"/>
    <x v="0"/>
    <s v="GCA_000009145.1"/>
    <s v="Primary Assembly"/>
    <s v="chromosome"/>
    <m/>
    <s v="AL954747.1"/>
    <n v="2224503"/>
    <n v="2224877"/>
    <s v="-"/>
    <m/>
    <m/>
    <m/>
  </r>
  <r>
    <x v="4177"/>
    <x v="1"/>
    <x v="1"/>
    <s v="GCA_000009145.1"/>
    <s v="Primary Assembly"/>
    <s v="chromosome"/>
    <m/>
    <s v="AL954747.1"/>
    <n v="2224503"/>
    <n v="2224877"/>
    <s v="-"/>
    <s v="CAD85958.1"/>
    <m/>
    <m/>
  </r>
  <r>
    <x v="4178"/>
    <x v="0"/>
    <x v="0"/>
    <s v="GCA_000009145.1"/>
    <s v="Primary Assembly"/>
    <s v="chromosome"/>
    <m/>
    <s v="AL954747.1"/>
    <n v="2224948"/>
    <n v="2225463"/>
    <s v="-"/>
    <m/>
    <m/>
    <m/>
  </r>
  <r>
    <x v="4179"/>
    <x v="1"/>
    <x v="1"/>
    <s v="GCA_000009145.1"/>
    <s v="Primary Assembly"/>
    <s v="chromosome"/>
    <m/>
    <s v="AL954747.1"/>
    <n v="2224948"/>
    <n v="2225463"/>
    <s v="-"/>
    <s v="CAD85959.1"/>
    <m/>
    <m/>
  </r>
  <r>
    <x v="4180"/>
    <x v="0"/>
    <x v="0"/>
    <s v="GCA_000009145.1"/>
    <s v="Primary Assembly"/>
    <s v="chromosome"/>
    <m/>
    <s v="AL954747.1"/>
    <n v="2225768"/>
    <n v="2226472"/>
    <s v="-"/>
    <m/>
    <m/>
    <m/>
  </r>
  <r>
    <x v="4181"/>
    <x v="1"/>
    <x v="1"/>
    <s v="GCA_000009145.1"/>
    <s v="Primary Assembly"/>
    <s v="chromosome"/>
    <m/>
    <s v="AL954747.1"/>
    <n v="2225768"/>
    <n v="2226472"/>
    <s v="-"/>
    <s v="CAD85960.1"/>
    <m/>
    <m/>
  </r>
  <r>
    <x v="4182"/>
    <x v="0"/>
    <x v="0"/>
    <s v="GCA_000009145.1"/>
    <s v="Primary Assembly"/>
    <s v="chromosome"/>
    <m/>
    <s v="AL954747.1"/>
    <n v="2226462"/>
    <n v="2226893"/>
    <s v="-"/>
    <m/>
    <m/>
    <m/>
  </r>
  <r>
    <x v="4183"/>
    <x v="1"/>
    <x v="1"/>
    <s v="GCA_000009145.1"/>
    <s v="Primary Assembly"/>
    <s v="chromosome"/>
    <m/>
    <s v="AL954747.1"/>
    <n v="2226462"/>
    <n v="2226893"/>
    <s v="-"/>
    <s v="CAD85961.1"/>
    <m/>
    <m/>
  </r>
  <r>
    <x v="4184"/>
    <x v="0"/>
    <x v="0"/>
    <s v="GCA_000009145.1"/>
    <s v="Primary Assembly"/>
    <s v="chromosome"/>
    <m/>
    <s v="AL954747.1"/>
    <n v="2227018"/>
    <n v="2227551"/>
    <s v="-"/>
    <m/>
    <m/>
    <m/>
  </r>
  <r>
    <x v="4185"/>
    <x v="1"/>
    <x v="1"/>
    <s v="GCA_000009145.1"/>
    <s v="Primary Assembly"/>
    <s v="chromosome"/>
    <m/>
    <s v="AL954747.1"/>
    <n v="2227018"/>
    <n v="2227551"/>
    <s v="-"/>
    <s v="CAD85962.1"/>
    <m/>
    <m/>
  </r>
  <r>
    <x v="4186"/>
    <x v="0"/>
    <x v="2"/>
    <s v="GCA_000009145.1"/>
    <s v="Primary Assembly"/>
    <s v="chromosome"/>
    <m/>
    <s v="AL954747.1"/>
    <n v="2228016"/>
    <n v="2228091"/>
    <s v="-"/>
    <m/>
    <m/>
    <m/>
  </r>
  <r>
    <x v="4187"/>
    <x v="2"/>
    <x v="3"/>
    <s v="GCA_000009145.1"/>
    <s v="Primary Assembly"/>
    <s v="chromosome"/>
    <m/>
    <s v="AL954747.1"/>
    <n v="2228016"/>
    <n v="2228091"/>
    <s v="-"/>
    <m/>
    <m/>
    <m/>
  </r>
  <r>
    <x v="4188"/>
    <x v="0"/>
    <x v="0"/>
    <s v="GCA_000009145.1"/>
    <s v="Primary Assembly"/>
    <s v="chromosome"/>
    <m/>
    <s v="AL954747.1"/>
    <n v="2228137"/>
    <n v="2229327"/>
    <s v="-"/>
    <m/>
    <m/>
    <m/>
  </r>
  <r>
    <x v="4189"/>
    <x v="1"/>
    <x v="1"/>
    <s v="GCA_000009145.1"/>
    <s v="Primary Assembly"/>
    <s v="chromosome"/>
    <m/>
    <s v="AL954747.1"/>
    <n v="2228137"/>
    <n v="2229327"/>
    <s v="-"/>
    <s v="CAD85963.1"/>
    <m/>
    <m/>
  </r>
  <r>
    <x v="4190"/>
    <x v="0"/>
    <x v="0"/>
    <s v="GCA_000009145.1"/>
    <s v="Primary Assembly"/>
    <s v="chromosome"/>
    <m/>
    <s v="AL954747.1"/>
    <n v="2229358"/>
    <n v="2231448"/>
    <s v="-"/>
    <m/>
    <m/>
    <m/>
  </r>
  <r>
    <x v="4191"/>
    <x v="1"/>
    <x v="1"/>
    <s v="GCA_000009145.1"/>
    <s v="Primary Assembly"/>
    <s v="chromosome"/>
    <m/>
    <s v="AL954747.1"/>
    <n v="2229358"/>
    <n v="2231448"/>
    <s v="-"/>
    <s v="CAD85964.1"/>
    <m/>
    <m/>
  </r>
  <r>
    <x v="4192"/>
    <x v="0"/>
    <x v="0"/>
    <s v="GCA_000009145.1"/>
    <s v="Primary Assembly"/>
    <s v="chromosome"/>
    <m/>
    <s v="AL954747.1"/>
    <n v="2231521"/>
    <n v="2231991"/>
    <s v="-"/>
    <m/>
    <m/>
    <m/>
  </r>
  <r>
    <x v="4193"/>
    <x v="1"/>
    <x v="1"/>
    <s v="GCA_000009145.1"/>
    <s v="Primary Assembly"/>
    <s v="chromosome"/>
    <m/>
    <s v="AL954747.1"/>
    <n v="2231521"/>
    <n v="2231991"/>
    <s v="-"/>
    <s v="CAD85965.1"/>
    <m/>
    <m/>
  </r>
  <r>
    <x v="4194"/>
    <x v="0"/>
    <x v="0"/>
    <s v="GCA_000009145.1"/>
    <s v="Primary Assembly"/>
    <s v="chromosome"/>
    <m/>
    <s v="AL954747.1"/>
    <n v="2232068"/>
    <n v="2232445"/>
    <s v="-"/>
    <m/>
    <m/>
    <m/>
  </r>
  <r>
    <x v="4195"/>
    <x v="1"/>
    <x v="1"/>
    <s v="GCA_000009145.1"/>
    <s v="Primary Assembly"/>
    <s v="chromosome"/>
    <m/>
    <s v="AL954747.1"/>
    <n v="2232068"/>
    <n v="2232445"/>
    <s v="-"/>
    <s v="CAD85966.1"/>
    <m/>
    <m/>
  </r>
  <r>
    <x v="4196"/>
    <x v="0"/>
    <x v="0"/>
    <s v="GCA_000009145.1"/>
    <s v="Primary Assembly"/>
    <s v="chromosome"/>
    <m/>
    <s v="AL954747.1"/>
    <n v="2232831"/>
    <n v="2233379"/>
    <s v="-"/>
    <m/>
    <m/>
    <m/>
  </r>
  <r>
    <x v="4197"/>
    <x v="1"/>
    <x v="1"/>
    <s v="GCA_000009145.1"/>
    <s v="Primary Assembly"/>
    <s v="chromosome"/>
    <m/>
    <s v="AL954747.1"/>
    <n v="2232831"/>
    <n v="2233379"/>
    <s v="-"/>
    <s v="CAD85967.1"/>
    <m/>
    <m/>
  </r>
  <r>
    <x v="4198"/>
    <x v="0"/>
    <x v="0"/>
    <s v="GCA_000009145.1"/>
    <s v="Primary Assembly"/>
    <s v="chromosome"/>
    <m/>
    <s v="AL954747.1"/>
    <n v="2233804"/>
    <n v="2234361"/>
    <s v="-"/>
    <m/>
    <m/>
    <m/>
  </r>
  <r>
    <x v="4199"/>
    <x v="1"/>
    <x v="1"/>
    <s v="GCA_000009145.1"/>
    <s v="Primary Assembly"/>
    <s v="chromosome"/>
    <m/>
    <s v="AL954747.1"/>
    <n v="2233804"/>
    <n v="2234361"/>
    <s v="-"/>
    <s v="CAD85968.1"/>
    <m/>
    <m/>
  </r>
  <r>
    <x v="4200"/>
    <x v="0"/>
    <x v="0"/>
    <s v="GCA_000009145.1"/>
    <s v="Primary Assembly"/>
    <s v="chromosome"/>
    <m/>
    <s v="AL954747.1"/>
    <n v="2234477"/>
    <n v="2236624"/>
    <s v="-"/>
    <m/>
    <m/>
    <m/>
  </r>
  <r>
    <x v="4201"/>
    <x v="1"/>
    <x v="1"/>
    <s v="GCA_000009145.1"/>
    <s v="Primary Assembly"/>
    <s v="chromosome"/>
    <m/>
    <s v="AL954747.1"/>
    <n v="2234477"/>
    <n v="2236624"/>
    <s v="-"/>
    <s v="CAD85969.1"/>
    <m/>
    <m/>
  </r>
  <r>
    <x v="4202"/>
    <x v="0"/>
    <x v="0"/>
    <s v="GCA_000009145.1"/>
    <s v="Primary Assembly"/>
    <s v="chromosome"/>
    <m/>
    <s v="AL954747.1"/>
    <n v="2236643"/>
    <n v="2237065"/>
    <s v="-"/>
    <m/>
    <m/>
    <m/>
  </r>
  <r>
    <x v="4203"/>
    <x v="1"/>
    <x v="1"/>
    <s v="GCA_000009145.1"/>
    <s v="Primary Assembly"/>
    <s v="chromosome"/>
    <m/>
    <s v="AL954747.1"/>
    <n v="2236643"/>
    <n v="2237065"/>
    <s v="-"/>
    <s v="CAD85970.1"/>
    <m/>
    <m/>
  </r>
  <r>
    <x v="4204"/>
    <x v="0"/>
    <x v="0"/>
    <s v="GCA_000009145.1"/>
    <s v="Primary Assembly"/>
    <s v="chromosome"/>
    <m/>
    <s v="AL954747.1"/>
    <n v="2237159"/>
    <n v="2237713"/>
    <s v="-"/>
    <m/>
    <m/>
    <m/>
  </r>
  <r>
    <x v="4205"/>
    <x v="1"/>
    <x v="1"/>
    <s v="GCA_000009145.1"/>
    <s v="Primary Assembly"/>
    <s v="chromosome"/>
    <m/>
    <s v="AL954747.1"/>
    <n v="2237159"/>
    <n v="2237713"/>
    <s v="-"/>
    <s v="CAD85971.1"/>
    <m/>
    <m/>
  </r>
  <r>
    <x v="4206"/>
    <x v="0"/>
    <x v="0"/>
    <s v="GCA_000009145.1"/>
    <s v="Primary Assembly"/>
    <s v="chromosome"/>
    <m/>
    <s v="AL954747.1"/>
    <n v="2237798"/>
    <n v="2238433"/>
    <s v="-"/>
    <m/>
    <m/>
    <m/>
  </r>
  <r>
    <x v="4207"/>
    <x v="1"/>
    <x v="1"/>
    <s v="GCA_000009145.1"/>
    <s v="Primary Assembly"/>
    <s v="chromosome"/>
    <m/>
    <s v="AL954747.1"/>
    <n v="2237798"/>
    <n v="2238433"/>
    <s v="-"/>
    <s v="CAD85972.1"/>
    <m/>
    <m/>
  </r>
  <r>
    <x v="4208"/>
    <x v="0"/>
    <x v="0"/>
    <s v="GCA_000009145.1"/>
    <s v="Primary Assembly"/>
    <s v="chromosome"/>
    <m/>
    <s v="AL954747.1"/>
    <n v="2238597"/>
    <n v="2239859"/>
    <s v="-"/>
    <m/>
    <m/>
    <m/>
  </r>
  <r>
    <x v="4209"/>
    <x v="1"/>
    <x v="1"/>
    <s v="GCA_000009145.1"/>
    <s v="Primary Assembly"/>
    <s v="chromosome"/>
    <m/>
    <s v="AL954747.1"/>
    <n v="2238597"/>
    <n v="2239859"/>
    <s v="-"/>
    <s v="CAD85973.1"/>
    <m/>
    <m/>
  </r>
  <r>
    <x v="4210"/>
    <x v="0"/>
    <x v="0"/>
    <s v="GCA_000009145.1"/>
    <s v="Primary Assembly"/>
    <s v="chromosome"/>
    <m/>
    <s v="AL954747.1"/>
    <n v="2239861"/>
    <n v="2240691"/>
    <s v="-"/>
    <m/>
    <m/>
    <m/>
  </r>
  <r>
    <x v="4211"/>
    <x v="1"/>
    <x v="1"/>
    <s v="GCA_000009145.1"/>
    <s v="Primary Assembly"/>
    <s v="chromosome"/>
    <m/>
    <s v="AL954747.1"/>
    <n v="2239861"/>
    <n v="2240691"/>
    <s v="-"/>
    <s v="CAD85974.1"/>
    <m/>
    <m/>
  </r>
  <r>
    <x v="4212"/>
    <x v="0"/>
    <x v="0"/>
    <s v="GCA_000009145.1"/>
    <s v="Primary Assembly"/>
    <s v="chromosome"/>
    <m/>
    <s v="AL954747.1"/>
    <n v="2240855"/>
    <n v="2241670"/>
    <s v="-"/>
    <m/>
    <m/>
    <m/>
  </r>
  <r>
    <x v="4213"/>
    <x v="1"/>
    <x v="1"/>
    <s v="GCA_000009145.1"/>
    <s v="Primary Assembly"/>
    <s v="chromosome"/>
    <m/>
    <s v="AL954747.1"/>
    <n v="2240855"/>
    <n v="2241670"/>
    <s v="-"/>
    <s v="CAD85975.1"/>
    <m/>
    <m/>
  </r>
  <r>
    <x v="4214"/>
    <x v="0"/>
    <x v="0"/>
    <s v="GCA_000009145.1"/>
    <s v="Primary Assembly"/>
    <s v="chromosome"/>
    <m/>
    <s v="AL954747.1"/>
    <n v="2243003"/>
    <n v="2243923"/>
    <s v="-"/>
    <m/>
    <m/>
    <m/>
  </r>
  <r>
    <x v="4215"/>
    <x v="1"/>
    <x v="1"/>
    <s v="GCA_000009145.1"/>
    <s v="Primary Assembly"/>
    <s v="chromosome"/>
    <m/>
    <s v="AL954747.1"/>
    <n v="2243003"/>
    <n v="2243923"/>
    <s v="-"/>
    <s v="CAD85976.1"/>
    <m/>
    <m/>
  </r>
  <r>
    <x v="4216"/>
    <x v="0"/>
    <x v="0"/>
    <s v="GCA_000009145.1"/>
    <s v="Primary Assembly"/>
    <s v="chromosome"/>
    <m/>
    <s v="AL954747.1"/>
    <n v="2243928"/>
    <n v="2245037"/>
    <s v="-"/>
    <m/>
    <m/>
    <m/>
  </r>
  <r>
    <x v="4217"/>
    <x v="1"/>
    <x v="1"/>
    <s v="GCA_000009145.1"/>
    <s v="Primary Assembly"/>
    <s v="chromosome"/>
    <m/>
    <s v="AL954747.1"/>
    <n v="2243928"/>
    <n v="2245037"/>
    <s v="-"/>
    <s v="CAD85977.1"/>
    <m/>
    <m/>
  </r>
  <r>
    <x v="4218"/>
    <x v="0"/>
    <x v="0"/>
    <s v="GCA_000009145.1"/>
    <s v="Primary Assembly"/>
    <s v="chromosome"/>
    <m/>
    <s v="AL954747.1"/>
    <n v="2245148"/>
    <n v="2247025"/>
    <s v="-"/>
    <m/>
    <m/>
    <m/>
  </r>
  <r>
    <x v="4219"/>
    <x v="1"/>
    <x v="1"/>
    <s v="GCA_000009145.1"/>
    <s v="Primary Assembly"/>
    <s v="chromosome"/>
    <m/>
    <s v="AL954747.1"/>
    <n v="2245148"/>
    <n v="2247025"/>
    <s v="-"/>
    <s v="CAD85978.1"/>
    <m/>
    <m/>
  </r>
  <r>
    <x v="4220"/>
    <x v="0"/>
    <x v="0"/>
    <s v="GCA_000009145.1"/>
    <s v="Primary Assembly"/>
    <s v="chromosome"/>
    <m/>
    <s v="AL954747.1"/>
    <n v="2247022"/>
    <n v="2247573"/>
    <s v="-"/>
    <m/>
    <m/>
    <m/>
  </r>
  <r>
    <x v="4221"/>
    <x v="1"/>
    <x v="1"/>
    <s v="GCA_000009145.1"/>
    <s v="Primary Assembly"/>
    <s v="chromosome"/>
    <m/>
    <s v="AL954747.1"/>
    <n v="2247022"/>
    <n v="2247573"/>
    <s v="-"/>
    <s v="CAD85979.1"/>
    <m/>
    <m/>
  </r>
  <r>
    <x v="4222"/>
    <x v="0"/>
    <x v="0"/>
    <s v="GCA_000009145.1"/>
    <s v="Primary Assembly"/>
    <s v="chromosome"/>
    <m/>
    <s v="AL954747.1"/>
    <n v="2247530"/>
    <n v="2248447"/>
    <s v="-"/>
    <m/>
    <m/>
    <m/>
  </r>
  <r>
    <x v="4223"/>
    <x v="1"/>
    <x v="1"/>
    <s v="GCA_000009145.1"/>
    <s v="Primary Assembly"/>
    <s v="chromosome"/>
    <m/>
    <s v="AL954747.1"/>
    <n v="2247530"/>
    <n v="2248447"/>
    <s v="-"/>
    <s v="CAD85980.1"/>
    <m/>
    <m/>
  </r>
  <r>
    <x v="4224"/>
    <x v="0"/>
    <x v="0"/>
    <s v="GCA_000009145.1"/>
    <s v="Primary Assembly"/>
    <s v="chromosome"/>
    <m/>
    <s v="AL954747.1"/>
    <n v="2248810"/>
    <n v="2249871"/>
    <s v="-"/>
    <m/>
    <m/>
    <m/>
  </r>
  <r>
    <x v="4225"/>
    <x v="1"/>
    <x v="1"/>
    <s v="GCA_000009145.1"/>
    <s v="Primary Assembly"/>
    <s v="chromosome"/>
    <m/>
    <s v="AL954747.1"/>
    <n v="2248810"/>
    <n v="2249871"/>
    <s v="-"/>
    <s v="CAD85981.1"/>
    <m/>
    <m/>
  </r>
  <r>
    <x v="4226"/>
    <x v="0"/>
    <x v="0"/>
    <s v="GCA_000009145.1"/>
    <s v="Primary Assembly"/>
    <s v="chromosome"/>
    <m/>
    <s v="AL954747.1"/>
    <n v="2250030"/>
    <n v="2250317"/>
    <s v="+"/>
    <m/>
    <m/>
    <m/>
  </r>
  <r>
    <x v="4227"/>
    <x v="1"/>
    <x v="1"/>
    <s v="GCA_000009145.1"/>
    <s v="Primary Assembly"/>
    <s v="chromosome"/>
    <m/>
    <s v="AL954747.1"/>
    <n v="2250030"/>
    <n v="2250317"/>
    <s v="+"/>
    <s v="CAD85982.1"/>
    <m/>
    <m/>
  </r>
  <r>
    <x v="4228"/>
    <x v="0"/>
    <x v="0"/>
    <s v="GCA_000009145.1"/>
    <s v="Primary Assembly"/>
    <s v="chromosome"/>
    <m/>
    <s v="AL954747.1"/>
    <n v="2250380"/>
    <n v="2251840"/>
    <s v="+"/>
    <m/>
    <m/>
    <m/>
  </r>
  <r>
    <x v="4229"/>
    <x v="1"/>
    <x v="1"/>
    <s v="GCA_000009145.1"/>
    <s v="Primary Assembly"/>
    <s v="chromosome"/>
    <m/>
    <s v="AL954747.1"/>
    <n v="2250380"/>
    <n v="2251840"/>
    <s v="+"/>
    <s v="CAD85983.1"/>
    <m/>
    <m/>
  </r>
  <r>
    <x v="4230"/>
    <x v="0"/>
    <x v="0"/>
    <s v="GCA_000009145.1"/>
    <s v="Primary Assembly"/>
    <s v="chromosome"/>
    <m/>
    <s v="AL954747.1"/>
    <n v="2251896"/>
    <n v="2253332"/>
    <s v="+"/>
    <m/>
    <m/>
    <m/>
  </r>
  <r>
    <x v="4231"/>
    <x v="1"/>
    <x v="1"/>
    <s v="GCA_000009145.1"/>
    <s v="Primary Assembly"/>
    <s v="chromosome"/>
    <m/>
    <s v="AL954747.1"/>
    <n v="2251896"/>
    <n v="2253332"/>
    <s v="+"/>
    <s v="CAD85984.1"/>
    <m/>
    <m/>
  </r>
  <r>
    <x v="4232"/>
    <x v="0"/>
    <x v="0"/>
    <s v="GCA_000009145.1"/>
    <s v="Primary Assembly"/>
    <s v="chromosome"/>
    <m/>
    <s v="AL954747.1"/>
    <n v="2253952"/>
    <n v="2254386"/>
    <s v="-"/>
    <m/>
    <m/>
    <m/>
  </r>
  <r>
    <x v="4233"/>
    <x v="1"/>
    <x v="1"/>
    <s v="GCA_000009145.1"/>
    <s v="Primary Assembly"/>
    <s v="chromosome"/>
    <m/>
    <s v="AL954747.1"/>
    <n v="2253952"/>
    <n v="2254386"/>
    <s v="-"/>
    <s v="CAD85985.1"/>
    <m/>
    <m/>
  </r>
  <r>
    <x v="4234"/>
    <x v="0"/>
    <x v="0"/>
    <s v="GCA_000009145.1"/>
    <s v="Primary Assembly"/>
    <s v="chromosome"/>
    <m/>
    <s v="AL954747.1"/>
    <n v="2254620"/>
    <n v="2257505"/>
    <s v="-"/>
    <m/>
    <m/>
    <m/>
  </r>
  <r>
    <x v="4235"/>
    <x v="1"/>
    <x v="1"/>
    <s v="GCA_000009145.1"/>
    <s v="Primary Assembly"/>
    <s v="chromosome"/>
    <m/>
    <s v="AL954747.1"/>
    <n v="2254620"/>
    <n v="2257505"/>
    <s v="-"/>
    <s v="CAD85986.1"/>
    <m/>
    <m/>
  </r>
  <r>
    <x v="4236"/>
    <x v="0"/>
    <x v="0"/>
    <s v="GCA_000009145.1"/>
    <s v="Primary Assembly"/>
    <s v="chromosome"/>
    <m/>
    <s v="AL954747.1"/>
    <n v="2257505"/>
    <n v="2259325"/>
    <s v="-"/>
    <m/>
    <m/>
    <m/>
  </r>
  <r>
    <x v="4237"/>
    <x v="1"/>
    <x v="1"/>
    <s v="GCA_000009145.1"/>
    <s v="Primary Assembly"/>
    <s v="chromosome"/>
    <m/>
    <s v="AL954747.1"/>
    <n v="2257505"/>
    <n v="2259325"/>
    <s v="-"/>
    <s v="CAD85987.1"/>
    <m/>
    <m/>
  </r>
  <r>
    <x v="4238"/>
    <x v="0"/>
    <x v="0"/>
    <s v="GCA_000009145.1"/>
    <s v="Primary Assembly"/>
    <s v="chromosome"/>
    <m/>
    <s v="AL954747.1"/>
    <n v="2259410"/>
    <n v="2260438"/>
    <s v="+"/>
    <m/>
    <m/>
    <m/>
  </r>
  <r>
    <x v="4239"/>
    <x v="1"/>
    <x v="1"/>
    <s v="GCA_000009145.1"/>
    <s v="Primary Assembly"/>
    <s v="chromosome"/>
    <m/>
    <s v="AL954747.1"/>
    <n v="2259410"/>
    <n v="2260438"/>
    <s v="+"/>
    <s v="CAD85988.1"/>
    <m/>
    <m/>
  </r>
  <r>
    <x v="4240"/>
    <x v="0"/>
    <x v="0"/>
    <s v="GCA_000009145.1"/>
    <s v="Primary Assembly"/>
    <s v="chromosome"/>
    <m/>
    <s v="AL954747.1"/>
    <n v="2260425"/>
    <n v="2260784"/>
    <s v="+"/>
    <m/>
    <m/>
    <m/>
  </r>
  <r>
    <x v="4241"/>
    <x v="1"/>
    <x v="1"/>
    <s v="GCA_000009145.1"/>
    <s v="Primary Assembly"/>
    <s v="chromosome"/>
    <m/>
    <s v="AL954747.1"/>
    <n v="2260425"/>
    <n v="2260784"/>
    <s v="+"/>
    <s v="CAD85989.1"/>
    <m/>
    <m/>
  </r>
  <r>
    <x v="4242"/>
    <x v="0"/>
    <x v="0"/>
    <s v="GCA_000009145.1"/>
    <s v="Primary Assembly"/>
    <s v="chromosome"/>
    <m/>
    <s v="AL954747.1"/>
    <n v="2260927"/>
    <n v="2261724"/>
    <s v="-"/>
    <m/>
    <m/>
    <m/>
  </r>
  <r>
    <x v="4243"/>
    <x v="1"/>
    <x v="1"/>
    <s v="GCA_000009145.1"/>
    <s v="Primary Assembly"/>
    <s v="chromosome"/>
    <m/>
    <s v="AL954747.1"/>
    <n v="2260927"/>
    <n v="2261724"/>
    <s v="-"/>
    <s v="CAD85990.1"/>
    <m/>
    <m/>
  </r>
  <r>
    <x v="4244"/>
    <x v="0"/>
    <x v="0"/>
    <s v="GCA_000009145.1"/>
    <s v="Primary Assembly"/>
    <s v="chromosome"/>
    <m/>
    <s v="AL954747.1"/>
    <n v="2261756"/>
    <n v="2262085"/>
    <s v="-"/>
    <m/>
    <m/>
    <m/>
  </r>
  <r>
    <x v="4245"/>
    <x v="1"/>
    <x v="1"/>
    <s v="GCA_000009145.1"/>
    <s v="Primary Assembly"/>
    <s v="chromosome"/>
    <m/>
    <s v="AL954747.1"/>
    <n v="2261756"/>
    <n v="2262085"/>
    <s v="-"/>
    <s v="CAD85991.1"/>
    <m/>
    <m/>
  </r>
  <r>
    <x v="4246"/>
    <x v="0"/>
    <x v="0"/>
    <s v="GCA_000009145.1"/>
    <s v="Primary Assembly"/>
    <s v="chromosome"/>
    <m/>
    <s v="AL954747.1"/>
    <n v="2262244"/>
    <n v="2263557"/>
    <s v="-"/>
    <m/>
    <m/>
    <m/>
  </r>
  <r>
    <x v="4247"/>
    <x v="1"/>
    <x v="1"/>
    <s v="GCA_000009145.1"/>
    <s v="Primary Assembly"/>
    <s v="chromosome"/>
    <m/>
    <s v="AL954747.1"/>
    <n v="2262244"/>
    <n v="2263557"/>
    <s v="-"/>
    <s v="CAD85992.1"/>
    <m/>
    <m/>
  </r>
  <r>
    <x v="4248"/>
    <x v="0"/>
    <x v="0"/>
    <s v="GCA_000009145.1"/>
    <s v="Primary Assembly"/>
    <s v="chromosome"/>
    <m/>
    <s v="AL954747.1"/>
    <n v="2263571"/>
    <n v="2264806"/>
    <s v="-"/>
    <m/>
    <m/>
    <m/>
  </r>
  <r>
    <x v="4249"/>
    <x v="1"/>
    <x v="1"/>
    <s v="GCA_000009145.1"/>
    <s v="Primary Assembly"/>
    <s v="chromosome"/>
    <m/>
    <s v="AL954747.1"/>
    <n v="2263571"/>
    <n v="2264806"/>
    <s v="-"/>
    <s v="CAD85993.1"/>
    <m/>
    <m/>
  </r>
  <r>
    <x v="4250"/>
    <x v="0"/>
    <x v="0"/>
    <s v="GCA_000009145.1"/>
    <s v="Primary Assembly"/>
    <s v="chromosome"/>
    <m/>
    <s v="AL954747.1"/>
    <n v="2265038"/>
    <n v="2266684"/>
    <s v="+"/>
    <m/>
    <m/>
    <m/>
  </r>
  <r>
    <x v="4251"/>
    <x v="1"/>
    <x v="1"/>
    <s v="GCA_000009145.1"/>
    <s v="Primary Assembly"/>
    <s v="chromosome"/>
    <m/>
    <s v="AL954747.1"/>
    <n v="2265038"/>
    <n v="2266684"/>
    <s v="+"/>
    <s v="CAD85994.1"/>
    <m/>
    <m/>
  </r>
  <r>
    <x v="4252"/>
    <x v="0"/>
    <x v="0"/>
    <s v="GCA_000009145.1"/>
    <s v="Primary Assembly"/>
    <s v="chromosome"/>
    <m/>
    <s v="AL954747.1"/>
    <n v="2266674"/>
    <n v="2267669"/>
    <s v="+"/>
    <m/>
    <m/>
    <m/>
  </r>
  <r>
    <x v="4253"/>
    <x v="1"/>
    <x v="1"/>
    <s v="GCA_000009145.1"/>
    <s v="Primary Assembly"/>
    <s v="chromosome"/>
    <m/>
    <s v="AL954747.1"/>
    <n v="2266674"/>
    <n v="2267669"/>
    <s v="+"/>
    <s v="CAD85995.1"/>
    <m/>
    <m/>
  </r>
  <r>
    <x v="4254"/>
    <x v="0"/>
    <x v="0"/>
    <s v="GCA_000009145.1"/>
    <s v="Primary Assembly"/>
    <s v="chromosome"/>
    <m/>
    <s v="AL954747.1"/>
    <n v="2267867"/>
    <n v="2268586"/>
    <s v="+"/>
    <m/>
    <m/>
    <m/>
  </r>
  <r>
    <x v="4255"/>
    <x v="1"/>
    <x v="1"/>
    <s v="GCA_000009145.1"/>
    <s v="Primary Assembly"/>
    <s v="chromosome"/>
    <m/>
    <s v="AL954747.1"/>
    <n v="2267867"/>
    <n v="2268586"/>
    <s v="+"/>
    <s v="CAD85996.1"/>
    <m/>
    <m/>
  </r>
  <r>
    <x v="4256"/>
    <x v="0"/>
    <x v="0"/>
    <s v="GCA_000009145.1"/>
    <s v="Primary Assembly"/>
    <s v="chromosome"/>
    <m/>
    <s v="AL954747.1"/>
    <n v="2268583"/>
    <n v="2270019"/>
    <s v="+"/>
    <m/>
    <m/>
    <m/>
  </r>
  <r>
    <x v="4257"/>
    <x v="1"/>
    <x v="1"/>
    <s v="GCA_000009145.1"/>
    <s v="Primary Assembly"/>
    <s v="chromosome"/>
    <m/>
    <s v="AL954747.1"/>
    <n v="2268583"/>
    <n v="2270019"/>
    <s v="+"/>
    <s v="CAD85997.1"/>
    <m/>
    <m/>
  </r>
  <r>
    <x v="4258"/>
    <x v="0"/>
    <x v="0"/>
    <s v="GCA_000009145.1"/>
    <s v="Primary Assembly"/>
    <s v="chromosome"/>
    <m/>
    <s v="AL954747.1"/>
    <n v="2270037"/>
    <n v="2270489"/>
    <s v="+"/>
    <m/>
    <m/>
    <m/>
  </r>
  <r>
    <x v="4259"/>
    <x v="1"/>
    <x v="1"/>
    <s v="GCA_000009145.1"/>
    <s v="Primary Assembly"/>
    <s v="chromosome"/>
    <m/>
    <s v="AL954747.1"/>
    <n v="2270037"/>
    <n v="2270489"/>
    <s v="+"/>
    <s v="CAD85998.1"/>
    <m/>
    <m/>
  </r>
  <r>
    <x v="4260"/>
    <x v="0"/>
    <x v="0"/>
    <s v="GCA_000009145.1"/>
    <s v="Primary Assembly"/>
    <s v="chromosome"/>
    <m/>
    <s v="AL954747.1"/>
    <n v="2270548"/>
    <n v="2271693"/>
    <s v="+"/>
    <m/>
    <m/>
    <m/>
  </r>
  <r>
    <x v="4261"/>
    <x v="1"/>
    <x v="1"/>
    <s v="GCA_000009145.1"/>
    <s v="Primary Assembly"/>
    <s v="chromosome"/>
    <m/>
    <s v="AL954747.1"/>
    <n v="2270548"/>
    <n v="2271693"/>
    <s v="+"/>
    <s v="CAD85999.1"/>
    <m/>
    <m/>
  </r>
  <r>
    <x v="4262"/>
    <x v="0"/>
    <x v="0"/>
    <s v="GCA_000009145.1"/>
    <s v="Primary Assembly"/>
    <s v="chromosome"/>
    <m/>
    <s v="AL954747.1"/>
    <n v="2271959"/>
    <n v="2274154"/>
    <s v="+"/>
    <m/>
    <m/>
    <m/>
  </r>
  <r>
    <x v="4263"/>
    <x v="1"/>
    <x v="1"/>
    <s v="GCA_000009145.1"/>
    <s v="Primary Assembly"/>
    <s v="chromosome"/>
    <m/>
    <s v="AL954747.1"/>
    <n v="2271959"/>
    <n v="2274154"/>
    <s v="+"/>
    <s v="CAD86000.1"/>
    <m/>
    <m/>
  </r>
  <r>
    <x v="4264"/>
    <x v="0"/>
    <x v="0"/>
    <s v="GCA_000009145.1"/>
    <s v="Primary Assembly"/>
    <s v="chromosome"/>
    <m/>
    <s v="AL954747.1"/>
    <n v="2274342"/>
    <n v="2274968"/>
    <s v="+"/>
    <m/>
    <m/>
    <m/>
  </r>
  <r>
    <x v="4265"/>
    <x v="1"/>
    <x v="1"/>
    <s v="GCA_000009145.1"/>
    <s v="Primary Assembly"/>
    <s v="chromosome"/>
    <m/>
    <s v="AL954747.1"/>
    <n v="2274342"/>
    <n v="2274968"/>
    <s v="+"/>
    <s v="CAD86001.1"/>
    <m/>
    <m/>
  </r>
  <r>
    <x v="4266"/>
    <x v="0"/>
    <x v="0"/>
    <s v="GCA_000009145.1"/>
    <s v="Primary Assembly"/>
    <s v="chromosome"/>
    <m/>
    <s v="AL954747.1"/>
    <n v="2274961"/>
    <n v="2275983"/>
    <s v="+"/>
    <m/>
    <m/>
    <m/>
  </r>
  <r>
    <x v="4267"/>
    <x v="1"/>
    <x v="1"/>
    <s v="GCA_000009145.1"/>
    <s v="Primary Assembly"/>
    <s v="chromosome"/>
    <m/>
    <s v="AL954747.1"/>
    <n v="2274961"/>
    <n v="2275983"/>
    <s v="+"/>
    <s v="CAD86002.1"/>
    <m/>
    <m/>
  </r>
  <r>
    <x v="4268"/>
    <x v="0"/>
    <x v="0"/>
    <s v="GCA_000009145.1"/>
    <s v="Primary Assembly"/>
    <s v="chromosome"/>
    <m/>
    <s v="AL954747.1"/>
    <n v="2276159"/>
    <n v="2279728"/>
    <s v="+"/>
    <m/>
    <m/>
    <m/>
  </r>
  <r>
    <x v="4269"/>
    <x v="1"/>
    <x v="1"/>
    <s v="GCA_000009145.1"/>
    <s v="Primary Assembly"/>
    <s v="chromosome"/>
    <m/>
    <s v="AL954747.1"/>
    <n v="2276159"/>
    <n v="2279728"/>
    <s v="+"/>
    <s v="CAD86003.1"/>
    <m/>
    <m/>
  </r>
  <r>
    <x v="4270"/>
    <x v="0"/>
    <x v="0"/>
    <s v="GCA_000009145.1"/>
    <s v="Primary Assembly"/>
    <s v="chromosome"/>
    <m/>
    <s v="AL954747.1"/>
    <n v="2279703"/>
    <n v="2280452"/>
    <s v="+"/>
    <m/>
    <m/>
    <m/>
  </r>
  <r>
    <x v="4271"/>
    <x v="1"/>
    <x v="1"/>
    <s v="GCA_000009145.1"/>
    <s v="Primary Assembly"/>
    <s v="chromosome"/>
    <m/>
    <s v="AL954747.1"/>
    <n v="2279703"/>
    <n v="2280452"/>
    <s v="+"/>
    <s v="CAD86004.1"/>
    <m/>
    <m/>
  </r>
  <r>
    <x v="4272"/>
    <x v="0"/>
    <x v="0"/>
    <s v="GCA_000009145.1"/>
    <s v="Primary Assembly"/>
    <s v="chromosome"/>
    <m/>
    <s v="AL954747.1"/>
    <n v="2280753"/>
    <n v="2281766"/>
    <s v="+"/>
    <m/>
    <m/>
    <m/>
  </r>
  <r>
    <x v="4273"/>
    <x v="1"/>
    <x v="1"/>
    <s v="GCA_000009145.1"/>
    <s v="Primary Assembly"/>
    <s v="chromosome"/>
    <m/>
    <s v="AL954747.1"/>
    <n v="2280753"/>
    <n v="2281766"/>
    <s v="+"/>
    <s v="CAD86005.1"/>
    <m/>
    <m/>
  </r>
  <r>
    <x v="4274"/>
    <x v="0"/>
    <x v="0"/>
    <s v="GCA_000009145.1"/>
    <s v="Primary Assembly"/>
    <s v="chromosome"/>
    <m/>
    <s v="AL954747.1"/>
    <n v="2281776"/>
    <n v="2283509"/>
    <s v="+"/>
    <m/>
    <m/>
    <m/>
  </r>
  <r>
    <x v="4275"/>
    <x v="1"/>
    <x v="1"/>
    <s v="GCA_000009145.1"/>
    <s v="Primary Assembly"/>
    <s v="chromosome"/>
    <m/>
    <s v="AL954747.1"/>
    <n v="2281776"/>
    <n v="2283509"/>
    <s v="+"/>
    <s v="CAD86006.1"/>
    <m/>
    <m/>
  </r>
  <r>
    <x v="4276"/>
    <x v="0"/>
    <x v="0"/>
    <s v="GCA_000009145.1"/>
    <s v="Primary Assembly"/>
    <s v="chromosome"/>
    <m/>
    <s v="AL954747.1"/>
    <n v="2283635"/>
    <n v="2283958"/>
    <s v="+"/>
    <m/>
    <m/>
    <m/>
  </r>
  <r>
    <x v="4277"/>
    <x v="1"/>
    <x v="1"/>
    <s v="GCA_000009145.1"/>
    <s v="Primary Assembly"/>
    <s v="chromosome"/>
    <m/>
    <s v="AL954747.1"/>
    <n v="2283635"/>
    <n v="2283958"/>
    <s v="+"/>
    <s v="CAD86007.1"/>
    <m/>
    <m/>
  </r>
  <r>
    <x v="4278"/>
    <x v="0"/>
    <x v="0"/>
    <s v="GCA_000009145.1"/>
    <s v="Primary Assembly"/>
    <s v="chromosome"/>
    <m/>
    <s v="AL954747.1"/>
    <n v="2284248"/>
    <n v="2284862"/>
    <s v="+"/>
    <m/>
    <m/>
    <m/>
  </r>
  <r>
    <x v="4279"/>
    <x v="1"/>
    <x v="1"/>
    <s v="GCA_000009145.1"/>
    <s v="Primary Assembly"/>
    <s v="chromosome"/>
    <m/>
    <s v="AL954747.1"/>
    <n v="2284248"/>
    <n v="2284862"/>
    <s v="+"/>
    <s v="CAD86008.1"/>
    <m/>
    <m/>
  </r>
  <r>
    <x v="4280"/>
    <x v="0"/>
    <x v="0"/>
    <s v="GCA_000009145.1"/>
    <s v="Primary Assembly"/>
    <s v="chromosome"/>
    <m/>
    <s v="AL954747.1"/>
    <n v="2285687"/>
    <n v="2287000"/>
    <s v="+"/>
    <m/>
    <m/>
    <m/>
  </r>
  <r>
    <x v="4281"/>
    <x v="1"/>
    <x v="1"/>
    <s v="GCA_000009145.1"/>
    <s v="Primary Assembly"/>
    <s v="chromosome"/>
    <m/>
    <s v="AL954747.1"/>
    <n v="2285687"/>
    <n v="2287000"/>
    <s v="+"/>
    <s v="CAD86009.1"/>
    <m/>
    <m/>
  </r>
  <r>
    <x v="4282"/>
    <x v="0"/>
    <x v="0"/>
    <s v="GCA_000009145.1"/>
    <s v="Primary Assembly"/>
    <s v="chromosome"/>
    <m/>
    <s v="AL954747.1"/>
    <n v="2287493"/>
    <n v="2288002"/>
    <s v="-"/>
    <m/>
    <m/>
    <m/>
  </r>
  <r>
    <x v="4283"/>
    <x v="1"/>
    <x v="1"/>
    <s v="GCA_000009145.1"/>
    <s v="Primary Assembly"/>
    <s v="chromosome"/>
    <m/>
    <s v="AL954747.1"/>
    <n v="2287493"/>
    <n v="2288002"/>
    <s v="-"/>
    <s v="CAD86010.1"/>
    <m/>
    <m/>
  </r>
  <r>
    <x v="4284"/>
    <x v="0"/>
    <x v="0"/>
    <s v="GCA_000009145.1"/>
    <s v="Primary Assembly"/>
    <s v="chromosome"/>
    <m/>
    <s v="AL954747.1"/>
    <n v="2288019"/>
    <n v="2288522"/>
    <s v="-"/>
    <m/>
    <m/>
    <m/>
  </r>
  <r>
    <x v="4285"/>
    <x v="1"/>
    <x v="1"/>
    <s v="GCA_000009145.1"/>
    <s v="Primary Assembly"/>
    <s v="chromosome"/>
    <m/>
    <s v="AL954747.1"/>
    <n v="2288019"/>
    <n v="2288522"/>
    <s v="-"/>
    <s v="CAD86011.1"/>
    <m/>
    <m/>
  </r>
  <r>
    <x v="4286"/>
    <x v="0"/>
    <x v="0"/>
    <s v="GCA_000009145.1"/>
    <s v="Primary Assembly"/>
    <s v="chromosome"/>
    <m/>
    <s v="AL954747.1"/>
    <n v="2289108"/>
    <n v="2289320"/>
    <s v="+"/>
    <m/>
    <m/>
    <m/>
  </r>
  <r>
    <x v="4287"/>
    <x v="1"/>
    <x v="1"/>
    <s v="GCA_000009145.1"/>
    <s v="Primary Assembly"/>
    <s v="chromosome"/>
    <m/>
    <s v="AL954747.1"/>
    <n v="2289108"/>
    <n v="2289320"/>
    <s v="+"/>
    <s v="CAD86012.1"/>
    <m/>
    <m/>
  </r>
  <r>
    <x v="4288"/>
    <x v="0"/>
    <x v="0"/>
    <s v="GCA_000009145.1"/>
    <s v="Primary Assembly"/>
    <s v="chromosome"/>
    <m/>
    <s v="AL954747.1"/>
    <n v="2289895"/>
    <n v="2290194"/>
    <s v="-"/>
    <m/>
    <m/>
    <m/>
  </r>
  <r>
    <x v="4289"/>
    <x v="1"/>
    <x v="1"/>
    <s v="GCA_000009145.1"/>
    <s v="Primary Assembly"/>
    <s v="chromosome"/>
    <m/>
    <s v="AL954747.1"/>
    <n v="2289895"/>
    <n v="2290194"/>
    <s v="-"/>
    <s v="CAD86013.1"/>
    <m/>
    <m/>
  </r>
  <r>
    <x v="4290"/>
    <x v="0"/>
    <x v="0"/>
    <s v="GCA_000009145.1"/>
    <s v="Primary Assembly"/>
    <s v="chromosome"/>
    <m/>
    <s v="AL954747.1"/>
    <n v="2290451"/>
    <n v="2290702"/>
    <s v="-"/>
    <m/>
    <m/>
    <m/>
  </r>
  <r>
    <x v="4291"/>
    <x v="1"/>
    <x v="1"/>
    <s v="GCA_000009145.1"/>
    <s v="Primary Assembly"/>
    <s v="chromosome"/>
    <m/>
    <s v="AL954747.1"/>
    <n v="2290451"/>
    <n v="2290702"/>
    <s v="-"/>
    <s v="CAD86014.1"/>
    <m/>
    <m/>
  </r>
  <r>
    <x v="4292"/>
    <x v="0"/>
    <x v="0"/>
    <s v="GCA_000009145.1"/>
    <s v="Primary Assembly"/>
    <s v="chromosome"/>
    <m/>
    <s v="AL954747.1"/>
    <n v="2290692"/>
    <n v="2290955"/>
    <s v="-"/>
    <m/>
    <m/>
    <m/>
  </r>
  <r>
    <x v="4293"/>
    <x v="1"/>
    <x v="1"/>
    <s v="GCA_000009145.1"/>
    <s v="Primary Assembly"/>
    <s v="chromosome"/>
    <m/>
    <s v="AL954747.1"/>
    <n v="2290692"/>
    <n v="2290955"/>
    <s v="-"/>
    <s v="CAD86015.1"/>
    <m/>
    <m/>
  </r>
  <r>
    <x v="4294"/>
    <x v="0"/>
    <x v="0"/>
    <s v="GCA_000009145.1"/>
    <s v="Primary Assembly"/>
    <s v="chromosome"/>
    <m/>
    <s v="AL954747.1"/>
    <n v="2291322"/>
    <n v="2291561"/>
    <s v="-"/>
    <m/>
    <m/>
    <m/>
  </r>
  <r>
    <x v="4295"/>
    <x v="1"/>
    <x v="1"/>
    <s v="GCA_000009145.1"/>
    <s v="Primary Assembly"/>
    <s v="chromosome"/>
    <m/>
    <s v="AL954747.1"/>
    <n v="2291322"/>
    <n v="2291561"/>
    <s v="-"/>
    <s v="CAD86016.1"/>
    <m/>
    <m/>
  </r>
  <r>
    <x v="4296"/>
    <x v="0"/>
    <x v="0"/>
    <s v="GCA_000009145.1"/>
    <s v="Primary Assembly"/>
    <s v="chromosome"/>
    <m/>
    <s v="AL954747.1"/>
    <n v="2291972"/>
    <n v="2292427"/>
    <s v="+"/>
    <m/>
    <m/>
    <m/>
  </r>
  <r>
    <x v="4297"/>
    <x v="1"/>
    <x v="1"/>
    <s v="GCA_000009145.1"/>
    <s v="Primary Assembly"/>
    <s v="chromosome"/>
    <m/>
    <s v="AL954747.1"/>
    <n v="2291972"/>
    <n v="2292427"/>
    <s v="+"/>
    <s v="CAD86017.1"/>
    <m/>
    <m/>
  </r>
  <r>
    <x v="4298"/>
    <x v="0"/>
    <x v="0"/>
    <s v="GCA_000009145.1"/>
    <s v="Primary Assembly"/>
    <s v="chromosome"/>
    <m/>
    <s v="AL954747.1"/>
    <n v="2292427"/>
    <n v="2292885"/>
    <s v="+"/>
    <m/>
    <m/>
    <m/>
  </r>
  <r>
    <x v="4299"/>
    <x v="1"/>
    <x v="1"/>
    <s v="GCA_000009145.1"/>
    <s v="Primary Assembly"/>
    <s v="chromosome"/>
    <m/>
    <s v="AL954747.1"/>
    <n v="2292427"/>
    <n v="2292885"/>
    <s v="+"/>
    <s v="CAD86018.1"/>
    <m/>
    <m/>
  </r>
  <r>
    <x v="4300"/>
    <x v="0"/>
    <x v="0"/>
    <s v="GCA_000009145.1"/>
    <s v="Primary Assembly"/>
    <s v="chromosome"/>
    <m/>
    <s v="AL954747.1"/>
    <n v="2292950"/>
    <n v="2293801"/>
    <s v="-"/>
    <m/>
    <m/>
    <m/>
  </r>
  <r>
    <x v="4301"/>
    <x v="1"/>
    <x v="1"/>
    <s v="GCA_000009145.1"/>
    <s v="Primary Assembly"/>
    <s v="chromosome"/>
    <m/>
    <s v="AL954747.1"/>
    <n v="2292950"/>
    <n v="2293801"/>
    <s v="-"/>
    <s v="CAD86019.1"/>
    <m/>
    <m/>
  </r>
  <r>
    <x v="4302"/>
    <x v="0"/>
    <x v="0"/>
    <s v="GCA_000009145.1"/>
    <s v="Primary Assembly"/>
    <s v="chromosome"/>
    <m/>
    <s v="AL954747.1"/>
    <n v="2293855"/>
    <n v="2294178"/>
    <s v="-"/>
    <m/>
    <m/>
    <m/>
  </r>
  <r>
    <x v="4303"/>
    <x v="1"/>
    <x v="1"/>
    <s v="GCA_000009145.1"/>
    <s v="Primary Assembly"/>
    <s v="chromosome"/>
    <m/>
    <s v="AL954747.1"/>
    <n v="2293855"/>
    <n v="2294178"/>
    <s v="-"/>
    <s v="CAD86020.1"/>
    <m/>
    <m/>
  </r>
  <r>
    <x v="4304"/>
    <x v="0"/>
    <x v="0"/>
    <s v="GCA_000009145.1"/>
    <s v="Primary Assembly"/>
    <s v="chromosome"/>
    <m/>
    <s v="AL954747.1"/>
    <n v="2294670"/>
    <n v="2295725"/>
    <s v="-"/>
    <m/>
    <m/>
    <m/>
  </r>
  <r>
    <x v="4305"/>
    <x v="1"/>
    <x v="1"/>
    <s v="GCA_000009145.1"/>
    <s v="Primary Assembly"/>
    <s v="chromosome"/>
    <m/>
    <s v="AL954747.1"/>
    <n v="2294670"/>
    <n v="2295725"/>
    <s v="-"/>
    <s v="CAD86021.1"/>
    <m/>
    <m/>
  </r>
  <r>
    <x v="4306"/>
    <x v="0"/>
    <x v="0"/>
    <s v="GCA_000009145.1"/>
    <s v="Primary Assembly"/>
    <s v="chromosome"/>
    <m/>
    <s v="AL954747.1"/>
    <n v="2296116"/>
    <n v="2296373"/>
    <s v="+"/>
    <m/>
    <m/>
    <m/>
  </r>
  <r>
    <x v="4307"/>
    <x v="1"/>
    <x v="1"/>
    <s v="GCA_000009145.1"/>
    <s v="Primary Assembly"/>
    <s v="chromosome"/>
    <m/>
    <s v="AL954747.1"/>
    <n v="2296116"/>
    <n v="2296373"/>
    <s v="+"/>
    <s v="CAD86022.1"/>
    <m/>
    <m/>
  </r>
  <r>
    <x v="4308"/>
    <x v="0"/>
    <x v="0"/>
    <s v="GCA_000009145.1"/>
    <s v="Primary Assembly"/>
    <s v="chromosome"/>
    <m/>
    <s v="AL954747.1"/>
    <n v="2296379"/>
    <n v="2296795"/>
    <s v="+"/>
    <m/>
    <m/>
    <m/>
  </r>
  <r>
    <x v="4309"/>
    <x v="1"/>
    <x v="1"/>
    <s v="GCA_000009145.1"/>
    <s v="Primary Assembly"/>
    <s v="chromosome"/>
    <m/>
    <s v="AL954747.1"/>
    <n v="2296379"/>
    <n v="2296795"/>
    <s v="+"/>
    <s v="CAD86023.1"/>
    <m/>
    <m/>
  </r>
  <r>
    <x v="4310"/>
    <x v="0"/>
    <x v="0"/>
    <s v="GCA_000009145.1"/>
    <s v="Primary Assembly"/>
    <s v="chromosome"/>
    <m/>
    <s v="AL954747.1"/>
    <n v="2297218"/>
    <n v="2297613"/>
    <s v="+"/>
    <m/>
    <m/>
    <m/>
  </r>
  <r>
    <x v="4311"/>
    <x v="1"/>
    <x v="1"/>
    <s v="GCA_000009145.1"/>
    <s v="Primary Assembly"/>
    <s v="chromosome"/>
    <m/>
    <s v="AL954747.1"/>
    <n v="2297218"/>
    <n v="2297613"/>
    <s v="+"/>
    <s v="CAD86024.1"/>
    <m/>
    <m/>
  </r>
  <r>
    <x v="4312"/>
    <x v="0"/>
    <x v="0"/>
    <s v="GCA_000009145.1"/>
    <s v="Primary Assembly"/>
    <s v="chromosome"/>
    <m/>
    <s v="AL954747.1"/>
    <n v="2297645"/>
    <n v="2297989"/>
    <s v="-"/>
    <m/>
    <m/>
    <m/>
  </r>
  <r>
    <x v="4313"/>
    <x v="1"/>
    <x v="1"/>
    <s v="GCA_000009145.1"/>
    <s v="Primary Assembly"/>
    <s v="chromosome"/>
    <m/>
    <s v="AL954747.1"/>
    <n v="2297645"/>
    <n v="2297989"/>
    <s v="-"/>
    <s v="CAD86025.1"/>
    <m/>
    <m/>
  </r>
  <r>
    <x v="4314"/>
    <x v="0"/>
    <x v="0"/>
    <s v="GCA_000009145.1"/>
    <s v="Primary Assembly"/>
    <s v="chromosome"/>
    <m/>
    <s v="AL954747.1"/>
    <n v="2297986"/>
    <n v="2298231"/>
    <s v="-"/>
    <m/>
    <m/>
    <m/>
  </r>
  <r>
    <x v="4315"/>
    <x v="1"/>
    <x v="1"/>
    <s v="GCA_000009145.1"/>
    <s v="Primary Assembly"/>
    <s v="chromosome"/>
    <m/>
    <s v="AL954747.1"/>
    <n v="2297986"/>
    <n v="2298231"/>
    <s v="-"/>
    <s v="CAD86026.1"/>
    <m/>
    <m/>
  </r>
  <r>
    <x v="4316"/>
    <x v="0"/>
    <x v="5"/>
    <s v="GCA_000009145.1"/>
    <s v="Primary Assembly"/>
    <s v="chromosome"/>
    <m/>
    <s v="AL954747.1"/>
    <n v="2298417"/>
    <n v="2298710"/>
    <s v="+"/>
    <m/>
    <m/>
    <m/>
  </r>
  <r>
    <x v="4317"/>
    <x v="1"/>
    <x v="6"/>
    <s v="GCA_000009145.1"/>
    <s v="Primary Assembly"/>
    <s v="chromosome"/>
    <m/>
    <s v="AL954747.1"/>
    <n v="2298417"/>
    <n v="2298710"/>
    <s v="+"/>
    <m/>
    <m/>
    <m/>
  </r>
  <r>
    <x v="4318"/>
    <x v="0"/>
    <x v="5"/>
    <s v="GCA_000009145.1"/>
    <s v="Primary Assembly"/>
    <s v="chromosome"/>
    <m/>
    <s v="AL954747.1"/>
    <n v="2298861"/>
    <n v="2299058"/>
    <s v="+"/>
    <m/>
    <m/>
    <m/>
  </r>
  <r>
    <x v="4319"/>
    <x v="1"/>
    <x v="6"/>
    <s v="GCA_000009145.1"/>
    <s v="Primary Assembly"/>
    <s v="chromosome"/>
    <m/>
    <s v="AL954747.1"/>
    <n v="2298861"/>
    <n v="2299058"/>
    <s v="+"/>
    <m/>
    <m/>
    <m/>
  </r>
  <r>
    <x v="4320"/>
    <x v="0"/>
    <x v="5"/>
    <s v="GCA_000009145.1"/>
    <s v="Primary Assembly"/>
    <s v="chromosome"/>
    <m/>
    <s v="AL954747.1"/>
    <n v="2299037"/>
    <n v="2299177"/>
    <s v="+"/>
    <m/>
    <m/>
    <m/>
  </r>
  <r>
    <x v="4321"/>
    <x v="1"/>
    <x v="6"/>
    <s v="GCA_000009145.1"/>
    <s v="Primary Assembly"/>
    <s v="chromosome"/>
    <m/>
    <s v="AL954747.1"/>
    <n v="2299037"/>
    <n v="2299177"/>
    <s v="+"/>
    <m/>
    <m/>
    <m/>
  </r>
  <r>
    <x v="4322"/>
    <x v="0"/>
    <x v="0"/>
    <s v="GCA_000009145.1"/>
    <s v="Primary Assembly"/>
    <s v="chromosome"/>
    <m/>
    <s v="AL954747.1"/>
    <n v="2299357"/>
    <n v="2300505"/>
    <s v="+"/>
    <m/>
    <m/>
    <m/>
  </r>
  <r>
    <x v="4323"/>
    <x v="1"/>
    <x v="1"/>
    <s v="GCA_000009145.1"/>
    <s v="Primary Assembly"/>
    <s v="chromosome"/>
    <m/>
    <s v="AL954747.1"/>
    <n v="2299357"/>
    <n v="2300505"/>
    <s v="+"/>
    <s v="CAD86030.1"/>
    <m/>
    <m/>
  </r>
  <r>
    <x v="4324"/>
    <x v="0"/>
    <x v="5"/>
    <s v="GCA_000009145.1"/>
    <s v="Primary Assembly"/>
    <s v="chromosome"/>
    <m/>
    <s v="AL954747.1"/>
    <n v="2300502"/>
    <n v="2301296"/>
    <s v="+"/>
    <m/>
    <m/>
    <m/>
  </r>
  <r>
    <x v="4325"/>
    <x v="1"/>
    <x v="6"/>
    <s v="GCA_000009145.1"/>
    <s v="Primary Assembly"/>
    <s v="chromosome"/>
    <m/>
    <s v="AL954747.1"/>
    <n v="2300502"/>
    <n v="2301296"/>
    <s v="+"/>
    <m/>
    <m/>
    <m/>
  </r>
  <r>
    <x v="4326"/>
    <x v="0"/>
    <x v="0"/>
    <s v="GCA_000009145.1"/>
    <s v="Primary Assembly"/>
    <s v="chromosome"/>
    <m/>
    <s v="AL954747.1"/>
    <n v="2301589"/>
    <n v="2303139"/>
    <s v="+"/>
    <m/>
    <m/>
    <m/>
  </r>
  <r>
    <x v="4327"/>
    <x v="1"/>
    <x v="1"/>
    <s v="GCA_000009145.1"/>
    <s v="Primary Assembly"/>
    <s v="chromosome"/>
    <m/>
    <s v="AL954747.1"/>
    <n v="2301589"/>
    <n v="2303139"/>
    <s v="+"/>
    <s v="CAD86032.1"/>
    <m/>
    <m/>
  </r>
  <r>
    <x v="4328"/>
    <x v="0"/>
    <x v="0"/>
    <s v="GCA_000009145.1"/>
    <s v="Primary Assembly"/>
    <s v="chromosome"/>
    <m/>
    <s v="AL954747.1"/>
    <n v="2303227"/>
    <n v="2304081"/>
    <s v="-"/>
    <m/>
    <m/>
    <m/>
  </r>
  <r>
    <x v="4329"/>
    <x v="1"/>
    <x v="1"/>
    <s v="GCA_000009145.1"/>
    <s v="Primary Assembly"/>
    <s v="chromosome"/>
    <m/>
    <s v="AL954747.1"/>
    <n v="2303227"/>
    <n v="2304081"/>
    <s v="-"/>
    <s v="CAD86033.1"/>
    <m/>
    <m/>
  </r>
  <r>
    <x v="4330"/>
    <x v="0"/>
    <x v="0"/>
    <s v="GCA_000009145.1"/>
    <s v="Primary Assembly"/>
    <s v="chromosome"/>
    <m/>
    <s v="AL954747.1"/>
    <n v="2304125"/>
    <n v="2305618"/>
    <s v="+"/>
    <m/>
    <m/>
    <m/>
  </r>
  <r>
    <x v="4331"/>
    <x v="1"/>
    <x v="1"/>
    <s v="GCA_000009145.1"/>
    <s v="Primary Assembly"/>
    <s v="chromosome"/>
    <m/>
    <s v="AL954747.1"/>
    <n v="2304125"/>
    <n v="2305618"/>
    <s v="+"/>
    <s v="CAD86034.1"/>
    <m/>
    <m/>
  </r>
  <r>
    <x v="4332"/>
    <x v="0"/>
    <x v="0"/>
    <s v="GCA_000009145.1"/>
    <s v="Primary Assembly"/>
    <s v="chromosome"/>
    <m/>
    <s v="AL954747.1"/>
    <n v="2306060"/>
    <n v="2308258"/>
    <s v="+"/>
    <m/>
    <m/>
    <m/>
  </r>
  <r>
    <x v="4333"/>
    <x v="1"/>
    <x v="1"/>
    <s v="GCA_000009145.1"/>
    <s v="Primary Assembly"/>
    <s v="chromosome"/>
    <m/>
    <s v="AL954747.1"/>
    <n v="2306060"/>
    <n v="2308258"/>
    <s v="+"/>
    <s v="CAD86035.1"/>
    <m/>
    <m/>
  </r>
  <r>
    <x v="4334"/>
    <x v="0"/>
    <x v="0"/>
    <s v="GCA_000009145.1"/>
    <s v="Primary Assembly"/>
    <s v="chromosome"/>
    <m/>
    <s v="AL954747.1"/>
    <n v="2308275"/>
    <n v="2308958"/>
    <s v="+"/>
    <m/>
    <m/>
    <m/>
  </r>
  <r>
    <x v="4335"/>
    <x v="1"/>
    <x v="1"/>
    <s v="GCA_000009145.1"/>
    <s v="Primary Assembly"/>
    <s v="chromosome"/>
    <m/>
    <s v="AL954747.1"/>
    <n v="2308275"/>
    <n v="2308958"/>
    <s v="+"/>
    <s v="CAD86036.1"/>
    <m/>
    <m/>
  </r>
  <r>
    <x v="4336"/>
    <x v="0"/>
    <x v="0"/>
    <s v="GCA_000009145.1"/>
    <s v="Primary Assembly"/>
    <s v="chromosome"/>
    <m/>
    <s v="AL954747.1"/>
    <n v="2308958"/>
    <n v="2310043"/>
    <s v="+"/>
    <m/>
    <m/>
    <m/>
  </r>
  <r>
    <x v="4337"/>
    <x v="1"/>
    <x v="1"/>
    <s v="GCA_000009145.1"/>
    <s v="Primary Assembly"/>
    <s v="chromosome"/>
    <m/>
    <s v="AL954747.1"/>
    <n v="2308958"/>
    <n v="2310043"/>
    <s v="+"/>
    <s v="CAD86037.1"/>
    <m/>
    <m/>
  </r>
  <r>
    <x v="4338"/>
    <x v="0"/>
    <x v="0"/>
    <s v="GCA_000009145.1"/>
    <s v="Primary Assembly"/>
    <s v="chromosome"/>
    <m/>
    <s v="AL954747.1"/>
    <n v="2310169"/>
    <n v="2310747"/>
    <s v="-"/>
    <m/>
    <m/>
    <m/>
  </r>
  <r>
    <x v="4339"/>
    <x v="1"/>
    <x v="1"/>
    <s v="GCA_000009145.1"/>
    <s v="Primary Assembly"/>
    <s v="chromosome"/>
    <m/>
    <s v="AL954747.1"/>
    <n v="2310169"/>
    <n v="2310747"/>
    <s v="-"/>
    <s v="CAD86038.1"/>
    <m/>
    <m/>
  </r>
  <r>
    <x v="4340"/>
    <x v="0"/>
    <x v="5"/>
    <s v="GCA_000009145.1"/>
    <s v="Primary Assembly"/>
    <s v="chromosome"/>
    <m/>
    <s v="AL954747.1"/>
    <n v="2310856"/>
    <n v="2311596"/>
    <s v="-"/>
    <m/>
    <m/>
    <m/>
  </r>
  <r>
    <x v="4341"/>
    <x v="1"/>
    <x v="6"/>
    <s v="GCA_000009145.1"/>
    <s v="Primary Assembly"/>
    <s v="chromosome"/>
    <m/>
    <s v="AL954747.1"/>
    <n v="2310856"/>
    <n v="2311596"/>
    <s v="-"/>
    <m/>
    <m/>
    <m/>
  </r>
  <r>
    <x v="4342"/>
    <x v="0"/>
    <x v="5"/>
    <s v="GCA_000009145.1"/>
    <s v="Primary Assembly"/>
    <s v="chromosome"/>
    <m/>
    <s v="AL954747.1"/>
    <n v="2311484"/>
    <n v="2312389"/>
    <s v="-"/>
    <m/>
    <m/>
    <m/>
  </r>
  <r>
    <x v="4343"/>
    <x v="1"/>
    <x v="6"/>
    <s v="GCA_000009145.1"/>
    <s v="Primary Assembly"/>
    <s v="chromosome"/>
    <m/>
    <s v="AL954747.1"/>
    <n v="2311484"/>
    <n v="2312389"/>
    <s v="-"/>
    <m/>
    <m/>
    <m/>
  </r>
  <r>
    <x v="4344"/>
    <x v="0"/>
    <x v="0"/>
    <s v="GCA_000009145.1"/>
    <s v="Primary Assembly"/>
    <s v="chromosome"/>
    <m/>
    <s v="AL954747.1"/>
    <n v="2312486"/>
    <n v="2312899"/>
    <s v="-"/>
    <m/>
    <m/>
    <m/>
  </r>
  <r>
    <x v="4345"/>
    <x v="1"/>
    <x v="1"/>
    <s v="GCA_000009145.1"/>
    <s v="Primary Assembly"/>
    <s v="chromosome"/>
    <m/>
    <s v="AL954747.1"/>
    <n v="2312486"/>
    <n v="2312899"/>
    <s v="-"/>
    <s v="CAD86041.1"/>
    <m/>
    <m/>
  </r>
  <r>
    <x v="4346"/>
    <x v="0"/>
    <x v="0"/>
    <s v="GCA_000009145.1"/>
    <s v="Primary Assembly"/>
    <s v="chromosome"/>
    <m/>
    <s v="AL954747.1"/>
    <n v="2313178"/>
    <n v="2313900"/>
    <s v="-"/>
    <m/>
    <m/>
    <m/>
  </r>
  <r>
    <x v="4347"/>
    <x v="1"/>
    <x v="1"/>
    <s v="GCA_000009145.1"/>
    <s v="Primary Assembly"/>
    <s v="chromosome"/>
    <m/>
    <s v="AL954747.1"/>
    <n v="2313178"/>
    <n v="2313900"/>
    <s v="-"/>
    <s v="CAD86042.1"/>
    <m/>
    <m/>
  </r>
  <r>
    <x v="4348"/>
    <x v="0"/>
    <x v="2"/>
    <s v="GCA_000009145.1"/>
    <s v="Primary Assembly"/>
    <s v="chromosome"/>
    <m/>
    <s v="AL954747.1"/>
    <n v="2314468"/>
    <n v="2314560"/>
    <s v="-"/>
    <m/>
    <m/>
    <m/>
  </r>
  <r>
    <x v="4349"/>
    <x v="2"/>
    <x v="3"/>
    <s v="GCA_000009145.1"/>
    <s v="Primary Assembly"/>
    <s v="chromosome"/>
    <m/>
    <s v="AL954747.1"/>
    <n v="2314468"/>
    <n v="2314560"/>
    <s v="-"/>
    <m/>
    <m/>
    <m/>
  </r>
  <r>
    <x v="4350"/>
    <x v="0"/>
    <x v="0"/>
    <s v="GCA_000009145.1"/>
    <s v="Primary Assembly"/>
    <s v="chromosome"/>
    <m/>
    <s v="AL954747.1"/>
    <n v="2314607"/>
    <n v="2315854"/>
    <s v="-"/>
    <m/>
    <m/>
    <m/>
  </r>
  <r>
    <x v="4351"/>
    <x v="1"/>
    <x v="1"/>
    <s v="GCA_000009145.1"/>
    <s v="Primary Assembly"/>
    <s v="chromosome"/>
    <m/>
    <s v="AL954747.1"/>
    <n v="2314607"/>
    <n v="2315854"/>
    <s v="-"/>
    <s v="CAD86043.1"/>
    <m/>
    <m/>
  </r>
  <r>
    <x v="4352"/>
    <x v="0"/>
    <x v="0"/>
    <s v="GCA_000009145.1"/>
    <s v="Primary Assembly"/>
    <s v="chromosome"/>
    <m/>
    <s v="AL954747.1"/>
    <n v="2316050"/>
    <n v="2316637"/>
    <s v="-"/>
    <m/>
    <m/>
    <m/>
  </r>
  <r>
    <x v="4353"/>
    <x v="1"/>
    <x v="1"/>
    <s v="GCA_000009145.1"/>
    <s v="Primary Assembly"/>
    <s v="chromosome"/>
    <m/>
    <s v="AL954747.1"/>
    <n v="2316050"/>
    <n v="2316637"/>
    <s v="-"/>
    <s v="CAD86044.1"/>
    <m/>
    <m/>
  </r>
  <r>
    <x v="4354"/>
    <x v="0"/>
    <x v="0"/>
    <s v="GCA_000009145.1"/>
    <s v="Primary Assembly"/>
    <s v="chromosome"/>
    <m/>
    <s v="AL954747.1"/>
    <n v="2316814"/>
    <n v="2318064"/>
    <s v="+"/>
    <m/>
    <m/>
    <m/>
  </r>
  <r>
    <x v="4355"/>
    <x v="1"/>
    <x v="1"/>
    <s v="GCA_000009145.1"/>
    <s v="Primary Assembly"/>
    <s v="chromosome"/>
    <m/>
    <s v="AL954747.1"/>
    <n v="2316814"/>
    <n v="2318064"/>
    <s v="+"/>
    <s v="CAD86045.1"/>
    <m/>
    <m/>
  </r>
  <r>
    <x v="4356"/>
    <x v="0"/>
    <x v="0"/>
    <s v="GCA_000009145.1"/>
    <s v="Primary Assembly"/>
    <s v="chromosome"/>
    <m/>
    <s v="AL954747.1"/>
    <n v="2318109"/>
    <n v="2320481"/>
    <s v="+"/>
    <m/>
    <m/>
    <m/>
  </r>
  <r>
    <x v="4357"/>
    <x v="1"/>
    <x v="1"/>
    <s v="GCA_000009145.1"/>
    <s v="Primary Assembly"/>
    <s v="chromosome"/>
    <m/>
    <s v="AL954747.1"/>
    <n v="2318109"/>
    <n v="2320481"/>
    <s v="+"/>
    <s v="CAD86046.1"/>
    <m/>
    <m/>
  </r>
  <r>
    <x v="4358"/>
    <x v="0"/>
    <x v="0"/>
    <s v="GCA_000009145.1"/>
    <s v="Primary Assembly"/>
    <s v="chromosome"/>
    <m/>
    <s v="AL954747.1"/>
    <n v="2320780"/>
    <n v="2321874"/>
    <s v="-"/>
    <m/>
    <m/>
    <m/>
  </r>
  <r>
    <x v="4359"/>
    <x v="1"/>
    <x v="1"/>
    <s v="GCA_000009145.1"/>
    <s v="Primary Assembly"/>
    <s v="chromosome"/>
    <m/>
    <s v="AL954747.1"/>
    <n v="2320780"/>
    <n v="2321874"/>
    <s v="-"/>
    <s v="CAD86047.1"/>
    <m/>
    <m/>
  </r>
  <r>
    <x v="4360"/>
    <x v="0"/>
    <x v="0"/>
    <s v="GCA_000009145.1"/>
    <s v="Primary Assembly"/>
    <s v="chromosome"/>
    <m/>
    <s v="AL954747.1"/>
    <n v="2322115"/>
    <n v="2323395"/>
    <s v="+"/>
    <m/>
    <m/>
    <m/>
  </r>
  <r>
    <x v="4361"/>
    <x v="1"/>
    <x v="1"/>
    <s v="GCA_000009145.1"/>
    <s v="Primary Assembly"/>
    <s v="chromosome"/>
    <m/>
    <s v="AL954747.1"/>
    <n v="2322115"/>
    <n v="2323395"/>
    <s v="+"/>
    <s v="CAD86048.1"/>
    <m/>
    <m/>
  </r>
  <r>
    <x v="4362"/>
    <x v="0"/>
    <x v="0"/>
    <s v="GCA_000009145.1"/>
    <s v="Primary Assembly"/>
    <s v="chromosome"/>
    <m/>
    <s v="AL954747.1"/>
    <n v="2323604"/>
    <n v="2324113"/>
    <s v="+"/>
    <m/>
    <m/>
    <m/>
  </r>
  <r>
    <x v="4363"/>
    <x v="1"/>
    <x v="1"/>
    <s v="GCA_000009145.1"/>
    <s v="Primary Assembly"/>
    <s v="chromosome"/>
    <m/>
    <s v="AL954747.1"/>
    <n v="2323604"/>
    <n v="2324113"/>
    <s v="+"/>
    <s v="CAD86049.1"/>
    <m/>
    <m/>
  </r>
  <r>
    <x v="4364"/>
    <x v="0"/>
    <x v="0"/>
    <s v="GCA_000009145.1"/>
    <s v="Primary Assembly"/>
    <s v="chromosome"/>
    <m/>
    <s v="AL954747.1"/>
    <n v="2324120"/>
    <n v="2325082"/>
    <s v="+"/>
    <m/>
    <m/>
    <m/>
  </r>
  <r>
    <x v="4365"/>
    <x v="1"/>
    <x v="1"/>
    <s v="GCA_000009145.1"/>
    <s v="Primary Assembly"/>
    <s v="chromosome"/>
    <m/>
    <s v="AL954747.1"/>
    <n v="2324120"/>
    <n v="2325082"/>
    <s v="+"/>
    <s v="CAD86050.1"/>
    <m/>
    <m/>
  </r>
  <r>
    <x v="4366"/>
    <x v="0"/>
    <x v="0"/>
    <s v="GCA_000009145.1"/>
    <s v="Primary Assembly"/>
    <s v="chromosome"/>
    <m/>
    <s v="AL954747.1"/>
    <n v="2325161"/>
    <n v="2327458"/>
    <s v="+"/>
    <m/>
    <m/>
    <m/>
  </r>
  <r>
    <x v="4367"/>
    <x v="1"/>
    <x v="1"/>
    <s v="GCA_000009145.1"/>
    <s v="Primary Assembly"/>
    <s v="chromosome"/>
    <m/>
    <s v="AL954747.1"/>
    <n v="2325161"/>
    <n v="2327458"/>
    <s v="+"/>
    <s v="CAD86051.1"/>
    <m/>
    <m/>
  </r>
  <r>
    <x v="4368"/>
    <x v="0"/>
    <x v="0"/>
    <s v="GCA_000009145.1"/>
    <s v="Primary Assembly"/>
    <s v="chromosome"/>
    <m/>
    <s v="AL954747.1"/>
    <n v="2327519"/>
    <n v="2328838"/>
    <s v="+"/>
    <m/>
    <m/>
    <m/>
  </r>
  <r>
    <x v="4369"/>
    <x v="1"/>
    <x v="1"/>
    <s v="GCA_000009145.1"/>
    <s v="Primary Assembly"/>
    <s v="chromosome"/>
    <m/>
    <s v="AL954747.1"/>
    <n v="2327519"/>
    <n v="2328838"/>
    <s v="+"/>
    <s v="CAD86052.1"/>
    <m/>
    <m/>
  </r>
  <r>
    <x v="4370"/>
    <x v="0"/>
    <x v="0"/>
    <s v="GCA_000009145.1"/>
    <s v="Primary Assembly"/>
    <s v="chromosome"/>
    <m/>
    <s v="AL954747.1"/>
    <n v="2328995"/>
    <n v="2329309"/>
    <s v="+"/>
    <m/>
    <m/>
    <m/>
  </r>
  <r>
    <x v="4371"/>
    <x v="1"/>
    <x v="1"/>
    <s v="GCA_000009145.1"/>
    <s v="Primary Assembly"/>
    <s v="chromosome"/>
    <m/>
    <s v="AL954747.1"/>
    <n v="2328995"/>
    <n v="2329309"/>
    <s v="+"/>
    <s v="CAD86053.1"/>
    <m/>
    <m/>
  </r>
  <r>
    <x v="4372"/>
    <x v="0"/>
    <x v="0"/>
    <s v="GCA_000009145.1"/>
    <s v="Primary Assembly"/>
    <s v="chromosome"/>
    <m/>
    <s v="AL954747.1"/>
    <n v="2329323"/>
    <n v="2329940"/>
    <s v="+"/>
    <m/>
    <m/>
    <m/>
  </r>
  <r>
    <x v="4373"/>
    <x v="1"/>
    <x v="1"/>
    <s v="GCA_000009145.1"/>
    <s v="Primary Assembly"/>
    <s v="chromosome"/>
    <m/>
    <s v="AL954747.1"/>
    <n v="2329323"/>
    <n v="2329940"/>
    <s v="+"/>
    <s v="CAD86054.1"/>
    <m/>
    <m/>
  </r>
  <r>
    <x v="4374"/>
    <x v="0"/>
    <x v="0"/>
    <s v="GCA_000009145.1"/>
    <s v="Primary Assembly"/>
    <s v="chromosome"/>
    <m/>
    <s v="AL954747.1"/>
    <n v="2330053"/>
    <n v="2330919"/>
    <s v="-"/>
    <m/>
    <m/>
    <m/>
  </r>
  <r>
    <x v="4375"/>
    <x v="1"/>
    <x v="1"/>
    <s v="GCA_000009145.1"/>
    <s v="Primary Assembly"/>
    <s v="chromosome"/>
    <m/>
    <s v="AL954747.1"/>
    <n v="2330053"/>
    <n v="2330919"/>
    <s v="-"/>
    <s v="CAD86055.1"/>
    <m/>
    <m/>
  </r>
  <r>
    <x v="4376"/>
    <x v="0"/>
    <x v="0"/>
    <s v="GCA_000009145.1"/>
    <s v="Primary Assembly"/>
    <s v="chromosome"/>
    <m/>
    <s v="AL954747.1"/>
    <n v="2331124"/>
    <n v="2331633"/>
    <s v="-"/>
    <m/>
    <m/>
    <m/>
  </r>
  <r>
    <x v="4377"/>
    <x v="1"/>
    <x v="1"/>
    <s v="GCA_000009145.1"/>
    <s v="Primary Assembly"/>
    <s v="chromosome"/>
    <m/>
    <s v="AL954747.1"/>
    <n v="2331124"/>
    <n v="2331633"/>
    <s v="-"/>
    <s v="CAD86056.1"/>
    <m/>
    <m/>
  </r>
  <r>
    <x v="4378"/>
    <x v="0"/>
    <x v="0"/>
    <s v="GCA_000009145.1"/>
    <s v="Primary Assembly"/>
    <s v="chromosome"/>
    <m/>
    <s v="AL954747.1"/>
    <n v="2331664"/>
    <n v="2332008"/>
    <s v="-"/>
    <m/>
    <m/>
    <m/>
  </r>
  <r>
    <x v="4379"/>
    <x v="1"/>
    <x v="1"/>
    <s v="GCA_000009145.1"/>
    <s v="Primary Assembly"/>
    <s v="chromosome"/>
    <m/>
    <s v="AL954747.1"/>
    <n v="2331664"/>
    <n v="2332008"/>
    <s v="-"/>
    <s v="CAD86057.1"/>
    <m/>
    <m/>
  </r>
  <r>
    <x v="4380"/>
    <x v="0"/>
    <x v="0"/>
    <s v="GCA_000009145.1"/>
    <s v="Primary Assembly"/>
    <s v="chromosome"/>
    <m/>
    <s v="AL954747.1"/>
    <n v="2331984"/>
    <n v="2333312"/>
    <s v="-"/>
    <m/>
    <m/>
    <m/>
  </r>
  <r>
    <x v="4381"/>
    <x v="1"/>
    <x v="1"/>
    <s v="GCA_000009145.1"/>
    <s v="Primary Assembly"/>
    <s v="chromosome"/>
    <m/>
    <s v="AL954747.1"/>
    <n v="2331984"/>
    <n v="2333312"/>
    <s v="-"/>
    <s v="CAD86058.1"/>
    <m/>
    <m/>
  </r>
  <r>
    <x v="4382"/>
    <x v="0"/>
    <x v="0"/>
    <s v="GCA_000009145.1"/>
    <s v="Primary Assembly"/>
    <s v="chromosome"/>
    <m/>
    <s v="AL954747.1"/>
    <n v="2333465"/>
    <n v="2334145"/>
    <s v="+"/>
    <m/>
    <m/>
    <m/>
  </r>
  <r>
    <x v="4383"/>
    <x v="1"/>
    <x v="1"/>
    <s v="GCA_000009145.1"/>
    <s v="Primary Assembly"/>
    <s v="chromosome"/>
    <m/>
    <s v="AL954747.1"/>
    <n v="2333465"/>
    <n v="2334145"/>
    <s v="+"/>
    <s v="CAD86059.1"/>
    <m/>
    <m/>
  </r>
  <r>
    <x v="4384"/>
    <x v="0"/>
    <x v="0"/>
    <s v="GCA_000009145.1"/>
    <s v="Primary Assembly"/>
    <s v="chromosome"/>
    <m/>
    <s v="AL954747.1"/>
    <n v="2334165"/>
    <n v="2334887"/>
    <s v="+"/>
    <m/>
    <m/>
    <m/>
  </r>
  <r>
    <x v="4385"/>
    <x v="1"/>
    <x v="1"/>
    <s v="GCA_000009145.1"/>
    <s v="Primary Assembly"/>
    <s v="chromosome"/>
    <m/>
    <s v="AL954747.1"/>
    <n v="2334165"/>
    <n v="2334887"/>
    <s v="+"/>
    <s v="CAD86060.1"/>
    <m/>
    <m/>
  </r>
  <r>
    <x v="4386"/>
    <x v="0"/>
    <x v="0"/>
    <s v="GCA_000009145.1"/>
    <s v="Primary Assembly"/>
    <s v="chromosome"/>
    <m/>
    <s v="AL954747.1"/>
    <n v="2334991"/>
    <n v="2336478"/>
    <s v="+"/>
    <m/>
    <m/>
    <m/>
  </r>
  <r>
    <x v="4387"/>
    <x v="1"/>
    <x v="1"/>
    <s v="GCA_000009145.1"/>
    <s v="Primary Assembly"/>
    <s v="chromosome"/>
    <m/>
    <s v="AL954747.1"/>
    <n v="2334991"/>
    <n v="2336478"/>
    <s v="+"/>
    <s v="CAD86061.1"/>
    <m/>
    <m/>
  </r>
  <r>
    <x v="4388"/>
    <x v="0"/>
    <x v="0"/>
    <s v="GCA_000009145.1"/>
    <s v="Primary Assembly"/>
    <s v="chromosome"/>
    <m/>
    <s v="AL954747.1"/>
    <n v="2336578"/>
    <n v="2337003"/>
    <s v="-"/>
    <m/>
    <m/>
    <m/>
  </r>
  <r>
    <x v="4389"/>
    <x v="1"/>
    <x v="1"/>
    <s v="GCA_000009145.1"/>
    <s v="Primary Assembly"/>
    <s v="chromosome"/>
    <m/>
    <s v="AL954747.1"/>
    <n v="2336578"/>
    <n v="2337003"/>
    <s v="-"/>
    <s v="CAD86062.1"/>
    <m/>
    <m/>
  </r>
  <r>
    <x v="4390"/>
    <x v="0"/>
    <x v="0"/>
    <s v="GCA_000009145.1"/>
    <s v="Primary Assembly"/>
    <s v="chromosome"/>
    <m/>
    <s v="AL954747.1"/>
    <n v="2337026"/>
    <n v="2337364"/>
    <s v="-"/>
    <m/>
    <m/>
    <m/>
  </r>
  <r>
    <x v="4391"/>
    <x v="1"/>
    <x v="1"/>
    <s v="GCA_000009145.1"/>
    <s v="Primary Assembly"/>
    <s v="chromosome"/>
    <m/>
    <s v="AL954747.1"/>
    <n v="2337026"/>
    <n v="2337364"/>
    <s v="-"/>
    <s v="CAD86063.1"/>
    <m/>
    <m/>
  </r>
  <r>
    <x v="4392"/>
    <x v="0"/>
    <x v="0"/>
    <s v="GCA_000009145.1"/>
    <s v="Primary Assembly"/>
    <s v="chromosome"/>
    <m/>
    <s v="AL954747.1"/>
    <n v="2337473"/>
    <n v="2338129"/>
    <s v="+"/>
    <m/>
    <m/>
    <m/>
  </r>
  <r>
    <x v="4393"/>
    <x v="1"/>
    <x v="1"/>
    <s v="GCA_000009145.1"/>
    <s v="Primary Assembly"/>
    <s v="chromosome"/>
    <m/>
    <s v="AL954747.1"/>
    <n v="2337473"/>
    <n v="2338129"/>
    <s v="+"/>
    <s v="CAD86064.1"/>
    <m/>
    <m/>
  </r>
  <r>
    <x v="4394"/>
    <x v="0"/>
    <x v="0"/>
    <s v="GCA_000009145.1"/>
    <s v="Primary Assembly"/>
    <s v="chromosome"/>
    <m/>
    <s v="AL954747.1"/>
    <n v="2338233"/>
    <n v="2339414"/>
    <s v="+"/>
    <m/>
    <m/>
    <m/>
  </r>
  <r>
    <x v="4395"/>
    <x v="1"/>
    <x v="1"/>
    <s v="GCA_000009145.1"/>
    <s v="Primary Assembly"/>
    <s v="chromosome"/>
    <m/>
    <s v="AL954747.1"/>
    <n v="2338233"/>
    <n v="2339414"/>
    <s v="+"/>
    <s v="CAD86065.1"/>
    <m/>
    <m/>
  </r>
  <r>
    <x v="4396"/>
    <x v="0"/>
    <x v="0"/>
    <s v="GCA_000009145.1"/>
    <s v="Primary Assembly"/>
    <s v="chromosome"/>
    <m/>
    <s v="AL954747.1"/>
    <n v="2339500"/>
    <n v="2340351"/>
    <s v="-"/>
    <m/>
    <m/>
    <m/>
  </r>
  <r>
    <x v="4397"/>
    <x v="1"/>
    <x v="1"/>
    <s v="GCA_000009145.1"/>
    <s v="Primary Assembly"/>
    <s v="chromosome"/>
    <m/>
    <s v="AL954747.1"/>
    <n v="2339500"/>
    <n v="2340351"/>
    <s v="-"/>
    <s v="CAD86066.1"/>
    <m/>
    <m/>
  </r>
  <r>
    <x v="4398"/>
    <x v="0"/>
    <x v="0"/>
    <s v="GCA_000009145.1"/>
    <s v="Primary Assembly"/>
    <s v="chromosome"/>
    <m/>
    <s v="AL954747.1"/>
    <n v="2340405"/>
    <n v="2340728"/>
    <s v="-"/>
    <m/>
    <m/>
    <m/>
  </r>
  <r>
    <x v="4399"/>
    <x v="1"/>
    <x v="1"/>
    <s v="GCA_000009145.1"/>
    <s v="Primary Assembly"/>
    <s v="chromosome"/>
    <m/>
    <s v="AL954747.1"/>
    <n v="2340405"/>
    <n v="2340728"/>
    <s v="-"/>
    <s v="CAD86067.1"/>
    <m/>
    <m/>
  </r>
  <r>
    <x v="4400"/>
    <x v="0"/>
    <x v="0"/>
    <s v="GCA_000009145.1"/>
    <s v="Primary Assembly"/>
    <s v="chromosome"/>
    <m/>
    <s v="AL954747.1"/>
    <n v="2340776"/>
    <n v="2342578"/>
    <s v="-"/>
    <m/>
    <m/>
    <m/>
  </r>
  <r>
    <x v="4401"/>
    <x v="1"/>
    <x v="1"/>
    <s v="GCA_000009145.1"/>
    <s v="Primary Assembly"/>
    <s v="chromosome"/>
    <m/>
    <s v="AL954747.1"/>
    <n v="2340776"/>
    <n v="2342578"/>
    <s v="-"/>
    <s v="CAD86068.1"/>
    <m/>
    <m/>
  </r>
  <r>
    <x v="4402"/>
    <x v="0"/>
    <x v="0"/>
    <s v="GCA_000009145.1"/>
    <s v="Primary Assembly"/>
    <s v="chromosome"/>
    <m/>
    <s v="AL954747.1"/>
    <n v="2342559"/>
    <n v="2343827"/>
    <s v="-"/>
    <m/>
    <m/>
    <m/>
  </r>
  <r>
    <x v="4403"/>
    <x v="1"/>
    <x v="1"/>
    <s v="GCA_000009145.1"/>
    <s v="Primary Assembly"/>
    <s v="chromosome"/>
    <m/>
    <s v="AL954747.1"/>
    <n v="2342559"/>
    <n v="2343827"/>
    <s v="-"/>
    <s v="CAD86069.1"/>
    <m/>
    <m/>
  </r>
  <r>
    <x v="4404"/>
    <x v="0"/>
    <x v="0"/>
    <s v="GCA_000009145.1"/>
    <s v="Primary Assembly"/>
    <s v="chromosome"/>
    <m/>
    <s v="AL954747.1"/>
    <n v="2343889"/>
    <n v="2344563"/>
    <s v="-"/>
    <m/>
    <m/>
    <m/>
  </r>
  <r>
    <x v="4405"/>
    <x v="1"/>
    <x v="1"/>
    <s v="GCA_000009145.1"/>
    <s v="Primary Assembly"/>
    <s v="chromosome"/>
    <m/>
    <s v="AL954747.1"/>
    <n v="2343889"/>
    <n v="2344563"/>
    <s v="-"/>
    <s v="CAD86070.1"/>
    <m/>
    <m/>
  </r>
  <r>
    <x v="4406"/>
    <x v="0"/>
    <x v="0"/>
    <s v="GCA_000009145.1"/>
    <s v="Primary Assembly"/>
    <s v="chromosome"/>
    <m/>
    <s v="AL954747.1"/>
    <n v="2344663"/>
    <n v="2345220"/>
    <s v="-"/>
    <m/>
    <m/>
    <m/>
  </r>
  <r>
    <x v="4407"/>
    <x v="1"/>
    <x v="1"/>
    <s v="GCA_000009145.1"/>
    <s v="Primary Assembly"/>
    <s v="chromosome"/>
    <m/>
    <s v="AL954747.1"/>
    <n v="2344663"/>
    <n v="2345220"/>
    <s v="-"/>
    <s v="CAD86071.1"/>
    <m/>
    <m/>
  </r>
  <r>
    <x v="4408"/>
    <x v="0"/>
    <x v="0"/>
    <s v="GCA_000009145.1"/>
    <s v="Primary Assembly"/>
    <s v="chromosome"/>
    <m/>
    <s v="AL954747.1"/>
    <n v="2345214"/>
    <n v="2346086"/>
    <s v="-"/>
    <m/>
    <m/>
    <m/>
  </r>
  <r>
    <x v="4409"/>
    <x v="1"/>
    <x v="1"/>
    <s v="GCA_000009145.1"/>
    <s v="Primary Assembly"/>
    <s v="chromosome"/>
    <m/>
    <s v="AL954747.1"/>
    <n v="2345214"/>
    <n v="2346086"/>
    <s v="-"/>
    <s v="CAD86072.1"/>
    <m/>
    <m/>
  </r>
  <r>
    <x v="4410"/>
    <x v="0"/>
    <x v="0"/>
    <s v="GCA_000009145.1"/>
    <s v="Primary Assembly"/>
    <s v="chromosome"/>
    <m/>
    <s v="AL954747.1"/>
    <n v="2346083"/>
    <n v="2346919"/>
    <s v="-"/>
    <m/>
    <m/>
    <m/>
  </r>
  <r>
    <x v="4411"/>
    <x v="1"/>
    <x v="1"/>
    <s v="GCA_000009145.1"/>
    <s v="Primary Assembly"/>
    <s v="chromosome"/>
    <m/>
    <s v="AL954747.1"/>
    <n v="2346083"/>
    <n v="2346919"/>
    <s v="-"/>
    <s v="CAD86073.1"/>
    <m/>
    <m/>
  </r>
  <r>
    <x v="4412"/>
    <x v="0"/>
    <x v="0"/>
    <s v="GCA_000009145.1"/>
    <s v="Primary Assembly"/>
    <s v="chromosome"/>
    <m/>
    <s v="AL954747.1"/>
    <n v="2346926"/>
    <n v="2347177"/>
    <s v="-"/>
    <m/>
    <m/>
    <m/>
  </r>
  <r>
    <x v="4413"/>
    <x v="1"/>
    <x v="1"/>
    <s v="GCA_000009145.1"/>
    <s v="Primary Assembly"/>
    <s v="chromosome"/>
    <m/>
    <s v="AL954747.1"/>
    <n v="2346926"/>
    <n v="2347177"/>
    <s v="-"/>
    <s v="CAD86074.1"/>
    <m/>
    <m/>
  </r>
  <r>
    <x v="4414"/>
    <x v="0"/>
    <x v="0"/>
    <s v="GCA_000009145.1"/>
    <s v="Primary Assembly"/>
    <s v="chromosome"/>
    <m/>
    <s v="AL954747.1"/>
    <n v="2347387"/>
    <n v="2348577"/>
    <s v="+"/>
    <m/>
    <m/>
    <m/>
  </r>
  <r>
    <x v="4415"/>
    <x v="1"/>
    <x v="1"/>
    <s v="GCA_000009145.1"/>
    <s v="Primary Assembly"/>
    <s v="chromosome"/>
    <m/>
    <s v="AL954747.1"/>
    <n v="2347387"/>
    <n v="2348577"/>
    <s v="+"/>
    <s v="CAD86075.1"/>
    <m/>
    <m/>
  </r>
  <r>
    <x v="4416"/>
    <x v="0"/>
    <x v="0"/>
    <s v="GCA_000009145.1"/>
    <s v="Primary Assembly"/>
    <s v="chromosome"/>
    <m/>
    <s v="AL954747.1"/>
    <n v="2348703"/>
    <n v="2351255"/>
    <s v="-"/>
    <m/>
    <m/>
    <m/>
  </r>
  <r>
    <x v="4417"/>
    <x v="1"/>
    <x v="1"/>
    <s v="GCA_000009145.1"/>
    <s v="Primary Assembly"/>
    <s v="chromosome"/>
    <m/>
    <s v="AL954747.1"/>
    <n v="2348703"/>
    <n v="2351255"/>
    <s v="-"/>
    <s v="CAD86076.1"/>
    <m/>
    <m/>
  </r>
  <r>
    <x v="4418"/>
    <x v="0"/>
    <x v="0"/>
    <s v="GCA_000009145.1"/>
    <s v="Primary Assembly"/>
    <s v="chromosome"/>
    <m/>
    <s v="AL954747.1"/>
    <n v="2351482"/>
    <n v="2354949"/>
    <s v="-"/>
    <m/>
    <m/>
    <m/>
  </r>
  <r>
    <x v="4419"/>
    <x v="1"/>
    <x v="1"/>
    <s v="GCA_000009145.1"/>
    <s v="Primary Assembly"/>
    <s v="chromosome"/>
    <m/>
    <s v="AL954747.1"/>
    <n v="2351482"/>
    <n v="2354949"/>
    <s v="-"/>
    <s v="CAD86077.1"/>
    <m/>
    <m/>
  </r>
  <r>
    <x v="4420"/>
    <x v="0"/>
    <x v="0"/>
    <s v="GCA_000009145.1"/>
    <s v="Primary Assembly"/>
    <s v="chromosome"/>
    <m/>
    <s v="AL954747.1"/>
    <n v="2355232"/>
    <n v="2356377"/>
    <s v="-"/>
    <m/>
    <m/>
    <m/>
  </r>
  <r>
    <x v="4421"/>
    <x v="1"/>
    <x v="1"/>
    <s v="GCA_000009145.1"/>
    <s v="Primary Assembly"/>
    <s v="chromosome"/>
    <m/>
    <s v="AL954747.1"/>
    <n v="2355232"/>
    <n v="2356377"/>
    <s v="-"/>
    <s v="CAD86078.1"/>
    <m/>
    <m/>
  </r>
  <r>
    <x v="4422"/>
    <x v="0"/>
    <x v="0"/>
    <s v="GCA_000009145.1"/>
    <s v="Primary Assembly"/>
    <s v="chromosome"/>
    <m/>
    <s v="AL954747.1"/>
    <n v="2356374"/>
    <n v="2358623"/>
    <s v="-"/>
    <m/>
    <m/>
    <m/>
  </r>
  <r>
    <x v="4423"/>
    <x v="1"/>
    <x v="1"/>
    <s v="GCA_000009145.1"/>
    <s v="Primary Assembly"/>
    <s v="chromosome"/>
    <m/>
    <s v="AL954747.1"/>
    <n v="2356374"/>
    <n v="2358623"/>
    <s v="-"/>
    <s v="CAD86079.1"/>
    <m/>
    <m/>
  </r>
  <r>
    <x v="4424"/>
    <x v="0"/>
    <x v="0"/>
    <s v="GCA_000009145.1"/>
    <s v="Primary Assembly"/>
    <s v="chromosome"/>
    <m/>
    <s v="AL954747.1"/>
    <n v="2358631"/>
    <n v="2359506"/>
    <s v="-"/>
    <m/>
    <m/>
    <m/>
  </r>
  <r>
    <x v="4425"/>
    <x v="1"/>
    <x v="1"/>
    <s v="GCA_000009145.1"/>
    <s v="Primary Assembly"/>
    <s v="chromosome"/>
    <m/>
    <s v="AL954747.1"/>
    <n v="2358631"/>
    <n v="2359506"/>
    <s v="-"/>
    <s v="CAD86080.1"/>
    <m/>
    <m/>
  </r>
  <r>
    <x v="4426"/>
    <x v="0"/>
    <x v="0"/>
    <s v="GCA_000009145.1"/>
    <s v="Primary Assembly"/>
    <s v="chromosome"/>
    <m/>
    <s v="AL954747.1"/>
    <n v="2359503"/>
    <n v="2359937"/>
    <s v="-"/>
    <m/>
    <m/>
    <m/>
  </r>
  <r>
    <x v="4427"/>
    <x v="1"/>
    <x v="1"/>
    <s v="GCA_000009145.1"/>
    <s v="Primary Assembly"/>
    <s v="chromosome"/>
    <m/>
    <s v="AL954747.1"/>
    <n v="2359503"/>
    <n v="2359937"/>
    <s v="-"/>
    <s v="CAD86081.1"/>
    <m/>
    <m/>
  </r>
  <r>
    <x v="4428"/>
    <x v="0"/>
    <x v="0"/>
    <s v="GCA_000009145.1"/>
    <s v="Primary Assembly"/>
    <s v="chromosome"/>
    <m/>
    <s v="AL954747.1"/>
    <n v="2359934"/>
    <n v="2360719"/>
    <s v="-"/>
    <m/>
    <m/>
    <m/>
  </r>
  <r>
    <x v="4429"/>
    <x v="1"/>
    <x v="1"/>
    <s v="GCA_000009145.1"/>
    <s v="Primary Assembly"/>
    <s v="chromosome"/>
    <m/>
    <s v="AL954747.1"/>
    <n v="2359934"/>
    <n v="2360719"/>
    <s v="-"/>
    <s v="CAD86082.1"/>
    <m/>
    <m/>
  </r>
  <r>
    <x v="4430"/>
    <x v="0"/>
    <x v="0"/>
    <s v="GCA_000009145.1"/>
    <s v="Primary Assembly"/>
    <s v="chromosome"/>
    <m/>
    <s v="AL954747.1"/>
    <n v="2360723"/>
    <n v="2361361"/>
    <s v="-"/>
    <m/>
    <m/>
    <m/>
  </r>
  <r>
    <x v="4431"/>
    <x v="1"/>
    <x v="1"/>
    <s v="GCA_000009145.1"/>
    <s v="Primary Assembly"/>
    <s v="chromosome"/>
    <m/>
    <s v="AL954747.1"/>
    <n v="2360723"/>
    <n v="2361361"/>
    <s v="-"/>
    <s v="CAD86083.1"/>
    <m/>
    <m/>
  </r>
  <r>
    <x v="4432"/>
    <x v="0"/>
    <x v="0"/>
    <s v="GCA_000009145.1"/>
    <s v="Primary Assembly"/>
    <s v="chromosome"/>
    <m/>
    <s v="AL954747.1"/>
    <n v="2361342"/>
    <n v="2362271"/>
    <s v="-"/>
    <m/>
    <m/>
    <m/>
  </r>
  <r>
    <x v="4433"/>
    <x v="1"/>
    <x v="1"/>
    <s v="GCA_000009145.1"/>
    <s v="Primary Assembly"/>
    <s v="chromosome"/>
    <m/>
    <s v="AL954747.1"/>
    <n v="2361342"/>
    <n v="2362271"/>
    <s v="-"/>
    <s v="CAD86084.1"/>
    <m/>
    <m/>
  </r>
  <r>
    <x v="4434"/>
    <x v="0"/>
    <x v="0"/>
    <s v="GCA_000009145.1"/>
    <s v="Primary Assembly"/>
    <s v="chromosome"/>
    <m/>
    <s v="AL954747.1"/>
    <n v="2362394"/>
    <n v="2362726"/>
    <s v="-"/>
    <m/>
    <m/>
    <m/>
  </r>
  <r>
    <x v="4435"/>
    <x v="1"/>
    <x v="1"/>
    <s v="GCA_000009145.1"/>
    <s v="Primary Assembly"/>
    <s v="chromosome"/>
    <m/>
    <s v="AL954747.1"/>
    <n v="2362394"/>
    <n v="2362726"/>
    <s v="-"/>
    <s v="CAD86085.1"/>
    <m/>
    <m/>
  </r>
  <r>
    <x v="4436"/>
    <x v="0"/>
    <x v="0"/>
    <s v="GCA_000009145.1"/>
    <s v="Primary Assembly"/>
    <s v="chromosome"/>
    <m/>
    <s v="AL954747.1"/>
    <n v="2362713"/>
    <n v="2362952"/>
    <s v="-"/>
    <m/>
    <m/>
    <m/>
  </r>
  <r>
    <x v="4437"/>
    <x v="1"/>
    <x v="1"/>
    <s v="GCA_000009145.1"/>
    <s v="Primary Assembly"/>
    <s v="chromosome"/>
    <m/>
    <s v="AL954747.1"/>
    <n v="2362713"/>
    <n v="2362952"/>
    <s v="-"/>
    <s v="CAD86086.1"/>
    <m/>
    <m/>
  </r>
  <r>
    <x v="4438"/>
    <x v="0"/>
    <x v="0"/>
    <s v="GCA_000009145.1"/>
    <s v="Primary Assembly"/>
    <s v="chromosome"/>
    <m/>
    <s v="AL954747.1"/>
    <n v="2363012"/>
    <n v="2363704"/>
    <s v="-"/>
    <m/>
    <m/>
    <m/>
  </r>
  <r>
    <x v="4439"/>
    <x v="1"/>
    <x v="1"/>
    <s v="GCA_000009145.1"/>
    <s v="Primary Assembly"/>
    <s v="chromosome"/>
    <m/>
    <s v="AL954747.1"/>
    <n v="2363012"/>
    <n v="2363704"/>
    <s v="-"/>
    <s v="CAD86087.1"/>
    <m/>
    <m/>
  </r>
  <r>
    <x v="4440"/>
    <x v="0"/>
    <x v="0"/>
    <s v="GCA_000009145.1"/>
    <s v="Primary Assembly"/>
    <s v="chromosome"/>
    <m/>
    <s v="AL954747.1"/>
    <n v="2363701"/>
    <n v="2365269"/>
    <s v="-"/>
    <m/>
    <m/>
    <m/>
  </r>
  <r>
    <x v="4441"/>
    <x v="1"/>
    <x v="1"/>
    <s v="GCA_000009145.1"/>
    <s v="Primary Assembly"/>
    <s v="chromosome"/>
    <m/>
    <s v="AL954747.1"/>
    <n v="2363701"/>
    <n v="2365269"/>
    <s v="-"/>
    <s v="CAD86088.1"/>
    <m/>
    <m/>
  </r>
  <r>
    <x v="4442"/>
    <x v="0"/>
    <x v="0"/>
    <s v="GCA_000009145.1"/>
    <s v="Primary Assembly"/>
    <s v="chromosome"/>
    <m/>
    <s v="AL954747.1"/>
    <n v="2365414"/>
    <n v="2368143"/>
    <s v="-"/>
    <m/>
    <m/>
    <m/>
  </r>
  <r>
    <x v="4443"/>
    <x v="1"/>
    <x v="1"/>
    <s v="GCA_000009145.1"/>
    <s v="Primary Assembly"/>
    <s v="chromosome"/>
    <m/>
    <s v="AL954747.1"/>
    <n v="2365414"/>
    <n v="2368143"/>
    <s v="-"/>
    <s v="CAD86089.1"/>
    <m/>
    <m/>
  </r>
  <r>
    <x v="4444"/>
    <x v="0"/>
    <x v="0"/>
    <s v="GCA_000009145.1"/>
    <s v="Primary Assembly"/>
    <s v="chromosome"/>
    <m/>
    <s v="AL954747.1"/>
    <n v="2368230"/>
    <n v="2368769"/>
    <s v="+"/>
    <m/>
    <m/>
    <m/>
  </r>
  <r>
    <x v="4445"/>
    <x v="1"/>
    <x v="1"/>
    <s v="GCA_000009145.1"/>
    <s v="Primary Assembly"/>
    <s v="chromosome"/>
    <m/>
    <s v="AL954747.1"/>
    <n v="2368230"/>
    <n v="2368769"/>
    <s v="+"/>
    <s v="CAD86090.1"/>
    <m/>
    <m/>
  </r>
  <r>
    <x v="4446"/>
    <x v="0"/>
    <x v="0"/>
    <s v="GCA_000009145.1"/>
    <s v="Primary Assembly"/>
    <s v="chromosome"/>
    <m/>
    <s v="AL954747.1"/>
    <n v="2368779"/>
    <n v="2369840"/>
    <s v="-"/>
    <m/>
    <m/>
    <m/>
  </r>
  <r>
    <x v="4447"/>
    <x v="1"/>
    <x v="1"/>
    <s v="GCA_000009145.1"/>
    <s v="Primary Assembly"/>
    <s v="chromosome"/>
    <m/>
    <s v="AL954747.1"/>
    <n v="2368779"/>
    <n v="2369840"/>
    <s v="-"/>
    <s v="CAD86091.1"/>
    <m/>
    <m/>
  </r>
  <r>
    <x v="4448"/>
    <x v="0"/>
    <x v="0"/>
    <s v="GCA_000009145.1"/>
    <s v="Primary Assembly"/>
    <s v="chromosome"/>
    <m/>
    <s v="AL954747.1"/>
    <n v="2369966"/>
    <n v="2370613"/>
    <s v="-"/>
    <m/>
    <m/>
    <m/>
  </r>
  <r>
    <x v="4449"/>
    <x v="1"/>
    <x v="1"/>
    <s v="GCA_000009145.1"/>
    <s v="Primary Assembly"/>
    <s v="chromosome"/>
    <m/>
    <s v="AL954747.1"/>
    <n v="2369966"/>
    <n v="2370613"/>
    <s v="-"/>
    <s v="CAD86092.1"/>
    <m/>
    <m/>
  </r>
  <r>
    <x v="4450"/>
    <x v="0"/>
    <x v="0"/>
    <s v="GCA_000009145.1"/>
    <s v="Primary Assembly"/>
    <s v="chromosome"/>
    <m/>
    <s v="AL954747.1"/>
    <n v="2370691"/>
    <n v="2371242"/>
    <s v="+"/>
    <m/>
    <m/>
    <m/>
  </r>
  <r>
    <x v="4451"/>
    <x v="1"/>
    <x v="1"/>
    <s v="GCA_000009145.1"/>
    <s v="Primary Assembly"/>
    <s v="chromosome"/>
    <m/>
    <s v="AL954747.1"/>
    <n v="2370691"/>
    <n v="2371242"/>
    <s v="+"/>
    <s v="CAD86093.1"/>
    <m/>
    <m/>
  </r>
  <r>
    <x v="4452"/>
    <x v="0"/>
    <x v="0"/>
    <s v="GCA_000009145.1"/>
    <s v="Primary Assembly"/>
    <s v="chromosome"/>
    <m/>
    <s v="AL954747.1"/>
    <n v="2371400"/>
    <n v="2371804"/>
    <s v="+"/>
    <m/>
    <m/>
    <m/>
  </r>
  <r>
    <x v="4453"/>
    <x v="1"/>
    <x v="1"/>
    <s v="GCA_000009145.1"/>
    <s v="Primary Assembly"/>
    <s v="chromosome"/>
    <m/>
    <s v="AL954747.1"/>
    <n v="2371400"/>
    <n v="2371804"/>
    <s v="+"/>
    <s v="CAD86094.1"/>
    <m/>
    <m/>
  </r>
  <r>
    <x v="4454"/>
    <x v="0"/>
    <x v="0"/>
    <s v="GCA_000009145.1"/>
    <s v="Primary Assembly"/>
    <s v="chromosome"/>
    <m/>
    <s v="AL954747.1"/>
    <n v="2371794"/>
    <n v="2372063"/>
    <s v="+"/>
    <m/>
    <m/>
    <m/>
  </r>
  <r>
    <x v="4455"/>
    <x v="1"/>
    <x v="1"/>
    <s v="GCA_000009145.1"/>
    <s v="Primary Assembly"/>
    <s v="chromosome"/>
    <m/>
    <s v="AL954747.1"/>
    <n v="2371794"/>
    <n v="2372063"/>
    <s v="+"/>
    <s v="CAD86095.1"/>
    <m/>
    <m/>
  </r>
  <r>
    <x v="4456"/>
    <x v="0"/>
    <x v="0"/>
    <s v="GCA_000009145.1"/>
    <s v="Primary Assembly"/>
    <s v="chromosome"/>
    <m/>
    <s v="AL954747.1"/>
    <n v="2372060"/>
    <n v="2373787"/>
    <s v="+"/>
    <m/>
    <m/>
    <m/>
  </r>
  <r>
    <x v="4457"/>
    <x v="1"/>
    <x v="1"/>
    <s v="GCA_000009145.1"/>
    <s v="Primary Assembly"/>
    <s v="chromosome"/>
    <m/>
    <s v="AL954747.1"/>
    <n v="2372060"/>
    <n v="2373787"/>
    <s v="+"/>
    <s v="CAD86096.1"/>
    <m/>
    <m/>
  </r>
  <r>
    <x v="4458"/>
    <x v="0"/>
    <x v="0"/>
    <s v="GCA_000009145.1"/>
    <s v="Primary Assembly"/>
    <s v="chromosome"/>
    <m/>
    <s v="AL954747.1"/>
    <n v="2373891"/>
    <n v="2375024"/>
    <s v="+"/>
    <m/>
    <m/>
    <m/>
  </r>
  <r>
    <x v="4459"/>
    <x v="1"/>
    <x v="1"/>
    <s v="GCA_000009145.1"/>
    <s v="Primary Assembly"/>
    <s v="chromosome"/>
    <m/>
    <s v="AL954747.1"/>
    <n v="2373891"/>
    <n v="2375024"/>
    <s v="+"/>
    <s v="CAD86097.1"/>
    <m/>
    <m/>
  </r>
  <r>
    <x v="4460"/>
    <x v="0"/>
    <x v="0"/>
    <s v="GCA_000009145.1"/>
    <s v="Primary Assembly"/>
    <s v="chromosome"/>
    <m/>
    <s v="AL954747.1"/>
    <n v="2375137"/>
    <n v="2375667"/>
    <s v="+"/>
    <m/>
    <m/>
    <m/>
  </r>
  <r>
    <x v="4461"/>
    <x v="1"/>
    <x v="1"/>
    <s v="GCA_000009145.1"/>
    <s v="Primary Assembly"/>
    <s v="chromosome"/>
    <m/>
    <s v="AL954747.1"/>
    <n v="2375137"/>
    <n v="2375667"/>
    <s v="+"/>
    <s v="CAD86098.1"/>
    <m/>
    <m/>
  </r>
  <r>
    <x v="4462"/>
    <x v="0"/>
    <x v="0"/>
    <s v="GCA_000009145.1"/>
    <s v="Primary Assembly"/>
    <s v="chromosome"/>
    <m/>
    <s v="AL954747.1"/>
    <n v="2376254"/>
    <n v="2376541"/>
    <s v="-"/>
    <m/>
    <m/>
    <m/>
  </r>
  <r>
    <x v="4463"/>
    <x v="1"/>
    <x v="1"/>
    <s v="GCA_000009145.1"/>
    <s v="Primary Assembly"/>
    <s v="chromosome"/>
    <m/>
    <s v="AL954747.1"/>
    <n v="2376254"/>
    <n v="2376541"/>
    <s v="-"/>
    <s v="CAD86099.1"/>
    <m/>
    <m/>
  </r>
  <r>
    <x v="4464"/>
    <x v="0"/>
    <x v="0"/>
    <s v="GCA_000009145.1"/>
    <s v="Primary Assembly"/>
    <s v="chromosome"/>
    <m/>
    <s v="AL954747.1"/>
    <n v="2376658"/>
    <n v="2377629"/>
    <s v="-"/>
    <m/>
    <m/>
    <m/>
  </r>
  <r>
    <x v="4465"/>
    <x v="1"/>
    <x v="1"/>
    <s v="GCA_000009145.1"/>
    <s v="Primary Assembly"/>
    <s v="chromosome"/>
    <m/>
    <s v="AL954747.1"/>
    <n v="2376658"/>
    <n v="2377629"/>
    <s v="-"/>
    <s v="CAD86100.1"/>
    <m/>
    <m/>
  </r>
  <r>
    <x v="4466"/>
    <x v="0"/>
    <x v="0"/>
    <s v="GCA_000009145.1"/>
    <s v="Primary Assembly"/>
    <s v="chromosome"/>
    <m/>
    <s v="AL954747.1"/>
    <n v="2377770"/>
    <n v="2378141"/>
    <s v="+"/>
    <m/>
    <m/>
    <m/>
  </r>
  <r>
    <x v="4467"/>
    <x v="1"/>
    <x v="1"/>
    <s v="GCA_000009145.1"/>
    <s v="Primary Assembly"/>
    <s v="chromosome"/>
    <m/>
    <s v="AL954747.1"/>
    <n v="2377770"/>
    <n v="2378141"/>
    <s v="+"/>
    <s v="CAD86101.1"/>
    <m/>
    <m/>
  </r>
  <r>
    <x v="4468"/>
    <x v="0"/>
    <x v="0"/>
    <s v="GCA_000009145.1"/>
    <s v="Primary Assembly"/>
    <s v="chromosome"/>
    <m/>
    <s v="AL954747.1"/>
    <n v="2378248"/>
    <n v="2379561"/>
    <s v="-"/>
    <m/>
    <m/>
    <m/>
  </r>
  <r>
    <x v="4469"/>
    <x v="1"/>
    <x v="1"/>
    <s v="GCA_000009145.1"/>
    <s v="Primary Assembly"/>
    <s v="chromosome"/>
    <m/>
    <s v="AL954747.1"/>
    <n v="2378248"/>
    <n v="2379561"/>
    <s v="-"/>
    <s v="CAD86102.1"/>
    <m/>
    <m/>
  </r>
  <r>
    <x v="4470"/>
    <x v="0"/>
    <x v="0"/>
    <s v="GCA_000009145.1"/>
    <s v="Primary Assembly"/>
    <s v="chromosome"/>
    <m/>
    <s v="AL954747.1"/>
    <n v="2380302"/>
    <n v="2381669"/>
    <s v="-"/>
    <m/>
    <m/>
    <m/>
  </r>
  <r>
    <x v="4471"/>
    <x v="1"/>
    <x v="1"/>
    <s v="GCA_000009145.1"/>
    <s v="Primary Assembly"/>
    <s v="chromosome"/>
    <m/>
    <s v="AL954747.1"/>
    <n v="2380302"/>
    <n v="2381669"/>
    <s v="-"/>
    <s v="CAD86103.1"/>
    <m/>
    <m/>
  </r>
  <r>
    <x v="4472"/>
    <x v="0"/>
    <x v="0"/>
    <s v="GCA_000009145.1"/>
    <s v="Primary Assembly"/>
    <s v="chromosome"/>
    <m/>
    <s v="AL954747.1"/>
    <n v="2381666"/>
    <n v="2382439"/>
    <s v="-"/>
    <m/>
    <m/>
    <m/>
  </r>
  <r>
    <x v="4473"/>
    <x v="1"/>
    <x v="1"/>
    <s v="GCA_000009145.1"/>
    <s v="Primary Assembly"/>
    <s v="chromosome"/>
    <m/>
    <s v="AL954747.1"/>
    <n v="2381666"/>
    <n v="2382439"/>
    <s v="-"/>
    <s v="CAD86104.1"/>
    <m/>
    <m/>
  </r>
  <r>
    <x v="4474"/>
    <x v="0"/>
    <x v="0"/>
    <s v="GCA_000009145.1"/>
    <s v="Primary Assembly"/>
    <s v="chromosome"/>
    <m/>
    <s v="AL954747.1"/>
    <n v="2382451"/>
    <n v="2382801"/>
    <s v="-"/>
    <m/>
    <m/>
    <m/>
  </r>
  <r>
    <x v="4475"/>
    <x v="1"/>
    <x v="1"/>
    <s v="GCA_000009145.1"/>
    <s v="Primary Assembly"/>
    <s v="chromosome"/>
    <m/>
    <s v="AL954747.1"/>
    <n v="2382451"/>
    <n v="2382801"/>
    <s v="-"/>
    <s v="CAD86105.1"/>
    <m/>
    <m/>
  </r>
  <r>
    <x v="4476"/>
    <x v="0"/>
    <x v="0"/>
    <s v="GCA_000009145.1"/>
    <s v="Primary Assembly"/>
    <s v="chromosome"/>
    <m/>
    <s v="AL954747.1"/>
    <n v="2382990"/>
    <n v="2383526"/>
    <s v="-"/>
    <m/>
    <m/>
    <m/>
  </r>
  <r>
    <x v="4477"/>
    <x v="1"/>
    <x v="1"/>
    <s v="GCA_000009145.1"/>
    <s v="Primary Assembly"/>
    <s v="chromosome"/>
    <m/>
    <s v="AL954747.1"/>
    <n v="2382990"/>
    <n v="2383526"/>
    <s v="-"/>
    <s v="CAD86106.1"/>
    <m/>
    <m/>
  </r>
  <r>
    <x v="4478"/>
    <x v="0"/>
    <x v="0"/>
    <s v="GCA_000009145.1"/>
    <s v="Primary Assembly"/>
    <s v="chromosome"/>
    <m/>
    <s v="AL954747.1"/>
    <n v="2383768"/>
    <n v="2385135"/>
    <s v="+"/>
    <m/>
    <m/>
    <m/>
  </r>
  <r>
    <x v="4479"/>
    <x v="1"/>
    <x v="1"/>
    <s v="GCA_000009145.1"/>
    <s v="Primary Assembly"/>
    <s v="chromosome"/>
    <m/>
    <s v="AL954747.1"/>
    <n v="2383768"/>
    <n v="2385135"/>
    <s v="+"/>
    <s v="CAD86107.1"/>
    <m/>
    <m/>
  </r>
  <r>
    <x v="4480"/>
    <x v="0"/>
    <x v="0"/>
    <s v="GCA_000009145.1"/>
    <s v="Primary Assembly"/>
    <s v="chromosome"/>
    <m/>
    <s v="AL954747.1"/>
    <n v="2385211"/>
    <n v="2386131"/>
    <s v="+"/>
    <m/>
    <m/>
    <m/>
  </r>
  <r>
    <x v="4481"/>
    <x v="1"/>
    <x v="1"/>
    <s v="GCA_000009145.1"/>
    <s v="Primary Assembly"/>
    <s v="chromosome"/>
    <m/>
    <s v="AL954747.1"/>
    <n v="2385211"/>
    <n v="2386131"/>
    <s v="+"/>
    <s v="CAD86108.1"/>
    <m/>
    <m/>
  </r>
  <r>
    <x v="4482"/>
    <x v="0"/>
    <x v="0"/>
    <s v="GCA_000009145.1"/>
    <s v="Primary Assembly"/>
    <s v="chromosome"/>
    <m/>
    <s v="AL954747.1"/>
    <n v="2386220"/>
    <n v="2388625"/>
    <s v="-"/>
    <m/>
    <m/>
    <m/>
  </r>
  <r>
    <x v="4483"/>
    <x v="1"/>
    <x v="1"/>
    <s v="GCA_000009145.1"/>
    <s v="Primary Assembly"/>
    <s v="chromosome"/>
    <m/>
    <s v="AL954747.1"/>
    <n v="2386220"/>
    <n v="2388625"/>
    <s v="-"/>
    <s v="CAD86109.1"/>
    <m/>
    <m/>
  </r>
  <r>
    <x v="4484"/>
    <x v="0"/>
    <x v="0"/>
    <s v="GCA_000009145.1"/>
    <s v="Primary Assembly"/>
    <s v="chromosome"/>
    <m/>
    <s v="AL954747.1"/>
    <n v="2388972"/>
    <n v="2389286"/>
    <s v="-"/>
    <m/>
    <m/>
    <m/>
  </r>
  <r>
    <x v="4485"/>
    <x v="1"/>
    <x v="1"/>
    <s v="GCA_000009145.1"/>
    <s v="Primary Assembly"/>
    <s v="chromosome"/>
    <m/>
    <s v="AL954747.1"/>
    <n v="2388972"/>
    <n v="2389286"/>
    <s v="-"/>
    <s v="CAD86110.1"/>
    <m/>
    <m/>
  </r>
  <r>
    <x v="4486"/>
    <x v="0"/>
    <x v="0"/>
    <s v="GCA_000009145.1"/>
    <s v="Primary Assembly"/>
    <s v="chromosome"/>
    <m/>
    <s v="AL954747.1"/>
    <n v="2389372"/>
    <n v="2390649"/>
    <s v="-"/>
    <m/>
    <m/>
    <m/>
  </r>
  <r>
    <x v="4487"/>
    <x v="1"/>
    <x v="1"/>
    <s v="GCA_000009145.1"/>
    <s v="Primary Assembly"/>
    <s v="chromosome"/>
    <m/>
    <s v="AL954747.1"/>
    <n v="2389372"/>
    <n v="2390649"/>
    <s v="-"/>
    <s v="CAD86111.1"/>
    <m/>
    <m/>
  </r>
  <r>
    <x v="4488"/>
    <x v="0"/>
    <x v="0"/>
    <s v="GCA_000009145.1"/>
    <s v="Primary Assembly"/>
    <s v="chromosome"/>
    <m/>
    <s v="AL954747.1"/>
    <n v="2390793"/>
    <n v="2391161"/>
    <s v="+"/>
    <m/>
    <m/>
    <m/>
  </r>
  <r>
    <x v="4489"/>
    <x v="1"/>
    <x v="1"/>
    <s v="GCA_000009145.1"/>
    <s v="Primary Assembly"/>
    <s v="chromosome"/>
    <m/>
    <s v="AL954747.1"/>
    <n v="2390793"/>
    <n v="2391161"/>
    <s v="+"/>
    <s v="CAD86112.1"/>
    <m/>
    <m/>
  </r>
  <r>
    <x v="4490"/>
    <x v="0"/>
    <x v="0"/>
    <s v="GCA_000009145.1"/>
    <s v="Primary Assembly"/>
    <s v="chromosome"/>
    <m/>
    <s v="AL954747.1"/>
    <n v="2390966"/>
    <n v="2391541"/>
    <s v="+"/>
    <m/>
    <m/>
    <m/>
  </r>
  <r>
    <x v="4491"/>
    <x v="1"/>
    <x v="1"/>
    <s v="GCA_000009145.1"/>
    <s v="Primary Assembly"/>
    <s v="chromosome"/>
    <m/>
    <s v="AL954747.1"/>
    <n v="2390966"/>
    <n v="2391541"/>
    <s v="+"/>
    <s v="CAD86113.1"/>
    <m/>
    <m/>
  </r>
  <r>
    <x v="4492"/>
    <x v="0"/>
    <x v="5"/>
    <s v="GCA_000009145.1"/>
    <s v="Primary Assembly"/>
    <s v="chromosome"/>
    <m/>
    <s v="AL954747.1"/>
    <n v="2391997"/>
    <n v="2392206"/>
    <s v="+"/>
    <m/>
    <m/>
    <m/>
  </r>
  <r>
    <x v="4493"/>
    <x v="1"/>
    <x v="6"/>
    <s v="GCA_000009145.1"/>
    <s v="Primary Assembly"/>
    <s v="chromosome"/>
    <m/>
    <s v="AL954747.1"/>
    <n v="2391997"/>
    <n v="2392206"/>
    <s v="+"/>
    <m/>
    <m/>
    <m/>
  </r>
  <r>
    <x v="4494"/>
    <x v="0"/>
    <x v="5"/>
    <s v="GCA_000009145.1"/>
    <s v="Primary Assembly"/>
    <s v="chromosome"/>
    <m/>
    <s v="AL954747.1"/>
    <n v="2392280"/>
    <n v="2392825"/>
    <s v="+"/>
    <m/>
    <m/>
    <m/>
  </r>
  <r>
    <x v="4495"/>
    <x v="1"/>
    <x v="6"/>
    <s v="GCA_000009145.1"/>
    <s v="Primary Assembly"/>
    <s v="chromosome"/>
    <m/>
    <s v="AL954747.1"/>
    <n v="2392280"/>
    <n v="2392825"/>
    <s v="+"/>
    <m/>
    <m/>
    <m/>
  </r>
  <r>
    <x v="4496"/>
    <x v="0"/>
    <x v="5"/>
    <s v="GCA_000009145.1"/>
    <s v="Primary Assembly"/>
    <s v="chromosome"/>
    <m/>
    <s v="AL954747.1"/>
    <n v="2393013"/>
    <n v="2393546"/>
    <s v="+"/>
    <m/>
    <m/>
    <m/>
  </r>
  <r>
    <x v="4497"/>
    <x v="1"/>
    <x v="6"/>
    <s v="GCA_000009145.1"/>
    <s v="Primary Assembly"/>
    <s v="chromosome"/>
    <m/>
    <s v="AL954747.1"/>
    <n v="2393013"/>
    <n v="2393546"/>
    <s v="+"/>
    <m/>
    <m/>
    <m/>
  </r>
  <r>
    <x v="4498"/>
    <x v="0"/>
    <x v="0"/>
    <s v="GCA_000009145.1"/>
    <s v="Primary Assembly"/>
    <s v="chromosome"/>
    <m/>
    <s v="AL954747.1"/>
    <n v="2393813"/>
    <n v="2394607"/>
    <s v="+"/>
    <m/>
    <m/>
    <m/>
  </r>
  <r>
    <x v="4499"/>
    <x v="1"/>
    <x v="1"/>
    <s v="GCA_000009145.1"/>
    <s v="Primary Assembly"/>
    <s v="chromosome"/>
    <m/>
    <s v="AL954747.1"/>
    <n v="2393813"/>
    <n v="2394607"/>
    <s v="+"/>
    <s v="CAD86117.1"/>
    <m/>
    <m/>
  </r>
  <r>
    <x v="4500"/>
    <x v="0"/>
    <x v="0"/>
    <s v="GCA_000009145.1"/>
    <s v="Primary Assembly"/>
    <s v="chromosome"/>
    <m/>
    <s v="AL954747.1"/>
    <n v="2394658"/>
    <n v="2396550"/>
    <s v="-"/>
    <m/>
    <m/>
    <m/>
  </r>
  <r>
    <x v="4501"/>
    <x v="1"/>
    <x v="1"/>
    <s v="GCA_000009145.1"/>
    <s v="Primary Assembly"/>
    <s v="chromosome"/>
    <m/>
    <s v="AL954747.1"/>
    <n v="2394658"/>
    <n v="2396550"/>
    <s v="-"/>
    <s v="CAD86118.1"/>
    <m/>
    <m/>
  </r>
  <r>
    <x v="4502"/>
    <x v="0"/>
    <x v="2"/>
    <s v="GCA_000009145.1"/>
    <s v="Primary Assembly"/>
    <s v="chromosome"/>
    <m/>
    <s v="AL954747.1"/>
    <n v="2396643"/>
    <n v="2396719"/>
    <s v="-"/>
    <m/>
    <m/>
    <m/>
  </r>
  <r>
    <x v="4503"/>
    <x v="2"/>
    <x v="3"/>
    <s v="GCA_000009145.1"/>
    <s v="Primary Assembly"/>
    <s v="chromosome"/>
    <m/>
    <s v="AL954747.1"/>
    <n v="2396643"/>
    <n v="2396719"/>
    <s v="-"/>
    <m/>
    <m/>
    <m/>
  </r>
  <r>
    <x v="4504"/>
    <x v="0"/>
    <x v="2"/>
    <s v="GCA_000009145.1"/>
    <s v="Primary Assembly"/>
    <s v="chromosome"/>
    <m/>
    <s v="AL954747.1"/>
    <n v="2396789"/>
    <n v="2396864"/>
    <s v="-"/>
    <m/>
    <m/>
    <m/>
  </r>
  <r>
    <x v="4505"/>
    <x v="2"/>
    <x v="3"/>
    <s v="GCA_000009145.1"/>
    <s v="Primary Assembly"/>
    <s v="chromosome"/>
    <m/>
    <s v="AL954747.1"/>
    <n v="2396789"/>
    <n v="2396864"/>
    <s v="-"/>
    <m/>
    <m/>
    <m/>
  </r>
  <r>
    <x v="4506"/>
    <x v="0"/>
    <x v="0"/>
    <s v="GCA_000009145.1"/>
    <s v="Primary Assembly"/>
    <s v="chromosome"/>
    <m/>
    <s v="AL954747.1"/>
    <n v="2396895"/>
    <n v="2397167"/>
    <s v="-"/>
    <m/>
    <m/>
    <m/>
  </r>
  <r>
    <x v="4507"/>
    <x v="1"/>
    <x v="1"/>
    <s v="GCA_000009145.1"/>
    <s v="Primary Assembly"/>
    <s v="chromosome"/>
    <m/>
    <s v="AL954747.1"/>
    <n v="2396895"/>
    <n v="2397167"/>
    <s v="-"/>
    <s v="CAD86119.1"/>
    <m/>
    <m/>
  </r>
  <r>
    <x v="4508"/>
    <x v="0"/>
    <x v="0"/>
    <s v="GCA_000009145.1"/>
    <s v="Primary Assembly"/>
    <s v="chromosome"/>
    <m/>
    <s v="AL954747.1"/>
    <n v="2397380"/>
    <n v="2398369"/>
    <s v="-"/>
    <m/>
    <m/>
    <m/>
  </r>
  <r>
    <x v="4509"/>
    <x v="1"/>
    <x v="1"/>
    <s v="GCA_000009145.1"/>
    <s v="Primary Assembly"/>
    <s v="chromosome"/>
    <m/>
    <s v="AL954747.1"/>
    <n v="2397380"/>
    <n v="2398369"/>
    <s v="-"/>
    <s v="CAD86120.1"/>
    <m/>
    <m/>
  </r>
  <r>
    <x v="4510"/>
    <x v="0"/>
    <x v="0"/>
    <s v="GCA_000009145.1"/>
    <s v="Primary Assembly"/>
    <s v="chromosome"/>
    <m/>
    <s v="AL954747.1"/>
    <n v="2398366"/>
    <n v="2398854"/>
    <s v="-"/>
    <m/>
    <m/>
    <m/>
  </r>
  <r>
    <x v="4511"/>
    <x v="1"/>
    <x v="1"/>
    <s v="GCA_000009145.1"/>
    <s v="Primary Assembly"/>
    <s v="chromosome"/>
    <m/>
    <s v="AL954747.1"/>
    <n v="2398366"/>
    <n v="2398854"/>
    <s v="-"/>
    <s v="CAD86121.1"/>
    <m/>
    <m/>
  </r>
  <r>
    <x v="4512"/>
    <x v="0"/>
    <x v="0"/>
    <s v="GCA_000009145.1"/>
    <s v="Primary Assembly"/>
    <s v="chromosome"/>
    <m/>
    <s v="AL954747.1"/>
    <n v="2398858"/>
    <n v="2399343"/>
    <s v="-"/>
    <m/>
    <m/>
    <m/>
  </r>
  <r>
    <x v="4513"/>
    <x v="1"/>
    <x v="1"/>
    <s v="GCA_000009145.1"/>
    <s v="Primary Assembly"/>
    <s v="chromosome"/>
    <m/>
    <s v="AL954747.1"/>
    <n v="2398858"/>
    <n v="2399343"/>
    <s v="-"/>
    <s v="CAD86122.1"/>
    <m/>
    <m/>
  </r>
  <r>
    <x v="4514"/>
    <x v="0"/>
    <x v="0"/>
    <s v="GCA_000009145.1"/>
    <s v="Primary Assembly"/>
    <s v="chromosome"/>
    <m/>
    <s v="AL954747.1"/>
    <n v="2399418"/>
    <n v="2399675"/>
    <s v="-"/>
    <m/>
    <m/>
    <m/>
  </r>
  <r>
    <x v="4515"/>
    <x v="1"/>
    <x v="1"/>
    <s v="GCA_000009145.1"/>
    <s v="Primary Assembly"/>
    <s v="chromosome"/>
    <m/>
    <s v="AL954747.1"/>
    <n v="2399418"/>
    <n v="2399675"/>
    <s v="-"/>
    <s v="CAD86123.1"/>
    <m/>
    <m/>
  </r>
  <r>
    <x v="4516"/>
    <x v="0"/>
    <x v="0"/>
    <s v="GCA_000009145.1"/>
    <s v="Primary Assembly"/>
    <s v="chromosome"/>
    <m/>
    <s v="AL954747.1"/>
    <n v="2399707"/>
    <n v="2400129"/>
    <s v="-"/>
    <m/>
    <m/>
    <m/>
  </r>
  <r>
    <x v="4517"/>
    <x v="1"/>
    <x v="1"/>
    <s v="GCA_000009145.1"/>
    <s v="Primary Assembly"/>
    <s v="chromosome"/>
    <m/>
    <s v="AL954747.1"/>
    <n v="2399707"/>
    <n v="2400129"/>
    <s v="-"/>
    <s v="CAD86124.1"/>
    <m/>
    <m/>
  </r>
  <r>
    <x v="4518"/>
    <x v="0"/>
    <x v="0"/>
    <s v="GCA_000009145.1"/>
    <s v="Primary Assembly"/>
    <s v="chromosome"/>
    <m/>
    <s v="AL954747.1"/>
    <n v="2400268"/>
    <n v="2401497"/>
    <s v="+"/>
    <m/>
    <m/>
    <m/>
  </r>
  <r>
    <x v="4519"/>
    <x v="1"/>
    <x v="1"/>
    <s v="GCA_000009145.1"/>
    <s v="Primary Assembly"/>
    <s v="chromosome"/>
    <m/>
    <s v="AL954747.1"/>
    <n v="2400268"/>
    <n v="2401497"/>
    <s v="+"/>
    <s v="CAD86125.1"/>
    <m/>
    <m/>
  </r>
  <r>
    <x v="4520"/>
    <x v="0"/>
    <x v="0"/>
    <s v="GCA_000009145.1"/>
    <s v="Primary Assembly"/>
    <s v="chromosome"/>
    <m/>
    <s v="AL954747.1"/>
    <n v="2401504"/>
    <n v="2402397"/>
    <s v="+"/>
    <m/>
    <m/>
    <m/>
  </r>
  <r>
    <x v="4521"/>
    <x v="1"/>
    <x v="1"/>
    <s v="GCA_000009145.1"/>
    <s v="Primary Assembly"/>
    <s v="chromosome"/>
    <m/>
    <s v="AL954747.1"/>
    <n v="2401504"/>
    <n v="2402397"/>
    <s v="+"/>
    <s v="CAD86126.1"/>
    <m/>
    <m/>
  </r>
  <r>
    <x v="4522"/>
    <x v="0"/>
    <x v="0"/>
    <s v="GCA_000009145.1"/>
    <s v="Primary Assembly"/>
    <s v="chromosome"/>
    <m/>
    <s v="AL954747.1"/>
    <n v="2402399"/>
    <n v="2403334"/>
    <s v="+"/>
    <m/>
    <m/>
    <m/>
  </r>
  <r>
    <x v="4523"/>
    <x v="1"/>
    <x v="1"/>
    <s v="GCA_000009145.1"/>
    <s v="Primary Assembly"/>
    <s v="chromosome"/>
    <m/>
    <s v="AL954747.1"/>
    <n v="2402399"/>
    <n v="2403334"/>
    <s v="+"/>
    <s v="CAD86127.1"/>
    <m/>
    <m/>
  </r>
  <r>
    <x v="4524"/>
    <x v="0"/>
    <x v="0"/>
    <s v="GCA_000009145.1"/>
    <s v="Primary Assembly"/>
    <s v="chromosome"/>
    <m/>
    <s v="AL954747.1"/>
    <n v="2403363"/>
    <n v="2404556"/>
    <s v="-"/>
    <m/>
    <m/>
    <m/>
  </r>
  <r>
    <x v="4525"/>
    <x v="1"/>
    <x v="1"/>
    <s v="GCA_000009145.1"/>
    <s v="Primary Assembly"/>
    <s v="chromosome"/>
    <m/>
    <s v="AL954747.1"/>
    <n v="2403363"/>
    <n v="2404556"/>
    <s v="-"/>
    <s v="CAD86128.1"/>
    <m/>
    <m/>
  </r>
  <r>
    <x v="4526"/>
    <x v="0"/>
    <x v="0"/>
    <s v="GCA_000009145.1"/>
    <s v="Primary Assembly"/>
    <s v="chromosome"/>
    <m/>
    <s v="AL954747.1"/>
    <n v="2404725"/>
    <n v="2406089"/>
    <s v="+"/>
    <m/>
    <m/>
    <m/>
  </r>
  <r>
    <x v="4527"/>
    <x v="1"/>
    <x v="1"/>
    <s v="GCA_000009145.1"/>
    <s v="Primary Assembly"/>
    <s v="chromosome"/>
    <m/>
    <s v="AL954747.1"/>
    <n v="2404725"/>
    <n v="2406089"/>
    <s v="+"/>
    <s v="CAD86129.1"/>
    <m/>
    <m/>
  </r>
  <r>
    <x v="4528"/>
    <x v="0"/>
    <x v="0"/>
    <s v="GCA_000009145.1"/>
    <s v="Primary Assembly"/>
    <s v="chromosome"/>
    <m/>
    <s v="AL954747.1"/>
    <n v="2406315"/>
    <n v="2407181"/>
    <s v="-"/>
    <m/>
    <m/>
    <m/>
  </r>
  <r>
    <x v="4529"/>
    <x v="1"/>
    <x v="1"/>
    <s v="GCA_000009145.1"/>
    <s v="Primary Assembly"/>
    <s v="chromosome"/>
    <m/>
    <s v="AL954747.1"/>
    <n v="2406315"/>
    <n v="2407181"/>
    <s v="-"/>
    <s v="CAD86130.1"/>
    <m/>
    <m/>
  </r>
  <r>
    <x v="4530"/>
    <x v="0"/>
    <x v="0"/>
    <s v="GCA_000009145.1"/>
    <s v="Primary Assembly"/>
    <s v="chromosome"/>
    <m/>
    <s v="AL954747.1"/>
    <n v="2407544"/>
    <n v="2408254"/>
    <s v="+"/>
    <m/>
    <m/>
    <m/>
  </r>
  <r>
    <x v="4531"/>
    <x v="1"/>
    <x v="1"/>
    <s v="GCA_000009145.1"/>
    <s v="Primary Assembly"/>
    <s v="chromosome"/>
    <m/>
    <s v="AL954747.1"/>
    <n v="2407544"/>
    <n v="2408254"/>
    <s v="+"/>
    <s v="CAD86131.1"/>
    <m/>
    <m/>
  </r>
  <r>
    <x v="4532"/>
    <x v="0"/>
    <x v="0"/>
    <s v="GCA_000009145.1"/>
    <s v="Primary Assembly"/>
    <s v="chromosome"/>
    <m/>
    <s v="AL954747.1"/>
    <n v="2408251"/>
    <n v="2408967"/>
    <s v="+"/>
    <m/>
    <m/>
    <m/>
  </r>
  <r>
    <x v="4533"/>
    <x v="1"/>
    <x v="1"/>
    <s v="GCA_000009145.1"/>
    <s v="Primary Assembly"/>
    <s v="chromosome"/>
    <m/>
    <s v="AL954747.1"/>
    <n v="2408251"/>
    <n v="2408967"/>
    <s v="+"/>
    <s v="CAD86132.1"/>
    <m/>
    <m/>
  </r>
  <r>
    <x v="4534"/>
    <x v="0"/>
    <x v="0"/>
    <s v="GCA_000009145.1"/>
    <s v="Primary Assembly"/>
    <s v="chromosome"/>
    <m/>
    <s v="AL954747.1"/>
    <n v="2408970"/>
    <n v="2409998"/>
    <s v="+"/>
    <m/>
    <m/>
    <m/>
  </r>
  <r>
    <x v="4535"/>
    <x v="1"/>
    <x v="1"/>
    <s v="GCA_000009145.1"/>
    <s v="Primary Assembly"/>
    <s v="chromosome"/>
    <m/>
    <s v="AL954747.1"/>
    <n v="2408970"/>
    <n v="2409998"/>
    <s v="+"/>
    <s v="CAD86133.1"/>
    <m/>
    <m/>
  </r>
  <r>
    <x v="4536"/>
    <x v="0"/>
    <x v="0"/>
    <s v="GCA_000009145.1"/>
    <s v="Primary Assembly"/>
    <s v="chromosome"/>
    <m/>
    <s v="AL954747.1"/>
    <n v="2409988"/>
    <n v="2410644"/>
    <s v="+"/>
    <m/>
    <m/>
    <m/>
  </r>
  <r>
    <x v="4537"/>
    <x v="1"/>
    <x v="1"/>
    <s v="GCA_000009145.1"/>
    <s v="Primary Assembly"/>
    <s v="chromosome"/>
    <m/>
    <s v="AL954747.1"/>
    <n v="2409988"/>
    <n v="2410644"/>
    <s v="+"/>
    <s v="CAD86134.1"/>
    <m/>
    <m/>
  </r>
  <r>
    <x v="4538"/>
    <x v="0"/>
    <x v="0"/>
    <s v="GCA_000009145.1"/>
    <s v="Primary Assembly"/>
    <s v="chromosome"/>
    <m/>
    <s v="AL954747.1"/>
    <n v="2410645"/>
    <n v="2411316"/>
    <s v="+"/>
    <m/>
    <m/>
    <m/>
  </r>
  <r>
    <x v="4539"/>
    <x v="1"/>
    <x v="1"/>
    <s v="GCA_000009145.1"/>
    <s v="Primary Assembly"/>
    <s v="chromosome"/>
    <m/>
    <s v="AL954747.1"/>
    <n v="2410645"/>
    <n v="2411316"/>
    <s v="+"/>
    <s v="CAD86135.1"/>
    <m/>
    <m/>
  </r>
  <r>
    <x v="4540"/>
    <x v="0"/>
    <x v="0"/>
    <s v="GCA_000009145.1"/>
    <s v="Primary Assembly"/>
    <s v="chromosome"/>
    <m/>
    <s v="AL954747.1"/>
    <n v="2411313"/>
    <n v="2411708"/>
    <s v="+"/>
    <m/>
    <m/>
    <m/>
  </r>
  <r>
    <x v="4541"/>
    <x v="1"/>
    <x v="1"/>
    <s v="GCA_000009145.1"/>
    <s v="Primary Assembly"/>
    <s v="chromosome"/>
    <m/>
    <s v="AL954747.1"/>
    <n v="2411313"/>
    <n v="2411708"/>
    <s v="+"/>
    <s v="CAD86136.1"/>
    <m/>
    <m/>
  </r>
  <r>
    <x v="4542"/>
    <x v="0"/>
    <x v="0"/>
    <s v="GCA_000009145.1"/>
    <s v="Primary Assembly"/>
    <s v="chromosome"/>
    <m/>
    <s v="AL954747.1"/>
    <n v="2411698"/>
    <n v="2412135"/>
    <s v="+"/>
    <m/>
    <m/>
    <m/>
  </r>
  <r>
    <x v="4543"/>
    <x v="1"/>
    <x v="1"/>
    <s v="GCA_000009145.1"/>
    <s v="Primary Assembly"/>
    <s v="chromosome"/>
    <m/>
    <s v="AL954747.1"/>
    <n v="2411698"/>
    <n v="2412135"/>
    <s v="+"/>
    <s v="CAD86137.1"/>
    <m/>
    <m/>
  </r>
  <r>
    <x v="4544"/>
    <x v="0"/>
    <x v="0"/>
    <s v="GCA_000009145.1"/>
    <s v="Primary Assembly"/>
    <s v="chromosome"/>
    <m/>
    <s v="AL954747.1"/>
    <n v="2412161"/>
    <n v="2413066"/>
    <s v="-"/>
    <m/>
    <m/>
    <m/>
  </r>
  <r>
    <x v="4545"/>
    <x v="1"/>
    <x v="1"/>
    <s v="GCA_000009145.1"/>
    <s v="Primary Assembly"/>
    <s v="chromosome"/>
    <m/>
    <s v="AL954747.1"/>
    <n v="2412161"/>
    <n v="2413066"/>
    <s v="-"/>
    <s v="CAD86138.1"/>
    <m/>
    <m/>
  </r>
  <r>
    <x v="4546"/>
    <x v="0"/>
    <x v="0"/>
    <s v="GCA_000009145.1"/>
    <s v="Primary Assembly"/>
    <s v="chromosome"/>
    <m/>
    <s v="AL954747.1"/>
    <n v="2413308"/>
    <n v="2414870"/>
    <s v="-"/>
    <m/>
    <m/>
    <m/>
  </r>
  <r>
    <x v="4547"/>
    <x v="1"/>
    <x v="1"/>
    <s v="GCA_000009145.1"/>
    <s v="Primary Assembly"/>
    <s v="chromosome"/>
    <m/>
    <s v="AL954747.1"/>
    <n v="2413308"/>
    <n v="2414870"/>
    <s v="-"/>
    <s v="CAD86139.1"/>
    <m/>
    <m/>
  </r>
  <r>
    <x v="4548"/>
    <x v="0"/>
    <x v="0"/>
    <s v="GCA_000009145.1"/>
    <s v="Primary Assembly"/>
    <s v="chromosome"/>
    <m/>
    <s v="AL954747.1"/>
    <n v="2415225"/>
    <n v="2416268"/>
    <s v="-"/>
    <m/>
    <m/>
    <m/>
  </r>
  <r>
    <x v="4549"/>
    <x v="1"/>
    <x v="1"/>
    <s v="GCA_000009145.1"/>
    <s v="Primary Assembly"/>
    <s v="chromosome"/>
    <m/>
    <s v="AL954747.1"/>
    <n v="2415225"/>
    <n v="2416268"/>
    <s v="-"/>
    <s v="CAD86140.1"/>
    <m/>
    <m/>
  </r>
  <r>
    <x v="4550"/>
    <x v="0"/>
    <x v="0"/>
    <s v="GCA_000009145.1"/>
    <s v="Primary Assembly"/>
    <s v="chromosome"/>
    <m/>
    <s v="AL954747.1"/>
    <n v="2416689"/>
    <n v="2417594"/>
    <s v="+"/>
    <m/>
    <m/>
    <m/>
  </r>
  <r>
    <x v="4551"/>
    <x v="1"/>
    <x v="1"/>
    <s v="GCA_000009145.1"/>
    <s v="Primary Assembly"/>
    <s v="chromosome"/>
    <m/>
    <s v="AL954747.1"/>
    <n v="2416689"/>
    <n v="2417594"/>
    <s v="+"/>
    <s v="CAD86141.1"/>
    <m/>
    <m/>
  </r>
  <r>
    <x v="4552"/>
    <x v="0"/>
    <x v="0"/>
    <s v="GCA_000009145.1"/>
    <s v="Primary Assembly"/>
    <s v="chromosome"/>
    <m/>
    <s v="AL954747.1"/>
    <n v="2417795"/>
    <n v="2418211"/>
    <s v="+"/>
    <m/>
    <m/>
    <m/>
  </r>
  <r>
    <x v="4553"/>
    <x v="1"/>
    <x v="1"/>
    <s v="GCA_000009145.1"/>
    <s v="Primary Assembly"/>
    <s v="chromosome"/>
    <m/>
    <s v="AL954747.1"/>
    <n v="2417795"/>
    <n v="2418211"/>
    <s v="+"/>
    <s v="CAD86142.1"/>
    <m/>
    <m/>
  </r>
  <r>
    <x v="4554"/>
    <x v="0"/>
    <x v="0"/>
    <s v="GCA_000009145.1"/>
    <s v="Primary Assembly"/>
    <s v="chromosome"/>
    <m/>
    <s v="AL954747.1"/>
    <n v="2418225"/>
    <n v="2418638"/>
    <s v="+"/>
    <m/>
    <m/>
    <m/>
  </r>
  <r>
    <x v="4555"/>
    <x v="1"/>
    <x v="1"/>
    <s v="GCA_000009145.1"/>
    <s v="Primary Assembly"/>
    <s v="chromosome"/>
    <m/>
    <s v="AL954747.1"/>
    <n v="2418225"/>
    <n v="2418638"/>
    <s v="+"/>
    <s v="CAD86143.1"/>
    <m/>
    <m/>
  </r>
  <r>
    <x v="4556"/>
    <x v="0"/>
    <x v="0"/>
    <s v="GCA_000009145.1"/>
    <s v="Primary Assembly"/>
    <s v="chromosome"/>
    <m/>
    <s v="AL954747.1"/>
    <n v="2418813"/>
    <n v="2419856"/>
    <s v="-"/>
    <m/>
    <m/>
    <m/>
  </r>
  <r>
    <x v="4557"/>
    <x v="1"/>
    <x v="1"/>
    <s v="GCA_000009145.1"/>
    <s v="Primary Assembly"/>
    <s v="chromosome"/>
    <m/>
    <s v="AL954747.1"/>
    <n v="2418813"/>
    <n v="2419856"/>
    <s v="-"/>
    <s v="CAD86144.1"/>
    <m/>
    <m/>
  </r>
  <r>
    <x v="4558"/>
    <x v="0"/>
    <x v="0"/>
    <s v="GCA_000009145.1"/>
    <s v="Primary Assembly"/>
    <s v="chromosome"/>
    <m/>
    <s v="AL954747.1"/>
    <n v="2420648"/>
    <n v="2421631"/>
    <s v="+"/>
    <m/>
    <m/>
    <m/>
  </r>
  <r>
    <x v="4559"/>
    <x v="1"/>
    <x v="1"/>
    <s v="GCA_000009145.1"/>
    <s v="Primary Assembly"/>
    <s v="chromosome"/>
    <m/>
    <s v="AL954747.1"/>
    <n v="2420648"/>
    <n v="2421631"/>
    <s v="+"/>
    <s v="CAD86145.1"/>
    <m/>
    <m/>
  </r>
  <r>
    <x v="4560"/>
    <x v="0"/>
    <x v="0"/>
    <s v="GCA_000009145.1"/>
    <s v="Primary Assembly"/>
    <s v="chromosome"/>
    <m/>
    <s v="AL954747.1"/>
    <n v="2421663"/>
    <n v="2422778"/>
    <s v="-"/>
    <m/>
    <m/>
    <m/>
  </r>
  <r>
    <x v="4561"/>
    <x v="1"/>
    <x v="1"/>
    <s v="GCA_000009145.1"/>
    <s v="Primary Assembly"/>
    <s v="chromosome"/>
    <m/>
    <s v="AL954747.1"/>
    <n v="2421663"/>
    <n v="2422778"/>
    <s v="-"/>
    <s v="CAD86146.1"/>
    <m/>
    <m/>
  </r>
  <r>
    <x v="4562"/>
    <x v="0"/>
    <x v="0"/>
    <s v="GCA_000009145.1"/>
    <s v="Primary Assembly"/>
    <s v="chromosome"/>
    <m/>
    <s v="AL954747.1"/>
    <n v="2422775"/>
    <n v="2424622"/>
    <s v="-"/>
    <m/>
    <m/>
    <m/>
  </r>
  <r>
    <x v="4563"/>
    <x v="1"/>
    <x v="1"/>
    <s v="GCA_000009145.1"/>
    <s v="Primary Assembly"/>
    <s v="chromosome"/>
    <m/>
    <s v="AL954747.1"/>
    <n v="2422775"/>
    <n v="2424622"/>
    <s v="-"/>
    <s v="CAD86147.1"/>
    <m/>
    <m/>
  </r>
  <r>
    <x v="4564"/>
    <x v="0"/>
    <x v="0"/>
    <s v="GCA_000009145.1"/>
    <s v="Primary Assembly"/>
    <s v="chromosome"/>
    <m/>
    <s v="AL954747.1"/>
    <n v="2424692"/>
    <n v="2425762"/>
    <s v="-"/>
    <m/>
    <m/>
    <m/>
  </r>
  <r>
    <x v="4565"/>
    <x v="1"/>
    <x v="1"/>
    <s v="GCA_000009145.1"/>
    <s v="Primary Assembly"/>
    <s v="chromosome"/>
    <m/>
    <s v="AL954747.1"/>
    <n v="2424692"/>
    <n v="2425762"/>
    <s v="-"/>
    <s v="CAD86148.1"/>
    <m/>
    <m/>
  </r>
  <r>
    <x v="4566"/>
    <x v="0"/>
    <x v="0"/>
    <s v="GCA_000009145.1"/>
    <s v="Primary Assembly"/>
    <s v="chromosome"/>
    <m/>
    <s v="AL954747.1"/>
    <n v="2425795"/>
    <n v="2427483"/>
    <s v="-"/>
    <m/>
    <m/>
    <m/>
  </r>
  <r>
    <x v="4567"/>
    <x v="1"/>
    <x v="1"/>
    <s v="GCA_000009145.1"/>
    <s v="Primary Assembly"/>
    <s v="chromosome"/>
    <m/>
    <s v="AL954747.1"/>
    <n v="2425795"/>
    <n v="2427483"/>
    <s v="-"/>
    <s v="CAD86149.1"/>
    <m/>
    <m/>
  </r>
  <r>
    <x v="4568"/>
    <x v="0"/>
    <x v="0"/>
    <s v="GCA_000009145.1"/>
    <s v="Primary Assembly"/>
    <s v="chromosome"/>
    <m/>
    <s v="AL954747.1"/>
    <n v="2427598"/>
    <n v="2428041"/>
    <s v="-"/>
    <m/>
    <m/>
    <m/>
  </r>
  <r>
    <x v="4569"/>
    <x v="1"/>
    <x v="1"/>
    <s v="GCA_000009145.1"/>
    <s v="Primary Assembly"/>
    <s v="chromosome"/>
    <m/>
    <s v="AL954747.1"/>
    <n v="2427598"/>
    <n v="2428041"/>
    <s v="-"/>
    <s v="CAD86150.1"/>
    <m/>
    <m/>
  </r>
  <r>
    <x v="4570"/>
    <x v="0"/>
    <x v="0"/>
    <s v="GCA_000009145.1"/>
    <s v="Primary Assembly"/>
    <s v="chromosome"/>
    <m/>
    <s v="AL954747.1"/>
    <n v="2428310"/>
    <n v="2429119"/>
    <s v="-"/>
    <m/>
    <m/>
    <m/>
  </r>
  <r>
    <x v="4571"/>
    <x v="1"/>
    <x v="1"/>
    <s v="GCA_000009145.1"/>
    <s v="Primary Assembly"/>
    <s v="chromosome"/>
    <m/>
    <s v="AL954747.1"/>
    <n v="2428310"/>
    <n v="2429119"/>
    <s v="-"/>
    <s v="CAD86151.1"/>
    <m/>
    <m/>
  </r>
  <r>
    <x v="4572"/>
    <x v="0"/>
    <x v="0"/>
    <s v="GCA_000009145.1"/>
    <s v="Primary Assembly"/>
    <s v="chromosome"/>
    <m/>
    <s v="AL954747.1"/>
    <n v="2429390"/>
    <n v="2430637"/>
    <s v="+"/>
    <m/>
    <m/>
    <m/>
  </r>
  <r>
    <x v="4573"/>
    <x v="1"/>
    <x v="1"/>
    <s v="GCA_000009145.1"/>
    <s v="Primary Assembly"/>
    <s v="chromosome"/>
    <m/>
    <s v="AL954747.1"/>
    <n v="2429390"/>
    <n v="2430637"/>
    <s v="+"/>
    <s v="CAD86152.1"/>
    <m/>
    <m/>
  </r>
  <r>
    <x v="4574"/>
    <x v="0"/>
    <x v="0"/>
    <s v="GCA_000009145.1"/>
    <s v="Primary Assembly"/>
    <s v="chromosome"/>
    <m/>
    <s v="AL954747.1"/>
    <n v="2430887"/>
    <n v="2431504"/>
    <s v="+"/>
    <m/>
    <m/>
    <m/>
  </r>
  <r>
    <x v="4575"/>
    <x v="1"/>
    <x v="1"/>
    <s v="GCA_000009145.1"/>
    <s v="Primary Assembly"/>
    <s v="chromosome"/>
    <m/>
    <s v="AL954747.1"/>
    <n v="2430887"/>
    <n v="2431504"/>
    <s v="+"/>
    <s v="CAD86153.1"/>
    <m/>
    <m/>
  </r>
  <r>
    <x v="4576"/>
    <x v="0"/>
    <x v="0"/>
    <s v="GCA_000009145.1"/>
    <s v="Primary Assembly"/>
    <s v="chromosome"/>
    <m/>
    <s v="AL954747.1"/>
    <n v="2431573"/>
    <n v="2432784"/>
    <s v="+"/>
    <m/>
    <m/>
    <m/>
  </r>
  <r>
    <x v="4577"/>
    <x v="1"/>
    <x v="1"/>
    <s v="GCA_000009145.1"/>
    <s v="Primary Assembly"/>
    <s v="chromosome"/>
    <m/>
    <s v="AL954747.1"/>
    <n v="2431573"/>
    <n v="2432784"/>
    <s v="+"/>
    <s v="CAD86154.1"/>
    <m/>
    <m/>
  </r>
  <r>
    <x v="4578"/>
    <x v="0"/>
    <x v="0"/>
    <s v="GCA_000009145.1"/>
    <s v="Primary Assembly"/>
    <s v="chromosome"/>
    <m/>
    <s v="AL954747.1"/>
    <n v="2432821"/>
    <n v="2434251"/>
    <s v="-"/>
    <m/>
    <m/>
    <m/>
  </r>
  <r>
    <x v="4579"/>
    <x v="1"/>
    <x v="1"/>
    <s v="GCA_000009145.1"/>
    <s v="Primary Assembly"/>
    <s v="chromosome"/>
    <m/>
    <s v="AL954747.1"/>
    <n v="2432821"/>
    <n v="2434251"/>
    <s v="-"/>
    <s v="CAD86155.1"/>
    <m/>
    <m/>
  </r>
  <r>
    <x v="4580"/>
    <x v="0"/>
    <x v="0"/>
    <s v="GCA_000009145.1"/>
    <s v="Primary Assembly"/>
    <s v="chromosome"/>
    <m/>
    <s v="AL954747.1"/>
    <n v="2434332"/>
    <n v="2435027"/>
    <s v="-"/>
    <m/>
    <m/>
    <m/>
  </r>
  <r>
    <x v="4581"/>
    <x v="1"/>
    <x v="1"/>
    <s v="GCA_000009145.1"/>
    <s v="Primary Assembly"/>
    <s v="chromosome"/>
    <m/>
    <s v="AL954747.1"/>
    <n v="2434332"/>
    <n v="2435027"/>
    <s v="-"/>
    <s v="CAD86156.1"/>
    <m/>
    <m/>
  </r>
  <r>
    <x v="4582"/>
    <x v="0"/>
    <x v="0"/>
    <s v="GCA_000009145.1"/>
    <s v="Primary Assembly"/>
    <s v="chromosome"/>
    <m/>
    <s v="AL954747.1"/>
    <n v="2435095"/>
    <n v="2435868"/>
    <s v="+"/>
    <m/>
    <m/>
    <m/>
  </r>
  <r>
    <x v="4583"/>
    <x v="1"/>
    <x v="1"/>
    <s v="GCA_000009145.1"/>
    <s v="Primary Assembly"/>
    <s v="chromosome"/>
    <m/>
    <s v="AL954747.1"/>
    <n v="2435095"/>
    <n v="2435868"/>
    <s v="+"/>
    <s v="CAD86157.1"/>
    <m/>
    <m/>
  </r>
  <r>
    <x v="4584"/>
    <x v="0"/>
    <x v="0"/>
    <s v="GCA_000009145.1"/>
    <s v="Primary Assembly"/>
    <s v="chromosome"/>
    <m/>
    <s v="AL954747.1"/>
    <n v="2436017"/>
    <n v="2436742"/>
    <s v="+"/>
    <m/>
    <m/>
    <m/>
  </r>
  <r>
    <x v="4585"/>
    <x v="1"/>
    <x v="1"/>
    <s v="GCA_000009145.1"/>
    <s v="Primary Assembly"/>
    <s v="chromosome"/>
    <m/>
    <s v="AL954747.1"/>
    <n v="2436017"/>
    <n v="2436742"/>
    <s v="+"/>
    <s v="CAD86158.1"/>
    <m/>
    <m/>
  </r>
  <r>
    <x v="4586"/>
    <x v="0"/>
    <x v="0"/>
    <s v="GCA_000009145.1"/>
    <s v="Primary Assembly"/>
    <s v="chromosome"/>
    <m/>
    <s v="AL954747.1"/>
    <n v="2436978"/>
    <n v="2438477"/>
    <s v="+"/>
    <m/>
    <m/>
    <m/>
  </r>
  <r>
    <x v="4587"/>
    <x v="1"/>
    <x v="1"/>
    <s v="GCA_000009145.1"/>
    <s v="Primary Assembly"/>
    <s v="chromosome"/>
    <m/>
    <s v="AL954747.1"/>
    <n v="2436978"/>
    <n v="2438477"/>
    <s v="+"/>
    <s v="CAD86159.1"/>
    <m/>
    <m/>
  </r>
  <r>
    <x v="4588"/>
    <x v="0"/>
    <x v="0"/>
    <s v="GCA_000009145.1"/>
    <s v="Primary Assembly"/>
    <s v="chromosome"/>
    <m/>
    <s v="AL954747.1"/>
    <n v="2438587"/>
    <n v="2439072"/>
    <s v="-"/>
    <m/>
    <m/>
    <m/>
  </r>
  <r>
    <x v="4589"/>
    <x v="1"/>
    <x v="1"/>
    <s v="GCA_000009145.1"/>
    <s v="Primary Assembly"/>
    <s v="chromosome"/>
    <m/>
    <s v="AL954747.1"/>
    <n v="2438587"/>
    <n v="2439072"/>
    <s v="-"/>
    <s v="CAD86160.1"/>
    <m/>
    <m/>
  </r>
  <r>
    <x v="4590"/>
    <x v="0"/>
    <x v="0"/>
    <s v="GCA_000009145.1"/>
    <s v="Primary Assembly"/>
    <s v="chromosome"/>
    <m/>
    <s v="AL954747.1"/>
    <n v="2439311"/>
    <n v="2440420"/>
    <s v="+"/>
    <m/>
    <m/>
    <m/>
  </r>
  <r>
    <x v="4591"/>
    <x v="1"/>
    <x v="1"/>
    <s v="GCA_000009145.1"/>
    <s v="Primary Assembly"/>
    <s v="chromosome"/>
    <m/>
    <s v="AL954747.1"/>
    <n v="2439311"/>
    <n v="2440420"/>
    <s v="+"/>
    <s v="CAD86161.1"/>
    <m/>
    <m/>
  </r>
  <r>
    <x v="4592"/>
    <x v="0"/>
    <x v="0"/>
    <s v="GCA_000009145.1"/>
    <s v="Primary Assembly"/>
    <s v="chromosome"/>
    <m/>
    <s v="AL954747.1"/>
    <n v="2440428"/>
    <n v="2441936"/>
    <s v="+"/>
    <m/>
    <m/>
    <m/>
  </r>
  <r>
    <x v="4593"/>
    <x v="1"/>
    <x v="1"/>
    <s v="GCA_000009145.1"/>
    <s v="Primary Assembly"/>
    <s v="chromosome"/>
    <m/>
    <s v="AL954747.1"/>
    <n v="2440428"/>
    <n v="2441936"/>
    <s v="+"/>
    <s v="CAD86162.1"/>
    <m/>
    <m/>
  </r>
  <r>
    <x v="4594"/>
    <x v="0"/>
    <x v="0"/>
    <s v="GCA_000009145.1"/>
    <s v="Primary Assembly"/>
    <s v="chromosome"/>
    <m/>
    <s v="AL954747.1"/>
    <n v="2442042"/>
    <n v="2442380"/>
    <s v="+"/>
    <m/>
    <m/>
    <m/>
  </r>
  <r>
    <x v="4595"/>
    <x v="1"/>
    <x v="1"/>
    <s v="GCA_000009145.1"/>
    <s v="Primary Assembly"/>
    <s v="chromosome"/>
    <m/>
    <s v="AL954747.1"/>
    <n v="2442042"/>
    <n v="2442380"/>
    <s v="+"/>
    <s v="CAD86163.1"/>
    <m/>
    <m/>
  </r>
  <r>
    <x v="4596"/>
    <x v="0"/>
    <x v="0"/>
    <s v="GCA_000009145.1"/>
    <s v="Primary Assembly"/>
    <s v="chromosome"/>
    <m/>
    <s v="AL954747.1"/>
    <n v="2442464"/>
    <n v="2444245"/>
    <s v="+"/>
    <m/>
    <m/>
    <m/>
  </r>
  <r>
    <x v="4597"/>
    <x v="1"/>
    <x v="1"/>
    <s v="GCA_000009145.1"/>
    <s v="Primary Assembly"/>
    <s v="chromosome"/>
    <m/>
    <s v="AL954747.1"/>
    <n v="2442464"/>
    <n v="2444245"/>
    <s v="+"/>
    <s v="CAD86164.1"/>
    <m/>
    <m/>
  </r>
  <r>
    <x v="4598"/>
    <x v="0"/>
    <x v="0"/>
    <s v="GCA_000009145.1"/>
    <s v="Primary Assembly"/>
    <s v="chromosome"/>
    <m/>
    <s v="AL954747.1"/>
    <n v="2444258"/>
    <n v="2444716"/>
    <s v="+"/>
    <m/>
    <m/>
    <m/>
  </r>
  <r>
    <x v="4599"/>
    <x v="1"/>
    <x v="1"/>
    <s v="GCA_000009145.1"/>
    <s v="Primary Assembly"/>
    <s v="chromosome"/>
    <m/>
    <s v="AL954747.1"/>
    <n v="2444258"/>
    <n v="2444716"/>
    <s v="+"/>
    <s v="CAD86165.1"/>
    <m/>
    <m/>
  </r>
  <r>
    <x v="4600"/>
    <x v="0"/>
    <x v="2"/>
    <s v="GCA_000009145.1"/>
    <s v="Primary Assembly"/>
    <s v="chromosome"/>
    <m/>
    <s v="AL954747.1"/>
    <n v="2444800"/>
    <n v="2444876"/>
    <s v="-"/>
    <m/>
    <m/>
    <m/>
  </r>
  <r>
    <x v="4601"/>
    <x v="2"/>
    <x v="3"/>
    <s v="GCA_000009145.1"/>
    <s v="Primary Assembly"/>
    <s v="chromosome"/>
    <m/>
    <s v="AL954747.1"/>
    <n v="2444800"/>
    <n v="2444876"/>
    <s v="-"/>
    <m/>
    <m/>
    <m/>
  </r>
  <r>
    <x v="4602"/>
    <x v="0"/>
    <x v="0"/>
    <s v="GCA_000009145.1"/>
    <s v="Primary Assembly"/>
    <s v="chromosome"/>
    <m/>
    <s v="AL954747.1"/>
    <n v="2445013"/>
    <n v="2445618"/>
    <s v="+"/>
    <m/>
    <m/>
    <m/>
  </r>
  <r>
    <x v="4603"/>
    <x v="1"/>
    <x v="1"/>
    <s v="GCA_000009145.1"/>
    <s v="Primary Assembly"/>
    <s v="chromosome"/>
    <m/>
    <s v="AL954747.1"/>
    <n v="2445013"/>
    <n v="2445618"/>
    <s v="+"/>
    <s v="CAD86166.1"/>
    <m/>
    <m/>
  </r>
  <r>
    <x v="4604"/>
    <x v="0"/>
    <x v="0"/>
    <s v="GCA_000009145.1"/>
    <s v="Primary Assembly"/>
    <s v="chromosome"/>
    <m/>
    <s v="AL954747.1"/>
    <n v="2445664"/>
    <n v="2445867"/>
    <s v="+"/>
    <m/>
    <m/>
    <m/>
  </r>
  <r>
    <x v="4605"/>
    <x v="1"/>
    <x v="1"/>
    <s v="GCA_000009145.1"/>
    <s v="Primary Assembly"/>
    <s v="chromosome"/>
    <m/>
    <s v="AL954747.1"/>
    <n v="2445664"/>
    <n v="2445867"/>
    <s v="+"/>
    <s v="CAD86167.1"/>
    <m/>
    <m/>
  </r>
  <r>
    <x v="4606"/>
    <x v="0"/>
    <x v="0"/>
    <s v="GCA_000009145.1"/>
    <s v="Primary Assembly"/>
    <s v="chromosome"/>
    <m/>
    <s v="AL954747.1"/>
    <n v="2446050"/>
    <n v="2446463"/>
    <s v="-"/>
    <m/>
    <m/>
    <m/>
  </r>
  <r>
    <x v="4607"/>
    <x v="1"/>
    <x v="1"/>
    <s v="GCA_000009145.1"/>
    <s v="Primary Assembly"/>
    <s v="chromosome"/>
    <m/>
    <s v="AL954747.1"/>
    <n v="2446050"/>
    <n v="2446463"/>
    <s v="-"/>
    <s v="CAD86168.1"/>
    <m/>
    <m/>
  </r>
  <r>
    <x v="4608"/>
    <x v="0"/>
    <x v="0"/>
    <s v="GCA_000009145.1"/>
    <s v="Primary Assembly"/>
    <s v="chromosome"/>
    <m/>
    <s v="AL954747.1"/>
    <n v="2446486"/>
    <n v="2447139"/>
    <s v="-"/>
    <m/>
    <m/>
    <m/>
  </r>
  <r>
    <x v="4609"/>
    <x v="1"/>
    <x v="1"/>
    <s v="GCA_000009145.1"/>
    <s v="Primary Assembly"/>
    <s v="chromosome"/>
    <m/>
    <s v="AL954747.1"/>
    <n v="2446486"/>
    <n v="2447139"/>
    <s v="-"/>
    <s v="CAD86169.1"/>
    <m/>
    <m/>
  </r>
  <r>
    <x v="4610"/>
    <x v="0"/>
    <x v="0"/>
    <s v="GCA_000009145.1"/>
    <s v="Primary Assembly"/>
    <s v="chromosome"/>
    <m/>
    <s v="AL954747.1"/>
    <n v="2447196"/>
    <n v="2447585"/>
    <s v="-"/>
    <m/>
    <m/>
    <m/>
  </r>
  <r>
    <x v="4611"/>
    <x v="1"/>
    <x v="1"/>
    <s v="GCA_000009145.1"/>
    <s v="Primary Assembly"/>
    <s v="chromosome"/>
    <m/>
    <s v="AL954747.1"/>
    <n v="2447196"/>
    <n v="2447585"/>
    <s v="-"/>
    <s v="CAD86170.1"/>
    <m/>
    <m/>
  </r>
  <r>
    <x v="4612"/>
    <x v="0"/>
    <x v="0"/>
    <s v="GCA_000009145.1"/>
    <s v="Primary Assembly"/>
    <s v="chromosome"/>
    <m/>
    <s v="AL954747.1"/>
    <n v="2447626"/>
    <n v="2448330"/>
    <s v="-"/>
    <m/>
    <m/>
    <m/>
  </r>
  <r>
    <x v="4613"/>
    <x v="1"/>
    <x v="1"/>
    <s v="GCA_000009145.1"/>
    <s v="Primary Assembly"/>
    <s v="chromosome"/>
    <m/>
    <s v="AL954747.1"/>
    <n v="2447626"/>
    <n v="2448330"/>
    <s v="-"/>
    <s v="CAD86171.1"/>
    <m/>
    <m/>
  </r>
  <r>
    <x v="4614"/>
    <x v="0"/>
    <x v="0"/>
    <s v="GCA_000009145.1"/>
    <s v="Primary Assembly"/>
    <s v="chromosome"/>
    <m/>
    <s v="AL954747.1"/>
    <n v="2448814"/>
    <n v="2449335"/>
    <s v="+"/>
    <m/>
    <m/>
    <m/>
  </r>
  <r>
    <x v="4615"/>
    <x v="1"/>
    <x v="1"/>
    <s v="GCA_000009145.1"/>
    <s v="Primary Assembly"/>
    <s v="chromosome"/>
    <m/>
    <s v="AL954747.1"/>
    <n v="2448814"/>
    <n v="2449335"/>
    <s v="+"/>
    <s v="CAD86172.1"/>
    <m/>
    <m/>
  </r>
  <r>
    <x v="4616"/>
    <x v="0"/>
    <x v="0"/>
    <s v="GCA_000009145.1"/>
    <s v="Primary Assembly"/>
    <s v="chromosome"/>
    <m/>
    <s v="AL954747.1"/>
    <n v="2449369"/>
    <n v="2450700"/>
    <s v="+"/>
    <m/>
    <m/>
    <m/>
  </r>
  <r>
    <x v="4617"/>
    <x v="1"/>
    <x v="1"/>
    <s v="GCA_000009145.1"/>
    <s v="Primary Assembly"/>
    <s v="chromosome"/>
    <m/>
    <s v="AL954747.1"/>
    <n v="2449369"/>
    <n v="2450700"/>
    <s v="+"/>
    <s v="CAD86173.1"/>
    <m/>
    <m/>
  </r>
  <r>
    <x v="4618"/>
    <x v="0"/>
    <x v="0"/>
    <s v="GCA_000009145.1"/>
    <s v="Primary Assembly"/>
    <s v="chromosome"/>
    <m/>
    <s v="AL954747.1"/>
    <n v="2450711"/>
    <n v="2451889"/>
    <s v="+"/>
    <m/>
    <m/>
    <m/>
  </r>
  <r>
    <x v="4619"/>
    <x v="1"/>
    <x v="1"/>
    <s v="GCA_000009145.1"/>
    <s v="Primary Assembly"/>
    <s v="chromosome"/>
    <m/>
    <s v="AL954747.1"/>
    <n v="2450711"/>
    <n v="2451889"/>
    <s v="+"/>
    <s v="CAD86174.1"/>
    <m/>
    <m/>
  </r>
  <r>
    <x v="4620"/>
    <x v="0"/>
    <x v="0"/>
    <s v="GCA_000009145.1"/>
    <s v="Primary Assembly"/>
    <s v="chromosome"/>
    <m/>
    <s v="AL954747.1"/>
    <n v="2451919"/>
    <n v="2453553"/>
    <s v="+"/>
    <m/>
    <m/>
    <m/>
  </r>
  <r>
    <x v="4621"/>
    <x v="1"/>
    <x v="1"/>
    <s v="GCA_000009145.1"/>
    <s v="Primary Assembly"/>
    <s v="chromosome"/>
    <m/>
    <s v="AL954747.1"/>
    <n v="2451919"/>
    <n v="2453553"/>
    <s v="+"/>
    <s v="CAD86175.1"/>
    <m/>
    <m/>
  </r>
  <r>
    <x v="4622"/>
    <x v="0"/>
    <x v="0"/>
    <s v="GCA_000009145.1"/>
    <s v="Primary Assembly"/>
    <s v="chromosome"/>
    <m/>
    <s v="AL954747.1"/>
    <n v="2453578"/>
    <n v="2455065"/>
    <s v="+"/>
    <m/>
    <m/>
    <m/>
  </r>
  <r>
    <x v="4623"/>
    <x v="1"/>
    <x v="1"/>
    <s v="GCA_000009145.1"/>
    <s v="Primary Assembly"/>
    <s v="chromosome"/>
    <m/>
    <s v="AL954747.1"/>
    <n v="2453578"/>
    <n v="2455065"/>
    <s v="+"/>
    <s v="CAD86176.1"/>
    <m/>
    <m/>
  </r>
  <r>
    <x v="4624"/>
    <x v="0"/>
    <x v="0"/>
    <s v="GCA_000009145.1"/>
    <s v="Primary Assembly"/>
    <s v="chromosome"/>
    <m/>
    <s v="AL954747.1"/>
    <n v="2455277"/>
    <n v="2456044"/>
    <s v="+"/>
    <m/>
    <m/>
    <m/>
  </r>
  <r>
    <x v="4625"/>
    <x v="1"/>
    <x v="1"/>
    <s v="GCA_000009145.1"/>
    <s v="Primary Assembly"/>
    <s v="chromosome"/>
    <m/>
    <s v="AL954747.1"/>
    <n v="2455277"/>
    <n v="2456044"/>
    <s v="+"/>
    <s v="CAD86177.1"/>
    <m/>
    <m/>
  </r>
  <r>
    <x v="4626"/>
    <x v="0"/>
    <x v="0"/>
    <s v="GCA_000009145.1"/>
    <s v="Primary Assembly"/>
    <s v="chromosome"/>
    <m/>
    <s v="AL954747.1"/>
    <n v="2456125"/>
    <n v="2457267"/>
    <s v="-"/>
    <m/>
    <m/>
    <m/>
  </r>
  <r>
    <x v="4627"/>
    <x v="1"/>
    <x v="1"/>
    <s v="GCA_000009145.1"/>
    <s v="Primary Assembly"/>
    <s v="chromosome"/>
    <m/>
    <s v="AL954747.1"/>
    <n v="2456125"/>
    <n v="2457267"/>
    <s v="-"/>
    <s v="CAD86178.1"/>
    <m/>
    <m/>
  </r>
  <r>
    <x v="4628"/>
    <x v="0"/>
    <x v="0"/>
    <s v="GCA_000009145.1"/>
    <s v="Primary Assembly"/>
    <s v="chromosome"/>
    <m/>
    <s v="AL954747.1"/>
    <n v="2457269"/>
    <n v="2458423"/>
    <s v="-"/>
    <m/>
    <m/>
    <m/>
  </r>
  <r>
    <x v="4629"/>
    <x v="1"/>
    <x v="1"/>
    <s v="GCA_000009145.1"/>
    <s v="Primary Assembly"/>
    <s v="chromosome"/>
    <m/>
    <s v="AL954747.1"/>
    <n v="2457269"/>
    <n v="2458423"/>
    <s v="-"/>
    <s v="CAD86179.1"/>
    <m/>
    <m/>
  </r>
  <r>
    <x v="4630"/>
    <x v="0"/>
    <x v="0"/>
    <s v="GCA_000009145.1"/>
    <s v="Primary Assembly"/>
    <s v="chromosome"/>
    <m/>
    <s v="AL954747.1"/>
    <n v="2458390"/>
    <n v="2459382"/>
    <s v="-"/>
    <m/>
    <m/>
    <m/>
  </r>
  <r>
    <x v="4631"/>
    <x v="1"/>
    <x v="1"/>
    <s v="GCA_000009145.1"/>
    <s v="Primary Assembly"/>
    <s v="chromosome"/>
    <m/>
    <s v="AL954747.1"/>
    <n v="2458390"/>
    <n v="2459382"/>
    <s v="-"/>
    <s v="CAD86180.1"/>
    <m/>
    <m/>
  </r>
  <r>
    <x v="4632"/>
    <x v="0"/>
    <x v="0"/>
    <s v="GCA_000009145.1"/>
    <s v="Primary Assembly"/>
    <s v="chromosome"/>
    <m/>
    <s v="AL954747.1"/>
    <n v="2459440"/>
    <n v="2460540"/>
    <s v="-"/>
    <m/>
    <m/>
    <m/>
  </r>
  <r>
    <x v="4633"/>
    <x v="1"/>
    <x v="1"/>
    <s v="GCA_000009145.1"/>
    <s v="Primary Assembly"/>
    <s v="chromosome"/>
    <m/>
    <s v="AL954747.1"/>
    <n v="2459440"/>
    <n v="2460540"/>
    <s v="-"/>
    <s v="CAD86181.1"/>
    <m/>
    <m/>
  </r>
  <r>
    <x v="4634"/>
    <x v="0"/>
    <x v="0"/>
    <s v="GCA_000009145.1"/>
    <s v="Primary Assembly"/>
    <s v="chromosome"/>
    <m/>
    <s v="AL954747.1"/>
    <n v="2460540"/>
    <n v="2461574"/>
    <s v="-"/>
    <m/>
    <m/>
    <m/>
  </r>
  <r>
    <x v="4635"/>
    <x v="1"/>
    <x v="1"/>
    <s v="GCA_000009145.1"/>
    <s v="Primary Assembly"/>
    <s v="chromosome"/>
    <m/>
    <s v="AL954747.1"/>
    <n v="2460540"/>
    <n v="2461574"/>
    <s v="-"/>
    <s v="CAD86182.1"/>
    <m/>
    <m/>
  </r>
  <r>
    <x v="4636"/>
    <x v="0"/>
    <x v="0"/>
    <s v="GCA_000009145.1"/>
    <s v="Primary Assembly"/>
    <s v="chromosome"/>
    <m/>
    <s v="AL954747.1"/>
    <n v="2461634"/>
    <n v="2462779"/>
    <s v="-"/>
    <m/>
    <m/>
    <m/>
  </r>
  <r>
    <x v="4637"/>
    <x v="1"/>
    <x v="1"/>
    <s v="GCA_000009145.1"/>
    <s v="Primary Assembly"/>
    <s v="chromosome"/>
    <m/>
    <s v="AL954747.1"/>
    <n v="2461634"/>
    <n v="2462779"/>
    <s v="-"/>
    <s v="CAD86183.1"/>
    <m/>
    <m/>
  </r>
  <r>
    <x v="4638"/>
    <x v="0"/>
    <x v="5"/>
    <s v="GCA_000009145.1"/>
    <s v="Primary Assembly"/>
    <s v="chromosome"/>
    <m/>
    <s v="AL954747.1"/>
    <n v="2462776"/>
    <n v="2463243"/>
    <s v="-"/>
    <m/>
    <m/>
    <m/>
  </r>
  <r>
    <x v="4639"/>
    <x v="1"/>
    <x v="6"/>
    <s v="GCA_000009145.1"/>
    <s v="Primary Assembly"/>
    <s v="chromosome"/>
    <m/>
    <s v="AL954747.1"/>
    <n v="2462776"/>
    <n v="2463243"/>
    <s v="-"/>
    <m/>
    <m/>
    <m/>
  </r>
  <r>
    <x v="4640"/>
    <x v="0"/>
    <x v="0"/>
    <s v="GCA_000009145.1"/>
    <s v="Primary Assembly"/>
    <s v="chromosome"/>
    <m/>
    <s v="AL954747.1"/>
    <n v="2463295"/>
    <n v="2463663"/>
    <s v="+"/>
    <m/>
    <m/>
    <m/>
  </r>
  <r>
    <x v="4641"/>
    <x v="1"/>
    <x v="1"/>
    <s v="GCA_000009145.1"/>
    <s v="Primary Assembly"/>
    <s v="chromosome"/>
    <m/>
    <s v="AL954747.1"/>
    <n v="2463295"/>
    <n v="2463663"/>
    <s v="+"/>
    <s v="CAD86185.1"/>
    <m/>
    <m/>
  </r>
  <r>
    <x v="4642"/>
    <x v="0"/>
    <x v="0"/>
    <s v="GCA_000009145.1"/>
    <s v="Primary Assembly"/>
    <s v="chromosome"/>
    <m/>
    <s v="AL954747.1"/>
    <n v="2463468"/>
    <n v="2464043"/>
    <s v="+"/>
    <m/>
    <m/>
    <m/>
  </r>
  <r>
    <x v="4643"/>
    <x v="1"/>
    <x v="1"/>
    <s v="GCA_000009145.1"/>
    <s v="Primary Assembly"/>
    <s v="chromosome"/>
    <m/>
    <s v="AL954747.1"/>
    <n v="2463468"/>
    <n v="2464043"/>
    <s v="+"/>
    <s v="CAD86186.1"/>
    <m/>
    <m/>
  </r>
  <r>
    <x v="4644"/>
    <x v="0"/>
    <x v="5"/>
    <s v="GCA_000009145.1"/>
    <s v="Primary Assembly"/>
    <s v="chromosome"/>
    <m/>
    <s v="AL954747.1"/>
    <n v="2464040"/>
    <n v="2464840"/>
    <s v="-"/>
    <m/>
    <m/>
    <m/>
  </r>
  <r>
    <x v="4645"/>
    <x v="1"/>
    <x v="6"/>
    <s v="GCA_000009145.1"/>
    <s v="Primary Assembly"/>
    <s v="chromosome"/>
    <m/>
    <s v="AL954747.1"/>
    <n v="2464040"/>
    <n v="2464840"/>
    <s v="-"/>
    <m/>
    <m/>
    <m/>
  </r>
  <r>
    <x v="4646"/>
    <x v="0"/>
    <x v="0"/>
    <s v="GCA_000009145.1"/>
    <s v="Primary Assembly"/>
    <s v="chromosome"/>
    <m/>
    <s v="AL954747.1"/>
    <n v="2464956"/>
    <n v="2466230"/>
    <s v="-"/>
    <m/>
    <m/>
    <m/>
  </r>
  <r>
    <x v="4647"/>
    <x v="1"/>
    <x v="1"/>
    <s v="GCA_000009145.1"/>
    <s v="Primary Assembly"/>
    <s v="chromosome"/>
    <m/>
    <s v="AL954747.1"/>
    <n v="2464956"/>
    <n v="2466230"/>
    <s v="-"/>
    <s v="CAD86188.1"/>
    <m/>
    <m/>
  </r>
  <r>
    <x v="4648"/>
    <x v="0"/>
    <x v="0"/>
    <s v="GCA_000009145.1"/>
    <s v="Primary Assembly"/>
    <s v="chromosome"/>
    <m/>
    <s v="AL954747.1"/>
    <n v="2466239"/>
    <n v="2467246"/>
    <s v="-"/>
    <m/>
    <m/>
    <m/>
  </r>
  <r>
    <x v="4649"/>
    <x v="1"/>
    <x v="1"/>
    <s v="GCA_000009145.1"/>
    <s v="Primary Assembly"/>
    <s v="chromosome"/>
    <m/>
    <s v="AL954747.1"/>
    <n v="2466239"/>
    <n v="2467246"/>
    <s v="-"/>
    <s v="CAD86189.1"/>
    <m/>
    <m/>
  </r>
  <r>
    <x v="4650"/>
    <x v="0"/>
    <x v="0"/>
    <s v="GCA_000009145.1"/>
    <s v="Primary Assembly"/>
    <s v="chromosome"/>
    <m/>
    <s v="AL954747.1"/>
    <n v="2467684"/>
    <n v="2468073"/>
    <s v="+"/>
    <m/>
    <m/>
    <m/>
  </r>
  <r>
    <x v="4651"/>
    <x v="1"/>
    <x v="1"/>
    <s v="GCA_000009145.1"/>
    <s v="Primary Assembly"/>
    <s v="chromosome"/>
    <m/>
    <s v="AL954747.1"/>
    <n v="2467684"/>
    <n v="2468073"/>
    <s v="+"/>
    <s v="CAD86190.1"/>
    <m/>
    <m/>
  </r>
  <r>
    <x v="4652"/>
    <x v="0"/>
    <x v="0"/>
    <s v="GCA_000009145.1"/>
    <s v="Primary Assembly"/>
    <s v="chromosome"/>
    <m/>
    <s v="AL954747.1"/>
    <n v="2468173"/>
    <n v="2469390"/>
    <s v="+"/>
    <m/>
    <m/>
    <m/>
  </r>
  <r>
    <x v="4653"/>
    <x v="1"/>
    <x v="1"/>
    <s v="GCA_000009145.1"/>
    <s v="Primary Assembly"/>
    <s v="chromosome"/>
    <m/>
    <s v="AL954747.1"/>
    <n v="2468173"/>
    <n v="2469390"/>
    <s v="+"/>
    <s v="CAD86191.1"/>
    <m/>
    <m/>
  </r>
  <r>
    <x v="4654"/>
    <x v="0"/>
    <x v="0"/>
    <s v="GCA_000009145.1"/>
    <s v="Primary Assembly"/>
    <s v="chromosome"/>
    <m/>
    <s v="AL954747.1"/>
    <n v="2469537"/>
    <n v="2471792"/>
    <s v="+"/>
    <m/>
    <m/>
    <m/>
  </r>
  <r>
    <x v="4655"/>
    <x v="1"/>
    <x v="1"/>
    <s v="GCA_000009145.1"/>
    <s v="Primary Assembly"/>
    <s v="chromosome"/>
    <m/>
    <s v="AL954747.1"/>
    <n v="2469537"/>
    <n v="2471792"/>
    <s v="+"/>
    <s v="CAD86192.1"/>
    <m/>
    <m/>
  </r>
  <r>
    <x v="4656"/>
    <x v="0"/>
    <x v="0"/>
    <s v="GCA_000009145.1"/>
    <s v="Primary Assembly"/>
    <s v="chromosome"/>
    <m/>
    <s v="AL954747.1"/>
    <n v="2471789"/>
    <n v="2473411"/>
    <s v="+"/>
    <m/>
    <m/>
    <m/>
  </r>
  <r>
    <x v="4657"/>
    <x v="1"/>
    <x v="1"/>
    <s v="GCA_000009145.1"/>
    <s v="Primary Assembly"/>
    <s v="chromosome"/>
    <m/>
    <s v="AL954747.1"/>
    <n v="2471789"/>
    <n v="2473411"/>
    <s v="+"/>
    <s v="CAD86193.1"/>
    <m/>
    <m/>
  </r>
  <r>
    <x v="4658"/>
    <x v="0"/>
    <x v="0"/>
    <s v="GCA_000009145.1"/>
    <s v="Primary Assembly"/>
    <s v="chromosome"/>
    <m/>
    <s v="AL954747.1"/>
    <n v="2473430"/>
    <n v="2473666"/>
    <s v="-"/>
    <m/>
    <m/>
    <m/>
  </r>
  <r>
    <x v="4659"/>
    <x v="1"/>
    <x v="1"/>
    <s v="GCA_000009145.1"/>
    <s v="Primary Assembly"/>
    <s v="chromosome"/>
    <m/>
    <s v="AL954747.1"/>
    <n v="2473430"/>
    <n v="2473666"/>
    <s v="-"/>
    <s v="CAD86194.1"/>
    <m/>
    <m/>
  </r>
  <r>
    <x v="4660"/>
    <x v="0"/>
    <x v="0"/>
    <s v="GCA_000009145.1"/>
    <s v="Primary Assembly"/>
    <s v="chromosome"/>
    <m/>
    <s v="AL954747.1"/>
    <n v="2473700"/>
    <n v="2474833"/>
    <s v="-"/>
    <m/>
    <m/>
    <m/>
  </r>
  <r>
    <x v="4661"/>
    <x v="1"/>
    <x v="1"/>
    <s v="GCA_000009145.1"/>
    <s v="Primary Assembly"/>
    <s v="chromosome"/>
    <m/>
    <s v="AL954747.1"/>
    <n v="2473700"/>
    <n v="2474833"/>
    <s v="-"/>
    <s v="CAD86195.1"/>
    <m/>
    <m/>
  </r>
  <r>
    <x v="4662"/>
    <x v="0"/>
    <x v="0"/>
    <s v="GCA_000009145.1"/>
    <s v="Primary Assembly"/>
    <s v="chromosome"/>
    <m/>
    <s v="AL954747.1"/>
    <n v="2474902"/>
    <n v="2478429"/>
    <s v="-"/>
    <m/>
    <m/>
    <m/>
  </r>
  <r>
    <x v="4663"/>
    <x v="1"/>
    <x v="1"/>
    <s v="GCA_000009145.1"/>
    <s v="Primary Assembly"/>
    <s v="chromosome"/>
    <m/>
    <s v="AL954747.1"/>
    <n v="2474902"/>
    <n v="2478429"/>
    <s v="-"/>
    <s v="CAD86196.1"/>
    <m/>
    <m/>
  </r>
  <r>
    <x v="4664"/>
    <x v="0"/>
    <x v="0"/>
    <s v="GCA_000009145.1"/>
    <s v="Primary Assembly"/>
    <s v="chromosome"/>
    <m/>
    <s v="AL954747.1"/>
    <n v="2478517"/>
    <n v="2478936"/>
    <s v="+"/>
    <m/>
    <m/>
    <m/>
  </r>
  <r>
    <x v="4665"/>
    <x v="1"/>
    <x v="1"/>
    <s v="GCA_000009145.1"/>
    <s v="Primary Assembly"/>
    <s v="chromosome"/>
    <m/>
    <s v="AL954747.1"/>
    <n v="2478517"/>
    <n v="2478936"/>
    <s v="+"/>
    <s v="CAD86197.1"/>
    <m/>
    <m/>
  </r>
  <r>
    <x v="4666"/>
    <x v="0"/>
    <x v="0"/>
    <s v="GCA_000009145.1"/>
    <s v="Primary Assembly"/>
    <s v="chromosome"/>
    <m/>
    <s v="AL954747.1"/>
    <n v="2478982"/>
    <n v="2480370"/>
    <s v="+"/>
    <m/>
    <m/>
    <m/>
  </r>
  <r>
    <x v="4667"/>
    <x v="1"/>
    <x v="1"/>
    <s v="GCA_000009145.1"/>
    <s v="Primary Assembly"/>
    <s v="chromosome"/>
    <m/>
    <s v="AL954747.1"/>
    <n v="2478982"/>
    <n v="2480370"/>
    <s v="+"/>
    <s v="CAD86198.1"/>
    <m/>
    <m/>
  </r>
  <r>
    <x v="4668"/>
    <x v="0"/>
    <x v="5"/>
    <s v="GCA_000009145.1"/>
    <s v="Primary Assembly"/>
    <s v="chromosome"/>
    <m/>
    <s v="AL954747.1"/>
    <n v="2480956"/>
    <n v="2481684"/>
    <s v="-"/>
    <m/>
    <m/>
    <m/>
  </r>
  <r>
    <x v="4669"/>
    <x v="1"/>
    <x v="6"/>
    <s v="GCA_000009145.1"/>
    <s v="Primary Assembly"/>
    <s v="chromosome"/>
    <m/>
    <s v="AL954747.1"/>
    <n v="2480956"/>
    <n v="2481684"/>
    <s v="-"/>
    <m/>
    <m/>
    <m/>
  </r>
  <r>
    <x v="4670"/>
    <x v="0"/>
    <x v="5"/>
    <s v="GCA_000009145.1"/>
    <s v="Primary Assembly"/>
    <s v="chromosome"/>
    <m/>
    <s v="AL954747.1"/>
    <n v="2481509"/>
    <n v="2482198"/>
    <s v="-"/>
    <m/>
    <m/>
    <m/>
  </r>
  <r>
    <x v="4671"/>
    <x v="1"/>
    <x v="6"/>
    <s v="GCA_000009145.1"/>
    <s v="Primary Assembly"/>
    <s v="chromosome"/>
    <m/>
    <s v="AL954747.1"/>
    <n v="2481509"/>
    <n v="2482198"/>
    <s v="-"/>
    <m/>
    <m/>
    <m/>
  </r>
  <r>
    <x v="4672"/>
    <x v="0"/>
    <x v="5"/>
    <s v="GCA_000009145.1"/>
    <s v="Primary Assembly"/>
    <s v="chromosome"/>
    <m/>
    <s v="AL954747.1"/>
    <n v="2482205"/>
    <n v="2483023"/>
    <s v="-"/>
    <m/>
    <m/>
    <m/>
  </r>
  <r>
    <x v="4673"/>
    <x v="1"/>
    <x v="6"/>
    <s v="GCA_000009145.1"/>
    <s v="Primary Assembly"/>
    <s v="chromosome"/>
    <m/>
    <s v="AL954747.1"/>
    <n v="2482205"/>
    <n v="2483023"/>
    <s v="-"/>
    <m/>
    <m/>
    <m/>
  </r>
  <r>
    <x v="4674"/>
    <x v="0"/>
    <x v="0"/>
    <s v="GCA_000009145.1"/>
    <s v="Primary Assembly"/>
    <s v="chromosome"/>
    <m/>
    <s v="AL954747.1"/>
    <n v="2483323"/>
    <n v="2485710"/>
    <s v="-"/>
    <m/>
    <m/>
    <m/>
  </r>
  <r>
    <x v="4675"/>
    <x v="1"/>
    <x v="1"/>
    <s v="GCA_000009145.1"/>
    <s v="Primary Assembly"/>
    <s v="chromosome"/>
    <m/>
    <s v="AL954747.1"/>
    <n v="2483323"/>
    <n v="2485710"/>
    <s v="-"/>
    <s v="CAD86202.1"/>
    <m/>
    <m/>
  </r>
  <r>
    <x v="4676"/>
    <x v="0"/>
    <x v="0"/>
    <s v="GCA_000009145.1"/>
    <s v="Primary Assembly"/>
    <s v="chromosome"/>
    <m/>
    <s v="AL954747.1"/>
    <n v="2485723"/>
    <n v="2486487"/>
    <s v="-"/>
    <m/>
    <m/>
    <m/>
  </r>
  <r>
    <x v="4677"/>
    <x v="1"/>
    <x v="1"/>
    <s v="GCA_000009145.1"/>
    <s v="Primary Assembly"/>
    <s v="chromosome"/>
    <m/>
    <s v="AL954747.1"/>
    <n v="2485723"/>
    <n v="2486487"/>
    <s v="-"/>
    <s v="CAD86203.1"/>
    <m/>
    <m/>
  </r>
  <r>
    <x v="4678"/>
    <x v="0"/>
    <x v="0"/>
    <s v="GCA_000009145.1"/>
    <s v="Primary Assembly"/>
    <s v="chromosome"/>
    <m/>
    <s v="AL954747.1"/>
    <n v="2486574"/>
    <n v="2486999"/>
    <s v="-"/>
    <m/>
    <m/>
    <m/>
  </r>
  <r>
    <x v="4679"/>
    <x v="1"/>
    <x v="1"/>
    <s v="GCA_000009145.1"/>
    <s v="Primary Assembly"/>
    <s v="chromosome"/>
    <m/>
    <s v="AL954747.1"/>
    <n v="2486574"/>
    <n v="2486999"/>
    <s v="-"/>
    <s v="CAD86204.1"/>
    <m/>
    <m/>
  </r>
  <r>
    <x v="4680"/>
    <x v="0"/>
    <x v="0"/>
    <s v="GCA_000009145.1"/>
    <s v="Primary Assembly"/>
    <s v="chromosome"/>
    <m/>
    <s v="AL954747.1"/>
    <n v="2487096"/>
    <n v="2487815"/>
    <s v="-"/>
    <m/>
    <m/>
    <m/>
  </r>
  <r>
    <x v="4681"/>
    <x v="1"/>
    <x v="1"/>
    <s v="GCA_000009145.1"/>
    <s v="Primary Assembly"/>
    <s v="chromosome"/>
    <m/>
    <s v="AL954747.1"/>
    <n v="2487096"/>
    <n v="2487815"/>
    <s v="-"/>
    <s v="CAD86205.1"/>
    <m/>
    <m/>
  </r>
  <r>
    <x v="4682"/>
    <x v="0"/>
    <x v="0"/>
    <s v="GCA_000009145.1"/>
    <s v="Primary Assembly"/>
    <s v="chromosome"/>
    <m/>
    <s v="AL954747.1"/>
    <n v="2487821"/>
    <n v="2488975"/>
    <s v="-"/>
    <m/>
    <m/>
    <m/>
  </r>
  <r>
    <x v="4683"/>
    <x v="1"/>
    <x v="1"/>
    <s v="GCA_000009145.1"/>
    <s v="Primary Assembly"/>
    <s v="chromosome"/>
    <m/>
    <s v="AL954747.1"/>
    <n v="2487821"/>
    <n v="2488975"/>
    <s v="-"/>
    <s v="CAD86206.1"/>
    <m/>
    <m/>
  </r>
  <r>
    <x v="4684"/>
    <x v="0"/>
    <x v="0"/>
    <s v="GCA_000009145.1"/>
    <s v="Primary Assembly"/>
    <s v="chromosome"/>
    <m/>
    <s v="AL954747.1"/>
    <n v="2489265"/>
    <n v="2490272"/>
    <s v="+"/>
    <m/>
    <m/>
    <m/>
  </r>
  <r>
    <x v="4685"/>
    <x v="1"/>
    <x v="1"/>
    <s v="GCA_000009145.1"/>
    <s v="Primary Assembly"/>
    <s v="chromosome"/>
    <m/>
    <s v="AL954747.1"/>
    <n v="2489265"/>
    <n v="2490272"/>
    <s v="+"/>
    <s v="CAD86207.1"/>
    <m/>
    <m/>
  </r>
  <r>
    <x v="4686"/>
    <x v="0"/>
    <x v="0"/>
    <s v="GCA_000009145.1"/>
    <s v="Primary Assembly"/>
    <s v="chromosome"/>
    <m/>
    <s v="AL954747.1"/>
    <n v="2490310"/>
    <n v="2490996"/>
    <s v="-"/>
    <m/>
    <m/>
    <m/>
  </r>
  <r>
    <x v="4687"/>
    <x v="1"/>
    <x v="1"/>
    <s v="GCA_000009145.1"/>
    <s v="Primary Assembly"/>
    <s v="chromosome"/>
    <m/>
    <s v="AL954747.1"/>
    <n v="2490310"/>
    <n v="2490996"/>
    <s v="-"/>
    <s v="CAD86208.1"/>
    <m/>
    <m/>
  </r>
  <r>
    <x v="4688"/>
    <x v="0"/>
    <x v="0"/>
    <s v="GCA_000009145.1"/>
    <s v="Primary Assembly"/>
    <s v="chromosome"/>
    <m/>
    <s v="AL954747.1"/>
    <n v="2490996"/>
    <n v="2491892"/>
    <s v="-"/>
    <m/>
    <m/>
    <m/>
  </r>
  <r>
    <x v="4689"/>
    <x v="1"/>
    <x v="1"/>
    <s v="GCA_000009145.1"/>
    <s v="Primary Assembly"/>
    <s v="chromosome"/>
    <m/>
    <s v="AL954747.1"/>
    <n v="2490996"/>
    <n v="2491892"/>
    <s v="-"/>
    <s v="CAD86209.1"/>
    <m/>
    <m/>
  </r>
  <r>
    <x v="4690"/>
    <x v="0"/>
    <x v="0"/>
    <s v="GCA_000009145.1"/>
    <s v="Primary Assembly"/>
    <s v="chromosome"/>
    <m/>
    <s v="AL954747.1"/>
    <n v="2491882"/>
    <n v="2492661"/>
    <s v="-"/>
    <m/>
    <m/>
    <m/>
  </r>
  <r>
    <x v="4691"/>
    <x v="1"/>
    <x v="1"/>
    <s v="GCA_000009145.1"/>
    <s v="Primary Assembly"/>
    <s v="chromosome"/>
    <m/>
    <s v="AL954747.1"/>
    <n v="2491882"/>
    <n v="2492661"/>
    <s v="-"/>
    <s v="CAD86210.1"/>
    <m/>
    <m/>
  </r>
  <r>
    <x v="4692"/>
    <x v="0"/>
    <x v="0"/>
    <s v="GCA_000009145.1"/>
    <s v="Primary Assembly"/>
    <s v="chromosome"/>
    <m/>
    <s v="AL954747.1"/>
    <n v="2492642"/>
    <n v="2493805"/>
    <s v="-"/>
    <m/>
    <m/>
    <m/>
  </r>
  <r>
    <x v="4693"/>
    <x v="1"/>
    <x v="1"/>
    <s v="GCA_000009145.1"/>
    <s v="Primary Assembly"/>
    <s v="chromosome"/>
    <m/>
    <s v="AL954747.1"/>
    <n v="2492642"/>
    <n v="2493805"/>
    <s v="-"/>
    <s v="CAD86211.1"/>
    <m/>
    <m/>
  </r>
  <r>
    <x v="4694"/>
    <x v="0"/>
    <x v="0"/>
    <s v="GCA_000009145.1"/>
    <s v="Primary Assembly"/>
    <s v="chromosome"/>
    <m/>
    <s v="AL954747.1"/>
    <n v="2493826"/>
    <n v="2494845"/>
    <s v="-"/>
    <m/>
    <m/>
    <m/>
  </r>
  <r>
    <x v="4695"/>
    <x v="1"/>
    <x v="1"/>
    <s v="GCA_000009145.1"/>
    <s v="Primary Assembly"/>
    <s v="chromosome"/>
    <m/>
    <s v="AL954747.1"/>
    <n v="2493826"/>
    <n v="2494845"/>
    <s v="-"/>
    <s v="CAD86212.1"/>
    <m/>
    <m/>
  </r>
  <r>
    <x v="4696"/>
    <x v="0"/>
    <x v="0"/>
    <s v="GCA_000009145.1"/>
    <s v="Primary Assembly"/>
    <s v="chromosome"/>
    <m/>
    <s v="AL954747.1"/>
    <n v="2494910"/>
    <n v="2495686"/>
    <s v="+"/>
    <m/>
    <m/>
    <m/>
  </r>
  <r>
    <x v="4697"/>
    <x v="1"/>
    <x v="1"/>
    <s v="GCA_000009145.1"/>
    <s v="Primary Assembly"/>
    <s v="chromosome"/>
    <m/>
    <s v="AL954747.1"/>
    <n v="2494910"/>
    <n v="2495686"/>
    <s v="+"/>
    <s v="CAD86213.1"/>
    <m/>
    <m/>
  </r>
  <r>
    <x v="4698"/>
    <x v="0"/>
    <x v="0"/>
    <s v="GCA_000009145.1"/>
    <s v="Primary Assembly"/>
    <s v="chromosome"/>
    <m/>
    <s v="AL954747.1"/>
    <n v="2495699"/>
    <n v="2496163"/>
    <s v="+"/>
    <m/>
    <m/>
    <m/>
  </r>
  <r>
    <x v="4699"/>
    <x v="1"/>
    <x v="1"/>
    <s v="GCA_000009145.1"/>
    <s v="Primary Assembly"/>
    <s v="chromosome"/>
    <m/>
    <s v="AL954747.1"/>
    <n v="2495699"/>
    <n v="2496163"/>
    <s v="+"/>
    <s v="CAD86214.1"/>
    <m/>
    <m/>
  </r>
  <r>
    <x v="4700"/>
    <x v="0"/>
    <x v="0"/>
    <s v="GCA_000009145.1"/>
    <s v="Primary Assembly"/>
    <s v="chromosome"/>
    <m/>
    <s v="AL954747.1"/>
    <n v="2496410"/>
    <n v="2497939"/>
    <s v="+"/>
    <m/>
    <m/>
    <m/>
  </r>
  <r>
    <x v="4701"/>
    <x v="1"/>
    <x v="1"/>
    <s v="GCA_000009145.1"/>
    <s v="Primary Assembly"/>
    <s v="chromosome"/>
    <m/>
    <s v="AL954747.1"/>
    <n v="2496410"/>
    <n v="2497939"/>
    <s v="+"/>
    <s v="CAD86215.1"/>
    <m/>
    <m/>
  </r>
  <r>
    <x v="4702"/>
    <x v="0"/>
    <x v="0"/>
    <s v="GCA_000009145.1"/>
    <s v="Primary Assembly"/>
    <s v="chromosome"/>
    <m/>
    <s v="AL954747.1"/>
    <n v="2498019"/>
    <n v="2498651"/>
    <s v="+"/>
    <m/>
    <m/>
    <m/>
  </r>
  <r>
    <x v="4703"/>
    <x v="1"/>
    <x v="1"/>
    <s v="GCA_000009145.1"/>
    <s v="Primary Assembly"/>
    <s v="chromosome"/>
    <m/>
    <s v="AL954747.1"/>
    <n v="2498019"/>
    <n v="2498651"/>
    <s v="+"/>
    <s v="CAD86216.1"/>
    <m/>
    <m/>
  </r>
  <r>
    <x v="4704"/>
    <x v="0"/>
    <x v="0"/>
    <s v="GCA_000009145.1"/>
    <s v="Primary Assembly"/>
    <s v="chromosome"/>
    <m/>
    <s v="AL954747.1"/>
    <n v="2498687"/>
    <n v="2499235"/>
    <s v="+"/>
    <m/>
    <m/>
    <m/>
  </r>
  <r>
    <x v="4705"/>
    <x v="1"/>
    <x v="1"/>
    <s v="GCA_000009145.1"/>
    <s v="Primary Assembly"/>
    <s v="chromosome"/>
    <m/>
    <s v="AL954747.1"/>
    <n v="2498687"/>
    <n v="2499235"/>
    <s v="+"/>
    <s v="CAD86217.1"/>
    <m/>
    <m/>
  </r>
  <r>
    <x v="4706"/>
    <x v="0"/>
    <x v="0"/>
    <s v="GCA_000009145.1"/>
    <s v="Primary Assembly"/>
    <s v="chromosome"/>
    <m/>
    <s v="AL954747.1"/>
    <n v="2499322"/>
    <n v="2502060"/>
    <s v="-"/>
    <m/>
    <m/>
    <m/>
  </r>
  <r>
    <x v="4707"/>
    <x v="1"/>
    <x v="1"/>
    <s v="GCA_000009145.1"/>
    <s v="Primary Assembly"/>
    <s v="chromosome"/>
    <m/>
    <s v="AL954747.1"/>
    <n v="2499322"/>
    <n v="2502060"/>
    <s v="-"/>
    <s v="CAD86218.1"/>
    <m/>
    <m/>
  </r>
  <r>
    <x v="4708"/>
    <x v="0"/>
    <x v="0"/>
    <s v="GCA_000009145.1"/>
    <s v="Primary Assembly"/>
    <s v="chromosome"/>
    <m/>
    <s v="AL954747.1"/>
    <n v="2502057"/>
    <n v="2503103"/>
    <s v="-"/>
    <m/>
    <m/>
    <m/>
  </r>
  <r>
    <x v="4709"/>
    <x v="1"/>
    <x v="1"/>
    <s v="GCA_000009145.1"/>
    <s v="Primary Assembly"/>
    <s v="chromosome"/>
    <m/>
    <s v="AL954747.1"/>
    <n v="2502057"/>
    <n v="2503103"/>
    <s v="-"/>
    <s v="CAD86219.1"/>
    <m/>
    <m/>
  </r>
  <r>
    <x v="4710"/>
    <x v="0"/>
    <x v="0"/>
    <s v="GCA_000009145.1"/>
    <s v="Primary Assembly"/>
    <s v="chromosome"/>
    <m/>
    <s v="AL954747.1"/>
    <n v="2503100"/>
    <n v="2504140"/>
    <s v="-"/>
    <m/>
    <m/>
    <m/>
  </r>
  <r>
    <x v="4711"/>
    <x v="1"/>
    <x v="1"/>
    <s v="GCA_000009145.1"/>
    <s v="Primary Assembly"/>
    <s v="chromosome"/>
    <m/>
    <s v="AL954747.1"/>
    <n v="2503100"/>
    <n v="2504140"/>
    <s v="-"/>
    <s v="CAD86220.1"/>
    <m/>
    <m/>
  </r>
  <r>
    <x v="4712"/>
    <x v="0"/>
    <x v="0"/>
    <s v="GCA_000009145.1"/>
    <s v="Primary Assembly"/>
    <s v="chromosome"/>
    <m/>
    <s v="AL954747.1"/>
    <n v="2504137"/>
    <n v="2505840"/>
    <s v="-"/>
    <m/>
    <m/>
    <m/>
  </r>
  <r>
    <x v="4713"/>
    <x v="1"/>
    <x v="1"/>
    <s v="GCA_000009145.1"/>
    <s v="Primary Assembly"/>
    <s v="chromosome"/>
    <m/>
    <s v="AL954747.1"/>
    <n v="2504137"/>
    <n v="2505840"/>
    <s v="-"/>
    <s v="CAD86221.1"/>
    <m/>
    <m/>
  </r>
  <r>
    <x v="4714"/>
    <x v="0"/>
    <x v="0"/>
    <s v="GCA_000009145.1"/>
    <s v="Primary Assembly"/>
    <s v="chromosome"/>
    <m/>
    <s v="AL954747.1"/>
    <n v="2505842"/>
    <n v="2508925"/>
    <s v="-"/>
    <m/>
    <m/>
    <m/>
  </r>
  <r>
    <x v="4715"/>
    <x v="1"/>
    <x v="1"/>
    <s v="GCA_000009145.1"/>
    <s v="Primary Assembly"/>
    <s v="chromosome"/>
    <m/>
    <s v="AL954747.1"/>
    <n v="2505842"/>
    <n v="2508925"/>
    <s v="-"/>
    <s v="CAD86222.1"/>
    <m/>
    <m/>
  </r>
  <r>
    <x v="4716"/>
    <x v="0"/>
    <x v="0"/>
    <s v="GCA_000009145.1"/>
    <s v="Primary Assembly"/>
    <s v="chromosome"/>
    <m/>
    <s v="AL954747.1"/>
    <n v="2508925"/>
    <n v="2511822"/>
    <s v="-"/>
    <m/>
    <m/>
    <m/>
  </r>
  <r>
    <x v="4717"/>
    <x v="1"/>
    <x v="1"/>
    <s v="GCA_000009145.1"/>
    <s v="Primary Assembly"/>
    <s v="chromosome"/>
    <m/>
    <s v="AL954747.1"/>
    <n v="2508925"/>
    <n v="2511822"/>
    <s v="-"/>
    <s v="CAD86223.1"/>
    <m/>
    <m/>
  </r>
  <r>
    <x v="4718"/>
    <x v="0"/>
    <x v="0"/>
    <s v="GCA_000009145.1"/>
    <s v="Primary Assembly"/>
    <s v="chromosome"/>
    <m/>
    <s v="AL954747.1"/>
    <n v="2511923"/>
    <n v="2514079"/>
    <s v="-"/>
    <m/>
    <m/>
    <m/>
  </r>
  <r>
    <x v="4719"/>
    <x v="1"/>
    <x v="1"/>
    <s v="GCA_000009145.1"/>
    <s v="Primary Assembly"/>
    <s v="chromosome"/>
    <m/>
    <s v="AL954747.1"/>
    <n v="2511923"/>
    <n v="2514079"/>
    <s v="-"/>
    <s v="CAD86224.1"/>
    <m/>
    <m/>
  </r>
  <r>
    <x v="4720"/>
    <x v="0"/>
    <x v="0"/>
    <s v="GCA_000009145.1"/>
    <s v="Primary Assembly"/>
    <s v="chromosome"/>
    <m/>
    <s v="AL954747.1"/>
    <n v="2514076"/>
    <n v="2514606"/>
    <s v="-"/>
    <m/>
    <m/>
    <m/>
  </r>
  <r>
    <x v="4721"/>
    <x v="1"/>
    <x v="1"/>
    <s v="GCA_000009145.1"/>
    <s v="Primary Assembly"/>
    <s v="chromosome"/>
    <m/>
    <s v="AL954747.1"/>
    <n v="2514076"/>
    <n v="2514606"/>
    <s v="-"/>
    <s v="CAD86225.1"/>
    <m/>
    <m/>
  </r>
  <r>
    <x v="4722"/>
    <x v="0"/>
    <x v="0"/>
    <s v="GCA_000009145.1"/>
    <s v="Primary Assembly"/>
    <s v="chromosome"/>
    <m/>
    <s v="AL954747.1"/>
    <n v="2514603"/>
    <n v="2515253"/>
    <s v="-"/>
    <m/>
    <m/>
    <m/>
  </r>
  <r>
    <x v="4723"/>
    <x v="1"/>
    <x v="1"/>
    <s v="GCA_000009145.1"/>
    <s v="Primary Assembly"/>
    <s v="chromosome"/>
    <m/>
    <s v="AL954747.1"/>
    <n v="2514603"/>
    <n v="2515253"/>
    <s v="-"/>
    <s v="CAD86226.1"/>
    <m/>
    <m/>
  </r>
  <r>
    <x v="4724"/>
    <x v="0"/>
    <x v="0"/>
    <s v="GCA_000009145.1"/>
    <s v="Primary Assembly"/>
    <s v="chromosome"/>
    <m/>
    <s v="AL954747.1"/>
    <n v="2515250"/>
    <n v="2515861"/>
    <s v="-"/>
    <m/>
    <m/>
    <m/>
  </r>
  <r>
    <x v="4725"/>
    <x v="1"/>
    <x v="1"/>
    <s v="GCA_000009145.1"/>
    <s v="Primary Assembly"/>
    <s v="chromosome"/>
    <m/>
    <s v="AL954747.1"/>
    <n v="2515250"/>
    <n v="2515861"/>
    <s v="-"/>
    <s v="CAD86227.1"/>
    <m/>
    <m/>
  </r>
  <r>
    <x v="4726"/>
    <x v="0"/>
    <x v="0"/>
    <s v="GCA_000009145.1"/>
    <s v="Primary Assembly"/>
    <s v="chromosome"/>
    <m/>
    <s v="AL954747.1"/>
    <n v="2515858"/>
    <n v="2516991"/>
    <s v="-"/>
    <m/>
    <m/>
    <m/>
  </r>
  <r>
    <x v="4727"/>
    <x v="1"/>
    <x v="1"/>
    <s v="GCA_000009145.1"/>
    <s v="Primary Assembly"/>
    <s v="chromosome"/>
    <m/>
    <s v="AL954747.1"/>
    <n v="2515858"/>
    <n v="2516991"/>
    <s v="-"/>
    <s v="CAD86228.1"/>
    <m/>
    <m/>
  </r>
  <r>
    <x v="4728"/>
    <x v="0"/>
    <x v="0"/>
    <s v="GCA_000009145.1"/>
    <s v="Primary Assembly"/>
    <s v="chromosome"/>
    <m/>
    <s v="AL954747.1"/>
    <n v="2517172"/>
    <n v="2519484"/>
    <s v="+"/>
    <m/>
    <m/>
    <m/>
  </r>
  <r>
    <x v="4729"/>
    <x v="1"/>
    <x v="1"/>
    <s v="GCA_000009145.1"/>
    <s v="Primary Assembly"/>
    <s v="chromosome"/>
    <m/>
    <s v="AL954747.1"/>
    <n v="2517172"/>
    <n v="2519484"/>
    <s v="+"/>
    <s v="CAD86229.1"/>
    <m/>
    <m/>
  </r>
  <r>
    <x v="4730"/>
    <x v="0"/>
    <x v="0"/>
    <s v="GCA_000009145.1"/>
    <s v="Primary Assembly"/>
    <s v="chromosome"/>
    <m/>
    <s v="AL954747.1"/>
    <n v="2519624"/>
    <n v="2520034"/>
    <s v="-"/>
    <m/>
    <m/>
    <m/>
  </r>
  <r>
    <x v="4731"/>
    <x v="1"/>
    <x v="1"/>
    <s v="GCA_000009145.1"/>
    <s v="Primary Assembly"/>
    <s v="chromosome"/>
    <m/>
    <s v="AL954747.1"/>
    <n v="2519624"/>
    <n v="2520034"/>
    <s v="-"/>
    <s v="CAD86230.1"/>
    <m/>
    <m/>
  </r>
  <r>
    <x v="4732"/>
    <x v="0"/>
    <x v="0"/>
    <s v="GCA_000009145.1"/>
    <s v="Primary Assembly"/>
    <s v="chromosome"/>
    <m/>
    <s v="AL954747.1"/>
    <n v="2520078"/>
    <n v="2521550"/>
    <s v="-"/>
    <m/>
    <m/>
    <m/>
  </r>
  <r>
    <x v="4733"/>
    <x v="1"/>
    <x v="1"/>
    <s v="GCA_000009145.1"/>
    <s v="Primary Assembly"/>
    <s v="chromosome"/>
    <m/>
    <s v="AL954747.1"/>
    <n v="2520078"/>
    <n v="2521550"/>
    <s v="-"/>
    <s v="CAD86231.1"/>
    <m/>
    <m/>
  </r>
  <r>
    <x v="4734"/>
    <x v="0"/>
    <x v="0"/>
    <s v="GCA_000009145.1"/>
    <s v="Primary Assembly"/>
    <s v="chromosome"/>
    <m/>
    <s v="AL954747.1"/>
    <n v="2521592"/>
    <n v="2522638"/>
    <s v="-"/>
    <m/>
    <m/>
    <m/>
  </r>
  <r>
    <x v="4735"/>
    <x v="1"/>
    <x v="1"/>
    <s v="GCA_000009145.1"/>
    <s v="Primary Assembly"/>
    <s v="chromosome"/>
    <m/>
    <s v="AL954747.1"/>
    <n v="2521592"/>
    <n v="2522638"/>
    <s v="-"/>
    <s v="CAD86232.1"/>
    <m/>
    <m/>
  </r>
  <r>
    <x v="4736"/>
    <x v="0"/>
    <x v="0"/>
    <s v="GCA_000009145.1"/>
    <s v="Primary Assembly"/>
    <s v="chromosome"/>
    <m/>
    <s v="AL954747.1"/>
    <n v="2522641"/>
    <n v="2523018"/>
    <s v="-"/>
    <m/>
    <m/>
    <m/>
  </r>
  <r>
    <x v="4737"/>
    <x v="1"/>
    <x v="1"/>
    <s v="GCA_000009145.1"/>
    <s v="Primary Assembly"/>
    <s v="chromosome"/>
    <m/>
    <s v="AL954747.1"/>
    <n v="2522641"/>
    <n v="2523018"/>
    <s v="-"/>
    <s v="CAD86233.1"/>
    <m/>
    <m/>
  </r>
  <r>
    <x v="4738"/>
    <x v="0"/>
    <x v="0"/>
    <s v="GCA_000009145.1"/>
    <s v="Primary Assembly"/>
    <s v="chromosome"/>
    <m/>
    <s v="AL954747.1"/>
    <n v="2523015"/>
    <n v="2523740"/>
    <s v="-"/>
    <m/>
    <m/>
    <m/>
  </r>
  <r>
    <x v="4739"/>
    <x v="1"/>
    <x v="1"/>
    <s v="GCA_000009145.1"/>
    <s v="Primary Assembly"/>
    <s v="chromosome"/>
    <m/>
    <s v="AL954747.1"/>
    <n v="2523015"/>
    <n v="2523740"/>
    <s v="-"/>
    <s v="CAD86234.1"/>
    <m/>
    <m/>
  </r>
  <r>
    <x v="4740"/>
    <x v="0"/>
    <x v="0"/>
    <s v="GCA_000009145.1"/>
    <s v="Primary Assembly"/>
    <s v="chromosome"/>
    <m/>
    <s v="AL954747.1"/>
    <n v="2523795"/>
    <n v="2524685"/>
    <s v="-"/>
    <m/>
    <m/>
    <m/>
  </r>
  <r>
    <x v="4741"/>
    <x v="1"/>
    <x v="1"/>
    <s v="GCA_000009145.1"/>
    <s v="Primary Assembly"/>
    <s v="chromosome"/>
    <m/>
    <s v="AL954747.1"/>
    <n v="2523795"/>
    <n v="2524685"/>
    <s v="-"/>
    <s v="CAD86235.1"/>
    <m/>
    <m/>
  </r>
  <r>
    <x v="4742"/>
    <x v="0"/>
    <x v="0"/>
    <s v="GCA_000009145.1"/>
    <s v="Primary Assembly"/>
    <s v="chromosome"/>
    <m/>
    <s v="AL954747.1"/>
    <n v="2524771"/>
    <n v="2525508"/>
    <s v="-"/>
    <m/>
    <m/>
    <m/>
  </r>
  <r>
    <x v="4743"/>
    <x v="1"/>
    <x v="1"/>
    <s v="GCA_000009145.1"/>
    <s v="Primary Assembly"/>
    <s v="chromosome"/>
    <m/>
    <s v="AL954747.1"/>
    <n v="2524771"/>
    <n v="2525508"/>
    <s v="-"/>
    <s v="CAD86236.1"/>
    <m/>
    <m/>
  </r>
  <r>
    <x v="4744"/>
    <x v="0"/>
    <x v="0"/>
    <s v="GCA_000009145.1"/>
    <s v="Primary Assembly"/>
    <s v="chromosome"/>
    <m/>
    <s v="AL954747.1"/>
    <n v="2525505"/>
    <n v="2525885"/>
    <s v="-"/>
    <m/>
    <m/>
    <m/>
  </r>
  <r>
    <x v="4745"/>
    <x v="1"/>
    <x v="1"/>
    <s v="GCA_000009145.1"/>
    <s v="Primary Assembly"/>
    <s v="chromosome"/>
    <m/>
    <s v="AL954747.1"/>
    <n v="2525505"/>
    <n v="2525885"/>
    <s v="-"/>
    <s v="CAD86237.1"/>
    <m/>
    <m/>
  </r>
  <r>
    <x v="4746"/>
    <x v="0"/>
    <x v="0"/>
    <s v="GCA_000009145.1"/>
    <s v="Primary Assembly"/>
    <s v="chromosome"/>
    <m/>
    <s v="AL954747.1"/>
    <n v="2525920"/>
    <n v="2526723"/>
    <s v="-"/>
    <m/>
    <m/>
    <m/>
  </r>
  <r>
    <x v="4747"/>
    <x v="1"/>
    <x v="1"/>
    <s v="GCA_000009145.1"/>
    <s v="Primary Assembly"/>
    <s v="chromosome"/>
    <m/>
    <s v="AL954747.1"/>
    <n v="2525920"/>
    <n v="2526723"/>
    <s v="-"/>
    <s v="CAD86238.1"/>
    <m/>
    <m/>
  </r>
  <r>
    <x v="4748"/>
    <x v="0"/>
    <x v="0"/>
    <s v="GCA_000009145.1"/>
    <s v="Primary Assembly"/>
    <s v="chromosome"/>
    <m/>
    <s v="AL954747.1"/>
    <n v="2526792"/>
    <n v="2528588"/>
    <s v="-"/>
    <m/>
    <m/>
    <m/>
  </r>
  <r>
    <x v="4749"/>
    <x v="1"/>
    <x v="1"/>
    <s v="GCA_000009145.1"/>
    <s v="Primary Assembly"/>
    <s v="chromosome"/>
    <m/>
    <s v="AL954747.1"/>
    <n v="2526792"/>
    <n v="2528588"/>
    <s v="-"/>
    <s v="CAD86239.1"/>
    <m/>
    <m/>
  </r>
  <r>
    <x v="4750"/>
    <x v="0"/>
    <x v="0"/>
    <s v="GCA_000009145.1"/>
    <s v="Primary Assembly"/>
    <s v="chromosome"/>
    <m/>
    <s v="AL954747.1"/>
    <n v="2528874"/>
    <n v="2529131"/>
    <s v="-"/>
    <m/>
    <m/>
    <m/>
  </r>
  <r>
    <x v="4751"/>
    <x v="1"/>
    <x v="1"/>
    <s v="GCA_000009145.1"/>
    <s v="Primary Assembly"/>
    <s v="chromosome"/>
    <m/>
    <s v="AL954747.1"/>
    <n v="2528874"/>
    <n v="2529131"/>
    <s v="-"/>
    <s v="CAD86240.1"/>
    <m/>
    <m/>
  </r>
  <r>
    <x v="4752"/>
    <x v="0"/>
    <x v="0"/>
    <s v="GCA_000009145.1"/>
    <s v="Primary Assembly"/>
    <s v="chromosome"/>
    <m/>
    <s v="AL954747.1"/>
    <n v="2529149"/>
    <n v="2530639"/>
    <s v="-"/>
    <m/>
    <m/>
    <m/>
  </r>
  <r>
    <x v="4753"/>
    <x v="1"/>
    <x v="1"/>
    <s v="GCA_000009145.1"/>
    <s v="Primary Assembly"/>
    <s v="chromosome"/>
    <m/>
    <s v="AL954747.1"/>
    <n v="2529149"/>
    <n v="2530639"/>
    <s v="-"/>
    <s v="CAD86241.1"/>
    <m/>
    <m/>
  </r>
  <r>
    <x v="4754"/>
    <x v="0"/>
    <x v="0"/>
    <s v="GCA_000009145.1"/>
    <s v="Primary Assembly"/>
    <s v="chromosome"/>
    <m/>
    <s v="AL954747.1"/>
    <n v="2530694"/>
    <n v="2531299"/>
    <s v="-"/>
    <m/>
    <m/>
    <m/>
  </r>
  <r>
    <x v="4755"/>
    <x v="1"/>
    <x v="1"/>
    <s v="GCA_000009145.1"/>
    <s v="Primary Assembly"/>
    <s v="chromosome"/>
    <m/>
    <s v="AL954747.1"/>
    <n v="2530694"/>
    <n v="2531299"/>
    <s v="-"/>
    <s v="CAD86242.1"/>
    <m/>
    <m/>
  </r>
  <r>
    <x v="4756"/>
    <x v="0"/>
    <x v="0"/>
    <s v="GCA_000009145.1"/>
    <s v="Primary Assembly"/>
    <s v="chromosome"/>
    <m/>
    <s v="AL954747.1"/>
    <n v="2531293"/>
    <n v="2531895"/>
    <s v="-"/>
    <m/>
    <m/>
    <m/>
  </r>
  <r>
    <x v="4757"/>
    <x v="1"/>
    <x v="1"/>
    <s v="GCA_000009145.1"/>
    <s v="Primary Assembly"/>
    <s v="chromosome"/>
    <m/>
    <s v="AL954747.1"/>
    <n v="2531293"/>
    <n v="2531895"/>
    <s v="-"/>
    <s v="CAD86243.1"/>
    <m/>
    <m/>
  </r>
  <r>
    <x v="4758"/>
    <x v="0"/>
    <x v="0"/>
    <s v="GCA_000009145.1"/>
    <s v="Primary Assembly"/>
    <s v="chromosome"/>
    <m/>
    <s v="AL954747.1"/>
    <n v="2532126"/>
    <n v="2532989"/>
    <s v="-"/>
    <m/>
    <m/>
    <m/>
  </r>
  <r>
    <x v="4759"/>
    <x v="1"/>
    <x v="1"/>
    <s v="GCA_000009145.1"/>
    <s v="Primary Assembly"/>
    <s v="chromosome"/>
    <m/>
    <s v="AL954747.1"/>
    <n v="2532126"/>
    <n v="2532989"/>
    <s v="-"/>
    <s v="CAD86244.1"/>
    <m/>
    <m/>
  </r>
  <r>
    <x v="4760"/>
    <x v="0"/>
    <x v="0"/>
    <s v="GCA_000009145.1"/>
    <s v="Primary Assembly"/>
    <s v="chromosome"/>
    <m/>
    <s v="AL954747.1"/>
    <n v="2533046"/>
    <n v="2533540"/>
    <s v="-"/>
    <m/>
    <m/>
    <m/>
  </r>
  <r>
    <x v="4761"/>
    <x v="1"/>
    <x v="1"/>
    <s v="GCA_000009145.1"/>
    <s v="Primary Assembly"/>
    <s v="chromosome"/>
    <m/>
    <s v="AL954747.1"/>
    <n v="2533046"/>
    <n v="2533540"/>
    <s v="-"/>
    <s v="CAD86245.1"/>
    <m/>
    <m/>
  </r>
  <r>
    <x v="4762"/>
    <x v="0"/>
    <x v="0"/>
    <s v="GCA_000009145.1"/>
    <s v="Primary Assembly"/>
    <s v="chromosome"/>
    <m/>
    <s v="AL954747.1"/>
    <n v="2533500"/>
    <n v="2534510"/>
    <s v="-"/>
    <m/>
    <m/>
    <m/>
  </r>
  <r>
    <x v="4763"/>
    <x v="1"/>
    <x v="1"/>
    <s v="GCA_000009145.1"/>
    <s v="Primary Assembly"/>
    <s v="chromosome"/>
    <m/>
    <s v="AL954747.1"/>
    <n v="2533500"/>
    <n v="2534510"/>
    <s v="-"/>
    <s v="CAD86246.1"/>
    <m/>
    <m/>
  </r>
  <r>
    <x v="4764"/>
    <x v="0"/>
    <x v="0"/>
    <s v="GCA_000009145.1"/>
    <s v="Primary Assembly"/>
    <s v="chromosome"/>
    <m/>
    <s v="AL954747.1"/>
    <n v="2534571"/>
    <n v="2535902"/>
    <s v="-"/>
    <m/>
    <m/>
    <m/>
  </r>
  <r>
    <x v="4765"/>
    <x v="1"/>
    <x v="1"/>
    <s v="GCA_000009145.1"/>
    <s v="Primary Assembly"/>
    <s v="chromosome"/>
    <m/>
    <s v="AL954747.1"/>
    <n v="2534571"/>
    <n v="2535902"/>
    <s v="-"/>
    <s v="CAD86247.1"/>
    <m/>
    <m/>
  </r>
  <r>
    <x v="4766"/>
    <x v="0"/>
    <x v="0"/>
    <s v="GCA_000009145.1"/>
    <s v="Primary Assembly"/>
    <s v="chromosome"/>
    <m/>
    <s v="AL954747.1"/>
    <n v="2536078"/>
    <n v="2536779"/>
    <s v="-"/>
    <m/>
    <m/>
    <m/>
  </r>
  <r>
    <x v="4767"/>
    <x v="1"/>
    <x v="1"/>
    <s v="GCA_000009145.1"/>
    <s v="Primary Assembly"/>
    <s v="chromosome"/>
    <m/>
    <s v="AL954747.1"/>
    <n v="2536078"/>
    <n v="2536779"/>
    <s v="-"/>
    <s v="CAD86248.1"/>
    <m/>
    <m/>
  </r>
  <r>
    <x v="4768"/>
    <x v="0"/>
    <x v="0"/>
    <s v="GCA_000009145.1"/>
    <s v="Primary Assembly"/>
    <s v="chromosome"/>
    <m/>
    <s v="AL954747.1"/>
    <n v="2536782"/>
    <n v="2537489"/>
    <s v="-"/>
    <m/>
    <m/>
    <m/>
  </r>
  <r>
    <x v="4769"/>
    <x v="1"/>
    <x v="1"/>
    <s v="GCA_000009145.1"/>
    <s v="Primary Assembly"/>
    <s v="chromosome"/>
    <m/>
    <s v="AL954747.1"/>
    <n v="2536782"/>
    <n v="2537489"/>
    <s v="-"/>
    <s v="CAD86249.1"/>
    <m/>
    <m/>
  </r>
  <r>
    <x v="4770"/>
    <x v="0"/>
    <x v="0"/>
    <s v="GCA_000009145.1"/>
    <s v="Primary Assembly"/>
    <s v="chromosome"/>
    <m/>
    <s v="AL954747.1"/>
    <n v="2537545"/>
    <n v="2538654"/>
    <s v="-"/>
    <m/>
    <m/>
    <m/>
  </r>
  <r>
    <x v="4771"/>
    <x v="1"/>
    <x v="1"/>
    <s v="GCA_000009145.1"/>
    <s v="Primary Assembly"/>
    <s v="chromosome"/>
    <m/>
    <s v="AL954747.1"/>
    <n v="2537545"/>
    <n v="2538654"/>
    <s v="-"/>
    <s v="CAD86250.1"/>
    <m/>
    <m/>
  </r>
  <r>
    <x v="4772"/>
    <x v="0"/>
    <x v="0"/>
    <s v="GCA_000009145.1"/>
    <s v="Primary Assembly"/>
    <s v="chromosome"/>
    <m/>
    <s v="AL954747.1"/>
    <n v="2538651"/>
    <n v="2540363"/>
    <s v="-"/>
    <m/>
    <m/>
    <m/>
  </r>
  <r>
    <x v="4773"/>
    <x v="1"/>
    <x v="1"/>
    <s v="GCA_000009145.1"/>
    <s v="Primary Assembly"/>
    <s v="chromosome"/>
    <m/>
    <s v="AL954747.1"/>
    <n v="2538651"/>
    <n v="2540363"/>
    <s v="-"/>
    <s v="CAD86251.1"/>
    <m/>
    <m/>
  </r>
  <r>
    <x v="4774"/>
    <x v="0"/>
    <x v="0"/>
    <s v="GCA_000009145.1"/>
    <s v="Primary Assembly"/>
    <s v="chromosome"/>
    <m/>
    <s v="AL954747.1"/>
    <n v="2540394"/>
    <n v="2540657"/>
    <s v="-"/>
    <m/>
    <m/>
    <m/>
  </r>
  <r>
    <x v="4775"/>
    <x v="1"/>
    <x v="1"/>
    <s v="GCA_000009145.1"/>
    <s v="Primary Assembly"/>
    <s v="chromosome"/>
    <m/>
    <s v="AL954747.1"/>
    <n v="2540394"/>
    <n v="2540657"/>
    <s v="-"/>
    <s v="CAD86252.1"/>
    <m/>
    <m/>
  </r>
  <r>
    <x v="4776"/>
    <x v="0"/>
    <x v="0"/>
    <s v="GCA_000009145.1"/>
    <s v="Primary Assembly"/>
    <s v="chromosome"/>
    <m/>
    <s v="AL954747.1"/>
    <n v="2540943"/>
    <n v="2542910"/>
    <s v="+"/>
    <m/>
    <m/>
    <m/>
  </r>
  <r>
    <x v="4777"/>
    <x v="1"/>
    <x v="1"/>
    <s v="GCA_000009145.1"/>
    <s v="Primary Assembly"/>
    <s v="chromosome"/>
    <m/>
    <s v="AL954747.1"/>
    <n v="2540943"/>
    <n v="2542910"/>
    <s v="+"/>
    <s v="CAD86253.1"/>
    <m/>
    <m/>
  </r>
  <r>
    <x v="4778"/>
    <x v="0"/>
    <x v="0"/>
    <s v="GCA_000009145.1"/>
    <s v="Primary Assembly"/>
    <s v="chromosome"/>
    <m/>
    <s v="AL954747.1"/>
    <n v="2542907"/>
    <n v="2543908"/>
    <s v="+"/>
    <m/>
    <m/>
    <m/>
  </r>
  <r>
    <x v="4779"/>
    <x v="1"/>
    <x v="1"/>
    <s v="GCA_000009145.1"/>
    <s v="Primary Assembly"/>
    <s v="chromosome"/>
    <m/>
    <s v="AL954747.1"/>
    <n v="2542907"/>
    <n v="2543908"/>
    <s v="+"/>
    <s v="CAD86254.1"/>
    <m/>
    <m/>
  </r>
  <r>
    <x v="4780"/>
    <x v="0"/>
    <x v="0"/>
    <s v="GCA_000009145.1"/>
    <s v="Primary Assembly"/>
    <s v="chromosome"/>
    <m/>
    <s v="AL954747.1"/>
    <n v="2544017"/>
    <n v="2545312"/>
    <s v="-"/>
    <m/>
    <m/>
    <m/>
  </r>
  <r>
    <x v="4781"/>
    <x v="1"/>
    <x v="1"/>
    <s v="GCA_000009145.1"/>
    <s v="Primary Assembly"/>
    <s v="chromosome"/>
    <m/>
    <s v="AL954747.1"/>
    <n v="2544017"/>
    <n v="2545312"/>
    <s v="-"/>
    <s v="CAD86255.1"/>
    <m/>
    <m/>
  </r>
  <r>
    <x v="4782"/>
    <x v="0"/>
    <x v="0"/>
    <s v="GCA_000009145.1"/>
    <s v="Primary Assembly"/>
    <s v="chromosome"/>
    <m/>
    <s v="AL954747.1"/>
    <n v="2545343"/>
    <n v="2546461"/>
    <s v="-"/>
    <m/>
    <m/>
    <m/>
  </r>
  <r>
    <x v="4783"/>
    <x v="1"/>
    <x v="1"/>
    <s v="GCA_000009145.1"/>
    <s v="Primary Assembly"/>
    <s v="chromosome"/>
    <m/>
    <s v="AL954747.1"/>
    <n v="2545343"/>
    <n v="2546461"/>
    <s v="-"/>
    <s v="CAD86256.1"/>
    <m/>
    <m/>
  </r>
  <r>
    <x v="4784"/>
    <x v="0"/>
    <x v="0"/>
    <s v="GCA_000009145.1"/>
    <s v="Primary Assembly"/>
    <s v="chromosome"/>
    <m/>
    <s v="AL954747.1"/>
    <n v="2546469"/>
    <n v="2548019"/>
    <s v="-"/>
    <m/>
    <m/>
    <m/>
  </r>
  <r>
    <x v="4785"/>
    <x v="1"/>
    <x v="1"/>
    <s v="GCA_000009145.1"/>
    <s v="Primary Assembly"/>
    <s v="chromosome"/>
    <m/>
    <s v="AL954747.1"/>
    <n v="2546469"/>
    <n v="2548019"/>
    <s v="-"/>
    <s v="CAD86257.1"/>
    <m/>
    <m/>
  </r>
  <r>
    <x v="4786"/>
    <x v="0"/>
    <x v="0"/>
    <s v="GCA_000009145.1"/>
    <s v="Primary Assembly"/>
    <s v="chromosome"/>
    <m/>
    <s v="AL954747.1"/>
    <n v="2548076"/>
    <n v="2548867"/>
    <s v="+"/>
    <m/>
    <m/>
    <m/>
  </r>
  <r>
    <x v="4787"/>
    <x v="1"/>
    <x v="1"/>
    <s v="GCA_000009145.1"/>
    <s v="Primary Assembly"/>
    <s v="chromosome"/>
    <m/>
    <s v="AL954747.1"/>
    <n v="2548076"/>
    <n v="2548867"/>
    <s v="+"/>
    <s v="CAD86258.1"/>
    <m/>
    <m/>
  </r>
  <r>
    <x v="4788"/>
    <x v="0"/>
    <x v="0"/>
    <s v="GCA_000009145.1"/>
    <s v="Primary Assembly"/>
    <s v="chromosome"/>
    <m/>
    <s v="AL954747.1"/>
    <n v="2548891"/>
    <n v="2550093"/>
    <s v="-"/>
    <m/>
    <m/>
    <m/>
  </r>
  <r>
    <x v="4789"/>
    <x v="1"/>
    <x v="1"/>
    <s v="GCA_000009145.1"/>
    <s v="Primary Assembly"/>
    <s v="chromosome"/>
    <m/>
    <s v="AL954747.1"/>
    <n v="2548891"/>
    <n v="2550093"/>
    <s v="-"/>
    <s v="CAD86259.1"/>
    <m/>
    <m/>
  </r>
  <r>
    <x v="4790"/>
    <x v="0"/>
    <x v="0"/>
    <s v="GCA_000009145.1"/>
    <s v="Primary Assembly"/>
    <s v="chromosome"/>
    <m/>
    <s v="AL954747.1"/>
    <n v="2550138"/>
    <n v="2551337"/>
    <s v="-"/>
    <m/>
    <m/>
    <m/>
  </r>
  <r>
    <x v="4791"/>
    <x v="1"/>
    <x v="1"/>
    <s v="GCA_000009145.1"/>
    <s v="Primary Assembly"/>
    <s v="chromosome"/>
    <m/>
    <s v="AL954747.1"/>
    <n v="2550138"/>
    <n v="2551337"/>
    <s v="-"/>
    <s v="CAD86260.1"/>
    <m/>
    <m/>
  </r>
  <r>
    <x v="4792"/>
    <x v="0"/>
    <x v="0"/>
    <s v="GCA_000009145.1"/>
    <s v="Primary Assembly"/>
    <s v="chromosome"/>
    <m/>
    <s v="AL954747.1"/>
    <n v="2551337"/>
    <n v="2553019"/>
    <s v="-"/>
    <m/>
    <m/>
    <m/>
  </r>
  <r>
    <x v="4793"/>
    <x v="1"/>
    <x v="1"/>
    <s v="GCA_000009145.1"/>
    <s v="Primary Assembly"/>
    <s v="chromosome"/>
    <m/>
    <s v="AL954747.1"/>
    <n v="2551337"/>
    <n v="2553019"/>
    <s v="-"/>
    <s v="CAD86261.1"/>
    <m/>
    <m/>
  </r>
  <r>
    <x v="4794"/>
    <x v="0"/>
    <x v="0"/>
    <s v="GCA_000009145.1"/>
    <s v="Primary Assembly"/>
    <s v="chromosome"/>
    <m/>
    <s v="AL954747.1"/>
    <n v="2553016"/>
    <n v="2554902"/>
    <s v="-"/>
    <m/>
    <m/>
    <m/>
  </r>
  <r>
    <x v="4795"/>
    <x v="1"/>
    <x v="1"/>
    <s v="GCA_000009145.1"/>
    <s v="Primary Assembly"/>
    <s v="chromosome"/>
    <m/>
    <s v="AL954747.1"/>
    <n v="2553016"/>
    <n v="2554902"/>
    <s v="-"/>
    <s v="CAD86262.1"/>
    <m/>
    <m/>
  </r>
  <r>
    <x v="4796"/>
    <x v="0"/>
    <x v="0"/>
    <s v="GCA_000009145.1"/>
    <s v="Primary Assembly"/>
    <s v="chromosome"/>
    <m/>
    <s v="AL954747.1"/>
    <n v="2554940"/>
    <n v="2555212"/>
    <s v="-"/>
    <m/>
    <m/>
    <m/>
  </r>
  <r>
    <x v="4797"/>
    <x v="1"/>
    <x v="1"/>
    <s v="GCA_000009145.1"/>
    <s v="Primary Assembly"/>
    <s v="chromosome"/>
    <m/>
    <s v="AL954747.1"/>
    <n v="2554940"/>
    <n v="2555212"/>
    <s v="-"/>
    <s v="CAD86263.1"/>
    <m/>
    <m/>
  </r>
  <r>
    <x v="4798"/>
    <x v="0"/>
    <x v="0"/>
    <s v="GCA_000009145.1"/>
    <s v="Primary Assembly"/>
    <s v="chromosome"/>
    <m/>
    <s v="AL954747.1"/>
    <n v="2555419"/>
    <n v="2555865"/>
    <s v="-"/>
    <m/>
    <m/>
    <m/>
  </r>
  <r>
    <x v="4799"/>
    <x v="1"/>
    <x v="1"/>
    <s v="GCA_000009145.1"/>
    <s v="Primary Assembly"/>
    <s v="chromosome"/>
    <m/>
    <s v="AL954747.1"/>
    <n v="2555419"/>
    <n v="2555865"/>
    <s v="-"/>
    <s v="CAD86264.1"/>
    <m/>
    <m/>
  </r>
  <r>
    <x v="4800"/>
    <x v="0"/>
    <x v="0"/>
    <s v="GCA_000009145.1"/>
    <s v="Primary Assembly"/>
    <s v="chromosome"/>
    <m/>
    <s v="AL954747.1"/>
    <n v="2555967"/>
    <n v="2557139"/>
    <s v="-"/>
    <m/>
    <m/>
    <m/>
  </r>
  <r>
    <x v="4801"/>
    <x v="1"/>
    <x v="1"/>
    <s v="GCA_000009145.1"/>
    <s v="Primary Assembly"/>
    <s v="chromosome"/>
    <m/>
    <s v="AL954747.1"/>
    <n v="2555967"/>
    <n v="2557139"/>
    <s v="-"/>
    <s v="CAD86265.1"/>
    <m/>
    <m/>
  </r>
  <r>
    <x v="4802"/>
    <x v="0"/>
    <x v="0"/>
    <s v="GCA_000009145.1"/>
    <s v="Primary Assembly"/>
    <s v="chromosome"/>
    <m/>
    <s v="AL954747.1"/>
    <n v="2557540"/>
    <n v="2558205"/>
    <s v="-"/>
    <m/>
    <m/>
    <m/>
  </r>
  <r>
    <x v="4803"/>
    <x v="1"/>
    <x v="1"/>
    <s v="GCA_000009145.1"/>
    <s v="Primary Assembly"/>
    <s v="chromosome"/>
    <m/>
    <s v="AL954747.1"/>
    <n v="2557540"/>
    <n v="2558205"/>
    <s v="-"/>
    <s v="CAD86266.1"/>
    <m/>
    <m/>
  </r>
  <r>
    <x v="4804"/>
    <x v="0"/>
    <x v="0"/>
    <s v="GCA_000009145.1"/>
    <s v="Primary Assembly"/>
    <s v="chromosome"/>
    <m/>
    <s v="AL954747.1"/>
    <n v="2558314"/>
    <n v="2559822"/>
    <s v="-"/>
    <m/>
    <m/>
    <m/>
  </r>
  <r>
    <x v="4805"/>
    <x v="1"/>
    <x v="1"/>
    <s v="GCA_000009145.1"/>
    <s v="Primary Assembly"/>
    <s v="chromosome"/>
    <m/>
    <s v="AL954747.1"/>
    <n v="2558314"/>
    <n v="2559822"/>
    <s v="-"/>
    <s v="CAD86267.1"/>
    <m/>
    <m/>
  </r>
  <r>
    <x v="4806"/>
    <x v="0"/>
    <x v="0"/>
    <s v="GCA_000009145.1"/>
    <s v="Primary Assembly"/>
    <s v="chromosome"/>
    <m/>
    <s v="AL954747.1"/>
    <n v="2560102"/>
    <n v="2561772"/>
    <s v="+"/>
    <m/>
    <m/>
    <m/>
  </r>
  <r>
    <x v="4807"/>
    <x v="1"/>
    <x v="1"/>
    <s v="GCA_000009145.1"/>
    <s v="Primary Assembly"/>
    <s v="chromosome"/>
    <m/>
    <s v="AL954747.1"/>
    <n v="2560102"/>
    <n v="2561772"/>
    <s v="+"/>
    <s v="CAD86268.1"/>
    <m/>
    <m/>
  </r>
  <r>
    <x v="4808"/>
    <x v="0"/>
    <x v="0"/>
    <s v="GCA_000009145.1"/>
    <s v="Primary Assembly"/>
    <s v="chromosome"/>
    <m/>
    <s v="AL954747.1"/>
    <n v="2561933"/>
    <n v="2562457"/>
    <s v="+"/>
    <m/>
    <m/>
    <m/>
  </r>
  <r>
    <x v="4809"/>
    <x v="1"/>
    <x v="1"/>
    <s v="GCA_000009145.1"/>
    <s v="Primary Assembly"/>
    <s v="chromosome"/>
    <m/>
    <s v="AL954747.1"/>
    <n v="2561933"/>
    <n v="2562457"/>
    <s v="+"/>
    <s v="CAD86269.1"/>
    <m/>
    <m/>
  </r>
  <r>
    <x v="4810"/>
    <x v="0"/>
    <x v="0"/>
    <s v="GCA_000009145.1"/>
    <s v="Primary Assembly"/>
    <s v="chromosome"/>
    <m/>
    <s v="AL954747.1"/>
    <n v="2562498"/>
    <n v="2563325"/>
    <s v="-"/>
    <m/>
    <m/>
    <m/>
  </r>
  <r>
    <x v="4811"/>
    <x v="1"/>
    <x v="1"/>
    <s v="GCA_000009145.1"/>
    <s v="Primary Assembly"/>
    <s v="chromosome"/>
    <m/>
    <s v="AL954747.1"/>
    <n v="2562498"/>
    <n v="2563325"/>
    <s v="-"/>
    <s v="CAD86270.1"/>
    <m/>
    <m/>
  </r>
  <r>
    <x v="4812"/>
    <x v="0"/>
    <x v="0"/>
    <s v="GCA_000009145.1"/>
    <s v="Primary Assembly"/>
    <s v="chromosome"/>
    <m/>
    <s v="AL954747.1"/>
    <n v="2563325"/>
    <n v="2565700"/>
    <s v="-"/>
    <m/>
    <m/>
    <m/>
  </r>
  <r>
    <x v="4813"/>
    <x v="1"/>
    <x v="1"/>
    <s v="GCA_000009145.1"/>
    <s v="Primary Assembly"/>
    <s v="chromosome"/>
    <m/>
    <s v="AL954747.1"/>
    <n v="2563325"/>
    <n v="2565700"/>
    <s v="-"/>
    <s v="CAD86271.1"/>
    <m/>
    <m/>
  </r>
  <r>
    <x v="4814"/>
    <x v="0"/>
    <x v="0"/>
    <s v="GCA_000009145.1"/>
    <s v="Primary Assembly"/>
    <s v="chromosome"/>
    <m/>
    <s v="AL954747.1"/>
    <n v="2565800"/>
    <n v="2566183"/>
    <s v="-"/>
    <m/>
    <m/>
    <m/>
  </r>
  <r>
    <x v="4815"/>
    <x v="1"/>
    <x v="1"/>
    <s v="GCA_000009145.1"/>
    <s v="Primary Assembly"/>
    <s v="chromosome"/>
    <m/>
    <s v="AL954747.1"/>
    <n v="2565800"/>
    <n v="2566183"/>
    <s v="-"/>
    <s v="CAD86272.1"/>
    <m/>
    <m/>
  </r>
  <r>
    <x v="4816"/>
    <x v="0"/>
    <x v="5"/>
    <s v="GCA_000009145.1"/>
    <s v="Primary Assembly"/>
    <s v="chromosome"/>
    <m/>
    <s v="AL954747.1"/>
    <n v="2566217"/>
    <n v="2567332"/>
    <s v="-"/>
    <m/>
    <m/>
    <m/>
  </r>
  <r>
    <x v="4817"/>
    <x v="1"/>
    <x v="6"/>
    <s v="GCA_000009145.1"/>
    <s v="Primary Assembly"/>
    <s v="chromosome"/>
    <m/>
    <s v="AL954747.1"/>
    <n v="2566217"/>
    <n v="2567332"/>
    <s v="-"/>
    <m/>
    <m/>
    <m/>
  </r>
  <r>
    <x v="4818"/>
    <x v="0"/>
    <x v="5"/>
    <s v="GCA_000009145.1"/>
    <s v="Primary Assembly"/>
    <s v="chromosome"/>
    <m/>
    <s v="AL954747.1"/>
    <n v="2566280"/>
    <n v="2566885"/>
    <s v="+"/>
    <m/>
    <m/>
    <m/>
  </r>
  <r>
    <x v="4819"/>
    <x v="1"/>
    <x v="6"/>
    <s v="GCA_000009145.1"/>
    <s v="Primary Assembly"/>
    <s v="chromosome"/>
    <m/>
    <s v="AL954747.1"/>
    <n v="2566280"/>
    <n v="2566885"/>
    <s v="+"/>
    <m/>
    <m/>
    <m/>
  </r>
  <r>
    <x v="4820"/>
    <x v="0"/>
    <x v="0"/>
    <s v="GCA_000009145.1"/>
    <s v="Primary Assembly"/>
    <s v="chromosome"/>
    <m/>
    <s v="AL954747.1"/>
    <n v="2567612"/>
    <n v="2569282"/>
    <s v="+"/>
    <m/>
    <m/>
    <m/>
  </r>
  <r>
    <x v="4821"/>
    <x v="1"/>
    <x v="1"/>
    <s v="GCA_000009145.1"/>
    <s v="Primary Assembly"/>
    <s v="chromosome"/>
    <m/>
    <s v="AL954747.1"/>
    <n v="2567612"/>
    <n v="2569282"/>
    <s v="+"/>
    <s v="CAD86275.1"/>
    <m/>
    <m/>
  </r>
  <r>
    <x v="4822"/>
    <x v="0"/>
    <x v="0"/>
    <s v="GCA_000009145.1"/>
    <s v="Primary Assembly"/>
    <s v="chromosome"/>
    <m/>
    <s v="AL954747.1"/>
    <n v="2569443"/>
    <n v="2569967"/>
    <s v="+"/>
    <m/>
    <m/>
    <m/>
  </r>
  <r>
    <x v="4823"/>
    <x v="1"/>
    <x v="1"/>
    <s v="GCA_000009145.1"/>
    <s v="Primary Assembly"/>
    <s v="chromosome"/>
    <m/>
    <s v="AL954747.1"/>
    <n v="2569443"/>
    <n v="2569967"/>
    <s v="+"/>
    <s v="CAD86276.1"/>
    <m/>
    <m/>
  </r>
  <r>
    <x v="4824"/>
    <x v="0"/>
    <x v="0"/>
    <s v="GCA_000009145.1"/>
    <s v="Primary Assembly"/>
    <s v="chromosome"/>
    <m/>
    <s v="AL954747.1"/>
    <n v="2570008"/>
    <n v="2570835"/>
    <s v="-"/>
    <m/>
    <m/>
    <m/>
  </r>
  <r>
    <x v="4825"/>
    <x v="1"/>
    <x v="1"/>
    <s v="GCA_000009145.1"/>
    <s v="Primary Assembly"/>
    <s v="chromosome"/>
    <m/>
    <s v="AL954747.1"/>
    <n v="2570008"/>
    <n v="2570835"/>
    <s v="-"/>
    <s v="CAD86277.1"/>
    <m/>
    <m/>
  </r>
  <r>
    <x v="4826"/>
    <x v="0"/>
    <x v="0"/>
    <s v="GCA_000009145.1"/>
    <s v="Primary Assembly"/>
    <s v="chromosome"/>
    <m/>
    <s v="AL954747.1"/>
    <n v="2570835"/>
    <n v="2573210"/>
    <s v="-"/>
    <m/>
    <m/>
    <m/>
  </r>
  <r>
    <x v="4827"/>
    <x v="1"/>
    <x v="1"/>
    <s v="GCA_000009145.1"/>
    <s v="Primary Assembly"/>
    <s v="chromosome"/>
    <m/>
    <s v="AL954747.1"/>
    <n v="2570835"/>
    <n v="2573210"/>
    <s v="-"/>
    <s v="CAD86278.1"/>
    <m/>
    <m/>
  </r>
  <r>
    <x v="4828"/>
    <x v="0"/>
    <x v="0"/>
    <s v="GCA_000009145.1"/>
    <s v="Primary Assembly"/>
    <s v="chromosome"/>
    <m/>
    <s v="AL954747.1"/>
    <n v="2573310"/>
    <n v="2573693"/>
    <s v="-"/>
    <m/>
    <m/>
    <m/>
  </r>
  <r>
    <x v="4829"/>
    <x v="1"/>
    <x v="1"/>
    <s v="GCA_000009145.1"/>
    <s v="Primary Assembly"/>
    <s v="chromosome"/>
    <m/>
    <s v="AL954747.1"/>
    <n v="2573310"/>
    <n v="2573693"/>
    <s v="-"/>
    <s v="CAD86279.1"/>
    <m/>
    <m/>
  </r>
  <r>
    <x v="4830"/>
    <x v="0"/>
    <x v="0"/>
    <s v="GCA_000009145.1"/>
    <s v="Primary Assembly"/>
    <s v="chromosome"/>
    <m/>
    <s v="AL954747.1"/>
    <n v="2573829"/>
    <n v="2575055"/>
    <s v="+"/>
    <m/>
    <m/>
    <m/>
  </r>
  <r>
    <x v="4831"/>
    <x v="1"/>
    <x v="1"/>
    <s v="GCA_000009145.1"/>
    <s v="Primary Assembly"/>
    <s v="chromosome"/>
    <m/>
    <s v="AL954747.1"/>
    <n v="2573829"/>
    <n v="2575055"/>
    <s v="+"/>
    <s v="CAD86280.1"/>
    <m/>
    <m/>
  </r>
  <r>
    <x v="4832"/>
    <x v="0"/>
    <x v="0"/>
    <s v="GCA_000009145.1"/>
    <s v="Primary Assembly"/>
    <s v="chromosome"/>
    <m/>
    <s v="AL954747.1"/>
    <n v="2575163"/>
    <n v="2576479"/>
    <s v="+"/>
    <m/>
    <m/>
    <m/>
  </r>
  <r>
    <x v="4833"/>
    <x v="1"/>
    <x v="1"/>
    <s v="GCA_000009145.1"/>
    <s v="Primary Assembly"/>
    <s v="chromosome"/>
    <m/>
    <s v="AL954747.1"/>
    <n v="2575163"/>
    <n v="2576479"/>
    <s v="+"/>
    <s v="CAD86281.1"/>
    <m/>
    <m/>
  </r>
  <r>
    <x v="4834"/>
    <x v="0"/>
    <x v="0"/>
    <s v="GCA_000009145.1"/>
    <s v="Primary Assembly"/>
    <s v="chromosome"/>
    <m/>
    <s v="AL954747.1"/>
    <n v="2576628"/>
    <n v="2578034"/>
    <s v="+"/>
    <m/>
    <m/>
    <m/>
  </r>
  <r>
    <x v="4835"/>
    <x v="1"/>
    <x v="1"/>
    <s v="GCA_000009145.1"/>
    <s v="Primary Assembly"/>
    <s v="chromosome"/>
    <m/>
    <s v="AL954747.1"/>
    <n v="2576628"/>
    <n v="2578034"/>
    <s v="+"/>
    <s v="CAD86282.1"/>
    <m/>
    <m/>
  </r>
  <r>
    <x v="4836"/>
    <x v="0"/>
    <x v="0"/>
    <s v="GCA_000009145.1"/>
    <s v="Primary Assembly"/>
    <s v="chromosome"/>
    <m/>
    <s v="AL954747.1"/>
    <n v="2578160"/>
    <n v="2578855"/>
    <s v="+"/>
    <m/>
    <m/>
    <m/>
  </r>
  <r>
    <x v="4837"/>
    <x v="1"/>
    <x v="1"/>
    <s v="GCA_000009145.1"/>
    <s v="Primary Assembly"/>
    <s v="chromosome"/>
    <m/>
    <s v="AL954747.1"/>
    <n v="2578160"/>
    <n v="2578855"/>
    <s v="+"/>
    <s v="CAD86283.1"/>
    <m/>
    <m/>
  </r>
  <r>
    <x v="4838"/>
    <x v="0"/>
    <x v="0"/>
    <s v="GCA_000009145.1"/>
    <s v="Primary Assembly"/>
    <s v="chromosome"/>
    <m/>
    <s v="AL954747.1"/>
    <n v="2578852"/>
    <n v="2579085"/>
    <s v="+"/>
    <m/>
    <m/>
    <m/>
  </r>
  <r>
    <x v="4839"/>
    <x v="1"/>
    <x v="1"/>
    <s v="GCA_000009145.1"/>
    <s v="Primary Assembly"/>
    <s v="chromosome"/>
    <m/>
    <s v="AL954747.1"/>
    <n v="2578852"/>
    <n v="2579085"/>
    <s v="+"/>
    <s v="CAD86284.1"/>
    <m/>
    <m/>
  </r>
  <r>
    <x v="4840"/>
    <x v="0"/>
    <x v="0"/>
    <s v="GCA_000009145.1"/>
    <s v="Primary Assembly"/>
    <s v="chromosome"/>
    <m/>
    <s v="AL954747.1"/>
    <n v="2579143"/>
    <n v="2580426"/>
    <s v="+"/>
    <m/>
    <m/>
    <m/>
  </r>
  <r>
    <x v="4841"/>
    <x v="1"/>
    <x v="1"/>
    <s v="GCA_000009145.1"/>
    <s v="Primary Assembly"/>
    <s v="chromosome"/>
    <m/>
    <s v="AL954747.1"/>
    <n v="2579143"/>
    <n v="2580426"/>
    <s v="+"/>
    <s v="CAD86285.1"/>
    <m/>
    <m/>
  </r>
  <r>
    <x v="4842"/>
    <x v="0"/>
    <x v="0"/>
    <s v="GCA_000009145.1"/>
    <s v="Primary Assembly"/>
    <s v="chromosome"/>
    <m/>
    <s v="AL954747.1"/>
    <n v="2580587"/>
    <n v="2583445"/>
    <s v="+"/>
    <m/>
    <m/>
    <m/>
  </r>
  <r>
    <x v="4843"/>
    <x v="1"/>
    <x v="1"/>
    <s v="GCA_000009145.1"/>
    <s v="Primary Assembly"/>
    <s v="chromosome"/>
    <m/>
    <s v="AL954747.1"/>
    <n v="2580587"/>
    <n v="2583445"/>
    <s v="+"/>
    <s v="CAD86286.1"/>
    <m/>
    <m/>
  </r>
  <r>
    <x v="4844"/>
    <x v="0"/>
    <x v="0"/>
    <s v="GCA_000009145.1"/>
    <s v="Primary Assembly"/>
    <s v="chromosome"/>
    <m/>
    <s v="AL954747.1"/>
    <n v="2583467"/>
    <n v="2584744"/>
    <s v="+"/>
    <m/>
    <m/>
    <m/>
  </r>
  <r>
    <x v="4845"/>
    <x v="1"/>
    <x v="1"/>
    <s v="GCA_000009145.1"/>
    <s v="Primary Assembly"/>
    <s v="chromosome"/>
    <m/>
    <s v="AL954747.1"/>
    <n v="2583467"/>
    <n v="2584744"/>
    <s v="+"/>
    <s v="CAD86287.1"/>
    <m/>
    <m/>
  </r>
  <r>
    <x v="4846"/>
    <x v="0"/>
    <x v="0"/>
    <s v="GCA_000009145.1"/>
    <s v="Primary Assembly"/>
    <s v="chromosome"/>
    <m/>
    <s v="AL954747.1"/>
    <n v="2584919"/>
    <n v="2585761"/>
    <s v="-"/>
    <m/>
    <m/>
    <m/>
  </r>
  <r>
    <x v="4847"/>
    <x v="1"/>
    <x v="1"/>
    <s v="GCA_000009145.1"/>
    <s v="Primary Assembly"/>
    <s v="chromosome"/>
    <m/>
    <s v="AL954747.1"/>
    <n v="2584919"/>
    <n v="2585761"/>
    <s v="-"/>
    <s v="CAD86288.1"/>
    <m/>
    <m/>
  </r>
  <r>
    <x v="4848"/>
    <x v="0"/>
    <x v="0"/>
    <s v="GCA_000009145.1"/>
    <s v="Primary Assembly"/>
    <s v="chromosome"/>
    <m/>
    <s v="AL954747.1"/>
    <n v="2586274"/>
    <n v="2586525"/>
    <s v="-"/>
    <m/>
    <m/>
    <m/>
  </r>
  <r>
    <x v="4849"/>
    <x v="1"/>
    <x v="1"/>
    <s v="GCA_000009145.1"/>
    <s v="Primary Assembly"/>
    <s v="chromosome"/>
    <m/>
    <s v="AL954747.1"/>
    <n v="2586274"/>
    <n v="2586525"/>
    <s v="-"/>
    <s v="CAD86289.1"/>
    <m/>
    <m/>
  </r>
  <r>
    <x v="4850"/>
    <x v="0"/>
    <x v="0"/>
    <s v="GCA_000009145.1"/>
    <s v="Primary Assembly"/>
    <s v="chromosome"/>
    <m/>
    <s v="AL954747.1"/>
    <n v="2586565"/>
    <n v="2587320"/>
    <s v="-"/>
    <m/>
    <m/>
    <m/>
  </r>
  <r>
    <x v="4851"/>
    <x v="1"/>
    <x v="1"/>
    <s v="GCA_000009145.1"/>
    <s v="Primary Assembly"/>
    <s v="chromosome"/>
    <m/>
    <s v="AL954747.1"/>
    <n v="2586565"/>
    <n v="2587320"/>
    <s v="-"/>
    <s v="CAD86290.1"/>
    <m/>
    <m/>
  </r>
  <r>
    <x v="4852"/>
    <x v="0"/>
    <x v="0"/>
    <s v="GCA_000009145.1"/>
    <s v="Primary Assembly"/>
    <s v="chromosome"/>
    <m/>
    <s v="AL954747.1"/>
    <n v="2587317"/>
    <n v="2588231"/>
    <s v="-"/>
    <m/>
    <m/>
    <m/>
  </r>
  <r>
    <x v="4853"/>
    <x v="1"/>
    <x v="1"/>
    <s v="GCA_000009145.1"/>
    <s v="Primary Assembly"/>
    <s v="chromosome"/>
    <m/>
    <s v="AL954747.1"/>
    <n v="2587317"/>
    <n v="2588231"/>
    <s v="-"/>
    <s v="CAD86291.1"/>
    <m/>
    <m/>
  </r>
  <r>
    <x v="4854"/>
    <x v="0"/>
    <x v="0"/>
    <s v="GCA_000009145.1"/>
    <s v="Primary Assembly"/>
    <s v="chromosome"/>
    <m/>
    <s v="AL954747.1"/>
    <n v="2588296"/>
    <n v="2588637"/>
    <s v="-"/>
    <m/>
    <m/>
    <m/>
  </r>
  <r>
    <x v="4855"/>
    <x v="1"/>
    <x v="1"/>
    <s v="GCA_000009145.1"/>
    <s v="Primary Assembly"/>
    <s v="chromosome"/>
    <m/>
    <s v="AL954747.1"/>
    <n v="2588296"/>
    <n v="2588637"/>
    <s v="-"/>
    <s v="CAD86292.1"/>
    <m/>
    <m/>
  </r>
  <r>
    <x v="4856"/>
    <x v="0"/>
    <x v="0"/>
    <s v="GCA_000009145.1"/>
    <s v="Primary Assembly"/>
    <s v="chromosome"/>
    <m/>
    <s v="AL954747.1"/>
    <n v="2588615"/>
    <n v="2589232"/>
    <s v="-"/>
    <m/>
    <m/>
    <m/>
  </r>
  <r>
    <x v="4857"/>
    <x v="1"/>
    <x v="1"/>
    <s v="GCA_000009145.1"/>
    <s v="Primary Assembly"/>
    <s v="chromosome"/>
    <m/>
    <s v="AL954747.1"/>
    <n v="2588615"/>
    <n v="2589232"/>
    <s v="-"/>
    <s v="CAD86293.1"/>
    <m/>
    <m/>
  </r>
  <r>
    <x v="4858"/>
    <x v="0"/>
    <x v="0"/>
    <s v="GCA_000009145.1"/>
    <s v="Primary Assembly"/>
    <s v="chromosome"/>
    <m/>
    <s v="AL954747.1"/>
    <n v="2589248"/>
    <n v="2589727"/>
    <s v="-"/>
    <m/>
    <m/>
    <m/>
  </r>
  <r>
    <x v="4859"/>
    <x v="1"/>
    <x v="1"/>
    <s v="GCA_000009145.1"/>
    <s v="Primary Assembly"/>
    <s v="chromosome"/>
    <m/>
    <s v="AL954747.1"/>
    <n v="2589248"/>
    <n v="2589727"/>
    <s v="-"/>
    <s v="CAD86294.1"/>
    <m/>
    <m/>
  </r>
  <r>
    <x v="4860"/>
    <x v="0"/>
    <x v="0"/>
    <s v="GCA_000009145.1"/>
    <s v="Primary Assembly"/>
    <s v="chromosome"/>
    <m/>
    <s v="AL954747.1"/>
    <n v="2589727"/>
    <n v="2590542"/>
    <s v="-"/>
    <m/>
    <m/>
    <m/>
  </r>
  <r>
    <x v="4861"/>
    <x v="1"/>
    <x v="1"/>
    <s v="GCA_000009145.1"/>
    <s v="Primary Assembly"/>
    <s v="chromosome"/>
    <m/>
    <s v="AL954747.1"/>
    <n v="2589727"/>
    <n v="2590542"/>
    <s v="-"/>
    <s v="CAD86295.1"/>
    <m/>
    <m/>
  </r>
  <r>
    <x v="4862"/>
    <x v="0"/>
    <x v="0"/>
    <s v="GCA_000009145.1"/>
    <s v="Primary Assembly"/>
    <s v="chromosome"/>
    <m/>
    <s v="AL954747.1"/>
    <n v="2590562"/>
    <n v="2591374"/>
    <s v="-"/>
    <m/>
    <m/>
    <m/>
  </r>
  <r>
    <x v="4863"/>
    <x v="1"/>
    <x v="1"/>
    <s v="GCA_000009145.1"/>
    <s v="Primary Assembly"/>
    <s v="chromosome"/>
    <m/>
    <s v="AL954747.1"/>
    <n v="2590562"/>
    <n v="2591374"/>
    <s v="-"/>
    <s v="CAD86296.1"/>
    <m/>
    <m/>
  </r>
  <r>
    <x v="4864"/>
    <x v="0"/>
    <x v="0"/>
    <s v="GCA_000009145.1"/>
    <s v="Primary Assembly"/>
    <s v="chromosome"/>
    <m/>
    <s v="AL954747.1"/>
    <n v="2591501"/>
    <n v="2592376"/>
    <s v="+"/>
    <m/>
    <m/>
    <m/>
  </r>
  <r>
    <x v="4865"/>
    <x v="1"/>
    <x v="1"/>
    <s v="GCA_000009145.1"/>
    <s v="Primary Assembly"/>
    <s v="chromosome"/>
    <m/>
    <s v="AL954747.1"/>
    <n v="2591501"/>
    <n v="2592376"/>
    <s v="+"/>
    <s v="CAD86297.1"/>
    <m/>
    <m/>
  </r>
  <r>
    <x v="4866"/>
    <x v="0"/>
    <x v="0"/>
    <s v="GCA_000009145.1"/>
    <s v="Primary Assembly"/>
    <s v="chromosome"/>
    <m/>
    <s v="AL954747.1"/>
    <n v="2592392"/>
    <n v="2593078"/>
    <s v="-"/>
    <m/>
    <m/>
    <m/>
  </r>
  <r>
    <x v="4867"/>
    <x v="1"/>
    <x v="1"/>
    <s v="GCA_000009145.1"/>
    <s v="Primary Assembly"/>
    <s v="chromosome"/>
    <m/>
    <s v="AL954747.1"/>
    <n v="2592392"/>
    <n v="2593078"/>
    <s v="-"/>
    <s v="CAD86298.1"/>
    <m/>
    <m/>
  </r>
  <r>
    <x v="4868"/>
    <x v="0"/>
    <x v="0"/>
    <s v="GCA_000009145.1"/>
    <s v="Primary Assembly"/>
    <s v="chromosome"/>
    <m/>
    <s v="AL954747.1"/>
    <n v="2593171"/>
    <n v="2593365"/>
    <s v="-"/>
    <m/>
    <m/>
    <m/>
  </r>
  <r>
    <x v="4869"/>
    <x v="1"/>
    <x v="1"/>
    <s v="GCA_000009145.1"/>
    <s v="Primary Assembly"/>
    <s v="chromosome"/>
    <m/>
    <s v="AL954747.1"/>
    <n v="2593171"/>
    <n v="2593365"/>
    <s v="-"/>
    <s v="CAD86299.1"/>
    <m/>
    <m/>
  </r>
  <r>
    <x v="4870"/>
    <x v="0"/>
    <x v="0"/>
    <s v="GCA_000009145.1"/>
    <s v="Primary Assembly"/>
    <s v="chromosome"/>
    <m/>
    <s v="AL954747.1"/>
    <n v="2593479"/>
    <n v="2593817"/>
    <s v="+"/>
    <m/>
    <m/>
    <m/>
  </r>
  <r>
    <x v="4871"/>
    <x v="1"/>
    <x v="1"/>
    <s v="GCA_000009145.1"/>
    <s v="Primary Assembly"/>
    <s v="chromosome"/>
    <m/>
    <s v="AL954747.1"/>
    <n v="2593479"/>
    <n v="2593817"/>
    <s v="+"/>
    <s v="CAD86300.1"/>
    <m/>
    <m/>
  </r>
  <r>
    <x v="4872"/>
    <x v="0"/>
    <x v="0"/>
    <s v="GCA_000009145.1"/>
    <s v="Primary Assembly"/>
    <s v="chromosome"/>
    <m/>
    <s v="AL954747.1"/>
    <n v="2593830"/>
    <n v="2595770"/>
    <s v="+"/>
    <m/>
    <m/>
    <m/>
  </r>
  <r>
    <x v="4873"/>
    <x v="1"/>
    <x v="1"/>
    <s v="GCA_000009145.1"/>
    <s v="Primary Assembly"/>
    <s v="chromosome"/>
    <m/>
    <s v="AL954747.1"/>
    <n v="2593830"/>
    <n v="2595770"/>
    <s v="+"/>
    <s v="CAD86301.1"/>
    <m/>
    <m/>
  </r>
  <r>
    <x v="4874"/>
    <x v="0"/>
    <x v="0"/>
    <s v="GCA_000009145.1"/>
    <s v="Primary Assembly"/>
    <s v="chromosome"/>
    <m/>
    <s v="AL954747.1"/>
    <n v="2595881"/>
    <n v="2596429"/>
    <s v="+"/>
    <m/>
    <m/>
    <m/>
  </r>
  <r>
    <x v="4875"/>
    <x v="1"/>
    <x v="1"/>
    <s v="GCA_000009145.1"/>
    <s v="Primary Assembly"/>
    <s v="chromosome"/>
    <m/>
    <s v="AL954747.1"/>
    <n v="2595881"/>
    <n v="2596429"/>
    <s v="+"/>
    <s v="CAD86302.1"/>
    <m/>
    <m/>
  </r>
  <r>
    <x v="4876"/>
    <x v="0"/>
    <x v="0"/>
    <s v="GCA_000009145.1"/>
    <s v="Primary Assembly"/>
    <s v="chromosome"/>
    <m/>
    <s v="AL954747.1"/>
    <n v="2596642"/>
    <n v="2597892"/>
    <s v="-"/>
    <m/>
    <m/>
    <m/>
  </r>
  <r>
    <x v="4877"/>
    <x v="1"/>
    <x v="1"/>
    <s v="GCA_000009145.1"/>
    <s v="Primary Assembly"/>
    <s v="chromosome"/>
    <m/>
    <s v="AL954747.1"/>
    <n v="2596642"/>
    <n v="2597892"/>
    <s v="-"/>
    <s v="CAD86303.1"/>
    <m/>
    <m/>
  </r>
  <r>
    <x v="4878"/>
    <x v="0"/>
    <x v="0"/>
    <s v="GCA_000009145.1"/>
    <s v="Primary Assembly"/>
    <s v="chromosome"/>
    <m/>
    <s v="AL954747.1"/>
    <n v="2597901"/>
    <n v="2599121"/>
    <s v="-"/>
    <m/>
    <m/>
    <m/>
  </r>
  <r>
    <x v="4879"/>
    <x v="1"/>
    <x v="1"/>
    <s v="GCA_000009145.1"/>
    <s v="Primary Assembly"/>
    <s v="chromosome"/>
    <m/>
    <s v="AL954747.1"/>
    <n v="2597901"/>
    <n v="2599121"/>
    <s v="-"/>
    <s v="CAD86304.1"/>
    <m/>
    <m/>
  </r>
  <r>
    <x v="4880"/>
    <x v="0"/>
    <x v="0"/>
    <s v="GCA_000009145.1"/>
    <s v="Primary Assembly"/>
    <s v="chromosome"/>
    <m/>
    <s v="AL954747.1"/>
    <n v="2599284"/>
    <n v="2599892"/>
    <s v="-"/>
    <m/>
    <m/>
    <m/>
  </r>
  <r>
    <x v="4881"/>
    <x v="1"/>
    <x v="1"/>
    <s v="GCA_000009145.1"/>
    <s v="Primary Assembly"/>
    <s v="chromosome"/>
    <m/>
    <s v="AL954747.1"/>
    <n v="2599284"/>
    <n v="2599892"/>
    <s v="-"/>
    <s v="CAD86305.1"/>
    <m/>
    <m/>
  </r>
  <r>
    <x v="4882"/>
    <x v="0"/>
    <x v="0"/>
    <s v="GCA_000009145.1"/>
    <s v="Primary Assembly"/>
    <s v="chromosome"/>
    <m/>
    <s v="AL954747.1"/>
    <n v="2599889"/>
    <n v="2600560"/>
    <s v="-"/>
    <m/>
    <m/>
    <m/>
  </r>
  <r>
    <x v="4883"/>
    <x v="1"/>
    <x v="1"/>
    <s v="GCA_000009145.1"/>
    <s v="Primary Assembly"/>
    <s v="chromosome"/>
    <m/>
    <s v="AL954747.1"/>
    <n v="2599889"/>
    <n v="2600560"/>
    <s v="-"/>
    <s v="CAD86306.1"/>
    <m/>
    <m/>
  </r>
  <r>
    <x v="4884"/>
    <x v="0"/>
    <x v="0"/>
    <s v="GCA_000009145.1"/>
    <s v="Primary Assembly"/>
    <s v="chromosome"/>
    <m/>
    <s v="AL954747.1"/>
    <n v="2600561"/>
    <n v="2601355"/>
    <s v="-"/>
    <m/>
    <m/>
    <m/>
  </r>
  <r>
    <x v="4885"/>
    <x v="1"/>
    <x v="1"/>
    <s v="GCA_000009145.1"/>
    <s v="Primary Assembly"/>
    <s v="chromosome"/>
    <m/>
    <s v="AL954747.1"/>
    <n v="2600561"/>
    <n v="2601355"/>
    <s v="-"/>
    <s v="CAD86307.1"/>
    <m/>
    <m/>
  </r>
  <r>
    <x v="4886"/>
    <x v="0"/>
    <x v="0"/>
    <s v="GCA_000009145.1"/>
    <s v="Primary Assembly"/>
    <s v="chromosome"/>
    <m/>
    <s v="AL954747.1"/>
    <n v="2601348"/>
    <n v="2602544"/>
    <s v="-"/>
    <m/>
    <m/>
    <m/>
  </r>
  <r>
    <x v="4887"/>
    <x v="1"/>
    <x v="1"/>
    <s v="GCA_000009145.1"/>
    <s v="Primary Assembly"/>
    <s v="chromosome"/>
    <m/>
    <s v="AL954747.1"/>
    <n v="2601348"/>
    <n v="2602544"/>
    <s v="-"/>
    <s v="CAD86308.1"/>
    <m/>
    <m/>
  </r>
  <r>
    <x v="4888"/>
    <x v="0"/>
    <x v="0"/>
    <s v="GCA_000009145.1"/>
    <s v="Primary Assembly"/>
    <s v="chromosome"/>
    <m/>
    <s v="AL954747.1"/>
    <n v="2602552"/>
    <n v="2603910"/>
    <s v="-"/>
    <m/>
    <m/>
    <m/>
  </r>
  <r>
    <x v="4889"/>
    <x v="1"/>
    <x v="1"/>
    <s v="GCA_000009145.1"/>
    <s v="Primary Assembly"/>
    <s v="chromosome"/>
    <m/>
    <s v="AL954747.1"/>
    <n v="2602552"/>
    <n v="2603910"/>
    <s v="-"/>
    <s v="CAD86309.1"/>
    <m/>
    <m/>
  </r>
  <r>
    <x v="4890"/>
    <x v="0"/>
    <x v="0"/>
    <s v="GCA_000009145.1"/>
    <s v="Primary Assembly"/>
    <s v="chromosome"/>
    <m/>
    <s v="AL954747.1"/>
    <n v="2604418"/>
    <n v="2604858"/>
    <s v="-"/>
    <m/>
    <m/>
    <m/>
  </r>
  <r>
    <x v="4891"/>
    <x v="1"/>
    <x v="1"/>
    <s v="GCA_000009145.1"/>
    <s v="Primary Assembly"/>
    <s v="chromosome"/>
    <m/>
    <s v="AL954747.1"/>
    <n v="2604418"/>
    <n v="2604858"/>
    <s v="-"/>
    <s v="CAD86310.1"/>
    <m/>
    <m/>
  </r>
  <r>
    <x v="4892"/>
    <x v="0"/>
    <x v="0"/>
    <s v="GCA_000009145.1"/>
    <s v="Primary Assembly"/>
    <s v="chromosome"/>
    <m/>
    <s v="AL954747.1"/>
    <n v="2605057"/>
    <n v="2606256"/>
    <s v="-"/>
    <m/>
    <m/>
    <m/>
  </r>
  <r>
    <x v="4893"/>
    <x v="1"/>
    <x v="1"/>
    <s v="GCA_000009145.1"/>
    <s v="Primary Assembly"/>
    <s v="chromosome"/>
    <m/>
    <s v="AL954747.1"/>
    <n v="2605057"/>
    <n v="2606256"/>
    <s v="-"/>
    <s v="CAD86311.1"/>
    <m/>
    <m/>
  </r>
  <r>
    <x v="4894"/>
    <x v="0"/>
    <x v="0"/>
    <s v="GCA_000009145.1"/>
    <s v="Primary Assembly"/>
    <s v="chromosome"/>
    <m/>
    <s v="AL954747.1"/>
    <n v="2606353"/>
    <n v="2607534"/>
    <s v="-"/>
    <m/>
    <m/>
    <m/>
  </r>
  <r>
    <x v="4895"/>
    <x v="1"/>
    <x v="1"/>
    <s v="GCA_000009145.1"/>
    <s v="Primary Assembly"/>
    <s v="chromosome"/>
    <m/>
    <s v="AL954747.1"/>
    <n v="2606353"/>
    <n v="2607534"/>
    <s v="-"/>
    <s v="CAD86312.1"/>
    <m/>
    <m/>
  </r>
  <r>
    <x v="4896"/>
    <x v="0"/>
    <x v="0"/>
    <s v="GCA_000009145.1"/>
    <s v="Primary Assembly"/>
    <s v="chromosome"/>
    <m/>
    <s v="AL954747.1"/>
    <n v="2607531"/>
    <n v="2609648"/>
    <s v="-"/>
    <m/>
    <m/>
    <m/>
  </r>
  <r>
    <x v="4897"/>
    <x v="1"/>
    <x v="1"/>
    <s v="GCA_000009145.1"/>
    <s v="Primary Assembly"/>
    <s v="chromosome"/>
    <m/>
    <s v="AL954747.1"/>
    <n v="2607531"/>
    <n v="2609648"/>
    <s v="-"/>
    <s v="CAD86313.1"/>
    <m/>
    <m/>
  </r>
  <r>
    <x v="4898"/>
    <x v="0"/>
    <x v="0"/>
    <s v="GCA_000009145.1"/>
    <s v="Primary Assembly"/>
    <s v="chromosome"/>
    <m/>
    <s v="AL954747.1"/>
    <n v="2609855"/>
    <n v="2612446"/>
    <s v="+"/>
    <m/>
    <m/>
    <m/>
  </r>
  <r>
    <x v="4899"/>
    <x v="1"/>
    <x v="1"/>
    <s v="GCA_000009145.1"/>
    <s v="Primary Assembly"/>
    <s v="chromosome"/>
    <m/>
    <s v="AL954747.1"/>
    <n v="2609855"/>
    <n v="2612446"/>
    <s v="+"/>
    <s v="CAD86314.1"/>
    <m/>
    <m/>
  </r>
  <r>
    <x v="4900"/>
    <x v="0"/>
    <x v="0"/>
    <s v="GCA_000009145.1"/>
    <s v="Primary Assembly"/>
    <s v="chromosome"/>
    <m/>
    <s v="AL954747.1"/>
    <n v="2612535"/>
    <n v="2613413"/>
    <s v="+"/>
    <m/>
    <m/>
    <m/>
  </r>
  <r>
    <x v="4901"/>
    <x v="1"/>
    <x v="1"/>
    <s v="GCA_000009145.1"/>
    <s v="Primary Assembly"/>
    <s v="chromosome"/>
    <m/>
    <s v="AL954747.1"/>
    <n v="2612535"/>
    <n v="2613413"/>
    <s v="+"/>
    <s v="CAD86315.1"/>
    <m/>
    <m/>
  </r>
  <r>
    <x v="4902"/>
    <x v="0"/>
    <x v="0"/>
    <s v="GCA_000009145.1"/>
    <s v="Primary Assembly"/>
    <s v="chromosome"/>
    <m/>
    <s v="AL954747.1"/>
    <n v="2613423"/>
    <n v="2614580"/>
    <s v="+"/>
    <m/>
    <m/>
    <m/>
  </r>
  <r>
    <x v="4903"/>
    <x v="1"/>
    <x v="1"/>
    <s v="GCA_000009145.1"/>
    <s v="Primary Assembly"/>
    <s v="chromosome"/>
    <m/>
    <s v="AL954747.1"/>
    <n v="2613423"/>
    <n v="2614580"/>
    <s v="+"/>
    <s v="CAD86316.1"/>
    <m/>
    <m/>
  </r>
  <r>
    <x v="4904"/>
    <x v="0"/>
    <x v="0"/>
    <s v="GCA_000009145.1"/>
    <s v="Primary Assembly"/>
    <s v="chromosome"/>
    <m/>
    <s v="AL954747.1"/>
    <n v="2615166"/>
    <n v="2616695"/>
    <s v="-"/>
    <m/>
    <m/>
    <m/>
  </r>
  <r>
    <x v="4905"/>
    <x v="1"/>
    <x v="1"/>
    <s v="GCA_000009145.1"/>
    <s v="Primary Assembly"/>
    <s v="chromosome"/>
    <m/>
    <s v="AL954747.1"/>
    <n v="2615166"/>
    <n v="2616695"/>
    <s v="-"/>
    <s v="CAD86317.1"/>
    <m/>
    <m/>
  </r>
  <r>
    <x v="4906"/>
    <x v="0"/>
    <x v="0"/>
    <s v="GCA_000009145.1"/>
    <s v="Primary Assembly"/>
    <s v="chromosome"/>
    <m/>
    <s v="AL954747.1"/>
    <n v="2616969"/>
    <n v="2617541"/>
    <s v="-"/>
    <m/>
    <m/>
    <m/>
  </r>
  <r>
    <x v="4907"/>
    <x v="1"/>
    <x v="1"/>
    <s v="GCA_000009145.1"/>
    <s v="Primary Assembly"/>
    <s v="chromosome"/>
    <m/>
    <s v="AL954747.1"/>
    <n v="2616969"/>
    <n v="2617541"/>
    <s v="-"/>
    <s v="CAD86318.1"/>
    <m/>
    <m/>
  </r>
  <r>
    <x v="4908"/>
    <x v="0"/>
    <x v="0"/>
    <s v="GCA_000009145.1"/>
    <s v="Primary Assembly"/>
    <s v="chromosome"/>
    <m/>
    <s v="AL954747.1"/>
    <n v="2617567"/>
    <n v="2617884"/>
    <s v="-"/>
    <m/>
    <m/>
    <m/>
  </r>
  <r>
    <x v="4909"/>
    <x v="1"/>
    <x v="1"/>
    <s v="GCA_000009145.1"/>
    <s v="Primary Assembly"/>
    <s v="chromosome"/>
    <m/>
    <s v="AL954747.1"/>
    <n v="2617567"/>
    <n v="2617884"/>
    <s v="-"/>
    <s v="CAD86319.1"/>
    <m/>
    <m/>
  </r>
  <r>
    <x v="4910"/>
    <x v="0"/>
    <x v="0"/>
    <s v="GCA_000009145.1"/>
    <s v="Primary Assembly"/>
    <s v="chromosome"/>
    <m/>
    <s v="AL954747.1"/>
    <n v="2618145"/>
    <n v="2620544"/>
    <s v="-"/>
    <m/>
    <m/>
    <m/>
  </r>
  <r>
    <x v="4911"/>
    <x v="1"/>
    <x v="1"/>
    <s v="GCA_000009145.1"/>
    <s v="Primary Assembly"/>
    <s v="chromosome"/>
    <m/>
    <s v="AL954747.1"/>
    <n v="2618145"/>
    <n v="2620544"/>
    <s v="-"/>
    <s v="CAD86320.1"/>
    <m/>
    <m/>
  </r>
  <r>
    <x v="4912"/>
    <x v="0"/>
    <x v="0"/>
    <s v="GCA_000009145.1"/>
    <s v="Primary Assembly"/>
    <s v="chromosome"/>
    <m/>
    <s v="AL954747.1"/>
    <n v="2621108"/>
    <n v="2621311"/>
    <s v="-"/>
    <m/>
    <m/>
    <m/>
  </r>
  <r>
    <x v="4913"/>
    <x v="1"/>
    <x v="1"/>
    <s v="GCA_000009145.1"/>
    <s v="Primary Assembly"/>
    <s v="chromosome"/>
    <m/>
    <s v="AL954747.1"/>
    <n v="2621108"/>
    <n v="2621311"/>
    <s v="-"/>
    <s v="CAD86321.1"/>
    <m/>
    <m/>
  </r>
  <r>
    <x v="4914"/>
    <x v="0"/>
    <x v="0"/>
    <s v="GCA_000009145.1"/>
    <s v="Primary Assembly"/>
    <s v="chromosome"/>
    <m/>
    <s v="AL954747.1"/>
    <n v="2621327"/>
    <n v="2623399"/>
    <s v="-"/>
    <m/>
    <m/>
    <m/>
  </r>
  <r>
    <x v="4915"/>
    <x v="1"/>
    <x v="1"/>
    <s v="GCA_000009145.1"/>
    <s v="Primary Assembly"/>
    <s v="chromosome"/>
    <m/>
    <s v="AL954747.1"/>
    <n v="2621327"/>
    <n v="2623399"/>
    <s v="-"/>
    <s v="CAD86322.1"/>
    <m/>
    <m/>
  </r>
  <r>
    <x v="4916"/>
    <x v="0"/>
    <x v="0"/>
    <s v="GCA_000009145.1"/>
    <s v="Primary Assembly"/>
    <s v="chromosome"/>
    <m/>
    <s v="AL954747.1"/>
    <n v="2624480"/>
    <n v="2625472"/>
    <s v="+"/>
    <m/>
    <m/>
    <m/>
  </r>
  <r>
    <x v="4917"/>
    <x v="1"/>
    <x v="1"/>
    <s v="GCA_000009145.1"/>
    <s v="Primary Assembly"/>
    <s v="chromosome"/>
    <m/>
    <s v="AL954747.1"/>
    <n v="2624480"/>
    <n v="2625472"/>
    <s v="+"/>
    <s v="CAD86323.1"/>
    <m/>
    <m/>
  </r>
  <r>
    <x v="4918"/>
    <x v="0"/>
    <x v="0"/>
    <s v="GCA_000009145.1"/>
    <s v="Primary Assembly"/>
    <s v="chromosome"/>
    <m/>
    <s v="AL954747.1"/>
    <n v="2625692"/>
    <n v="2626060"/>
    <s v="+"/>
    <m/>
    <m/>
    <m/>
  </r>
  <r>
    <x v="4919"/>
    <x v="1"/>
    <x v="1"/>
    <s v="GCA_000009145.1"/>
    <s v="Primary Assembly"/>
    <s v="chromosome"/>
    <m/>
    <s v="AL954747.1"/>
    <n v="2625692"/>
    <n v="2626060"/>
    <s v="+"/>
    <s v="CAD86324.1"/>
    <m/>
    <m/>
  </r>
  <r>
    <x v="4920"/>
    <x v="0"/>
    <x v="0"/>
    <s v="GCA_000009145.1"/>
    <s v="Primary Assembly"/>
    <s v="chromosome"/>
    <m/>
    <s v="AL954747.1"/>
    <n v="2625865"/>
    <n v="2626401"/>
    <s v="+"/>
    <m/>
    <m/>
    <m/>
  </r>
  <r>
    <x v="4921"/>
    <x v="1"/>
    <x v="1"/>
    <s v="GCA_000009145.1"/>
    <s v="Primary Assembly"/>
    <s v="chromosome"/>
    <m/>
    <s v="AL954747.1"/>
    <n v="2625865"/>
    <n v="2626401"/>
    <s v="+"/>
    <s v="CAD86325.1"/>
    <m/>
    <m/>
  </r>
  <r>
    <x v="4922"/>
    <x v="0"/>
    <x v="0"/>
    <s v="GCA_000009145.1"/>
    <s v="Primary Assembly"/>
    <s v="chromosome"/>
    <m/>
    <s v="AL954747.1"/>
    <n v="2626458"/>
    <n v="2627501"/>
    <s v="-"/>
    <m/>
    <m/>
    <m/>
  </r>
  <r>
    <x v="4923"/>
    <x v="1"/>
    <x v="1"/>
    <s v="GCA_000009145.1"/>
    <s v="Primary Assembly"/>
    <s v="chromosome"/>
    <m/>
    <s v="AL954747.1"/>
    <n v="2626458"/>
    <n v="2627501"/>
    <s v="-"/>
    <s v="CAD86326.1"/>
    <m/>
    <m/>
  </r>
  <r>
    <x v="4924"/>
    <x v="0"/>
    <x v="5"/>
    <s v="GCA_000009145.1"/>
    <s v="Primary Assembly"/>
    <s v="chromosome"/>
    <m/>
    <s v="AL954747.1"/>
    <n v="2627721"/>
    <n v="2628320"/>
    <s v="+"/>
    <m/>
    <m/>
    <m/>
  </r>
  <r>
    <x v="4925"/>
    <x v="1"/>
    <x v="6"/>
    <s v="GCA_000009145.1"/>
    <s v="Primary Assembly"/>
    <s v="chromosome"/>
    <m/>
    <s v="AL954747.1"/>
    <n v="2627721"/>
    <n v="2628320"/>
    <s v="+"/>
    <m/>
    <m/>
    <m/>
  </r>
  <r>
    <x v="4926"/>
    <x v="0"/>
    <x v="0"/>
    <s v="GCA_000009145.1"/>
    <s v="Primary Assembly"/>
    <s v="chromosome"/>
    <m/>
    <s v="AL954747.1"/>
    <n v="2628459"/>
    <n v="2630801"/>
    <s v="-"/>
    <m/>
    <m/>
    <m/>
  </r>
  <r>
    <x v="4927"/>
    <x v="1"/>
    <x v="1"/>
    <s v="GCA_000009145.1"/>
    <s v="Primary Assembly"/>
    <s v="chromosome"/>
    <m/>
    <s v="AL954747.1"/>
    <n v="2628459"/>
    <n v="2630801"/>
    <s v="-"/>
    <s v="CAD86328.1"/>
    <m/>
    <m/>
  </r>
  <r>
    <x v="4928"/>
    <x v="0"/>
    <x v="0"/>
    <s v="GCA_000009145.1"/>
    <s v="Primary Assembly"/>
    <s v="chromosome"/>
    <m/>
    <s v="AL954747.1"/>
    <n v="2630853"/>
    <n v="2631512"/>
    <s v="-"/>
    <m/>
    <m/>
    <m/>
  </r>
  <r>
    <x v="4929"/>
    <x v="1"/>
    <x v="1"/>
    <s v="GCA_000009145.1"/>
    <s v="Primary Assembly"/>
    <s v="chromosome"/>
    <m/>
    <s v="AL954747.1"/>
    <n v="2630853"/>
    <n v="2631512"/>
    <s v="-"/>
    <s v="CAD86329.1"/>
    <m/>
    <m/>
  </r>
  <r>
    <x v="4930"/>
    <x v="0"/>
    <x v="0"/>
    <s v="GCA_000009145.1"/>
    <s v="Primary Assembly"/>
    <s v="chromosome"/>
    <m/>
    <s v="AL954747.1"/>
    <n v="2631509"/>
    <n v="2632237"/>
    <s v="-"/>
    <m/>
    <m/>
    <m/>
  </r>
  <r>
    <x v="4931"/>
    <x v="1"/>
    <x v="1"/>
    <s v="GCA_000009145.1"/>
    <s v="Primary Assembly"/>
    <s v="chromosome"/>
    <m/>
    <s v="AL954747.1"/>
    <n v="2631509"/>
    <n v="2632237"/>
    <s v="-"/>
    <s v="CAD86330.1"/>
    <m/>
    <m/>
  </r>
  <r>
    <x v="4932"/>
    <x v="0"/>
    <x v="0"/>
    <s v="GCA_000009145.1"/>
    <s v="Primary Assembly"/>
    <s v="chromosome"/>
    <m/>
    <s v="AL954747.1"/>
    <n v="2632315"/>
    <n v="2633832"/>
    <s v="-"/>
    <m/>
    <m/>
    <m/>
  </r>
  <r>
    <x v="4933"/>
    <x v="1"/>
    <x v="1"/>
    <s v="GCA_000009145.1"/>
    <s v="Primary Assembly"/>
    <s v="chromosome"/>
    <m/>
    <s v="AL954747.1"/>
    <n v="2632315"/>
    <n v="2633832"/>
    <s v="-"/>
    <s v="CAD86331.1"/>
    <m/>
    <m/>
  </r>
  <r>
    <x v="4934"/>
    <x v="0"/>
    <x v="0"/>
    <s v="GCA_000009145.1"/>
    <s v="Primary Assembly"/>
    <s v="chromosome"/>
    <m/>
    <s v="AL954747.1"/>
    <n v="2634783"/>
    <n v="2638418"/>
    <s v="+"/>
    <m/>
    <m/>
    <m/>
  </r>
  <r>
    <x v="4935"/>
    <x v="1"/>
    <x v="1"/>
    <s v="GCA_000009145.1"/>
    <s v="Primary Assembly"/>
    <s v="chromosome"/>
    <m/>
    <s v="AL954747.1"/>
    <n v="2634783"/>
    <n v="2638418"/>
    <s v="+"/>
    <s v="CAD86332.1"/>
    <m/>
    <m/>
  </r>
  <r>
    <x v="4936"/>
    <x v="0"/>
    <x v="0"/>
    <s v="GCA_000009145.1"/>
    <s v="Primary Assembly"/>
    <s v="chromosome"/>
    <m/>
    <s v="AL954747.1"/>
    <n v="2638406"/>
    <n v="2639791"/>
    <s v="-"/>
    <m/>
    <m/>
    <m/>
  </r>
  <r>
    <x v="4937"/>
    <x v="1"/>
    <x v="1"/>
    <s v="GCA_000009145.1"/>
    <s v="Primary Assembly"/>
    <s v="chromosome"/>
    <m/>
    <s v="AL954747.1"/>
    <n v="2638406"/>
    <n v="2639791"/>
    <s v="-"/>
    <s v="CAD86333.1"/>
    <m/>
    <m/>
  </r>
  <r>
    <x v="4938"/>
    <x v="0"/>
    <x v="0"/>
    <s v="GCA_000009145.1"/>
    <s v="Primary Assembly"/>
    <s v="chromosome"/>
    <m/>
    <s v="AL954747.1"/>
    <n v="2639941"/>
    <n v="2641089"/>
    <s v="-"/>
    <m/>
    <m/>
    <m/>
  </r>
  <r>
    <x v="4939"/>
    <x v="1"/>
    <x v="1"/>
    <s v="GCA_000009145.1"/>
    <s v="Primary Assembly"/>
    <s v="chromosome"/>
    <m/>
    <s v="AL954747.1"/>
    <n v="2639941"/>
    <n v="2641089"/>
    <s v="-"/>
    <s v="CAD86334.1"/>
    <m/>
    <m/>
  </r>
  <r>
    <x v="4940"/>
    <x v="0"/>
    <x v="0"/>
    <s v="GCA_000009145.1"/>
    <s v="Primary Assembly"/>
    <s v="chromosome"/>
    <m/>
    <s v="AL954747.1"/>
    <n v="2641130"/>
    <n v="2643997"/>
    <s v="-"/>
    <m/>
    <m/>
    <m/>
  </r>
  <r>
    <x v="4941"/>
    <x v="1"/>
    <x v="1"/>
    <s v="GCA_000009145.1"/>
    <s v="Primary Assembly"/>
    <s v="chromosome"/>
    <m/>
    <s v="AL954747.1"/>
    <n v="2641130"/>
    <n v="2643997"/>
    <s v="-"/>
    <s v="CAD86335.1"/>
    <m/>
    <m/>
  </r>
  <r>
    <x v="4942"/>
    <x v="0"/>
    <x v="5"/>
    <s v="GCA_000009145.1"/>
    <s v="Primary Assembly"/>
    <s v="chromosome"/>
    <m/>
    <s v="AL954747.1"/>
    <n v="2644244"/>
    <n v="2647117"/>
    <s v="+"/>
    <m/>
    <m/>
    <m/>
  </r>
  <r>
    <x v="4943"/>
    <x v="1"/>
    <x v="6"/>
    <s v="GCA_000009145.1"/>
    <s v="Primary Assembly"/>
    <s v="chromosome"/>
    <m/>
    <s v="AL954747.1"/>
    <n v="2644244"/>
    <n v="2647117"/>
    <s v="+"/>
    <m/>
    <m/>
    <m/>
  </r>
  <r>
    <x v="4944"/>
    <x v="0"/>
    <x v="5"/>
    <s v="GCA_000009145.1"/>
    <s v="Primary Assembly"/>
    <s v="chromosome"/>
    <m/>
    <s v="AL954747.1"/>
    <n v="2647021"/>
    <n v="2647677"/>
    <s v="+"/>
    <m/>
    <m/>
    <m/>
  </r>
  <r>
    <x v="4945"/>
    <x v="1"/>
    <x v="6"/>
    <s v="GCA_000009145.1"/>
    <s v="Primary Assembly"/>
    <s v="chromosome"/>
    <m/>
    <s v="AL954747.1"/>
    <n v="2647021"/>
    <n v="2647677"/>
    <s v="+"/>
    <m/>
    <m/>
    <m/>
  </r>
  <r>
    <x v="4946"/>
    <x v="0"/>
    <x v="0"/>
    <s v="GCA_000009145.1"/>
    <s v="Primary Assembly"/>
    <s v="chromosome"/>
    <m/>
    <s v="AL954747.1"/>
    <n v="2647881"/>
    <n v="2648177"/>
    <s v="-"/>
    <m/>
    <m/>
    <m/>
  </r>
  <r>
    <x v="4947"/>
    <x v="1"/>
    <x v="1"/>
    <s v="GCA_000009145.1"/>
    <s v="Primary Assembly"/>
    <s v="chromosome"/>
    <m/>
    <s v="AL954747.1"/>
    <n v="2647881"/>
    <n v="2648177"/>
    <s v="-"/>
    <s v="CAD86338.1"/>
    <m/>
    <m/>
  </r>
  <r>
    <x v="4948"/>
    <x v="0"/>
    <x v="0"/>
    <s v="GCA_000009145.1"/>
    <s v="Primary Assembly"/>
    <s v="chromosome"/>
    <m/>
    <s v="AL954747.1"/>
    <n v="2648208"/>
    <n v="2648672"/>
    <s v="-"/>
    <m/>
    <m/>
    <m/>
  </r>
  <r>
    <x v="4949"/>
    <x v="1"/>
    <x v="1"/>
    <s v="GCA_000009145.1"/>
    <s v="Primary Assembly"/>
    <s v="chromosome"/>
    <m/>
    <s v="AL954747.1"/>
    <n v="2648208"/>
    <n v="2648672"/>
    <s v="-"/>
    <s v="CAD86339.1"/>
    <m/>
    <m/>
  </r>
  <r>
    <x v="4950"/>
    <x v="0"/>
    <x v="0"/>
    <s v="GCA_000009145.1"/>
    <s v="Primary Assembly"/>
    <s v="chromosome"/>
    <m/>
    <s v="AL954747.1"/>
    <n v="2648682"/>
    <n v="2649344"/>
    <s v="-"/>
    <m/>
    <m/>
    <m/>
  </r>
  <r>
    <x v="4951"/>
    <x v="1"/>
    <x v="1"/>
    <s v="GCA_000009145.1"/>
    <s v="Primary Assembly"/>
    <s v="chromosome"/>
    <m/>
    <s v="AL954747.1"/>
    <n v="2648682"/>
    <n v="2649344"/>
    <s v="-"/>
    <s v="CAD86340.1"/>
    <m/>
    <m/>
  </r>
  <r>
    <x v="4952"/>
    <x v="0"/>
    <x v="0"/>
    <s v="GCA_000009145.1"/>
    <s v="Primary Assembly"/>
    <s v="chromosome"/>
    <m/>
    <s v="AL954747.1"/>
    <n v="2649963"/>
    <n v="2650370"/>
    <s v="-"/>
    <m/>
    <m/>
    <m/>
  </r>
  <r>
    <x v="4953"/>
    <x v="1"/>
    <x v="1"/>
    <s v="GCA_000009145.1"/>
    <s v="Primary Assembly"/>
    <s v="chromosome"/>
    <m/>
    <s v="AL954747.1"/>
    <n v="2649963"/>
    <n v="2650370"/>
    <s v="-"/>
    <s v="CAD86341.1"/>
    <m/>
    <m/>
  </r>
  <r>
    <x v="4954"/>
    <x v="0"/>
    <x v="0"/>
    <s v="GCA_000009145.1"/>
    <s v="Primary Assembly"/>
    <s v="chromosome"/>
    <m/>
    <s v="AL954747.1"/>
    <n v="2650880"/>
    <n v="2651056"/>
    <s v="-"/>
    <m/>
    <m/>
    <m/>
  </r>
  <r>
    <x v="4955"/>
    <x v="1"/>
    <x v="1"/>
    <s v="GCA_000009145.1"/>
    <s v="Primary Assembly"/>
    <s v="chromosome"/>
    <m/>
    <s v="AL954747.1"/>
    <n v="2650880"/>
    <n v="2651056"/>
    <s v="-"/>
    <s v="CAD86342.1"/>
    <m/>
    <m/>
  </r>
  <r>
    <x v="4956"/>
    <x v="0"/>
    <x v="0"/>
    <s v="GCA_000009145.1"/>
    <s v="Primary Assembly"/>
    <s v="chromosome"/>
    <m/>
    <s v="AL954747.1"/>
    <n v="2651288"/>
    <n v="2651668"/>
    <s v="-"/>
    <m/>
    <m/>
    <m/>
  </r>
  <r>
    <x v="4957"/>
    <x v="1"/>
    <x v="1"/>
    <s v="GCA_000009145.1"/>
    <s v="Primary Assembly"/>
    <s v="chromosome"/>
    <m/>
    <s v="AL954747.1"/>
    <n v="2651288"/>
    <n v="2651668"/>
    <s v="-"/>
    <s v="CAD86343.1"/>
    <m/>
    <m/>
  </r>
  <r>
    <x v="4958"/>
    <x v="0"/>
    <x v="0"/>
    <s v="GCA_000009145.1"/>
    <s v="Primary Assembly"/>
    <s v="chromosome"/>
    <m/>
    <s v="AL954747.1"/>
    <n v="2652660"/>
    <n v="2653850"/>
    <s v="-"/>
    <m/>
    <m/>
    <m/>
  </r>
  <r>
    <x v="4959"/>
    <x v="1"/>
    <x v="1"/>
    <s v="GCA_000009145.1"/>
    <s v="Primary Assembly"/>
    <s v="chromosome"/>
    <m/>
    <s v="AL954747.1"/>
    <n v="2652660"/>
    <n v="2653850"/>
    <s v="-"/>
    <s v="CAD86344.1"/>
    <m/>
    <m/>
  </r>
  <r>
    <x v="4960"/>
    <x v="0"/>
    <x v="0"/>
    <s v="GCA_000009145.1"/>
    <s v="Primary Assembly"/>
    <s v="chromosome"/>
    <m/>
    <s v="AL954747.1"/>
    <n v="2653861"/>
    <n v="2656332"/>
    <s v="-"/>
    <m/>
    <m/>
    <m/>
  </r>
  <r>
    <x v="4961"/>
    <x v="1"/>
    <x v="1"/>
    <s v="GCA_000009145.1"/>
    <s v="Primary Assembly"/>
    <s v="chromosome"/>
    <m/>
    <s v="AL954747.1"/>
    <n v="2653861"/>
    <n v="2656332"/>
    <s v="-"/>
    <s v="CAD86345.1"/>
    <m/>
    <m/>
  </r>
  <r>
    <x v="4962"/>
    <x v="0"/>
    <x v="0"/>
    <s v="GCA_000009145.1"/>
    <s v="Primary Assembly"/>
    <s v="chromosome"/>
    <m/>
    <s v="AL954747.1"/>
    <n v="2656460"/>
    <n v="2657476"/>
    <s v="-"/>
    <m/>
    <m/>
    <m/>
  </r>
  <r>
    <x v="4963"/>
    <x v="1"/>
    <x v="1"/>
    <s v="GCA_000009145.1"/>
    <s v="Primary Assembly"/>
    <s v="chromosome"/>
    <m/>
    <s v="AL954747.1"/>
    <n v="2656460"/>
    <n v="2657476"/>
    <s v="-"/>
    <s v="CAD86346.1"/>
    <m/>
    <m/>
  </r>
  <r>
    <x v="4964"/>
    <x v="0"/>
    <x v="0"/>
    <s v="GCA_000009145.1"/>
    <s v="Primary Assembly"/>
    <s v="chromosome"/>
    <m/>
    <s v="AL954747.1"/>
    <n v="2657490"/>
    <n v="2658047"/>
    <s v="-"/>
    <m/>
    <m/>
    <m/>
  </r>
  <r>
    <x v="4965"/>
    <x v="1"/>
    <x v="1"/>
    <s v="GCA_000009145.1"/>
    <s v="Primary Assembly"/>
    <s v="chromosome"/>
    <m/>
    <s v="AL954747.1"/>
    <n v="2657490"/>
    <n v="2658047"/>
    <s v="-"/>
    <s v="CAD86347.1"/>
    <m/>
    <m/>
  </r>
  <r>
    <x v="4966"/>
    <x v="0"/>
    <x v="0"/>
    <s v="GCA_000009145.1"/>
    <s v="Primary Assembly"/>
    <s v="chromosome"/>
    <m/>
    <s v="AL954747.1"/>
    <n v="2658578"/>
    <n v="2659252"/>
    <s v="-"/>
    <m/>
    <m/>
    <m/>
  </r>
  <r>
    <x v="4967"/>
    <x v="1"/>
    <x v="1"/>
    <s v="GCA_000009145.1"/>
    <s v="Primary Assembly"/>
    <s v="chromosome"/>
    <m/>
    <s v="AL954747.1"/>
    <n v="2658578"/>
    <n v="2659252"/>
    <s v="-"/>
    <s v="CAD86348.1"/>
    <m/>
    <m/>
  </r>
  <r>
    <x v="4968"/>
    <x v="0"/>
    <x v="0"/>
    <s v="GCA_000009145.1"/>
    <s v="Primary Assembly"/>
    <s v="chromosome"/>
    <m/>
    <s v="AL954747.1"/>
    <n v="2659527"/>
    <n v="2661200"/>
    <s v="+"/>
    <m/>
    <m/>
    <m/>
  </r>
  <r>
    <x v="4969"/>
    <x v="1"/>
    <x v="1"/>
    <s v="GCA_000009145.1"/>
    <s v="Primary Assembly"/>
    <s v="chromosome"/>
    <m/>
    <s v="AL954747.1"/>
    <n v="2659527"/>
    <n v="2661200"/>
    <s v="+"/>
    <s v="CAD86349.1"/>
    <m/>
    <m/>
  </r>
  <r>
    <x v="4970"/>
    <x v="0"/>
    <x v="0"/>
    <s v="GCA_000009145.1"/>
    <s v="Primary Assembly"/>
    <s v="chromosome"/>
    <m/>
    <s v="AL954747.1"/>
    <n v="2661193"/>
    <n v="2663796"/>
    <s v="+"/>
    <m/>
    <m/>
    <m/>
  </r>
  <r>
    <x v="4971"/>
    <x v="1"/>
    <x v="1"/>
    <s v="GCA_000009145.1"/>
    <s v="Primary Assembly"/>
    <s v="chromosome"/>
    <m/>
    <s v="AL954747.1"/>
    <n v="2661193"/>
    <n v="2663796"/>
    <s v="+"/>
    <s v="CAD86350.1"/>
    <m/>
    <m/>
  </r>
  <r>
    <x v="4972"/>
    <x v="0"/>
    <x v="0"/>
    <s v="GCA_000009145.1"/>
    <s v="Primary Assembly"/>
    <s v="chromosome"/>
    <m/>
    <s v="AL954747.1"/>
    <n v="2664487"/>
    <n v="2664831"/>
    <s v="+"/>
    <m/>
    <m/>
    <m/>
  </r>
  <r>
    <x v="4973"/>
    <x v="1"/>
    <x v="1"/>
    <s v="GCA_000009145.1"/>
    <s v="Primary Assembly"/>
    <s v="chromosome"/>
    <m/>
    <s v="AL954747.1"/>
    <n v="2664487"/>
    <n v="2664831"/>
    <s v="+"/>
    <s v="CAD86351.1"/>
    <m/>
    <m/>
  </r>
  <r>
    <x v="4974"/>
    <x v="0"/>
    <x v="0"/>
    <s v="GCA_000009145.1"/>
    <s v="Primary Assembly"/>
    <s v="chromosome"/>
    <m/>
    <s v="AL954747.1"/>
    <n v="2665307"/>
    <n v="2665621"/>
    <s v="+"/>
    <m/>
    <m/>
    <m/>
  </r>
  <r>
    <x v="4975"/>
    <x v="1"/>
    <x v="1"/>
    <s v="GCA_000009145.1"/>
    <s v="Primary Assembly"/>
    <s v="chromosome"/>
    <m/>
    <s v="AL954747.1"/>
    <n v="2665307"/>
    <n v="2665621"/>
    <s v="+"/>
    <s v="CAD86352.1"/>
    <m/>
    <m/>
  </r>
  <r>
    <x v="4976"/>
    <x v="0"/>
    <x v="0"/>
    <s v="GCA_000009145.1"/>
    <s v="Primary Assembly"/>
    <s v="chromosome"/>
    <m/>
    <s v="AL954747.1"/>
    <n v="2665658"/>
    <n v="2665999"/>
    <s v="+"/>
    <m/>
    <m/>
    <m/>
  </r>
  <r>
    <x v="4977"/>
    <x v="1"/>
    <x v="1"/>
    <s v="GCA_000009145.1"/>
    <s v="Primary Assembly"/>
    <s v="chromosome"/>
    <m/>
    <s v="AL954747.1"/>
    <n v="2665658"/>
    <n v="2665999"/>
    <s v="+"/>
    <s v="CAD86353.1"/>
    <m/>
    <m/>
  </r>
  <r>
    <x v="4978"/>
    <x v="0"/>
    <x v="0"/>
    <s v="GCA_000009145.1"/>
    <s v="Primary Assembly"/>
    <s v="chromosome"/>
    <m/>
    <s v="AL954747.1"/>
    <n v="2666243"/>
    <n v="2667286"/>
    <s v="-"/>
    <m/>
    <m/>
    <m/>
  </r>
  <r>
    <x v="4979"/>
    <x v="1"/>
    <x v="1"/>
    <s v="GCA_000009145.1"/>
    <s v="Primary Assembly"/>
    <s v="chromosome"/>
    <m/>
    <s v="AL954747.1"/>
    <n v="2666243"/>
    <n v="2667286"/>
    <s v="-"/>
    <s v="CAD86354.1"/>
    <m/>
    <m/>
  </r>
  <r>
    <x v="4980"/>
    <x v="0"/>
    <x v="0"/>
    <s v="GCA_000009145.1"/>
    <s v="Primary Assembly"/>
    <s v="chromosome"/>
    <m/>
    <s v="AL954747.1"/>
    <n v="2667489"/>
    <n v="2667941"/>
    <s v="-"/>
    <m/>
    <m/>
    <m/>
  </r>
  <r>
    <x v="4981"/>
    <x v="1"/>
    <x v="1"/>
    <s v="GCA_000009145.1"/>
    <s v="Primary Assembly"/>
    <s v="chromosome"/>
    <m/>
    <s v="AL954747.1"/>
    <n v="2667489"/>
    <n v="2667941"/>
    <s v="-"/>
    <s v="CAD86355.1"/>
    <m/>
    <m/>
  </r>
  <r>
    <x v="4982"/>
    <x v="0"/>
    <x v="0"/>
    <s v="GCA_000009145.1"/>
    <s v="Primary Assembly"/>
    <s v="chromosome"/>
    <m/>
    <s v="AL954747.1"/>
    <n v="2668023"/>
    <n v="2668475"/>
    <s v="-"/>
    <m/>
    <m/>
    <m/>
  </r>
  <r>
    <x v="4983"/>
    <x v="1"/>
    <x v="1"/>
    <s v="GCA_000009145.1"/>
    <s v="Primary Assembly"/>
    <s v="chromosome"/>
    <m/>
    <s v="AL954747.1"/>
    <n v="2668023"/>
    <n v="2668475"/>
    <s v="-"/>
    <s v="CAD86356.1"/>
    <m/>
    <m/>
  </r>
  <r>
    <x v="4984"/>
    <x v="0"/>
    <x v="0"/>
    <s v="GCA_000009145.1"/>
    <s v="Primary Assembly"/>
    <s v="chromosome"/>
    <m/>
    <s v="AL954747.1"/>
    <n v="2669025"/>
    <n v="2670068"/>
    <s v="+"/>
    <m/>
    <m/>
    <m/>
  </r>
  <r>
    <x v="4985"/>
    <x v="1"/>
    <x v="1"/>
    <s v="GCA_000009145.1"/>
    <s v="Primary Assembly"/>
    <s v="chromosome"/>
    <m/>
    <s v="AL954747.1"/>
    <n v="2669025"/>
    <n v="2670068"/>
    <s v="+"/>
    <s v="CAD86357.1"/>
    <m/>
    <m/>
  </r>
  <r>
    <x v="4986"/>
    <x v="0"/>
    <x v="0"/>
    <s v="GCA_000009145.1"/>
    <s v="Primary Assembly"/>
    <s v="chromosome"/>
    <m/>
    <s v="AL954747.1"/>
    <n v="2671639"/>
    <n v="2672214"/>
    <s v="-"/>
    <m/>
    <m/>
    <m/>
  </r>
  <r>
    <x v="4987"/>
    <x v="1"/>
    <x v="1"/>
    <s v="GCA_000009145.1"/>
    <s v="Primary Assembly"/>
    <s v="chromosome"/>
    <m/>
    <s v="AL954747.1"/>
    <n v="2671639"/>
    <n v="2672214"/>
    <s v="-"/>
    <s v="CAD86358.1"/>
    <m/>
    <m/>
  </r>
  <r>
    <x v="4988"/>
    <x v="0"/>
    <x v="0"/>
    <s v="GCA_000009145.1"/>
    <s v="Primary Assembly"/>
    <s v="chromosome"/>
    <m/>
    <s v="AL954747.1"/>
    <n v="2672019"/>
    <n v="2672387"/>
    <s v="-"/>
    <m/>
    <m/>
    <m/>
  </r>
  <r>
    <x v="4989"/>
    <x v="1"/>
    <x v="1"/>
    <s v="GCA_000009145.1"/>
    <s v="Primary Assembly"/>
    <s v="chromosome"/>
    <m/>
    <s v="AL954747.1"/>
    <n v="2672019"/>
    <n v="2672387"/>
    <s v="-"/>
    <s v="CAD86359.1"/>
    <m/>
    <m/>
  </r>
  <r>
    <x v="4990"/>
    <x v="0"/>
    <x v="5"/>
    <s v="GCA_000009145.1"/>
    <s v="Primary Assembly"/>
    <s v="chromosome"/>
    <m/>
    <s v="AL954747.1"/>
    <n v="2672700"/>
    <n v="2672855"/>
    <s v="-"/>
    <m/>
    <m/>
    <m/>
  </r>
  <r>
    <x v="4991"/>
    <x v="1"/>
    <x v="6"/>
    <s v="GCA_000009145.1"/>
    <s v="Primary Assembly"/>
    <s v="chromosome"/>
    <m/>
    <s v="AL954747.1"/>
    <n v="2672700"/>
    <n v="2672855"/>
    <s v="-"/>
    <m/>
    <m/>
    <m/>
  </r>
  <r>
    <x v="4992"/>
    <x v="0"/>
    <x v="0"/>
    <s v="GCA_000009145.1"/>
    <s v="Primary Assembly"/>
    <s v="chromosome"/>
    <m/>
    <s v="AL954747.1"/>
    <n v="2672868"/>
    <n v="2673191"/>
    <s v="-"/>
    <m/>
    <m/>
    <m/>
  </r>
  <r>
    <x v="4993"/>
    <x v="1"/>
    <x v="1"/>
    <s v="GCA_000009145.1"/>
    <s v="Primary Assembly"/>
    <s v="chromosome"/>
    <m/>
    <s v="AL954747.1"/>
    <n v="2672868"/>
    <n v="2673191"/>
    <s v="-"/>
    <s v="CAD86361.1"/>
    <m/>
    <m/>
  </r>
  <r>
    <x v="4994"/>
    <x v="0"/>
    <x v="0"/>
    <s v="GCA_000009145.1"/>
    <s v="Primary Assembly"/>
    <s v="chromosome"/>
    <m/>
    <s v="AL954747.1"/>
    <n v="2673252"/>
    <n v="2674181"/>
    <s v="-"/>
    <m/>
    <m/>
    <m/>
  </r>
  <r>
    <x v="4995"/>
    <x v="1"/>
    <x v="1"/>
    <s v="GCA_000009145.1"/>
    <s v="Primary Assembly"/>
    <s v="chromosome"/>
    <m/>
    <s v="AL954747.1"/>
    <n v="2673252"/>
    <n v="2674181"/>
    <s v="-"/>
    <s v="CAD86362.1"/>
    <m/>
    <m/>
  </r>
  <r>
    <x v="4996"/>
    <x v="0"/>
    <x v="0"/>
    <s v="GCA_000009145.1"/>
    <s v="Primary Assembly"/>
    <s v="chromosome"/>
    <m/>
    <s v="AL954747.1"/>
    <n v="2674754"/>
    <n v="2675143"/>
    <s v="+"/>
    <m/>
    <m/>
    <m/>
  </r>
  <r>
    <x v="4997"/>
    <x v="1"/>
    <x v="1"/>
    <s v="GCA_000009145.1"/>
    <s v="Primary Assembly"/>
    <s v="chromosome"/>
    <m/>
    <s v="AL954747.1"/>
    <n v="2674754"/>
    <n v="2675143"/>
    <s v="+"/>
    <s v="CAD86363.1"/>
    <m/>
    <m/>
  </r>
  <r>
    <x v="4998"/>
    <x v="0"/>
    <x v="0"/>
    <s v="GCA_000009145.1"/>
    <s v="Primary Assembly"/>
    <s v="chromosome"/>
    <m/>
    <s v="AL954747.1"/>
    <n v="2675202"/>
    <n v="2677010"/>
    <s v="-"/>
    <m/>
    <m/>
    <m/>
  </r>
  <r>
    <x v="4999"/>
    <x v="1"/>
    <x v="1"/>
    <s v="GCA_000009145.1"/>
    <s v="Primary Assembly"/>
    <s v="chromosome"/>
    <m/>
    <s v="AL954747.1"/>
    <n v="2675202"/>
    <n v="2677010"/>
    <s v="-"/>
    <s v="CAD86364.1"/>
    <m/>
    <m/>
  </r>
  <r>
    <x v="5000"/>
    <x v="0"/>
    <x v="0"/>
    <s v="GCA_000009145.1"/>
    <s v="Primary Assembly"/>
    <s v="chromosome"/>
    <m/>
    <s v="AL954747.1"/>
    <n v="2677195"/>
    <n v="2677644"/>
    <s v="-"/>
    <m/>
    <m/>
    <m/>
  </r>
  <r>
    <x v="5001"/>
    <x v="1"/>
    <x v="1"/>
    <s v="GCA_000009145.1"/>
    <s v="Primary Assembly"/>
    <s v="chromosome"/>
    <m/>
    <s v="AL954747.1"/>
    <n v="2677195"/>
    <n v="2677644"/>
    <s v="-"/>
    <s v="CAD86365.1"/>
    <m/>
    <m/>
  </r>
  <r>
    <x v="5002"/>
    <x v="0"/>
    <x v="0"/>
    <s v="GCA_000009145.1"/>
    <s v="Primary Assembly"/>
    <s v="chromosome"/>
    <m/>
    <s v="AL954747.1"/>
    <n v="2677645"/>
    <n v="2679003"/>
    <s v="-"/>
    <m/>
    <m/>
    <m/>
  </r>
  <r>
    <x v="5003"/>
    <x v="1"/>
    <x v="1"/>
    <s v="GCA_000009145.1"/>
    <s v="Primary Assembly"/>
    <s v="chromosome"/>
    <m/>
    <s v="AL954747.1"/>
    <n v="2677645"/>
    <n v="2679003"/>
    <s v="-"/>
    <s v="CAD86366.1"/>
    <m/>
    <m/>
  </r>
  <r>
    <x v="5004"/>
    <x v="0"/>
    <x v="0"/>
    <s v="GCA_000009145.1"/>
    <s v="Primary Assembly"/>
    <s v="chromosome"/>
    <m/>
    <s v="AL954747.1"/>
    <n v="2679119"/>
    <n v="2681950"/>
    <s v="+"/>
    <m/>
    <m/>
    <m/>
  </r>
  <r>
    <x v="5005"/>
    <x v="1"/>
    <x v="1"/>
    <s v="GCA_000009145.1"/>
    <s v="Primary Assembly"/>
    <s v="chromosome"/>
    <m/>
    <s v="AL954747.1"/>
    <n v="2679119"/>
    <n v="2681950"/>
    <s v="+"/>
    <s v="CAD86367.1"/>
    <m/>
    <m/>
  </r>
  <r>
    <x v="5006"/>
    <x v="0"/>
    <x v="0"/>
    <s v="GCA_000009145.1"/>
    <s v="Primary Assembly"/>
    <s v="chromosome"/>
    <m/>
    <s v="AL954747.1"/>
    <n v="2681956"/>
    <n v="2683239"/>
    <s v="+"/>
    <m/>
    <m/>
    <m/>
  </r>
  <r>
    <x v="5007"/>
    <x v="1"/>
    <x v="1"/>
    <s v="GCA_000009145.1"/>
    <s v="Primary Assembly"/>
    <s v="chromosome"/>
    <m/>
    <s v="AL954747.1"/>
    <n v="2681956"/>
    <n v="2683239"/>
    <s v="+"/>
    <s v="CAD86368.1"/>
    <m/>
    <m/>
  </r>
  <r>
    <x v="5008"/>
    <x v="0"/>
    <x v="0"/>
    <s v="GCA_000009145.1"/>
    <s v="Primary Assembly"/>
    <s v="chromosome"/>
    <m/>
    <s v="AL954747.1"/>
    <n v="2683268"/>
    <n v="2684275"/>
    <s v="-"/>
    <m/>
    <m/>
    <m/>
  </r>
  <r>
    <x v="5009"/>
    <x v="1"/>
    <x v="1"/>
    <s v="GCA_000009145.1"/>
    <s v="Primary Assembly"/>
    <s v="chromosome"/>
    <m/>
    <s v="AL954747.1"/>
    <n v="2683268"/>
    <n v="2684275"/>
    <s v="-"/>
    <s v="CAD86369.1"/>
    <m/>
    <m/>
  </r>
  <r>
    <x v="5010"/>
    <x v="0"/>
    <x v="0"/>
    <s v="GCA_000009145.1"/>
    <s v="Primary Assembly"/>
    <s v="chromosome"/>
    <m/>
    <s v="AL954747.1"/>
    <n v="2684420"/>
    <n v="2685088"/>
    <s v="-"/>
    <m/>
    <m/>
    <m/>
  </r>
  <r>
    <x v="5011"/>
    <x v="1"/>
    <x v="1"/>
    <s v="GCA_000009145.1"/>
    <s v="Primary Assembly"/>
    <s v="chromosome"/>
    <m/>
    <s v="AL954747.1"/>
    <n v="2684420"/>
    <n v="2685088"/>
    <s v="-"/>
    <s v="CAD86370.1"/>
    <m/>
    <m/>
  </r>
  <r>
    <x v="5012"/>
    <x v="0"/>
    <x v="0"/>
    <s v="GCA_000009145.1"/>
    <s v="Primary Assembly"/>
    <s v="chromosome"/>
    <m/>
    <s v="AL954747.1"/>
    <n v="2685107"/>
    <n v="2685877"/>
    <s v="-"/>
    <m/>
    <m/>
    <m/>
  </r>
  <r>
    <x v="5013"/>
    <x v="1"/>
    <x v="1"/>
    <s v="GCA_000009145.1"/>
    <s v="Primary Assembly"/>
    <s v="chromosome"/>
    <m/>
    <s v="AL954747.1"/>
    <n v="2685107"/>
    <n v="2685877"/>
    <s v="-"/>
    <s v="CAD86371.1"/>
    <m/>
    <m/>
  </r>
  <r>
    <x v="5014"/>
    <x v="0"/>
    <x v="0"/>
    <s v="GCA_000009145.1"/>
    <s v="Primary Assembly"/>
    <s v="chromosome"/>
    <m/>
    <s v="AL954747.1"/>
    <n v="2685888"/>
    <n v="2686901"/>
    <s v="-"/>
    <m/>
    <m/>
    <m/>
  </r>
  <r>
    <x v="5015"/>
    <x v="1"/>
    <x v="1"/>
    <s v="GCA_000009145.1"/>
    <s v="Primary Assembly"/>
    <s v="chromosome"/>
    <m/>
    <s v="AL954747.1"/>
    <n v="2685888"/>
    <n v="2686901"/>
    <s v="-"/>
    <s v="CAD86372.1"/>
    <m/>
    <m/>
  </r>
  <r>
    <x v="5016"/>
    <x v="0"/>
    <x v="0"/>
    <s v="GCA_000009145.1"/>
    <s v="Primary Assembly"/>
    <s v="chromosome"/>
    <m/>
    <s v="AL954747.1"/>
    <n v="2687065"/>
    <n v="2687418"/>
    <s v="-"/>
    <m/>
    <m/>
    <m/>
  </r>
  <r>
    <x v="5017"/>
    <x v="1"/>
    <x v="1"/>
    <s v="GCA_000009145.1"/>
    <s v="Primary Assembly"/>
    <s v="chromosome"/>
    <m/>
    <s v="AL954747.1"/>
    <n v="2687065"/>
    <n v="2687418"/>
    <s v="-"/>
    <s v="CAD86373.1"/>
    <m/>
    <m/>
  </r>
  <r>
    <x v="5018"/>
    <x v="0"/>
    <x v="0"/>
    <s v="GCA_000009145.1"/>
    <s v="Primary Assembly"/>
    <s v="chromosome"/>
    <m/>
    <s v="AL954747.1"/>
    <n v="2687598"/>
    <n v="2688419"/>
    <s v="-"/>
    <m/>
    <m/>
    <m/>
  </r>
  <r>
    <x v="5019"/>
    <x v="1"/>
    <x v="1"/>
    <s v="GCA_000009145.1"/>
    <s v="Primary Assembly"/>
    <s v="chromosome"/>
    <m/>
    <s v="AL954747.1"/>
    <n v="2687598"/>
    <n v="2688419"/>
    <s v="-"/>
    <s v="CAD86374.1"/>
    <m/>
    <m/>
  </r>
  <r>
    <x v="5020"/>
    <x v="0"/>
    <x v="0"/>
    <s v="GCA_000009145.1"/>
    <s v="Primary Assembly"/>
    <s v="chromosome"/>
    <m/>
    <s v="AL954747.1"/>
    <n v="2688444"/>
    <n v="2689646"/>
    <s v="-"/>
    <m/>
    <m/>
    <m/>
  </r>
  <r>
    <x v="5021"/>
    <x v="1"/>
    <x v="1"/>
    <s v="GCA_000009145.1"/>
    <s v="Primary Assembly"/>
    <s v="chromosome"/>
    <m/>
    <s v="AL954747.1"/>
    <n v="2688444"/>
    <n v="2689646"/>
    <s v="-"/>
    <s v="CAD86375.1"/>
    <m/>
    <m/>
  </r>
  <r>
    <x v="5022"/>
    <x v="0"/>
    <x v="0"/>
    <s v="GCA_000009145.1"/>
    <s v="Primary Assembly"/>
    <s v="chromosome"/>
    <m/>
    <s v="AL954747.1"/>
    <n v="2689747"/>
    <n v="2690628"/>
    <s v="+"/>
    <m/>
    <m/>
    <m/>
  </r>
  <r>
    <x v="5023"/>
    <x v="1"/>
    <x v="1"/>
    <s v="GCA_000009145.1"/>
    <s v="Primary Assembly"/>
    <s v="chromosome"/>
    <m/>
    <s v="AL954747.1"/>
    <n v="2689747"/>
    <n v="2690628"/>
    <s v="+"/>
    <s v="CAD86376.1"/>
    <m/>
    <m/>
  </r>
  <r>
    <x v="5024"/>
    <x v="0"/>
    <x v="0"/>
    <s v="GCA_000009145.1"/>
    <s v="Primary Assembly"/>
    <s v="chromosome"/>
    <m/>
    <s v="AL954747.1"/>
    <n v="2690756"/>
    <n v="2691319"/>
    <s v="+"/>
    <m/>
    <m/>
    <m/>
  </r>
  <r>
    <x v="5025"/>
    <x v="1"/>
    <x v="1"/>
    <s v="GCA_000009145.1"/>
    <s v="Primary Assembly"/>
    <s v="chromosome"/>
    <m/>
    <s v="AL954747.1"/>
    <n v="2690756"/>
    <n v="2691319"/>
    <s v="+"/>
    <s v="CAD86377.1"/>
    <m/>
    <m/>
  </r>
  <r>
    <x v="5026"/>
    <x v="0"/>
    <x v="0"/>
    <s v="GCA_000009145.1"/>
    <s v="Primary Assembly"/>
    <s v="chromosome"/>
    <m/>
    <s v="AL954747.1"/>
    <n v="2691464"/>
    <n v="2692003"/>
    <s v="+"/>
    <m/>
    <m/>
    <m/>
  </r>
  <r>
    <x v="5027"/>
    <x v="1"/>
    <x v="1"/>
    <s v="GCA_000009145.1"/>
    <s v="Primary Assembly"/>
    <s v="chromosome"/>
    <m/>
    <s v="AL954747.1"/>
    <n v="2691464"/>
    <n v="2692003"/>
    <s v="+"/>
    <s v="CAD86378.1"/>
    <m/>
    <m/>
  </r>
  <r>
    <x v="5028"/>
    <x v="0"/>
    <x v="0"/>
    <s v="GCA_000009145.1"/>
    <s v="Primary Assembly"/>
    <s v="chromosome"/>
    <m/>
    <s v="AL954747.1"/>
    <n v="2692019"/>
    <n v="2692804"/>
    <s v="-"/>
    <m/>
    <m/>
    <m/>
  </r>
  <r>
    <x v="5029"/>
    <x v="1"/>
    <x v="1"/>
    <s v="GCA_000009145.1"/>
    <s v="Primary Assembly"/>
    <s v="chromosome"/>
    <m/>
    <s v="AL954747.1"/>
    <n v="2692019"/>
    <n v="2692804"/>
    <s v="-"/>
    <s v="CAD86379.1"/>
    <m/>
    <m/>
  </r>
  <r>
    <x v="5030"/>
    <x v="0"/>
    <x v="0"/>
    <s v="GCA_000009145.1"/>
    <s v="Primary Assembly"/>
    <s v="chromosome"/>
    <m/>
    <s v="AL954747.1"/>
    <n v="2692806"/>
    <n v="2694059"/>
    <s v="-"/>
    <m/>
    <m/>
    <m/>
  </r>
  <r>
    <x v="5031"/>
    <x v="1"/>
    <x v="1"/>
    <s v="GCA_000009145.1"/>
    <s v="Primary Assembly"/>
    <s v="chromosome"/>
    <m/>
    <s v="AL954747.1"/>
    <n v="2692806"/>
    <n v="2694059"/>
    <s v="-"/>
    <s v="CAD86380.1"/>
    <m/>
    <m/>
  </r>
  <r>
    <x v="5032"/>
    <x v="0"/>
    <x v="0"/>
    <s v="GCA_000009145.1"/>
    <s v="Primary Assembly"/>
    <s v="chromosome"/>
    <m/>
    <s v="AL954747.1"/>
    <n v="2694191"/>
    <n v="2695069"/>
    <s v="-"/>
    <m/>
    <m/>
    <m/>
  </r>
  <r>
    <x v="5033"/>
    <x v="1"/>
    <x v="1"/>
    <s v="GCA_000009145.1"/>
    <s v="Primary Assembly"/>
    <s v="chromosome"/>
    <m/>
    <s v="AL954747.1"/>
    <n v="2694191"/>
    <n v="2695069"/>
    <s v="-"/>
    <s v="CAD86381.1"/>
    <m/>
    <m/>
  </r>
  <r>
    <x v="5034"/>
    <x v="0"/>
    <x v="0"/>
    <s v="GCA_000009145.1"/>
    <s v="Primary Assembly"/>
    <s v="chromosome"/>
    <m/>
    <s v="AL954747.1"/>
    <n v="2695248"/>
    <n v="2695850"/>
    <s v="-"/>
    <m/>
    <m/>
    <m/>
  </r>
  <r>
    <x v="5035"/>
    <x v="1"/>
    <x v="1"/>
    <s v="GCA_000009145.1"/>
    <s v="Primary Assembly"/>
    <s v="chromosome"/>
    <m/>
    <s v="AL954747.1"/>
    <n v="2695248"/>
    <n v="2695850"/>
    <s v="-"/>
    <s v="CAD86382.1"/>
    <m/>
    <m/>
  </r>
  <r>
    <x v="5036"/>
    <x v="0"/>
    <x v="0"/>
    <s v="GCA_000009145.1"/>
    <s v="Primary Assembly"/>
    <s v="chromosome"/>
    <m/>
    <s v="AL954747.1"/>
    <n v="2696045"/>
    <n v="2696959"/>
    <s v="-"/>
    <m/>
    <m/>
    <m/>
  </r>
  <r>
    <x v="5037"/>
    <x v="1"/>
    <x v="1"/>
    <s v="GCA_000009145.1"/>
    <s v="Primary Assembly"/>
    <s v="chromosome"/>
    <m/>
    <s v="AL954747.1"/>
    <n v="2696045"/>
    <n v="2696959"/>
    <s v="-"/>
    <s v="CAD86383.1"/>
    <m/>
    <m/>
  </r>
  <r>
    <x v="5038"/>
    <x v="0"/>
    <x v="0"/>
    <s v="GCA_000009145.1"/>
    <s v="Primary Assembly"/>
    <s v="chromosome"/>
    <m/>
    <s v="AL954747.1"/>
    <n v="2697053"/>
    <n v="2697919"/>
    <s v="+"/>
    <m/>
    <m/>
    <m/>
  </r>
  <r>
    <x v="5039"/>
    <x v="1"/>
    <x v="1"/>
    <s v="GCA_000009145.1"/>
    <s v="Primary Assembly"/>
    <s v="chromosome"/>
    <m/>
    <s v="AL954747.1"/>
    <n v="2697053"/>
    <n v="2697919"/>
    <s v="+"/>
    <s v="CAD86384.1"/>
    <m/>
    <m/>
  </r>
  <r>
    <x v="5040"/>
    <x v="0"/>
    <x v="0"/>
    <s v="GCA_000009145.1"/>
    <s v="Primary Assembly"/>
    <s v="chromosome"/>
    <m/>
    <s v="AL954747.1"/>
    <n v="2698089"/>
    <n v="2698922"/>
    <s v="-"/>
    <m/>
    <m/>
    <m/>
  </r>
  <r>
    <x v="5041"/>
    <x v="1"/>
    <x v="1"/>
    <s v="GCA_000009145.1"/>
    <s v="Primary Assembly"/>
    <s v="chromosome"/>
    <m/>
    <s v="AL954747.1"/>
    <n v="2698089"/>
    <n v="2698922"/>
    <s v="-"/>
    <s v="CAD86385.1"/>
    <m/>
    <m/>
  </r>
  <r>
    <x v="5042"/>
    <x v="0"/>
    <x v="0"/>
    <s v="GCA_000009145.1"/>
    <s v="Primary Assembly"/>
    <s v="chromosome"/>
    <m/>
    <s v="AL954747.1"/>
    <n v="2698974"/>
    <n v="2699738"/>
    <s v="-"/>
    <m/>
    <m/>
    <m/>
  </r>
  <r>
    <x v="5043"/>
    <x v="1"/>
    <x v="1"/>
    <s v="GCA_000009145.1"/>
    <s v="Primary Assembly"/>
    <s v="chromosome"/>
    <m/>
    <s v="AL954747.1"/>
    <n v="2698974"/>
    <n v="2699738"/>
    <s v="-"/>
    <s v="CAD86386.1"/>
    <m/>
    <m/>
  </r>
  <r>
    <x v="5044"/>
    <x v="0"/>
    <x v="0"/>
    <s v="GCA_000009145.1"/>
    <s v="Primary Assembly"/>
    <s v="chromosome"/>
    <m/>
    <s v="AL954747.1"/>
    <n v="2699804"/>
    <n v="2700448"/>
    <s v="-"/>
    <m/>
    <m/>
    <m/>
  </r>
  <r>
    <x v="5045"/>
    <x v="1"/>
    <x v="1"/>
    <s v="GCA_000009145.1"/>
    <s v="Primary Assembly"/>
    <s v="chromosome"/>
    <m/>
    <s v="AL954747.1"/>
    <n v="2699804"/>
    <n v="2700448"/>
    <s v="-"/>
    <s v="CAD86387.1"/>
    <m/>
    <m/>
  </r>
  <r>
    <x v="5046"/>
    <x v="0"/>
    <x v="0"/>
    <s v="GCA_000009145.1"/>
    <s v="Primary Assembly"/>
    <s v="chromosome"/>
    <m/>
    <s v="AL954747.1"/>
    <n v="2700423"/>
    <n v="2702342"/>
    <s v="-"/>
    <m/>
    <m/>
    <m/>
  </r>
  <r>
    <x v="5047"/>
    <x v="1"/>
    <x v="1"/>
    <s v="GCA_000009145.1"/>
    <s v="Primary Assembly"/>
    <s v="chromosome"/>
    <m/>
    <s v="AL954747.1"/>
    <n v="2700423"/>
    <n v="2702342"/>
    <s v="-"/>
    <s v="CAD86388.1"/>
    <m/>
    <m/>
  </r>
  <r>
    <x v="5048"/>
    <x v="0"/>
    <x v="0"/>
    <s v="GCA_000009145.1"/>
    <s v="Primary Assembly"/>
    <s v="chromosome"/>
    <m/>
    <s v="AL954747.1"/>
    <n v="2702595"/>
    <n v="2703056"/>
    <s v="-"/>
    <m/>
    <m/>
    <m/>
  </r>
  <r>
    <x v="5049"/>
    <x v="1"/>
    <x v="1"/>
    <s v="GCA_000009145.1"/>
    <s v="Primary Assembly"/>
    <s v="chromosome"/>
    <m/>
    <s v="AL954747.1"/>
    <n v="2702595"/>
    <n v="2703056"/>
    <s v="-"/>
    <s v="CAD86389.1"/>
    <m/>
    <m/>
  </r>
  <r>
    <x v="5050"/>
    <x v="0"/>
    <x v="0"/>
    <s v="GCA_000009145.1"/>
    <s v="Primary Assembly"/>
    <s v="chromosome"/>
    <m/>
    <s v="AL954747.1"/>
    <n v="2703064"/>
    <n v="2703387"/>
    <s v="-"/>
    <m/>
    <m/>
    <m/>
  </r>
  <r>
    <x v="5051"/>
    <x v="1"/>
    <x v="1"/>
    <s v="GCA_000009145.1"/>
    <s v="Primary Assembly"/>
    <s v="chromosome"/>
    <m/>
    <s v="AL954747.1"/>
    <n v="2703064"/>
    <n v="2703387"/>
    <s v="-"/>
    <s v="CAD86390.1"/>
    <m/>
    <m/>
  </r>
  <r>
    <x v="5052"/>
    <x v="0"/>
    <x v="0"/>
    <s v="GCA_000009145.1"/>
    <s v="Primary Assembly"/>
    <s v="chromosome"/>
    <m/>
    <s v="AL954747.1"/>
    <n v="2703635"/>
    <n v="2705155"/>
    <s v="+"/>
    <m/>
    <m/>
    <m/>
  </r>
  <r>
    <x v="5053"/>
    <x v="1"/>
    <x v="1"/>
    <s v="GCA_000009145.1"/>
    <s v="Primary Assembly"/>
    <s v="chromosome"/>
    <m/>
    <s v="AL954747.1"/>
    <n v="2703635"/>
    <n v="2705155"/>
    <s v="+"/>
    <s v="CAD86391.1"/>
    <m/>
    <m/>
  </r>
  <r>
    <x v="5054"/>
    <x v="0"/>
    <x v="0"/>
    <s v="GCA_000009145.1"/>
    <s v="Primary Assembly"/>
    <s v="chromosome"/>
    <m/>
    <s v="AL954747.1"/>
    <n v="2705152"/>
    <n v="2707233"/>
    <s v="+"/>
    <m/>
    <m/>
    <m/>
  </r>
  <r>
    <x v="5055"/>
    <x v="1"/>
    <x v="1"/>
    <s v="GCA_000009145.1"/>
    <s v="Primary Assembly"/>
    <s v="chromosome"/>
    <m/>
    <s v="AL954747.1"/>
    <n v="2705152"/>
    <n v="2707233"/>
    <s v="+"/>
    <s v="CAD86392.1"/>
    <m/>
    <m/>
  </r>
  <r>
    <x v="5056"/>
    <x v="0"/>
    <x v="0"/>
    <s v="GCA_000009145.1"/>
    <s v="Primary Assembly"/>
    <s v="chromosome"/>
    <m/>
    <s v="AL954747.1"/>
    <n v="2707230"/>
    <n v="2708837"/>
    <s v="+"/>
    <m/>
    <m/>
    <m/>
  </r>
  <r>
    <x v="5057"/>
    <x v="1"/>
    <x v="1"/>
    <s v="GCA_000009145.1"/>
    <s v="Primary Assembly"/>
    <s v="chromosome"/>
    <m/>
    <s v="AL954747.1"/>
    <n v="2707230"/>
    <n v="2708837"/>
    <s v="+"/>
    <s v="CAD86393.1"/>
    <m/>
    <m/>
  </r>
  <r>
    <x v="5058"/>
    <x v="0"/>
    <x v="5"/>
    <s v="GCA_000009145.1"/>
    <s v="Primary Assembly"/>
    <s v="chromosome"/>
    <m/>
    <s v="AL954747.1"/>
    <n v="2709095"/>
    <n v="2710336"/>
    <s v="-"/>
    <m/>
    <m/>
    <m/>
  </r>
  <r>
    <x v="5059"/>
    <x v="1"/>
    <x v="6"/>
    <s v="GCA_000009145.1"/>
    <s v="Primary Assembly"/>
    <s v="chromosome"/>
    <m/>
    <s v="AL954747.1"/>
    <n v="2709095"/>
    <n v="2710336"/>
    <s v="-"/>
    <m/>
    <m/>
    <m/>
  </r>
  <r>
    <x v="5060"/>
    <x v="0"/>
    <x v="0"/>
    <s v="GCA_000009145.1"/>
    <s v="Primary Assembly"/>
    <s v="chromosome"/>
    <m/>
    <s v="AL954747.1"/>
    <n v="2710395"/>
    <n v="2711345"/>
    <s v="-"/>
    <m/>
    <m/>
    <m/>
  </r>
  <r>
    <x v="5061"/>
    <x v="1"/>
    <x v="1"/>
    <s v="GCA_000009145.1"/>
    <s v="Primary Assembly"/>
    <s v="chromosome"/>
    <m/>
    <s v="AL954747.1"/>
    <n v="2710395"/>
    <n v="2711345"/>
    <s v="-"/>
    <s v="CAD86395.1"/>
    <m/>
    <m/>
  </r>
  <r>
    <x v="5062"/>
    <x v="0"/>
    <x v="5"/>
    <s v="GCA_000009145.1"/>
    <s v="Primary Assembly"/>
    <s v="chromosome"/>
    <m/>
    <s v="AL954747.1"/>
    <n v="2711267"/>
    <n v="2712640"/>
    <s v="-"/>
    <m/>
    <m/>
    <m/>
  </r>
  <r>
    <x v="5063"/>
    <x v="1"/>
    <x v="6"/>
    <s v="GCA_000009145.1"/>
    <s v="Primary Assembly"/>
    <s v="chromosome"/>
    <m/>
    <s v="AL954747.1"/>
    <n v="2711267"/>
    <n v="2712640"/>
    <s v="-"/>
    <m/>
    <m/>
    <m/>
  </r>
  <r>
    <x v="5064"/>
    <x v="0"/>
    <x v="0"/>
    <s v="GCA_000009145.1"/>
    <s v="Primary Assembly"/>
    <s v="chromosome"/>
    <m/>
    <s v="AL954747.1"/>
    <n v="2712764"/>
    <n v="2713816"/>
    <s v="-"/>
    <m/>
    <m/>
    <m/>
  </r>
  <r>
    <x v="5065"/>
    <x v="1"/>
    <x v="1"/>
    <s v="GCA_000009145.1"/>
    <s v="Primary Assembly"/>
    <s v="chromosome"/>
    <m/>
    <s v="AL954747.1"/>
    <n v="2712764"/>
    <n v="2713816"/>
    <s v="-"/>
    <s v="CAD86397.1"/>
    <m/>
    <m/>
  </r>
  <r>
    <x v="5066"/>
    <x v="0"/>
    <x v="0"/>
    <s v="GCA_000009145.1"/>
    <s v="Primary Assembly"/>
    <s v="chromosome"/>
    <m/>
    <s v="AL954747.1"/>
    <n v="2713813"/>
    <n v="2714454"/>
    <s v="-"/>
    <m/>
    <m/>
    <m/>
  </r>
  <r>
    <x v="5067"/>
    <x v="1"/>
    <x v="1"/>
    <s v="GCA_000009145.1"/>
    <s v="Primary Assembly"/>
    <s v="chromosome"/>
    <m/>
    <s v="AL954747.1"/>
    <n v="2713813"/>
    <n v="2714454"/>
    <s v="-"/>
    <s v="CAD86398.1"/>
    <m/>
    <m/>
  </r>
  <r>
    <x v="5068"/>
    <x v="0"/>
    <x v="0"/>
    <s v="GCA_000009145.1"/>
    <s v="Primary Assembly"/>
    <s v="chromosome"/>
    <m/>
    <s v="AL954747.1"/>
    <n v="2714683"/>
    <n v="2715813"/>
    <s v="+"/>
    <m/>
    <m/>
    <m/>
  </r>
  <r>
    <x v="5069"/>
    <x v="1"/>
    <x v="1"/>
    <s v="GCA_000009145.1"/>
    <s v="Primary Assembly"/>
    <s v="chromosome"/>
    <m/>
    <s v="AL954747.1"/>
    <n v="2714683"/>
    <n v="2715813"/>
    <s v="+"/>
    <s v="CAD86399.1"/>
    <m/>
    <m/>
  </r>
  <r>
    <x v="5070"/>
    <x v="0"/>
    <x v="0"/>
    <s v="GCA_000009145.1"/>
    <s v="Primary Assembly"/>
    <s v="chromosome"/>
    <m/>
    <s v="AL954747.1"/>
    <n v="2715861"/>
    <n v="2717945"/>
    <s v="+"/>
    <m/>
    <m/>
    <m/>
  </r>
  <r>
    <x v="5071"/>
    <x v="1"/>
    <x v="1"/>
    <s v="GCA_000009145.1"/>
    <s v="Primary Assembly"/>
    <s v="chromosome"/>
    <m/>
    <s v="AL954747.1"/>
    <n v="2715861"/>
    <n v="2717945"/>
    <s v="+"/>
    <s v="CAD86400.1"/>
    <m/>
    <m/>
  </r>
  <r>
    <x v="5072"/>
    <x v="0"/>
    <x v="0"/>
    <s v="GCA_000009145.1"/>
    <s v="Primary Assembly"/>
    <s v="chromosome"/>
    <m/>
    <s v="AL954747.1"/>
    <n v="2717942"/>
    <n v="2719201"/>
    <s v="+"/>
    <m/>
    <m/>
    <m/>
  </r>
  <r>
    <x v="5073"/>
    <x v="1"/>
    <x v="1"/>
    <s v="GCA_000009145.1"/>
    <s v="Primary Assembly"/>
    <s v="chromosome"/>
    <m/>
    <s v="AL954747.1"/>
    <n v="2717942"/>
    <n v="2719201"/>
    <s v="+"/>
    <s v="CAD86401.1"/>
    <m/>
    <m/>
  </r>
  <r>
    <x v="5074"/>
    <x v="0"/>
    <x v="0"/>
    <s v="GCA_000009145.1"/>
    <s v="Primary Assembly"/>
    <s v="chromosome"/>
    <m/>
    <s v="AL954747.1"/>
    <n v="2719188"/>
    <n v="2720081"/>
    <s v="+"/>
    <m/>
    <m/>
    <m/>
  </r>
  <r>
    <x v="5075"/>
    <x v="1"/>
    <x v="1"/>
    <s v="GCA_000009145.1"/>
    <s v="Primary Assembly"/>
    <s v="chromosome"/>
    <m/>
    <s v="AL954747.1"/>
    <n v="2719188"/>
    <n v="2720081"/>
    <s v="+"/>
    <s v="CAD86402.1"/>
    <m/>
    <m/>
  </r>
  <r>
    <x v="5076"/>
    <x v="0"/>
    <x v="0"/>
    <s v="GCA_000009145.1"/>
    <s v="Primary Assembly"/>
    <s v="chromosome"/>
    <m/>
    <s v="AL954747.1"/>
    <n v="2720090"/>
    <n v="2720800"/>
    <s v="+"/>
    <m/>
    <m/>
    <m/>
  </r>
  <r>
    <x v="5077"/>
    <x v="1"/>
    <x v="1"/>
    <s v="GCA_000009145.1"/>
    <s v="Primary Assembly"/>
    <s v="chromosome"/>
    <m/>
    <s v="AL954747.1"/>
    <n v="2720090"/>
    <n v="2720800"/>
    <s v="+"/>
    <s v="CAD86403.1"/>
    <m/>
    <m/>
  </r>
  <r>
    <x v="5078"/>
    <x v="0"/>
    <x v="0"/>
    <s v="GCA_000009145.1"/>
    <s v="Primary Assembly"/>
    <s v="chromosome"/>
    <m/>
    <s v="AL954747.1"/>
    <n v="2720813"/>
    <n v="2721988"/>
    <s v="-"/>
    <m/>
    <m/>
    <m/>
  </r>
  <r>
    <x v="5079"/>
    <x v="1"/>
    <x v="1"/>
    <s v="GCA_000009145.1"/>
    <s v="Primary Assembly"/>
    <s v="chromosome"/>
    <m/>
    <s v="AL954747.1"/>
    <n v="2720813"/>
    <n v="2721988"/>
    <s v="-"/>
    <s v="CAD86404.1"/>
    <m/>
    <m/>
  </r>
  <r>
    <x v="5080"/>
    <x v="0"/>
    <x v="0"/>
    <s v="GCA_000009145.1"/>
    <s v="Primary Assembly"/>
    <s v="chromosome"/>
    <m/>
    <s v="AL954747.1"/>
    <n v="2722018"/>
    <n v="2722596"/>
    <s v="-"/>
    <m/>
    <m/>
    <m/>
  </r>
  <r>
    <x v="5081"/>
    <x v="1"/>
    <x v="1"/>
    <s v="GCA_000009145.1"/>
    <s v="Primary Assembly"/>
    <s v="chromosome"/>
    <m/>
    <s v="AL954747.1"/>
    <n v="2722018"/>
    <n v="2722596"/>
    <s v="-"/>
    <s v="CAD86405.1"/>
    <m/>
    <m/>
  </r>
  <r>
    <x v="5082"/>
    <x v="0"/>
    <x v="0"/>
    <s v="GCA_000009145.1"/>
    <s v="Primary Assembly"/>
    <s v="chromosome"/>
    <m/>
    <s v="AL954747.1"/>
    <n v="2723011"/>
    <n v="2724072"/>
    <s v="-"/>
    <m/>
    <m/>
    <m/>
  </r>
  <r>
    <x v="5083"/>
    <x v="1"/>
    <x v="1"/>
    <s v="GCA_000009145.1"/>
    <s v="Primary Assembly"/>
    <s v="chromosome"/>
    <m/>
    <s v="AL954747.1"/>
    <n v="2723011"/>
    <n v="2724072"/>
    <s v="-"/>
    <s v="CAD86406.1"/>
    <m/>
    <m/>
  </r>
  <r>
    <x v="5084"/>
    <x v="0"/>
    <x v="0"/>
    <s v="GCA_000009145.1"/>
    <s v="Primary Assembly"/>
    <s v="chromosome"/>
    <m/>
    <s v="AL954747.1"/>
    <n v="2724072"/>
    <n v="2725904"/>
    <s v="-"/>
    <m/>
    <m/>
    <m/>
  </r>
  <r>
    <x v="5085"/>
    <x v="1"/>
    <x v="1"/>
    <s v="GCA_000009145.1"/>
    <s v="Primary Assembly"/>
    <s v="chromosome"/>
    <m/>
    <s v="AL954747.1"/>
    <n v="2724072"/>
    <n v="2725904"/>
    <s v="-"/>
    <s v="CAD86407.1"/>
    <m/>
    <m/>
  </r>
  <r>
    <x v="5086"/>
    <x v="0"/>
    <x v="0"/>
    <s v="GCA_000009145.1"/>
    <s v="Primary Assembly"/>
    <s v="chromosome"/>
    <m/>
    <s v="AL954747.1"/>
    <n v="2725901"/>
    <n v="2727544"/>
    <s v="-"/>
    <m/>
    <m/>
    <m/>
  </r>
  <r>
    <x v="5087"/>
    <x v="1"/>
    <x v="1"/>
    <s v="GCA_000009145.1"/>
    <s v="Primary Assembly"/>
    <s v="chromosome"/>
    <m/>
    <s v="AL954747.1"/>
    <n v="2725901"/>
    <n v="2727544"/>
    <s v="-"/>
    <s v="CAD86408.1"/>
    <m/>
    <m/>
  </r>
  <r>
    <x v="5088"/>
    <x v="0"/>
    <x v="0"/>
    <s v="GCA_000009145.1"/>
    <s v="Primary Assembly"/>
    <s v="chromosome"/>
    <m/>
    <s v="AL954747.1"/>
    <n v="2727541"/>
    <n v="2729202"/>
    <s v="-"/>
    <m/>
    <m/>
    <m/>
  </r>
  <r>
    <x v="5089"/>
    <x v="1"/>
    <x v="1"/>
    <s v="GCA_000009145.1"/>
    <s v="Primary Assembly"/>
    <s v="chromosome"/>
    <m/>
    <s v="AL954747.1"/>
    <n v="2727541"/>
    <n v="2729202"/>
    <s v="-"/>
    <s v="CAD86409.1"/>
    <m/>
    <m/>
  </r>
  <r>
    <x v="5090"/>
    <x v="0"/>
    <x v="0"/>
    <s v="GCA_000009145.1"/>
    <s v="Primary Assembly"/>
    <s v="chromosome"/>
    <m/>
    <s v="AL954747.1"/>
    <n v="2729205"/>
    <n v="2730011"/>
    <s v="-"/>
    <m/>
    <m/>
    <m/>
  </r>
  <r>
    <x v="5091"/>
    <x v="1"/>
    <x v="1"/>
    <s v="GCA_000009145.1"/>
    <s v="Primary Assembly"/>
    <s v="chromosome"/>
    <m/>
    <s v="AL954747.1"/>
    <n v="2729205"/>
    <n v="2730011"/>
    <s v="-"/>
    <s v="CAD86410.1"/>
    <m/>
    <m/>
  </r>
  <r>
    <x v="5092"/>
    <x v="0"/>
    <x v="0"/>
    <s v="GCA_000009145.1"/>
    <s v="Primary Assembly"/>
    <s v="chromosome"/>
    <m/>
    <s v="AL954747.1"/>
    <n v="2730057"/>
    <n v="2732858"/>
    <s v="-"/>
    <m/>
    <m/>
    <m/>
  </r>
  <r>
    <x v="5093"/>
    <x v="1"/>
    <x v="1"/>
    <s v="GCA_000009145.1"/>
    <s v="Primary Assembly"/>
    <s v="chromosome"/>
    <m/>
    <s v="AL954747.1"/>
    <n v="2730057"/>
    <n v="2732858"/>
    <s v="-"/>
    <s v="CAD86411.1"/>
    <m/>
    <m/>
  </r>
  <r>
    <x v="5094"/>
    <x v="0"/>
    <x v="0"/>
    <s v="GCA_000009145.1"/>
    <s v="Primary Assembly"/>
    <s v="chromosome"/>
    <m/>
    <s v="AL954747.1"/>
    <n v="2733540"/>
    <n v="2733980"/>
    <s v="+"/>
    <m/>
    <m/>
    <m/>
  </r>
  <r>
    <x v="5095"/>
    <x v="1"/>
    <x v="1"/>
    <s v="GCA_000009145.1"/>
    <s v="Primary Assembly"/>
    <s v="chromosome"/>
    <m/>
    <s v="AL954747.1"/>
    <n v="2733540"/>
    <n v="2733980"/>
    <s v="+"/>
    <s v="CAD86412.1"/>
    <m/>
    <m/>
  </r>
  <r>
    <x v="5096"/>
    <x v="0"/>
    <x v="0"/>
    <s v="GCA_000009145.1"/>
    <s v="Primary Assembly"/>
    <s v="chromosome"/>
    <m/>
    <s v="AL954747.1"/>
    <n v="2733973"/>
    <n v="2735307"/>
    <s v="+"/>
    <m/>
    <m/>
    <m/>
  </r>
  <r>
    <x v="5097"/>
    <x v="1"/>
    <x v="1"/>
    <s v="GCA_000009145.1"/>
    <s v="Primary Assembly"/>
    <s v="chromosome"/>
    <m/>
    <s v="AL954747.1"/>
    <n v="2733973"/>
    <n v="2735307"/>
    <s v="+"/>
    <s v="CAD86413.1"/>
    <m/>
    <m/>
  </r>
  <r>
    <x v="5098"/>
    <x v="0"/>
    <x v="0"/>
    <s v="GCA_000009145.1"/>
    <s v="Primary Assembly"/>
    <s v="chromosome"/>
    <m/>
    <s v="AL954747.1"/>
    <n v="2735317"/>
    <n v="2735571"/>
    <s v="+"/>
    <m/>
    <m/>
    <m/>
  </r>
  <r>
    <x v="5099"/>
    <x v="1"/>
    <x v="1"/>
    <s v="GCA_000009145.1"/>
    <s v="Primary Assembly"/>
    <s v="chromosome"/>
    <m/>
    <s v="AL954747.1"/>
    <n v="2735317"/>
    <n v="2735571"/>
    <s v="+"/>
    <s v="CAD86414.1"/>
    <m/>
    <m/>
  </r>
  <r>
    <x v="5100"/>
    <x v="0"/>
    <x v="0"/>
    <s v="GCA_000009145.1"/>
    <s v="Primary Assembly"/>
    <s v="chromosome"/>
    <m/>
    <s v="AL954747.1"/>
    <n v="2735608"/>
    <n v="2737443"/>
    <s v="+"/>
    <m/>
    <m/>
    <m/>
  </r>
  <r>
    <x v="5101"/>
    <x v="1"/>
    <x v="1"/>
    <s v="GCA_000009145.1"/>
    <s v="Primary Assembly"/>
    <s v="chromosome"/>
    <m/>
    <s v="AL954747.1"/>
    <n v="2735608"/>
    <n v="2737443"/>
    <s v="+"/>
    <s v="CAD86415.1"/>
    <m/>
    <m/>
  </r>
  <r>
    <x v="5102"/>
    <x v="0"/>
    <x v="0"/>
    <s v="GCA_000009145.1"/>
    <s v="Primary Assembly"/>
    <s v="chromosome"/>
    <m/>
    <s v="AL954747.1"/>
    <n v="2737580"/>
    <n v="2738458"/>
    <s v="-"/>
    <m/>
    <m/>
    <m/>
  </r>
  <r>
    <x v="5103"/>
    <x v="1"/>
    <x v="1"/>
    <s v="GCA_000009145.1"/>
    <s v="Primary Assembly"/>
    <s v="chromosome"/>
    <m/>
    <s v="AL954747.1"/>
    <n v="2737580"/>
    <n v="2738458"/>
    <s v="-"/>
    <s v="CAD86416.1"/>
    <m/>
    <m/>
  </r>
  <r>
    <x v="5104"/>
    <x v="0"/>
    <x v="0"/>
    <s v="GCA_000009145.1"/>
    <s v="Primary Assembly"/>
    <s v="chromosome"/>
    <m/>
    <s v="AL954747.1"/>
    <n v="2738984"/>
    <n v="2740108"/>
    <s v="+"/>
    <m/>
    <m/>
    <m/>
  </r>
  <r>
    <x v="5105"/>
    <x v="1"/>
    <x v="1"/>
    <s v="GCA_000009145.1"/>
    <s v="Primary Assembly"/>
    <s v="chromosome"/>
    <m/>
    <s v="AL954747.1"/>
    <n v="2738984"/>
    <n v="2740108"/>
    <s v="+"/>
    <s v="CAD86417.1"/>
    <m/>
    <m/>
  </r>
  <r>
    <x v="5106"/>
    <x v="0"/>
    <x v="0"/>
    <s v="GCA_000009145.1"/>
    <s v="Primary Assembly"/>
    <s v="chromosome"/>
    <m/>
    <s v="AL954747.1"/>
    <n v="2740129"/>
    <n v="2740404"/>
    <s v="+"/>
    <m/>
    <m/>
    <m/>
  </r>
  <r>
    <x v="5107"/>
    <x v="1"/>
    <x v="1"/>
    <s v="GCA_000009145.1"/>
    <s v="Primary Assembly"/>
    <s v="chromosome"/>
    <m/>
    <s v="AL954747.1"/>
    <n v="2740129"/>
    <n v="2740404"/>
    <s v="+"/>
    <s v="CAD86418.1"/>
    <m/>
    <m/>
  </r>
  <r>
    <x v="5108"/>
    <x v="0"/>
    <x v="0"/>
    <s v="GCA_000009145.1"/>
    <s v="Primary Assembly"/>
    <s v="chromosome"/>
    <m/>
    <s v="AL954747.1"/>
    <n v="2740829"/>
    <n v="2741791"/>
    <s v="-"/>
    <m/>
    <m/>
    <m/>
  </r>
  <r>
    <x v="5109"/>
    <x v="1"/>
    <x v="1"/>
    <s v="GCA_000009145.1"/>
    <s v="Primary Assembly"/>
    <s v="chromosome"/>
    <m/>
    <s v="AL954747.1"/>
    <n v="2740829"/>
    <n v="2741791"/>
    <s v="-"/>
    <s v="CAD86419.1"/>
    <m/>
    <m/>
  </r>
  <r>
    <x v="5110"/>
    <x v="0"/>
    <x v="0"/>
    <s v="GCA_000009145.1"/>
    <s v="Primary Assembly"/>
    <s v="chromosome"/>
    <m/>
    <s v="AL954747.1"/>
    <n v="2741913"/>
    <n v="2742650"/>
    <s v="+"/>
    <m/>
    <m/>
    <m/>
  </r>
  <r>
    <x v="5111"/>
    <x v="1"/>
    <x v="1"/>
    <s v="GCA_000009145.1"/>
    <s v="Primary Assembly"/>
    <s v="chromosome"/>
    <m/>
    <s v="AL954747.1"/>
    <n v="2741913"/>
    <n v="2742650"/>
    <s v="+"/>
    <s v="CAD86420.1"/>
    <m/>
    <m/>
  </r>
  <r>
    <x v="5112"/>
    <x v="0"/>
    <x v="0"/>
    <s v="GCA_000009145.1"/>
    <s v="Primary Assembly"/>
    <s v="chromosome"/>
    <m/>
    <s v="AL954747.1"/>
    <n v="2742762"/>
    <n v="2743136"/>
    <s v="-"/>
    <m/>
    <m/>
    <m/>
  </r>
  <r>
    <x v="5113"/>
    <x v="1"/>
    <x v="1"/>
    <s v="GCA_000009145.1"/>
    <s v="Primary Assembly"/>
    <s v="chromosome"/>
    <m/>
    <s v="AL954747.1"/>
    <n v="2742762"/>
    <n v="2743136"/>
    <s v="-"/>
    <s v="CAD86421.1"/>
    <m/>
    <m/>
  </r>
  <r>
    <x v="5114"/>
    <x v="0"/>
    <x v="0"/>
    <s v="GCA_000009145.1"/>
    <s v="Primary Assembly"/>
    <s v="chromosome"/>
    <m/>
    <s v="AL954747.1"/>
    <n v="2743199"/>
    <n v="2744263"/>
    <s v="-"/>
    <m/>
    <m/>
    <m/>
  </r>
  <r>
    <x v="5115"/>
    <x v="1"/>
    <x v="1"/>
    <s v="GCA_000009145.1"/>
    <s v="Primary Assembly"/>
    <s v="chromosome"/>
    <m/>
    <s v="AL954747.1"/>
    <n v="2743199"/>
    <n v="2744263"/>
    <s v="-"/>
    <s v="CAD86422.1"/>
    <m/>
    <m/>
  </r>
  <r>
    <x v="5116"/>
    <x v="0"/>
    <x v="0"/>
    <s v="GCA_000009145.1"/>
    <s v="Primary Assembly"/>
    <s v="chromosome"/>
    <m/>
    <s v="AL954747.1"/>
    <n v="2744407"/>
    <n v="2745420"/>
    <s v="-"/>
    <m/>
    <m/>
    <m/>
  </r>
  <r>
    <x v="5117"/>
    <x v="1"/>
    <x v="1"/>
    <s v="GCA_000009145.1"/>
    <s v="Primary Assembly"/>
    <s v="chromosome"/>
    <m/>
    <s v="AL954747.1"/>
    <n v="2744407"/>
    <n v="2745420"/>
    <s v="-"/>
    <s v="CAD86423.1"/>
    <m/>
    <m/>
  </r>
  <r>
    <x v="5118"/>
    <x v="0"/>
    <x v="0"/>
    <s v="GCA_000009145.1"/>
    <s v="Primary Assembly"/>
    <s v="chromosome"/>
    <m/>
    <s v="AL954747.1"/>
    <n v="2745484"/>
    <n v="2745786"/>
    <s v="+"/>
    <m/>
    <m/>
    <m/>
  </r>
  <r>
    <x v="5119"/>
    <x v="1"/>
    <x v="1"/>
    <s v="GCA_000009145.1"/>
    <s v="Primary Assembly"/>
    <s v="chromosome"/>
    <m/>
    <s v="AL954747.1"/>
    <n v="2745484"/>
    <n v="2745786"/>
    <s v="+"/>
    <s v="CAD86424.1"/>
    <m/>
    <m/>
  </r>
  <r>
    <x v="5120"/>
    <x v="0"/>
    <x v="0"/>
    <s v="GCA_000009145.1"/>
    <s v="Primary Assembly"/>
    <s v="chromosome"/>
    <m/>
    <s v="AL954747.1"/>
    <n v="2746431"/>
    <n v="2747177"/>
    <s v="-"/>
    <m/>
    <m/>
    <m/>
  </r>
  <r>
    <x v="5121"/>
    <x v="1"/>
    <x v="1"/>
    <s v="GCA_000009145.1"/>
    <s v="Primary Assembly"/>
    <s v="chromosome"/>
    <m/>
    <s v="AL954747.1"/>
    <n v="2746431"/>
    <n v="2747177"/>
    <s v="-"/>
    <s v="CAD86425.1"/>
    <m/>
    <m/>
  </r>
  <r>
    <x v="5122"/>
    <x v="0"/>
    <x v="0"/>
    <s v="GCA_000009145.1"/>
    <s v="Primary Assembly"/>
    <s v="chromosome"/>
    <m/>
    <s v="AL954747.1"/>
    <n v="2747428"/>
    <n v="2748342"/>
    <s v="+"/>
    <m/>
    <m/>
    <m/>
  </r>
  <r>
    <x v="5123"/>
    <x v="1"/>
    <x v="1"/>
    <s v="GCA_000009145.1"/>
    <s v="Primary Assembly"/>
    <s v="chromosome"/>
    <m/>
    <s v="AL954747.1"/>
    <n v="2747428"/>
    <n v="2748342"/>
    <s v="+"/>
    <s v="CAD86426.1"/>
    <m/>
    <m/>
  </r>
  <r>
    <x v="5124"/>
    <x v="0"/>
    <x v="0"/>
    <s v="GCA_000009145.1"/>
    <s v="Primary Assembly"/>
    <s v="chromosome"/>
    <m/>
    <s v="AL954747.1"/>
    <n v="2748517"/>
    <n v="2749368"/>
    <s v="-"/>
    <m/>
    <m/>
    <m/>
  </r>
  <r>
    <x v="5125"/>
    <x v="1"/>
    <x v="1"/>
    <s v="GCA_000009145.1"/>
    <s v="Primary Assembly"/>
    <s v="chromosome"/>
    <m/>
    <s v="AL954747.1"/>
    <n v="2748517"/>
    <n v="2749368"/>
    <s v="-"/>
    <s v="CAD86427.1"/>
    <m/>
    <m/>
  </r>
  <r>
    <x v="5126"/>
    <x v="0"/>
    <x v="0"/>
    <s v="GCA_000009145.1"/>
    <s v="Primary Assembly"/>
    <s v="chromosome"/>
    <m/>
    <s v="AL954747.1"/>
    <n v="2749422"/>
    <n v="2749745"/>
    <s v="-"/>
    <m/>
    <m/>
    <m/>
  </r>
  <r>
    <x v="5127"/>
    <x v="1"/>
    <x v="1"/>
    <s v="GCA_000009145.1"/>
    <s v="Primary Assembly"/>
    <s v="chromosome"/>
    <m/>
    <s v="AL954747.1"/>
    <n v="2749422"/>
    <n v="2749745"/>
    <s v="-"/>
    <s v="CAD86428.1"/>
    <m/>
    <m/>
  </r>
  <r>
    <x v="5128"/>
    <x v="0"/>
    <x v="0"/>
    <s v="GCA_000009145.1"/>
    <s v="Primary Assembly"/>
    <s v="chromosome"/>
    <m/>
    <s v="AL954747.1"/>
    <n v="2749717"/>
    <n v="2750460"/>
    <s v="-"/>
    <m/>
    <m/>
    <m/>
  </r>
  <r>
    <x v="5129"/>
    <x v="1"/>
    <x v="1"/>
    <s v="GCA_000009145.1"/>
    <s v="Primary Assembly"/>
    <s v="chromosome"/>
    <m/>
    <s v="AL954747.1"/>
    <n v="2749717"/>
    <n v="2750460"/>
    <s v="-"/>
    <s v="CAD86429.1"/>
    <m/>
    <m/>
  </r>
  <r>
    <x v="5130"/>
    <x v="0"/>
    <x v="0"/>
    <s v="GCA_000009145.1"/>
    <s v="Primary Assembly"/>
    <s v="chromosome"/>
    <m/>
    <s v="AL954747.1"/>
    <n v="2750475"/>
    <n v="2751422"/>
    <s v="-"/>
    <m/>
    <m/>
    <m/>
  </r>
  <r>
    <x v="5131"/>
    <x v="1"/>
    <x v="1"/>
    <s v="GCA_000009145.1"/>
    <s v="Primary Assembly"/>
    <s v="chromosome"/>
    <m/>
    <s v="AL954747.1"/>
    <n v="2750475"/>
    <n v="2751422"/>
    <s v="-"/>
    <s v="CAD86430.1"/>
    <m/>
    <m/>
  </r>
  <r>
    <x v="5132"/>
    <x v="0"/>
    <x v="0"/>
    <s v="GCA_000009145.1"/>
    <s v="Primary Assembly"/>
    <s v="chromosome"/>
    <m/>
    <s v="AL954747.1"/>
    <n v="2751702"/>
    <n v="2752607"/>
    <s v="+"/>
    <m/>
    <m/>
    <m/>
  </r>
  <r>
    <x v="5133"/>
    <x v="1"/>
    <x v="1"/>
    <s v="GCA_000009145.1"/>
    <s v="Primary Assembly"/>
    <s v="chromosome"/>
    <m/>
    <s v="AL954747.1"/>
    <n v="2751702"/>
    <n v="2752607"/>
    <s v="+"/>
    <s v="CAD86431.1"/>
    <m/>
    <m/>
  </r>
  <r>
    <x v="5134"/>
    <x v="0"/>
    <x v="0"/>
    <s v="GCA_000009145.1"/>
    <s v="Primary Assembly"/>
    <s v="chromosome"/>
    <m/>
    <s v="AL954747.1"/>
    <n v="2752609"/>
    <n v="2754687"/>
    <s v="+"/>
    <m/>
    <m/>
    <m/>
  </r>
  <r>
    <x v="5135"/>
    <x v="1"/>
    <x v="1"/>
    <s v="GCA_000009145.1"/>
    <s v="Primary Assembly"/>
    <s v="chromosome"/>
    <m/>
    <s v="AL954747.1"/>
    <n v="2752609"/>
    <n v="2754687"/>
    <s v="+"/>
    <s v="CAD86432.1"/>
    <m/>
    <m/>
  </r>
  <r>
    <x v="5136"/>
    <x v="0"/>
    <x v="0"/>
    <s v="GCA_000009145.1"/>
    <s v="Primary Assembly"/>
    <s v="chromosome"/>
    <m/>
    <s v="AL954747.1"/>
    <n v="2754684"/>
    <n v="2756093"/>
    <s v="+"/>
    <m/>
    <m/>
    <m/>
  </r>
  <r>
    <x v="5137"/>
    <x v="1"/>
    <x v="1"/>
    <s v="GCA_000009145.1"/>
    <s v="Primary Assembly"/>
    <s v="chromosome"/>
    <m/>
    <s v="AL954747.1"/>
    <n v="2754684"/>
    <n v="2756093"/>
    <s v="+"/>
    <s v="CAD86433.1"/>
    <m/>
    <m/>
  </r>
  <r>
    <x v="5138"/>
    <x v="0"/>
    <x v="0"/>
    <s v="GCA_000009145.1"/>
    <s v="Primary Assembly"/>
    <s v="chromosome"/>
    <m/>
    <s v="AL954747.1"/>
    <n v="2756159"/>
    <n v="2757505"/>
    <s v="+"/>
    <m/>
    <m/>
    <m/>
  </r>
  <r>
    <x v="5139"/>
    <x v="1"/>
    <x v="1"/>
    <s v="GCA_000009145.1"/>
    <s v="Primary Assembly"/>
    <s v="chromosome"/>
    <m/>
    <s v="AL954747.1"/>
    <n v="2756159"/>
    <n v="2757505"/>
    <s v="+"/>
    <s v="CAD86434.1"/>
    <m/>
    <m/>
  </r>
  <r>
    <x v="5140"/>
    <x v="0"/>
    <x v="0"/>
    <s v="GCA_000009145.1"/>
    <s v="Primary Assembly"/>
    <s v="chromosome"/>
    <m/>
    <s v="AL954747.1"/>
    <n v="2757463"/>
    <n v="2757693"/>
    <s v="+"/>
    <m/>
    <m/>
    <m/>
  </r>
  <r>
    <x v="5141"/>
    <x v="1"/>
    <x v="1"/>
    <s v="GCA_000009145.1"/>
    <s v="Primary Assembly"/>
    <s v="chromosome"/>
    <m/>
    <s v="AL954747.1"/>
    <n v="2757463"/>
    <n v="2757693"/>
    <s v="+"/>
    <s v="CAD86435.1"/>
    <m/>
    <m/>
  </r>
  <r>
    <x v="5142"/>
    <x v="0"/>
    <x v="0"/>
    <s v="GCA_000009145.1"/>
    <s v="Primary Assembly"/>
    <s v="chromosome"/>
    <m/>
    <s v="AL954747.1"/>
    <n v="2757998"/>
    <n v="2759512"/>
    <s v="+"/>
    <m/>
    <m/>
    <m/>
  </r>
  <r>
    <x v="5143"/>
    <x v="1"/>
    <x v="1"/>
    <s v="GCA_000009145.1"/>
    <s v="Primary Assembly"/>
    <s v="chromosome"/>
    <m/>
    <s v="AL954747.1"/>
    <n v="2757998"/>
    <n v="2759512"/>
    <s v="+"/>
    <s v="CAD86436.1"/>
    <m/>
    <m/>
  </r>
  <r>
    <x v="5144"/>
    <x v="0"/>
    <x v="0"/>
    <s v="GCA_000009145.1"/>
    <s v="Primary Assembly"/>
    <s v="chromosome"/>
    <m/>
    <s v="AL954747.1"/>
    <n v="2759505"/>
    <n v="2761391"/>
    <s v="+"/>
    <m/>
    <m/>
    <m/>
  </r>
  <r>
    <x v="5145"/>
    <x v="1"/>
    <x v="1"/>
    <s v="GCA_000009145.1"/>
    <s v="Primary Assembly"/>
    <s v="chromosome"/>
    <m/>
    <s v="AL954747.1"/>
    <n v="2759505"/>
    <n v="2761391"/>
    <s v="+"/>
    <s v="CAD86437.1"/>
    <m/>
    <m/>
  </r>
  <r>
    <x v="5146"/>
    <x v="0"/>
    <x v="0"/>
    <s v="GCA_000009145.1"/>
    <s v="Primary Assembly"/>
    <s v="chromosome"/>
    <m/>
    <s v="AL954747.1"/>
    <n v="2761384"/>
    <n v="2762574"/>
    <s v="+"/>
    <m/>
    <m/>
    <m/>
  </r>
  <r>
    <x v="5147"/>
    <x v="1"/>
    <x v="1"/>
    <s v="GCA_000009145.1"/>
    <s v="Primary Assembly"/>
    <s v="chromosome"/>
    <m/>
    <s v="AL954747.1"/>
    <n v="2761384"/>
    <n v="2762574"/>
    <s v="+"/>
    <s v="CAD86438.1"/>
    <m/>
    <m/>
  </r>
  <r>
    <x v="5148"/>
    <x v="0"/>
    <x v="0"/>
    <s v="GCA_000009145.1"/>
    <s v="Primary Assembly"/>
    <s v="chromosome"/>
    <m/>
    <s v="AL954747.1"/>
    <n v="2762574"/>
    <n v="2765573"/>
    <s v="+"/>
    <m/>
    <m/>
    <m/>
  </r>
  <r>
    <x v="5149"/>
    <x v="1"/>
    <x v="1"/>
    <s v="GCA_000009145.1"/>
    <s v="Primary Assembly"/>
    <s v="chromosome"/>
    <m/>
    <s v="AL954747.1"/>
    <n v="2762574"/>
    <n v="2765573"/>
    <s v="+"/>
    <s v="CAD86439.1"/>
    <m/>
    <m/>
  </r>
  <r>
    <x v="5150"/>
    <x v="0"/>
    <x v="0"/>
    <s v="GCA_000009145.1"/>
    <s v="Primary Assembly"/>
    <s v="chromosome"/>
    <m/>
    <s v="AL954747.1"/>
    <n v="2765586"/>
    <n v="2767808"/>
    <s v="+"/>
    <m/>
    <m/>
    <m/>
  </r>
  <r>
    <x v="5151"/>
    <x v="1"/>
    <x v="1"/>
    <s v="GCA_000009145.1"/>
    <s v="Primary Assembly"/>
    <s v="chromosome"/>
    <m/>
    <s v="AL954747.1"/>
    <n v="2765586"/>
    <n v="2767808"/>
    <s v="+"/>
    <s v="CAD86440.1"/>
    <m/>
    <m/>
  </r>
  <r>
    <x v="5152"/>
    <x v="0"/>
    <x v="0"/>
    <s v="GCA_000009145.1"/>
    <s v="Primary Assembly"/>
    <s v="chromosome"/>
    <m/>
    <s v="AL954747.1"/>
    <n v="2767808"/>
    <n v="2768944"/>
    <s v="+"/>
    <m/>
    <m/>
    <m/>
  </r>
  <r>
    <x v="5153"/>
    <x v="1"/>
    <x v="1"/>
    <s v="GCA_000009145.1"/>
    <s v="Primary Assembly"/>
    <s v="chromosome"/>
    <m/>
    <s v="AL954747.1"/>
    <n v="2767808"/>
    <n v="2768944"/>
    <s v="+"/>
    <s v="CAD86441.1"/>
    <m/>
    <m/>
  </r>
  <r>
    <x v="5154"/>
    <x v="0"/>
    <x v="0"/>
    <s v="GCA_000009145.1"/>
    <s v="Primary Assembly"/>
    <s v="chromosome"/>
    <m/>
    <s v="AL954747.1"/>
    <n v="2768950"/>
    <n v="2769963"/>
    <s v="+"/>
    <m/>
    <m/>
    <m/>
  </r>
  <r>
    <x v="5155"/>
    <x v="1"/>
    <x v="1"/>
    <s v="GCA_000009145.1"/>
    <s v="Primary Assembly"/>
    <s v="chromosome"/>
    <m/>
    <s v="AL954747.1"/>
    <n v="2768950"/>
    <n v="2769963"/>
    <s v="+"/>
    <s v="CAD86442.1"/>
    <m/>
    <m/>
  </r>
  <r>
    <x v="5156"/>
    <x v="0"/>
    <x v="0"/>
    <s v="GCA_000009145.1"/>
    <s v="Primary Assembly"/>
    <s v="chromosome"/>
    <m/>
    <s v="AL954747.1"/>
    <n v="2769978"/>
    <n v="2770736"/>
    <s v="-"/>
    <m/>
    <m/>
    <m/>
  </r>
  <r>
    <x v="5157"/>
    <x v="1"/>
    <x v="1"/>
    <s v="GCA_000009145.1"/>
    <s v="Primary Assembly"/>
    <s v="chromosome"/>
    <m/>
    <s v="AL954747.1"/>
    <n v="2769978"/>
    <n v="2770736"/>
    <s v="-"/>
    <s v="CAD86443.1"/>
    <m/>
    <m/>
  </r>
  <r>
    <x v="5158"/>
    <x v="0"/>
    <x v="0"/>
    <s v="GCA_000009145.1"/>
    <s v="Primary Assembly"/>
    <s v="chromosome"/>
    <m/>
    <s v="AL954747.1"/>
    <n v="2770889"/>
    <n v="2771740"/>
    <s v="-"/>
    <m/>
    <m/>
    <m/>
  </r>
  <r>
    <x v="5159"/>
    <x v="1"/>
    <x v="1"/>
    <s v="GCA_000009145.1"/>
    <s v="Primary Assembly"/>
    <s v="chromosome"/>
    <m/>
    <s v="AL954747.1"/>
    <n v="2770889"/>
    <n v="2771740"/>
    <s v="-"/>
    <s v="CAD86444.1"/>
    <m/>
    <m/>
  </r>
  <r>
    <x v="5160"/>
    <x v="0"/>
    <x v="0"/>
    <s v="GCA_000009145.1"/>
    <s v="Primary Assembly"/>
    <s v="chromosome"/>
    <m/>
    <s v="AL954747.1"/>
    <n v="2771794"/>
    <n v="2772117"/>
    <s v="-"/>
    <m/>
    <m/>
    <m/>
  </r>
  <r>
    <x v="5161"/>
    <x v="1"/>
    <x v="1"/>
    <s v="GCA_000009145.1"/>
    <s v="Primary Assembly"/>
    <s v="chromosome"/>
    <m/>
    <s v="AL954747.1"/>
    <n v="2771794"/>
    <n v="2772117"/>
    <s v="-"/>
    <s v="CAD86445.1"/>
    <m/>
    <m/>
  </r>
  <r>
    <x v="5162"/>
    <x v="0"/>
    <x v="0"/>
    <s v="GCA_000009145.1"/>
    <s v="Primary Assembly"/>
    <s v="chromosome"/>
    <m/>
    <s v="AL954747.1"/>
    <n v="2774013"/>
    <n v="2774477"/>
    <s v="-"/>
    <m/>
    <m/>
    <m/>
  </r>
  <r>
    <x v="5163"/>
    <x v="1"/>
    <x v="1"/>
    <s v="GCA_000009145.1"/>
    <s v="Primary Assembly"/>
    <s v="chromosome"/>
    <m/>
    <s v="AL954747.1"/>
    <n v="2774013"/>
    <n v="2774477"/>
    <s v="-"/>
    <s v="CAD86446.1"/>
    <m/>
    <m/>
  </r>
  <r>
    <x v="5164"/>
    <x v="0"/>
    <x v="0"/>
    <s v="GCA_000009145.1"/>
    <s v="Primary Assembly"/>
    <s v="chromosome"/>
    <m/>
    <s v="AL954747.1"/>
    <n v="2774474"/>
    <n v="2775652"/>
    <s v="-"/>
    <m/>
    <m/>
    <m/>
  </r>
  <r>
    <x v="5165"/>
    <x v="1"/>
    <x v="1"/>
    <s v="GCA_000009145.1"/>
    <s v="Primary Assembly"/>
    <s v="chromosome"/>
    <m/>
    <s v="AL954747.1"/>
    <n v="2774474"/>
    <n v="2775652"/>
    <s v="-"/>
    <s v="CAD86447.1"/>
    <m/>
    <m/>
  </r>
  <r>
    <x v="5166"/>
    <x v="0"/>
    <x v="0"/>
    <s v="GCA_000009145.1"/>
    <s v="Primary Assembly"/>
    <s v="chromosome"/>
    <m/>
    <s v="AL954747.1"/>
    <n v="2775828"/>
    <n v="2776778"/>
    <s v="+"/>
    <m/>
    <m/>
    <m/>
  </r>
  <r>
    <x v="5167"/>
    <x v="1"/>
    <x v="1"/>
    <s v="GCA_000009145.1"/>
    <s v="Primary Assembly"/>
    <s v="chromosome"/>
    <m/>
    <s v="AL954747.1"/>
    <n v="2775828"/>
    <n v="2776778"/>
    <s v="+"/>
    <s v="CAD86448.1"/>
    <m/>
    <m/>
  </r>
  <r>
    <x v="5168"/>
    <x v="0"/>
    <x v="0"/>
    <s v="GCA_000009145.1"/>
    <s v="Primary Assembly"/>
    <s v="chromosome"/>
    <m/>
    <s v="AL954747.1"/>
    <n v="2776868"/>
    <n v="2777188"/>
    <s v="+"/>
    <m/>
    <m/>
    <m/>
  </r>
  <r>
    <x v="5169"/>
    <x v="1"/>
    <x v="1"/>
    <s v="GCA_000009145.1"/>
    <s v="Primary Assembly"/>
    <s v="chromosome"/>
    <m/>
    <s v="AL954747.1"/>
    <n v="2776868"/>
    <n v="2777188"/>
    <s v="+"/>
    <s v="CAD86449.1"/>
    <m/>
    <m/>
  </r>
  <r>
    <x v="5170"/>
    <x v="0"/>
    <x v="0"/>
    <s v="GCA_000009145.1"/>
    <s v="Primary Assembly"/>
    <s v="chromosome"/>
    <m/>
    <s v="AL954747.1"/>
    <n v="2777185"/>
    <n v="2778096"/>
    <s v="+"/>
    <m/>
    <m/>
    <m/>
  </r>
  <r>
    <x v="5171"/>
    <x v="1"/>
    <x v="1"/>
    <s v="GCA_000009145.1"/>
    <s v="Primary Assembly"/>
    <s v="chromosome"/>
    <m/>
    <s v="AL954747.1"/>
    <n v="2777185"/>
    <n v="2778096"/>
    <s v="+"/>
    <s v="CAD86450.1"/>
    <m/>
    <m/>
  </r>
  <r>
    <x v="5172"/>
    <x v="0"/>
    <x v="0"/>
    <s v="GCA_000009145.1"/>
    <s v="Primary Assembly"/>
    <s v="chromosome"/>
    <m/>
    <s v="AL954747.1"/>
    <n v="2778114"/>
    <n v="2779328"/>
    <s v="+"/>
    <m/>
    <m/>
    <m/>
  </r>
  <r>
    <x v="5173"/>
    <x v="1"/>
    <x v="1"/>
    <s v="GCA_000009145.1"/>
    <s v="Primary Assembly"/>
    <s v="chromosome"/>
    <m/>
    <s v="AL954747.1"/>
    <n v="2778114"/>
    <n v="2779328"/>
    <s v="+"/>
    <s v="CAD86451.1"/>
    <m/>
    <m/>
  </r>
  <r>
    <x v="5174"/>
    <x v="0"/>
    <x v="0"/>
    <s v="GCA_000009145.1"/>
    <s v="Primary Assembly"/>
    <s v="chromosome"/>
    <m/>
    <s v="AL954747.1"/>
    <n v="2779738"/>
    <n v="2780175"/>
    <s v="+"/>
    <m/>
    <m/>
    <m/>
  </r>
  <r>
    <x v="5175"/>
    <x v="1"/>
    <x v="1"/>
    <s v="GCA_000009145.1"/>
    <s v="Primary Assembly"/>
    <s v="chromosome"/>
    <m/>
    <s v="AL954747.1"/>
    <n v="2779738"/>
    <n v="2780175"/>
    <s v="+"/>
    <s v="CAD86452.1"/>
    <m/>
    <m/>
  </r>
  <r>
    <x v="5176"/>
    <x v="0"/>
    <x v="0"/>
    <s v="GCA_000009145.1"/>
    <s v="Primary Assembly"/>
    <s v="chromosome"/>
    <m/>
    <s v="AL954747.1"/>
    <n v="2780172"/>
    <n v="2781527"/>
    <s v="+"/>
    <m/>
    <m/>
    <m/>
  </r>
  <r>
    <x v="5177"/>
    <x v="1"/>
    <x v="1"/>
    <s v="GCA_000009145.1"/>
    <s v="Primary Assembly"/>
    <s v="chromosome"/>
    <m/>
    <s v="AL954747.1"/>
    <n v="2780172"/>
    <n v="2781527"/>
    <s v="+"/>
    <s v="CAD86453.1"/>
    <m/>
    <m/>
  </r>
  <r>
    <x v="5178"/>
    <x v="0"/>
    <x v="0"/>
    <s v="GCA_000009145.1"/>
    <s v="Primary Assembly"/>
    <s v="chromosome"/>
    <m/>
    <s v="AL954747.1"/>
    <n v="2781524"/>
    <n v="2781991"/>
    <s v="+"/>
    <m/>
    <m/>
    <m/>
  </r>
  <r>
    <x v="5179"/>
    <x v="1"/>
    <x v="1"/>
    <s v="GCA_000009145.1"/>
    <s v="Primary Assembly"/>
    <s v="chromosome"/>
    <m/>
    <s v="AL954747.1"/>
    <n v="2781524"/>
    <n v="2781991"/>
    <s v="+"/>
    <s v="CAD86454.1"/>
    <m/>
    <m/>
  </r>
  <r>
    <x v="5180"/>
    <x v="0"/>
    <x v="0"/>
    <s v="GCA_000009145.1"/>
    <s v="Primary Assembly"/>
    <s v="chromosome"/>
    <m/>
    <s v="AL954747.1"/>
    <n v="2782013"/>
    <n v="2782864"/>
    <s v="-"/>
    <m/>
    <m/>
    <m/>
  </r>
  <r>
    <x v="5181"/>
    <x v="1"/>
    <x v="1"/>
    <s v="GCA_000009145.1"/>
    <s v="Primary Assembly"/>
    <s v="chromosome"/>
    <m/>
    <s v="AL954747.1"/>
    <n v="2782013"/>
    <n v="2782864"/>
    <s v="-"/>
    <s v="CAD86455.1"/>
    <m/>
    <m/>
  </r>
  <r>
    <x v="5182"/>
    <x v="0"/>
    <x v="0"/>
    <s v="GCA_000009145.1"/>
    <s v="Primary Assembly"/>
    <s v="chromosome"/>
    <m/>
    <s v="AL954747.1"/>
    <n v="2782876"/>
    <n v="2783544"/>
    <s v="-"/>
    <m/>
    <m/>
    <m/>
  </r>
  <r>
    <x v="5183"/>
    <x v="1"/>
    <x v="1"/>
    <s v="GCA_000009145.1"/>
    <s v="Primary Assembly"/>
    <s v="chromosome"/>
    <m/>
    <s v="AL954747.1"/>
    <n v="2782876"/>
    <n v="2783544"/>
    <s v="-"/>
    <s v="CAD86456.1"/>
    <m/>
    <m/>
  </r>
  <r>
    <x v="5184"/>
    <x v="0"/>
    <x v="0"/>
    <s v="GCA_000009145.1"/>
    <s v="Primary Assembly"/>
    <s v="chromosome"/>
    <m/>
    <s v="AL954747.1"/>
    <n v="2783564"/>
    <n v="2784367"/>
    <s v="-"/>
    <m/>
    <m/>
    <m/>
  </r>
  <r>
    <x v="5185"/>
    <x v="1"/>
    <x v="1"/>
    <s v="GCA_000009145.1"/>
    <s v="Primary Assembly"/>
    <s v="chromosome"/>
    <m/>
    <s v="AL954747.1"/>
    <n v="2783564"/>
    <n v="2784367"/>
    <s v="-"/>
    <s v="CAD86457.1"/>
    <m/>
    <m/>
  </r>
  <r>
    <x v="5186"/>
    <x v="0"/>
    <x v="7"/>
    <s v="GCA_000009145.1"/>
    <s v="Primary Assembly"/>
    <s v="chromosome"/>
    <m/>
    <s v="AL954747.1"/>
    <n v="2784776"/>
    <n v="2785135"/>
    <s v="-"/>
    <m/>
    <m/>
    <m/>
  </r>
  <r>
    <x v="5187"/>
    <x v="4"/>
    <x v="3"/>
    <s v="GCA_000009145.1"/>
    <s v="Primary Assembly"/>
    <s v="chromosome"/>
    <m/>
    <s v="AL954747.1"/>
    <n v="2784776"/>
    <n v="2785135"/>
    <s v="-"/>
    <m/>
    <m/>
    <m/>
  </r>
  <r>
    <x v="5188"/>
    <x v="0"/>
    <x v="0"/>
    <s v="GCA_000009145.1"/>
    <s v="Primary Assembly"/>
    <s v="chromosome"/>
    <m/>
    <s v="AL954747.1"/>
    <n v="2785209"/>
    <n v="2785856"/>
    <s v="-"/>
    <m/>
    <m/>
    <m/>
  </r>
  <r>
    <x v="5189"/>
    <x v="1"/>
    <x v="1"/>
    <s v="GCA_000009145.1"/>
    <s v="Primary Assembly"/>
    <s v="chromosome"/>
    <m/>
    <s v="AL954747.1"/>
    <n v="2785209"/>
    <n v="2785856"/>
    <s v="-"/>
    <s v="CAD86458.1"/>
    <m/>
    <m/>
  </r>
  <r>
    <x v="5190"/>
    <x v="0"/>
    <x v="0"/>
    <s v="GCA_000009145.1"/>
    <s v="Primary Assembly"/>
    <s v="chromosome"/>
    <m/>
    <s v="AL954747.1"/>
    <n v="2785883"/>
    <n v="2786590"/>
    <s v="-"/>
    <m/>
    <m/>
    <m/>
  </r>
  <r>
    <x v="5191"/>
    <x v="1"/>
    <x v="1"/>
    <s v="GCA_000009145.1"/>
    <s v="Primary Assembly"/>
    <s v="chromosome"/>
    <m/>
    <s v="AL954747.1"/>
    <n v="2785883"/>
    <n v="2786590"/>
    <s v="-"/>
    <s v="CAD86459.1"/>
    <m/>
    <m/>
  </r>
  <r>
    <x v="5192"/>
    <x v="0"/>
    <x v="0"/>
    <s v="GCA_000009145.1"/>
    <s v="Primary Assembly"/>
    <s v="chromosome"/>
    <m/>
    <s v="AL954747.1"/>
    <n v="2786767"/>
    <n v="2787462"/>
    <s v="-"/>
    <m/>
    <m/>
    <m/>
  </r>
  <r>
    <x v="5193"/>
    <x v="1"/>
    <x v="1"/>
    <s v="GCA_000009145.1"/>
    <s v="Primary Assembly"/>
    <s v="chromosome"/>
    <m/>
    <s v="AL954747.1"/>
    <n v="2786767"/>
    <n v="2787462"/>
    <s v="-"/>
    <s v="CAD86460.1"/>
    <m/>
    <m/>
  </r>
  <r>
    <x v="5194"/>
    <x v="0"/>
    <x v="0"/>
    <s v="GCA_000009145.1"/>
    <s v="Primary Assembly"/>
    <s v="chromosome"/>
    <m/>
    <s v="AL954747.1"/>
    <n v="2787819"/>
    <n v="2788589"/>
    <s v="+"/>
    <m/>
    <m/>
    <m/>
  </r>
  <r>
    <x v="5195"/>
    <x v="1"/>
    <x v="1"/>
    <s v="GCA_000009145.1"/>
    <s v="Primary Assembly"/>
    <s v="chromosome"/>
    <m/>
    <s v="AL954747.1"/>
    <n v="2787819"/>
    <n v="2788589"/>
    <s v="+"/>
    <s v="CAD86461.1"/>
    <m/>
    <m/>
  </r>
  <r>
    <x v="5196"/>
    <x v="0"/>
    <x v="0"/>
    <s v="GCA_000009145.1"/>
    <s v="Primary Assembly"/>
    <s v="chromosome"/>
    <m/>
    <s v="AL954747.1"/>
    <n v="2788586"/>
    <n v="2789332"/>
    <s v="+"/>
    <m/>
    <m/>
    <m/>
  </r>
  <r>
    <x v="5197"/>
    <x v="1"/>
    <x v="1"/>
    <s v="GCA_000009145.1"/>
    <s v="Primary Assembly"/>
    <s v="chromosome"/>
    <m/>
    <s v="AL954747.1"/>
    <n v="2788586"/>
    <n v="2789332"/>
    <s v="+"/>
    <s v="CAD86462.1"/>
    <m/>
    <m/>
  </r>
  <r>
    <x v="5198"/>
    <x v="0"/>
    <x v="0"/>
    <s v="GCA_000009145.1"/>
    <s v="Primary Assembly"/>
    <s v="chromosome"/>
    <m/>
    <s v="AL954747.1"/>
    <n v="2789356"/>
    <n v="2790717"/>
    <s v="+"/>
    <m/>
    <m/>
    <m/>
  </r>
  <r>
    <x v="5199"/>
    <x v="1"/>
    <x v="1"/>
    <s v="GCA_000009145.1"/>
    <s v="Primary Assembly"/>
    <s v="chromosome"/>
    <m/>
    <s v="AL954747.1"/>
    <n v="2789356"/>
    <n v="2790717"/>
    <s v="+"/>
    <s v="CAD86463.1"/>
    <m/>
    <m/>
  </r>
  <r>
    <x v="5200"/>
    <x v="0"/>
    <x v="0"/>
    <s v="GCA_000009145.1"/>
    <s v="Primary Assembly"/>
    <s v="chromosome"/>
    <m/>
    <s v="AL954747.1"/>
    <n v="2790763"/>
    <n v="2791578"/>
    <s v="+"/>
    <m/>
    <m/>
    <m/>
  </r>
  <r>
    <x v="5201"/>
    <x v="1"/>
    <x v="1"/>
    <s v="GCA_000009145.1"/>
    <s v="Primary Assembly"/>
    <s v="chromosome"/>
    <m/>
    <s v="AL954747.1"/>
    <n v="2790763"/>
    <n v="2791578"/>
    <s v="+"/>
    <s v="CAD86464.1"/>
    <m/>
    <m/>
  </r>
  <r>
    <x v="5202"/>
    <x v="0"/>
    <x v="0"/>
    <s v="GCA_000009145.1"/>
    <s v="Primary Assembly"/>
    <s v="chromosome"/>
    <m/>
    <s v="AL954747.1"/>
    <n v="2791597"/>
    <n v="2792235"/>
    <s v="-"/>
    <m/>
    <m/>
    <m/>
  </r>
  <r>
    <x v="5203"/>
    <x v="1"/>
    <x v="1"/>
    <s v="GCA_000009145.1"/>
    <s v="Primary Assembly"/>
    <s v="chromosome"/>
    <m/>
    <s v="AL954747.1"/>
    <n v="2791597"/>
    <n v="2792235"/>
    <s v="-"/>
    <s v="CAD86465.1"/>
    <m/>
    <m/>
  </r>
  <r>
    <x v="5204"/>
    <x v="0"/>
    <x v="0"/>
    <s v="GCA_000009145.1"/>
    <s v="Primary Assembly"/>
    <s v="chromosome"/>
    <m/>
    <s v="AL954747.1"/>
    <n v="2792248"/>
    <n v="2794062"/>
    <s v="-"/>
    <m/>
    <m/>
    <m/>
  </r>
  <r>
    <x v="5205"/>
    <x v="1"/>
    <x v="1"/>
    <s v="GCA_000009145.1"/>
    <s v="Primary Assembly"/>
    <s v="chromosome"/>
    <m/>
    <s v="AL954747.1"/>
    <n v="2792248"/>
    <n v="2794062"/>
    <s v="-"/>
    <s v="CAD86466.1"/>
    <m/>
    <m/>
  </r>
  <r>
    <x v="5206"/>
    <x v="0"/>
    <x v="0"/>
    <s v="GCA_000009145.1"/>
    <s v="Primary Assembly"/>
    <s v="chromosome"/>
    <m/>
    <s v="AL954747.1"/>
    <n v="2794192"/>
    <n v="2794797"/>
    <s v="+"/>
    <m/>
    <m/>
    <m/>
  </r>
  <r>
    <x v="5207"/>
    <x v="1"/>
    <x v="1"/>
    <s v="GCA_000009145.1"/>
    <s v="Primary Assembly"/>
    <s v="chromosome"/>
    <m/>
    <s v="AL954747.1"/>
    <n v="2794192"/>
    <n v="2794797"/>
    <s v="+"/>
    <s v="CAD86467.1"/>
    <m/>
    <m/>
  </r>
  <r>
    <x v="5208"/>
    <x v="0"/>
    <x v="0"/>
    <s v="GCA_000009145.1"/>
    <s v="Primary Assembly"/>
    <s v="chromosome"/>
    <m/>
    <s v="AL954747.1"/>
    <n v="2794794"/>
    <n v="2795903"/>
    <s v="+"/>
    <m/>
    <m/>
    <m/>
  </r>
  <r>
    <x v="5209"/>
    <x v="1"/>
    <x v="1"/>
    <s v="GCA_000009145.1"/>
    <s v="Primary Assembly"/>
    <s v="chromosome"/>
    <m/>
    <s v="AL954747.1"/>
    <n v="2794794"/>
    <n v="2795903"/>
    <s v="+"/>
    <s v="CAD86468.1"/>
    <m/>
    <m/>
  </r>
  <r>
    <x v="5210"/>
    <x v="0"/>
    <x v="0"/>
    <s v="GCA_000009145.1"/>
    <s v="Primary Assembly"/>
    <s v="chromosome"/>
    <m/>
    <s v="AL954747.1"/>
    <n v="2795959"/>
    <n v="2796453"/>
    <s v="+"/>
    <m/>
    <m/>
    <m/>
  </r>
  <r>
    <x v="5211"/>
    <x v="1"/>
    <x v="1"/>
    <s v="GCA_000009145.1"/>
    <s v="Primary Assembly"/>
    <s v="chromosome"/>
    <m/>
    <s v="AL954747.1"/>
    <n v="2795959"/>
    <n v="2796453"/>
    <s v="+"/>
    <s v="CAD86469.1"/>
    <m/>
    <m/>
  </r>
  <r>
    <x v="5212"/>
    <x v="0"/>
    <x v="0"/>
    <s v="GCA_000009145.1"/>
    <s v="Primary Assembly"/>
    <s v="chromosome"/>
    <m/>
    <s v="AL954747.1"/>
    <n v="2796450"/>
    <n v="2796953"/>
    <s v="+"/>
    <m/>
    <m/>
    <m/>
  </r>
  <r>
    <x v="5213"/>
    <x v="1"/>
    <x v="1"/>
    <s v="GCA_000009145.1"/>
    <s v="Primary Assembly"/>
    <s v="chromosome"/>
    <m/>
    <s v="AL954747.1"/>
    <n v="2796450"/>
    <n v="2796953"/>
    <s v="+"/>
    <s v="CAD86470.1"/>
    <m/>
    <m/>
  </r>
  <r>
    <x v="5214"/>
    <x v="0"/>
    <x v="0"/>
    <s v="GCA_000009145.1"/>
    <s v="Primary Assembly"/>
    <s v="chromosome"/>
    <m/>
    <s v="AL954747.1"/>
    <n v="2797021"/>
    <n v="2798019"/>
    <s v="+"/>
    <m/>
    <m/>
    <m/>
  </r>
  <r>
    <x v="5215"/>
    <x v="1"/>
    <x v="1"/>
    <s v="GCA_000009145.1"/>
    <s v="Primary Assembly"/>
    <s v="chromosome"/>
    <m/>
    <s v="AL954747.1"/>
    <n v="2797021"/>
    <n v="2798019"/>
    <s v="+"/>
    <s v="CAD86471.1"/>
    <m/>
    <m/>
  </r>
  <r>
    <x v="5216"/>
    <x v="0"/>
    <x v="0"/>
    <s v="GCA_000009145.1"/>
    <s v="Primary Assembly"/>
    <s v="chromosome"/>
    <m/>
    <s v="AL954747.1"/>
    <n v="2797997"/>
    <n v="2798539"/>
    <s v="+"/>
    <m/>
    <m/>
    <m/>
  </r>
  <r>
    <x v="5217"/>
    <x v="1"/>
    <x v="1"/>
    <s v="GCA_000009145.1"/>
    <s v="Primary Assembly"/>
    <s v="chromosome"/>
    <m/>
    <s v="AL954747.1"/>
    <n v="2797997"/>
    <n v="2798539"/>
    <s v="+"/>
    <s v="CAD86472.1"/>
    <m/>
    <m/>
  </r>
  <r>
    <x v="5218"/>
    <x v="0"/>
    <x v="0"/>
    <s v="GCA_000009145.1"/>
    <s v="Primary Assembly"/>
    <s v="chromosome"/>
    <m/>
    <s v="AL954747.1"/>
    <n v="2798536"/>
    <n v="2799078"/>
    <s v="+"/>
    <m/>
    <m/>
    <m/>
  </r>
  <r>
    <x v="5219"/>
    <x v="1"/>
    <x v="1"/>
    <s v="GCA_000009145.1"/>
    <s v="Primary Assembly"/>
    <s v="chromosome"/>
    <m/>
    <s v="AL954747.1"/>
    <n v="2798536"/>
    <n v="2799078"/>
    <s v="+"/>
    <s v="CAD86473.1"/>
    <m/>
    <m/>
  </r>
  <r>
    <x v="5220"/>
    <x v="0"/>
    <x v="0"/>
    <s v="GCA_000009145.1"/>
    <s v="Primary Assembly"/>
    <s v="chromosome"/>
    <m/>
    <s v="AL954747.1"/>
    <n v="2799257"/>
    <n v="2800129"/>
    <s v="-"/>
    <m/>
    <m/>
    <m/>
  </r>
  <r>
    <x v="5221"/>
    <x v="1"/>
    <x v="1"/>
    <s v="GCA_000009145.1"/>
    <s v="Primary Assembly"/>
    <s v="chromosome"/>
    <m/>
    <s v="AL954747.1"/>
    <n v="2799257"/>
    <n v="2800129"/>
    <s v="-"/>
    <s v="CAD86474.1"/>
    <m/>
    <m/>
  </r>
  <r>
    <x v="5222"/>
    <x v="0"/>
    <x v="7"/>
    <s v="GCA_000009145.1"/>
    <s v="Primary Assembly"/>
    <s v="chromosome"/>
    <m/>
    <s v="AL954747.1"/>
    <n v="2800528"/>
    <n v="2800812"/>
    <s v="+"/>
    <m/>
    <m/>
    <m/>
  </r>
  <r>
    <x v="5223"/>
    <x v="4"/>
    <x v="3"/>
    <s v="GCA_000009145.1"/>
    <s v="Primary Assembly"/>
    <s v="chromosome"/>
    <m/>
    <s v="AL954747.1"/>
    <n v="2800528"/>
    <n v="2800812"/>
    <s v="+"/>
    <m/>
    <m/>
    <m/>
  </r>
  <r>
    <x v="5224"/>
    <x v="0"/>
    <x v="0"/>
    <s v="GCA_000009145.1"/>
    <s v="Primary Assembly"/>
    <s v="chromosome"/>
    <m/>
    <s v="AL954747.1"/>
    <n v="2800911"/>
    <n v="2802125"/>
    <s v="-"/>
    <m/>
    <m/>
    <m/>
  </r>
  <r>
    <x v="5225"/>
    <x v="1"/>
    <x v="1"/>
    <s v="GCA_000009145.1"/>
    <s v="Primary Assembly"/>
    <s v="chromosome"/>
    <m/>
    <s v="AL954747.1"/>
    <n v="2800911"/>
    <n v="2802125"/>
    <s v="-"/>
    <s v="CAD86475.1"/>
    <m/>
    <m/>
  </r>
  <r>
    <x v="5226"/>
    <x v="0"/>
    <x v="0"/>
    <s v="GCA_000009145.1"/>
    <s v="Primary Assembly"/>
    <s v="chromosome"/>
    <m/>
    <s v="AL954747.1"/>
    <n v="2802439"/>
    <n v="2804088"/>
    <s v="-"/>
    <m/>
    <m/>
    <m/>
  </r>
  <r>
    <x v="5227"/>
    <x v="1"/>
    <x v="1"/>
    <s v="GCA_000009145.1"/>
    <s v="Primary Assembly"/>
    <s v="chromosome"/>
    <m/>
    <s v="AL954747.1"/>
    <n v="2802439"/>
    <n v="2804088"/>
    <s v="-"/>
    <s v="CAD86476.1"/>
    <m/>
    <m/>
  </r>
  <r>
    <x v="5228"/>
    <x v="0"/>
    <x v="0"/>
    <s v="GCA_000009145.1"/>
    <s v="Primary Assembly"/>
    <s v="chromosome"/>
    <m/>
    <s v="AL954747.1"/>
    <n v="2804085"/>
    <n v="2804495"/>
    <s v="-"/>
    <m/>
    <m/>
    <m/>
  </r>
  <r>
    <x v="5229"/>
    <x v="1"/>
    <x v="1"/>
    <s v="GCA_000009145.1"/>
    <s v="Primary Assembly"/>
    <s v="chromosome"/>
    <m/>
    <s v="AL954747.1"/>
    <n v="2804085"/>
    <n v="2804495"/>
    <s v="-"/>
    <s v="CAD86477.1"/>
    <m/>
    <m/>
  </r>
  <r>
    <x v="5230"/>
    <x v="0"/>
    <x v="0"/>
    <s v="GCA_000009145.1"/>
    <s v="Primary Assembly"/>
    <s v="chromosome"/>
    <m/>
    <s v="AL954747.1"/>
    <n v="2804585"/>
    <n v="2805418"/>
    <s v="-"/>
    <m/>
    <m/>
    <m/>
  </r>
  <r>
    <x v="5231"/>
    <x v="1"/>
    <x v="1"/>
    <s v="GCA_000009145.1"/>
    <s v="Primary Assembly"/>
    <s v="chromosome"/>
    <m/>
    <s v="AL954747.1"/>
    <n v="2804585"/>
    <n v="2805418"/>
    <s v="-"/>
    <s v="CAD86478.1"/>
    <m/>
    <m/>
  </r>
  <r>
    <x v="5232"/>
    <x v="0"/>
    <x v="0"/>
    <s v="GCA_000009145.1"/>
    <s v="Primary Assembly"/>
    <s v="chromosome"/>
    <m/>
    <s v="AL954747.1"/>
    <n v="2805425"/>
    <n v="2807164"/>
    <s v="-"/>
    <m/>
    <m/>
    <m/>
  </r>
  <r>
    <x v="5233"/>
    <x v="1"/>
    <x v="1"/>
    <s v="GCA_000009145.1"/>
    <s v="Primary Assembly"/>
    <s v="chromosome"/>
    <m/>
    <s v="AL954747.1"/>
    <n v="2805425"/>
    <n v="2807164"/>
    <s v="-"/>
    <s v="CAD86479.1"/>
    <m/>
    <m/>
  </r>
  <r>
    <x v="5234"/>
    <x v="0"/>
    <x v="0"/>
    <s v="GCA_000009145.1"/>
    <s v="Primary Assembly"/>
    <s v="chromosome"/>
    <m/>
    <s v="AL954747.1"/>
    <n v="2807279"/>
    <n v="2807650"/>
    <s v="-"/>
    <m/>
    <m/>
    <m/>
  </r>
  <r>
    <x v="5235"/>
    <x v="1"/>
    <x v="1"/>
    <s v="GCA_000009145.1"/>
    <s v="Primary Assembly"/>
    <s v="chromosome"/>
    <m/>
    <s v="AL954747.1"/>
    <n v="2807279"/>
    <n v="2807650"/>
    <s v="-"/>
    <s v="CAD86480.1"/>
    <m/>
    <m/>
  </r>
  <r>
    <x v="5236"/>
    <x v="0"/>
    <x v="0"/>
    <s v="GCA_000009145.1"/>
    <s v="Primary Assembly"/>
    <s v="chromosome"/>
    <m/>
    <s v="AL954747.1"/>
    <n v="2807647"/>
    <n v="2808114"/>
    <s v="-"/>
    <m/>
    <m/>
    <m/>
  </r>
  <r>
    <x v="5237"/>
    <x v="1"/>
    <x v="1"/>
    <s v="GCA_000009145.1"/>
    <s v="Primary Assembly"/>
    <s v="chromosome"/>
    <m/>
    <s v="AL954747.1"/>
    <n v="2807647"/>
    <n v="2808114"/>
    <s v="-"/>
    <s v="CAD86481.1"/>
    <m/>
    <m/>
  </r>
  <r>
    <x v="5238"/>
    <x v="0"/>
    <x v="0"/>
    <s v="GCA_000009145.1"/>
    <s v="Primary Assembly"/>
    <s v="chromosome"/>
    <m/>
    <s v="AL954747.1"/>
    <n v="2808142"/>
    <n v="2808570"/>
    <s v="-"/>
    <m/>
    <m/>
    <m/>
  </r>
  <r>
    <x v="5239"/>
    <x v="1"/>
    <x v="1"/>
    <s v="GCA_000009145.1"/>
    <s v="Primary Assembly"/>
    <s v="chromosome"/>
    <m/>
    <s v="AL954747.1"/>
    <n v="2808142"/>
    <n v="2808570"/>
    <s v="-"/>
    <s v="CAD86482.1"/>
    <m/>
    <m/>
  </r>
  <r>
    <x v="5240"/>
    <x v="0"/>
    <x v="0"/>
    <s v="GCA_000009145.1"/>
    <s v="Primary Assembly"/>
    <s v="chromosome"/>
    <m/>
    <s v="AL954747.1"/>
    <n v="2808678"/>
    <n v="2809541"/>
    <s v="+"/>
    <m/>
    <m/>
    <m/>
  </r>
  <r>
    <x v="5241"/>
    <x v="1"/>
    <x v="1"/>
    <s v="GCA_000009145.1"/>
    <s v="Primary Assembly"/>
    <s v="chromosome"/>
    <m/>
    <s v="AL954747.1"/>
    <n v="2808678"/>
    <n v="2809541"/>
    <s v="+"/>
    <s v="CAD86483.1"/>
    <m/>
    <m/>
  </r>
  <r>
    <x v="5242"/>
    <x v="0"/>
    <x v="0"/>
    <s v="GCA_000009145.1"/>
    <s v="Primary Assembly"/>
    <s v="chromosome"/>
    <m/>
    <s v="AL954747.1"/>
    <n v="2809591"/>
    <n v="2810172"/>
    <s v="-"/>
    <m/>
    <m/>
    <m/>
  </r>
  <r>
    <x v="5243"/>
    <x v="1"/>
    <x v="1"/>
    <s v="GCA_000009145.1"/>
    <s v="Primary Assembly"/>
    <s v="chromosome"/>
    <m/>
    <s v="AL954747.1"/>
    <n v="2809591"/>
    <n v="2810172"/>
    <s v="-"/>
    <s v="CAD86484.1"/>
    <m/>
    <m/>
  </r>
  <r>
    <x v="5244"/>
    <x v="0"/>
    <x v="0"/>
    <s v="GCA_000009145.1"/>
    <s v="Primary Assembly"/>
    <s v="chromosome"/>
    <m/>
    <s v="AL954747.1"/>
    <n v="2810199"/>
    <n v="2811935"/>
    <s v="-"/>
    <m/>
    <m/>
    <m/>
  </r>
  <r>
    <x v="5245"/>
    <x v="1"/>
    <x v="1"/>
    <s v="GCA_000009145.1"/>
    <s v="Primary Assembly"/>
    <s v="chromosome"/>
    <m/>
    <s v="AL954747.1"/>
    <n v="2810199"/>
    <n v="2811935"/>
    <s v="-"/>
    <s v="CAD86485.1"/>
    <m/>
    <m/>
  </r>
  <r>
    <x v="5246"/>
    <x v="5"/>
    <x v="3"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4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1:J9" firstHeaderRow="1" firstDataRow="2" firstDataCol="1"/>
  <pivotFields count="14">
    <pivotField dataField="1" showAll="0">
      <items count="52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t="default"/>
      </items>
    </pivotField>
    <pivotField axis="axisRow" showAll="0">
      <items count="7">
        <item x="1"/>
        <item x="0"/>
        <item x="4"/>
        <item x="3"/>
        <item x="2"/>
        <item x="5"/>
        <item t="default"/>
      </items>
    </pivotField>
    <pivotField axis="axisCol" showAll="0">
      <items count="9">
        <item x="7"/>
        <item x="0"/>
        <item x="5"/>
        <item x="4"/>
        <item x="2"/>
        <item x="1"/>
        <item x="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Количество по полю ID" fld="0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47"/>
  <sheetViews>
    <sheetView zoomScale="85" zoomScaleNormal="85" workbookViewId="0">
      <selection activeCell="J5247" sqref="J5247"/>
    </sheetView>
  </sheetViews>
  <sheetFormatPr defaultRowHeight="14.4"/>
  <cols>
    <col min="1" max="1" width="8.88671875" style="1"/>
    <col min="2" max="2" width="8.44140625" style="1" customWidth="1"/>
    <col min="3" max="3" width="13.109375" style="1" customWidth="1"/>
    <col min="4" max="4" width="11" style="1" customWidth="1"/>
    <col min="5" max="7" width="8.88671875" style="1"/>
    <col min="8" max="8" width="10.33203125" style="1" customWidth="1"/>
    <col min="9" max="14" width="8.88671875" style="1"/>
    <col min="15" max="15" width="110" style="1" bestFit="1" customWidth="1"/>
    <col min="16" max="16384" width="8.88671875" style="1"/>
  </cols>
  <sheetData>
    <row r="1" spans="1:21">
      <c r="A1" s="1" t="s">
        <v>7361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>
      <c r="A2" s="1">
        <v>1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5</v>
      </c>
      <c r="H2" s="1" t="s">
        <v>24</v>
      </c>
      <c r="I2" s="1">
        <v>211</v>
      </c>
      <c r="J2" s="1">
        <v>1590</v>
      </c>
      <c r="K2" s="1" t="s">
        <v>25</v>
      </c>
      <c r="P2" s="1" t="s">
        <v>26</v>
      </c>
      <c r="R2" s="1" t="s">
        <v>27</v>
      </c>
      <c r="S2" s="1">
        <v>1380</v>
      </c>
    </row>
    <row r="3" spans="1:21">
      <c r="A3" s="1">
        <f t="shared" ref="A3:A66" si="0">A2+1</f>
        <v>2</v>
      </c>
      <c r="B3" s="1" t="s">
        <v>28</v>
      </c>
      <c r="C3" s="1" t="s">
        <v>29</v>
      </c>
      <c r="D3" s="1" t="s">
        <v>22</v>
      </c>
      <c r="E3" s="1" t="s">
        <v>23</v>
      </c>
      <c r="F3" s="1" t="s">
        <v>5</v>
      </c>
      <c r="H3" s="1" t="s">
        <v>24</v>
      </c>
      <c r="I3" s="1">
        <v>211</v>
      </c>
      <c r="J3" s="1">
        <v>1590</v>
      </c>
      <c r="K3" s="1" t="s">
        <v>25</v>
      </c>
      <c r="L3" s="1" t="s">
        <v>30</v>
      </c>
      <c r="O3" s="1" t="s">
        <v>31</v>
      </c>
      <c r="P3" s="1" t="s">
        <v>26</v>
      </c>
      <c r="R3" s="1" t="s">
        <v>27</v>
      </c>
      <c r="S3" s="1">
        <v>1380</v>
      </c>
      <c r="T3" s="1">
        <v>459</v>
      </c>
    </row>
    <row r="4" spans="1:21">
      <c r="A4" s="1">
        <f t="shared" si="0"/>
        <v>3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5</v>
      </c>
      <c r="H4" s="1" t="s">
        <v>24</v>
      </c>
      <c r="I4" s="1">
        <v>1791</v>
      </c>
      <c r="J4" s="1">
        <v>2912</v>
      </c>
      <c r="K4" s="1" t="s">
        <v>25</v>
      </c>
      <c r="P4" s="1" t="s">
        <v>32</v>
      </c>
      <c r="R4" s="1" t="s">
        <v>33</v>
      </c>
      <c r="S4" s="1">
        <v>1122</v>
      </c>
    </row>
    <row r="5" spans="1:21">
      <c r="A5" s="1">
        <f t="shared" si="0"/>
        <v>4</v>
      </c>
      <c r="B5" s="1" t="s">
        <v>28</v>
      </c>
      <c r="C5" s="1" t="s">
        <v>29</v>
      </c>
      <c r="D5" s="1" t="s">
        <v>22</v>
      </c>
      <c r="E5" s="1" t="s">
        <v>23</v>
      </c>
      <c r="F5" s="1" t="s">
        <v>5</v>
      </c>
      <c r="H5" s="1" t="s">
        <v>24</v>
      </c>
      <c r="I5" s="1">
        <v>1791</v>
      </c>
      <c r="J5" s="1">
        <v>2912</v>
      </c>
      <c r="K5" s="1" t="s">
        <v>25</v>
      </c>
      <c r="L5" s="1" t="s">
        <v>34</v>
      </c>
      <c r="O5" s="1" t="s">
        <v>35</v>
      </c>
      <c r="P5" s="1" t="s">
        <v>32</v>
      </c>
      <c r="R5" s="1" t="s">
        <v>33</v>
      </c>
      <c r="S5" s="1">
        <v>1122</v>
      </c>
      <c r="T5" s="1">
        <v>373</v>
      </c>
    </row>
    <row r="6" spans="1:21">
      <c r="A6" s="1">
        <f t="shared" si="0"/>
        <v>5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5</v>
      </c>
      <c r="H6" s="1" t="s">
        <v>24</v>
      </c>
      <c r="I6" s="1">
        <v>2961</v>
      </c>
      <c r="J6" s="1">
        <v>5390</v>
      </c>
      <c r="K6" s="1" t="s">
        <v>25</v>
      </c>
      <c r="P6" s="1" t="s">
        <v>36</v>
      </c>
      <c r="R6" s="1" t="s">
        <v>37</v>
      </c>
      <c r="S6" s="1">
        <v>2430</v>
      </c>
    </row>
    <row r="7" spans="1:21">
      <c r="A7" s="1">
        <f t="shared" si="0"/>
        <v>6</v>
      </c>
      <c r="B7" s="1" t="s">
        <v>28</v>
      </c>
      <c r="C7" s="1" t="s">
        <v>29</v>
      </c>
      <c r="D7" s="1" t="s">
        <v>22</v>
      </c>
      <c r="E7" s="1" t="s">
        <v>23</v>
      </c>
      <c r="F7" s="1" t="s">
        <v>5</v>
      </c>
      <c r="H7" s="1" t="s">
        <v>24</v>
      </c>
      <c r="I7" s="1">
        <v>2961</v>
      </c>
      <c r="J7" s="1">
        <v>5390</v>
      </c>
      <c r="K7" s="1" t="s">
        <v>25</v>
      </c>
      <c r="L7" s="1" t="s">
        <v>38</v>
      </c>
      <c r="O7" s="1" t="s">
        <v>39</v>
      </c>
      <c r="P7" s="1" t="s">
        <v>36</v>
      </c>
      <c r="R7" s="1" t="s">
        <v>37</v>
      </c>
      <c r="S7" s="1">
        <v>2430</v>
      </c>
      <c r="T7" s="1">
        <v>809</v>
      </c>
    </row>
    <row r="8" spans="1:21">
      <c r="A8" s="1">
        <f t="shared" si="0"/>
        <v>7</v>
      </c>
      <c r="B8" s="1" t="s">
        <v>20</v>
      </c>
      <c r="C8" s="1" t="s">
        <v>21</v>
      </c>
      <c r="D8" s="1" t="s">
        <v>22</v>
      </c>
      <c r="E8" s="1" t="s">
        <v>23</v>
      </c>
      <c r="F8" s="1" t="s">
        <v>5</v>
      </c>
      <c r="H8" s="1" t="s">
        <v>24</v>
      </c>
      <c r="I8" s="1">
        <v>5413</v>
      </c>
      <c r="J8" s="1">
        <v>5856</v>
      </c>
      <c r="K8" s="1" t="s">
        <v>25</v>
      </c>
      <c r="R8" s="1" t="s">
        <v>40</v>
      </c>
      <c r="S8" s="1">
        <v>444</v>
      </c>
    </row>
    <row r="9" spans="1:21">
      <c r="A9" s="1">
        <f t="shared" si="0"/>
        <v>8</v>
      </c>
      <c r="B9" s="1" t="s">
        <v>28</v>
      </c>
      <c r="C9" s="1" t="s">
        <v>29</v>
      </c>
      <c r="D9" s="1" t="s">
        <v>22</v>
      </c>
      <c r="E9" s="1" t="s">
        <v>23</v>
      </c>
      <c r="F9" s="1" t="s">
        <v>5</v>
      </c>
      <c r="H9" s="1" t="s">
        <v>24</v>
      </c>
      <c r="I9" s="1">
        <v>5413</v>
      </c>
      <c r="J9" s="1">
        <v>5856</v>
      </c>
      <c r="K9" s="1" t="s">
        <v>25</v>
      </c>
      <c r="L9" s="1" t="s">
        <v>41</v>
      </c>
      <c r="O9" s="1" t="s">
        <v>42</v>
      </c>
      <c r="R9" s="1" t="s">
        <v>40</v>
      </c>
      <c r="S9" s="1">
        <v>444</v>
      </c>
      <c r="T9" s="1">
        <v>147</v>
      </c>
    </row>
    <row r="10" spans="1:21">
      <c r="A10" s="1">
        <f t="shared" si="0"/>
        <v>9</v>
      </c>
      <c r="B10" s="1" t="s">
        <v>20</v>
      </c>
      <c r="C10" s="1" t="s">
        <v>21</v>
      </c>
      <c r="D10" s="1" t="s">
        <v>22</v>
      </c>
      <c r="E10" s="1" t="s">
        <v>23</v>
      </c>
      <c r="F10" s="1" t="s">
        <v>5</v>
      </c>
      <c r="H10" s="1" t="s">
        <v>24</v>
      </c>
      <c r="I10" s="1">
        <v>5907</v>
      </c>
      <c r="J10" s="1">
        <v>6638</v>
      </c>
      <c r="K10" s="1" t="s">
        <v>25</v>
      </c>
      <c r="R10" s="1" t="s">
        <v>43</v>
      </c>
      <c r="S10" s="1">
        <v>732</v>
      </c>
    </row>
    <row r="11" spans="1:21">
      <c r="A11" s="1">
        <f t="shared" si="0"/>
        <v>10</v>
      </c>
      <c r="B11" s="1" t="s">
        <v>28</v>
      </c>
      <c r="C11" s="1" t="s">
        <v>29</v>
      </c>
      <c r="D11" s="1" t="s">
        <v>22</v>
      </c>
      <c r="E11" s="1" t="s">
        <v>23</v>
      </c>
      <c r="F11" s="1" t="s">
        <v>5</v>
      </c>
      <c r="H11" s="1" t="s">
        <v>24</v>
      </c>
      <c r="I11" s="1">
        <v>5907</v>
      </c>
      <c r="J11" s="1">
        <v>6638</v>
      </c>
      <c r="K11" s="1" t="s">
        <v>25</v>
      </c>
      <c r="L11" s="1" t="s">
        <v>44</v>
      </c>
      <c r="O11" s="1" t="s">
        <v>45</v>
      </c>
      <c r="R11" s="1" t="s">
        <v>43</v>
      </c>
      <c r="S11" s="1">
        <v>732</v>
      </c>
      <c r="T11" s="1">
        <v>243</v>
      </c>
    </row>
    <row r="12" spans="1:21">
      <c r="A12" s="1">
        <f t="shared" si="0"/>
        <v>11</v>
      </c>
      <c r="B12" s="1" t="s">
        <v>20</v>
      </c>
      <c r="C12" s="1" t="s">
        <v>46</v>
      </c>
      <c r="D12" s="1" t="s">
        <v>22</v>
      </c>
      <c r="E12" s="1" t="s">
        <v>23</v>
      </c>
      <c r="F12" s="1" t="s">
        <v>5</v>
      </c>
      <c r="H12" s="1" t="s">
        <v>24</v>
      </c>
      <c r="I12" s="1">
        <v>6774</v>
      </c>
      <c r="J12" s="1">
        <v>6849</v>
      </c>
      <c r="K12" s="1" t="s">
        <v>25</v>
      </c>
      <c r="P12" s="1" t="s">
        <v>47</v>
      </c>
      <c r="R12" s="1" t="s">
        <v>48</v>
      </c>
      <c r="S12" s="1">
        <v>76</v>
      </c>
    </row>
    <row r="13" spans="1:21">
      <c r="A13" s="1">
        <f t="shared" si="0"/>
        <v>12</v>
      </c>
      <c r="B13" s="1" t="s">
        <v>46</v>
      </c>
      <c r="D13" s="1" t="s">
        <v>22</v>
      </c>
      <c r="E13" s="1" t="s">
        <v>23</v>
      </c>
      <c r="F13" s="1" t="s">
        <v>5</v>
      </c>
      <c r="H13" s="1" t="s">
        <v>24</v>
      </c>
      <c r="I13" s="1">
        <v>6774</v>
      </c>
      <c r="J13" s="1">
        <v>6849</v>
      </c>
      <c r="K13" s="1" t="s">
        <v>25</v>
      </c>
      <c r="O13" s="1" t="s">
        <v>49</v>
      </c>
      <c r="P13" s="1" t="s">
        <v>47</v>
      </c>
      <c r="R13" s="1" t="s">
        <v>48</v>
      </c>
      <c r="S13" s="1">
        <v>76</v>
      </c>
    </row>
    <row r="14" spans="1:21">
      <c r="A14" s="1">
        <f t="shared" si="0"/>
        <v>13</v>
      </c>
      <c r="B14" s="1" t="s">
        <v>20</v>
      </c>
      <c r="C14" s="1" t="s">
        <v>46</v>
      </c>
      <c r="D14" s="1" t="s">
        <v>22</v>
      </c>
      <c r="E14" s="1" t="s">
        <v>23</v>
      </c>
      <c r="F14" s="1" t="s">
        <v>5</v>
      </c>
      <c r="H14" s="1" t="s">
        <v>24</v>
      </c>
      <c r="I14" s="1">
        <v>6941</v>
      </c>
      <c r="J14" s="1">
        <v>7014</v>
      </c>
      <c r="K14" s="1" t="s">
        <v>25</v>
      </c>
      <c r="P14" s="1" t="s">
        <v>50</v>
      </c>
      <c r="R14" s="1" t="s">
        <v>51</v>
      </c>
      <c r="S14" s="1">
        <v>74</v>
      </c>
    </row>
    <row r="15" spans="1:21">
      <c r="A15" s="1">
        <f t="shared" si="0"/>
        <v>14</v>
      </c>
      <c r="B15" s="1" t="s">
        <v>46</v>
      </c>
      <c r="D15" s="1" t="s">
        <v>22</v>
      </c>
      <c r="E15" s="1" t="s">
        <v>23</v>
      </c>
      <c r="F15" s="1" t="s">
        <v>5</v>
      </c>
      <c r="H15" s="1" t="s">
        <v>24</v>
      </c>
      <c r="I15" s="1">
        <v>6941</v>
      </c>
      <c r="J15" s="1">
        <v>7014</v>
      </c>
      <c r="K15" s="1" t="s">
        <v>25</v>
      </c>
      <c r="O15" s="1" t="s">
        <v>52</v>
      </c>
      <c r="P15" s="1" t="s">
        <v>50</v>
      </c>
      <c r="R15" s="1" t="s">
        <v>51</v>
      </c>
      <c r="S15" s="1">
        <v>74</v>
      </c>
    </row>
    <row r="16" spans="1:21">
      <c r="A16" s="1">
        <f t="shared" si="0"/>
        <v>15</v>
      </c>
      <c r="B16" s="1" t="s">
        <v>20</v>
      </c>
      <c r="C16" s="1" t="s">
        <v>46</v>
      </c>
      <c r="D16" s="1" t="s">
        <v>22</v>
      </c>
      <c r="E16" s="1" t="s">
        <v>23</v>
      </c>
      <c r="F16" s="1" t="s">
        <v>5</v>
      </c>
      <c r="H16" s="1" t="s">
        <v>24</v>
      </c>
      <c r="I16" s="1">
        <v>7040</v>
      </c>
      <c r="J16" s="1">
        <v>7128</v>
      </c>
      <c r="K16" s="1" t="s">
        <v>25</v>
      </c>
      <c r="P16" s="1" t="s">
        <v>53</v>
      </c>
      <c r="R16" s="1" t="s">
        <v>54</v>
      </c>
      <c r="S16" s="1">
        <v>89</v>
      </c>
    </row>
    <row r="17" spans="1:20">
      <c r="A17" s="1">
        <f t="shared" si="0"/>
        <v>16</v>
      </c>
      <c r="B17" s="1" t="s">
        <v>46</v>
      </c>
      <c r="D17" s="1" t="s">
        <v>22</v>
      </c>
      <c r="E17" s="1" t="s">
        <v>23</v>
      </c>
      <c r="F17" s="1" t="s">
        <v>5</v>
      </c>
      <c r="H17" s="1" t="s">
        <v>24</v>
      </c>
      <c r="I17" s="1">
        <v>7040</v>
      </c>
      <c r="J17" s="1">
        <v>7128</v>
      </c>
      <c r="K17" s="1" t="s">
        <v>25</v>
      </c>
      <c r="O17" s="1" t="s">
        <v>55</v>
      </c>
      <c r="P17" s="1" t="s">
        <v>53</v>
      </c>
      <c r="R17" s="1" t="s">
        <v>54</v>
      </c>
      <c r="S17" s="1">
        <v>89</v>
      </c>
    </row>
    <row r="18" spans="1:20">
      <c r="A18" s="1">
        <f t="shared" si="0"/>
        <v>17</v>
      </c>
      <c r="B18" s="1" t="s">
        <v>20</v>
      </c>
      <c r="C18" s="1" t="s">
        <v>21</v>
      </c>
      <c r="D18" s="1" t="s">
        <v>22</v>
      </c>
      <c r="E18" s="1" t="s">
        <v>23</v>
      </c>
      <c r="F18" s="1" t="s">
        <v>5</v>
      </c>
      <c r="H18" s="1" t="s">
        <v>24</v>
      </c>
      <c r="I18" s="1">
        <v>7350</v>
      </c>
      <c r="J18" s="1">
        <v>7673</v>
      </c>
      <c r="K18" s="1" t="s">
        <v>25</v>
      </c>
      <c r="P18" s="1" t="s">
        <v>56</v>
      </c>
      <c r="R18" s="1" t="s">
        <v>57</v>
      </c>
      <c r="S18" s="1">
        <v>324</v>
      </c>
    </row>
    <row r="19" spans="1:20">
      <c r="A19" s="1">
        <f t="shared" si="0"/>
        <v>18</v>
      </c>
      <c r="B19" s="1" t="s">
        <v>28</v>
      </c>
      <c r="C19" s="1" t="s">
        <v>29</v>
      </c>
      <c r="D19" s="1" t="s">
        <v>22</v>
      </c>
      <c r="E19" s="1" t="s">
        <v>23</v>
      </c>
      <c r="F19" s="1" t="s">
        <v>5</v>
      </c>
      <c r="H19" s="1" t="s">
        <v>24</v>
      </c>
      <c r="I19" s="1">
        <v>7350</v>
      </c>
      <c r="J19" s="1">
        <v>7673</v>
      </c>
      <c r="K19" s="1" t="s">
        <v>25</v>
      </c>
      <c r="L19" s="1" t="s">
        <v>58</v>
      </c>
      <c r="O19" s="1" t="s">
        <v>59</v>
      </c>
      <c r="P19" s="1" t="s">
        <v>56</v>
      </c>
      <c r="R19" s="1" t="s">
        <v>57</v>
      </c>
      <c r="S19" s="1">
        <v>324</v>
      </c>
      <c r="T19" s="1">
        <v>107</v>
      </c>
    </row>
    <row r="20" spans="1:20">
      <c r="A20" s="1">
        <f t="shared" si="0"/>
        <v>19</v>
      </c>
      <c r="B20" s="1" t="s">
        <v>20</v>
      </c>
      <c r="C20" s="1" t="s">
        <v>21</v>
      </c>
      <c r="D20" s="1" t="s">
        <v>22</v>
      </c>
      <c r="E20" s="1" t="s">
        <v>23</v>
      </c>
      <c r="F20" s="1" t="s">
        <v>5</v>
      </c>
      <c r="H20" s="1" t="s">
        <v>24</v>
      </c>
      <c r="I20" s="1">
        <v>7717</v>
      </c>
      <c r="J20" s="1">
        <v>8076</v>
      </c>
      <c r="K20" s="1" t="s">
        <v>25</v>
      </c>
      <c r="R20" s="1" t="s">
        <v>60</v>
      </c>
      <c r="S20" s="1">
        <v>360</v>
      </c>
    </row>
    <row r="21" spans="1:20">
      <c r="A21" s="1">
        <f t="shared" si="0"/>
        <v>20</v>
      </c>
      <c r="B21" s="1" t="s">
        <v>28</v>
      </c>
      <c r="C21" s="1" t="s">
        <v>29</v>
      </c>
      <c r="D21" s="1" t="s">
        <v>22</v>
      </c>
      <c r="E21" s="1" t="s">
        <v>23</v>
      </c>
      <c r="F21" s="1" t="s">
        <v>5</v>
      </c>
      <c r="H21" s="1" t="s">
        <v>24</v>
      </c>
      <c r="I21" s="1">
        <v>7717</v>
      </c>
      <c r="J21" s="1">
        <v>8076</v>
      </c>
      <c r="K21" s="1" t="s">
        <v>25</v>
      </c>
      <c r="L21" s="1" t="s">
        <v>61</v>
      </c>
      <c r="O21" s="1" t="s">
        <v>62</v>
      </c>
      <c r="R21" s="1" t="s">
        <v>60</v>
      </c>
      <c r="S21" s="1">
        <v>360</v>
      </c>
      <c r="T21" s="1">
        <v>119</v>
      </c>
    </row>
    <row r="22" spans="1:20">
      <c r="A22" s="1">
        <f t="shared" si="0"/>
        <v>21</v>
      </c>
      <c r="B22" s="1" t="s">
        <v>20</v>
      </c>
      <c r="C22" s="1" t="s">
        <v>21</v>
      </c>
      <c r="D22" s="1" t="s">
        <v>22</v>
      </c>
      <c r="E22" s="1" t="s">
        <v>23</v>
      </c>
      <c r="F22" s="1" t="s">
        <v>5</v>
      </c>
      <c r="H22" s="1" t="s">
        <v>24</v>
      </c>
      <c r="I22" s="1">
        <v>8100</v>
      </c>
      <c r="J22" s="1">
        <v>11564</v>
      </c>
      <c r="K22" s="1" t="s">
        <v>63</v>
      </c>
      <c r="P22" s="1" t="s">
        <v>64</v>
      </c>
      <c r="R22" s="1" t="s">
        <v>65</v>
      </c>
      <c r="S22" s="1">
        <v>3465</v>
      </c>
    </row>
    <row r="23" spans="1:20">
      <c r="A23" s="1">
        <f t="shared" si="0"/>
        <v>22</v>
      </c>
      <c r="B23" s="1" t="s">
        <v>28</v>
      </c>
      <c r="C23" s="1" t="s">
        <v>29</v>
      </c>
      <c r="D23" s="1" t="s">
        <v>22</v>
      </c>
      <c r="E23" s="1" t="s">
        <v>23</v>
      </c>
      <c r="F23" s="1" t="s">
        <v>5</v>
      </c>
      <c r="H23" s="1" t="s">
        <v>24</v>
      </c>
      <c r="I23" s="1">
        <v>8100</v>
      </c>
      <c r="J23" s="1">
        <v>11564</v>
      </c>
      <c r="K23" s="1" t="s">
        <v>63</v>
      </c>
      <c r="L23" s="1" t="s">
        <v>66</v>
      </c>
      <c r="O23" s="1" t="s">
        <v>67</v>
      </c>
      <c r="P23" s="1" t="s">
        <v>64</v>
      </c>
      <c r="R23" s="1" t="s">
        <v>65</v>
      </c>
      <c r="S23" s="1">
        <v>3465</v>
      </c>
      <c r="T23" s="1">
        <v>1154</v>
      </c>
    </row>
    <row r="24" spans="1:20">
      <c r="A24" s="1">
        <f t="shared" si="0"/>
        <v>23</v>
      </c>
      <c r="B24" s="1" t="s">
        <v>20</v>
      </c>
      <c r="C24" s="1" t="s">
        <v>21</v>
      </c>
      <c r="D24" s="1" t="s">
        <v>22</v>
      </c>
      <c r="E24" s="1" t="s">
        <v>23</v>
      </c>
      <c r="F24" s="1" t="s">
        <v>5</v>
      </c>
      <c r="H24" s="1" t="s">
        <v>24</v>
      </c>
      <c r="I24" s="1">
        <v>11591</v>
      </c>
      <c r="J24" s="1">
        <v>12892</v>
      </c>
      <c r="K24" s="1" t="s">
        <v>63</v>
      </c>
      <c r="R24" s="1" t="s">
        <v>68</v>
      </c>
      <c r="S24" s="1">
        <v>1302</v>
      </c>
    </row>
    <row r="25" spans="1:20">
      <c r="A25" s="1">
        <f t="shared" si="0"/>
        <v>24</v>
      </c>
      <c r="B25" s="1" t="s">
        <v>28</v>
      </c>
      <c r="C25" s="1" t="s">
        <v>29</v>
      </c>
      <c r="D25" s="1" t="s">
        <v>22</v>
      </c>
      <c r="E25" s="1" t="s">
        <v>23</v>
      </c>
      <c r="F25" s="1" t="s">
        <v>5</v>
      </c>
      <c r="H25" s="1" t="s">
        <v>24</v>
      </c>
      <c r="I25" s="1">
        <v>11591</v>
      </c>
      <c r="J25" s="1">
        <v>12892</v>
      </c>
      <c r="K25" s="1" t="s">
        <v>63</v>
      </c>
      <c r="L25" s="1" t="s">
        <v>69</v>
      </c>
      <c r="O25" s="1" t="s">
        <v>70</v>
      </c>
      <c r="R25" s="1" t="s">
        <v>68</v>
      </c>
      <c r="S25" s="1">
        <v>1302</v>
      </c>
      <c r="T25" s="1">
        <v>433</v>
      </c>
    </row>
    <row r="26" spans="1:20">
      <c r="A26" s="1">
        <f t="shared" si="0"/>
        <v>25</v>
      </c>
      <c r="B26" s="1" t="s">
        <v>20</v>
      </c>
      <c r="C26" s="1" t="s">
        <v>21</v>
      </c>
      <c r="D26" s="1" t="s">
        <v>22</v>
      </c>
      <c r="E26" s="1" t="s">
        <v>23</v>
      </c>
      <c r="F26" s="1" t="s">
        <v>5</v>
      </c>
      <c r="H26" s="1" t="s">
        <v>24</v>
      </c>
      <c r="I26" s="1">
        <v>12864</v>
      </c>
      <c r="J26" s="1">
        <v>14627</v>
      </c>
      <c r="K26" s="1" t="s">
        <v>63</v>
      </c>
      <c r="P26" s="1" t="s">
        <v>71</v>
      </c>
      <c r="R26" s="1" t="s">
        <v>72</v>
      </c>
      <c r="S26" s="1">
        <v>1764</v>
      </c>
    </row>
    <row r="27" spans="1:20">
      <c r="A27" s="1">
        <f t="shared" si="0"/>
        <v>26</v>
      </c>
      <c r="B27" s="1" t="s">
        <v>28</v>
      </c>
      <c r="C27" s="1" t="s">
        <v>29</v>
      </c>
      <c r="D27" s="1" t="s">
        <v>22</v>
      </c>
      <c r="E27" s="1" t="s">
        <v>23</v>
      </c>
      <c r="F27" s="1" t="s">
        <v>5</v>
      </c>
      <c r="H27" s="1" t="s">
        <v>24</v>
      </c>
      <c r="I27" s="1">
        <v>12864</v>
      </c>
      <c r="J27" s="1">
        <v>14627</v>
      </c>
      <c r="K27" s="1" t="s">
        <v>63</v>
      </c>
      <c r="L27" s="1" t="s">
        <v>73</v>
      </c>
      <c r="O27" s="1" t="s">
        <v>74</v>
      </c>
      <c r="P27" s="1" t="s">
        <v>71</v>
      </c>
      <c r="R27" s="1" t="s">
        <v>72</v>
      </c>
      <c r="S27" s="1">
        <v>1764</v>
      </c>
      <c r="T27" s="1">
        <v>587</v>
      </c>
    </row>
    <row r="28" spans="1:20">
      <c r="A28" s="1">
        <f t="shared" si="0"/>
        <v>27</v>
      </c>
      <c r="B28" s="1" t="s">
        <v>20</v>
      </c>
      <c r="C28" s="1" t="s">
        <v>21</v>
      </c>
      <c r="D28" s="1" t="s">
        <v>22</v>
      </c>
      <c r="E28" s="1" t="s">
        <v>23</v>
      </c>
      <c r="F28" s="1" t="s">
        <v>5</v>
      </c>
      <c r="H28" s="1" t="s">
        <v>24</v>
      </c>
      <c r="I28" s="1">
        <v>14771</v>
      </c>
      <c r="J28" s="1">
        <v>15367</v>
      </c>
      <c r="K28" s="1" t="s">
        <v>63</v>
      </c>
      <c r="P28" s="1" t="s">
        <v>75</v>
      </c>
      <c r="R28" s="1" t="s">
        <v>76</v>
      </c>
      <c r="S28" s="1">
        <v>597</v>
      </c>
    </row>
    <row r="29" spans="1:20">
      <c r="A29" s="1">
        <f t="shared" si="0"/>
        <v>28</v>
      </c>
      <c r="B29" s="1" t="s">
        <v>28</v>
      </c>
      <c r="C29" s="1" t="s">
        <v>29</v>
      </c>
      <c r="D29" s="1" t="s">
        <v>22</v>
      </c>
      <c r="E29" s="1" t="s">
        <v>23</v>
      </c>
      <c r="F29" s="1" t="s">
        <v>5</v>
      </c>
      <c r="H29" s="1" t="s">
        <v>24</v>
      </c>
      <c r="I29" s="1">
        <v>14771</v>
      </c>
      <c r="J29" s="1">
        <v>15367</v>
      </c>
      <c r="K29" s="1" t="s">
        <v>63</v>
      </c>
      <c r="L29" s="1" t="s">
        <v>77</v>
      </c>
      <c r="O29" s="1" t="s">
        <v>78</v>
      </c>
      <c r="P29" s="1" t="s">
        <v>75</v>
      </c>
      <c r="R29" s="1" t="s">
        <v>76</v>
      </c>
      <c r="S29" s="1">
        <v>597</v>
      </c>
      <c r="T29" s="1">
        <v>198</v>
      </c>
    </row>
    <row r="30" spans="1:20">
      <c r="A30" s="1">
        <f t="shared" si="0"/>
        <v>29</v>
      </c>
      <c r="B30" s="1" t="s">
        <v>20</v>
      </c>
      <c r="C30" s="1" t="s">
        <v>21</v>
      </c>
      <c r="D30" s="1" t="s">
        <v>22</v>
      </c>
      <c r="E30" s="1" t="s">
        <v>23</v>
      </c>
      <c r="F30" s="1" t="s">
        <v>5</v>
      </c>
      <c r="H30" s="1" t="s">
        <v>24</v>
      </c>
      <c r="I30" s="1">
        <v>15451</v>
      </c>
      <c r="J30" s="1">
        <v>16371</v>
      </c>
      <c r="K30" s="1" t="s">
        <v>63</v>
      </c>
      <c r="P30" s="1" t="s">
        <v>79</v>
      </c>
      <c r="R30" s="1" t="s">
        <v>80</v>
      </c>
      <c r="S30" s="1">
        <v>921</v>
      </c>
    </row>
    <row r="31" spans="1:20">
      <c r="A31" s="1">
        <f t="shared" si="0"/>
        <v>30</v>
      </c>
      <c r="B31" s="1" t="s">
        <v>28</v>
      </c>
      <c r="C31" s="1" t="s">
        <v>29</v>
      </c>
      <c r="D31" s="1" t="s">
        <v>22</v>
      </c>
      <c r="E31" s="1" t="s">
        <v>23</v>
      </c>
      <c r="F31" s="1" t="s">
        <v>5</v>
      </c>
      <c r="H31" s="1" t="s">
        <v>24</v>
      </c>
      <c r="I31" s="1">
        <v>15451</v>
      </c>
      <c r="J31" s="1">
        <v>16371</v>
      </c>
      <c r="K31" s="1" t="s">
        <v>63</v>
      </c>
      <c r="L31" s="1" t="s">
        <v>81</v>
      </c>
      <c r="O31" s="1" t="s">
        <v>82</v>
      </c>
      <c r="P31" s="1" t="s">
        <v>79</v>
      </c>
      <c r="R31" s="1" t="s">
        <v>80</v>
      </c>
      <c r="S31" s="1">
        <v>921</v>
      </c>
      <c r="T31" s="1">
        <v>306</v>
      </c>
    </row>
    <row r="32" spans="1:20">
      <c r="A32" s="1">
        <f t="shared" si="0"/>
        <v>31</v>
      </c>
      <c r="B32" s="1" t="s">
        <v>20</v>
      </c>
      <c r="C32" s="1" t="s">
        <v>21</v>
      </c>
      <c r="D32" s="1" t="s">
        <v>22</v>
      </c>
      <c r="E32" s="1" t="s">
        <v>23</v>
      </c>
      <c r="F32" s="1" t="s">
        <v>5</v>
      </c>
      <c r="H32" s="1" t="s">
        <v>24</v>
      </c>
      <c r="I32" s="1">
        <v>16373</v>
      </c>
      <c r="J32" s="1">
        <v>17398</v>
      </c>
      <c r="K32" s="1" t="s">
        <v>63</v>
      </c>
      <c r="P32" s="1" t="s">
        <v>83</v>
      </c>
      <c r="R32" s="1" t="s">
        <v>84</v>
      </c>
      <c r="S32" s="1">
        <v>1026</v>
      </c>
    </row>
    <row r="33" spans="1:20">
      <c r="A33" s="1">
        <f t="shared" si="0"/>
        <v>32</v>
      </c>
      <c r="B33" s="1" t="s">
        <v>28</v>
      </c>
      <c r="C33" s="1" t="s">
        <v>29</v>
      </c>
      <c r="D33" s="1" t="s">
        <v>22</v>
      </c>
      <c r="E33" s="1" t="s">
        <v>23</v>
      </c>
      <c r="F33" s="1" t="s">
        <v>5</v>
      </c>
      <c r="H33" s="1" t="s">
        <v>24</v>
      </c>
      <c r="I33" s="1">
        <v>16373</v>
      </c>
      <c r="J33" s="1">
        <v>17398</v>
      </c>
      <c r="K33" s="1" t="s">
        <v>63</v>
      </c>
      <c r="L33" s="1" t="s">
        <v>85</v>
      </c>
      <c r="O33" s="1" t="s">
        <v>86</v>
      </c>
      <c r="P33" s="1" t="s">
        <v>83</v>
      </c>
      <c r="R33" s="1" t="s">
        <v>84</v>
      </c>
      <c r="S33" s="1">
        <v>1026</v>
      </c>
      <c r="T33" s="1">
        <v>341</v>
      </c>
    </row>
    <row r="34" spans="1:20">
      <c r="A34" s="1">
        <f t="shared" si="0"/>
        <v>33</v>
      </c>
      <c r="B34" s="1" t="s">
        <v>20</v>
      </c>
      <c r="C34" s="1" t="s">
        <v>21</v>
      </c>
      <c r="D34" s="1" t="s">
        <v>22</v>
      </c>
      <c r="E34" s="1" t="s">
        <v>23</v>
      </c>
      <c r="F34" s="1" t="s">
        <v>5</v>
      </c>
      <c r="H34" s="1" t="s">
        <v>24</v>
      </c>
      <c r="I34" s="1">
        <v>17395</v>
      </c>
      <c r="J34" s="1">
        <v>17994</v>
      </c>
      <c r="K34" s="1" t="s">
        <v>63</v>
      </c>
      <c r="P34" s="1" t="s">
        <v>87</v>
      </c>
      <c r="R34" s="1" t="s">
        <v>88</v>
      </c>
      <c r="S34" s="1">
        <v>600</v>
      </c>
    </row>
    <row r="35" spans="1:20">
      <c r="A35" s="1">
        <f t="shared" si="0"/>
        <v>34</v>
      </c>
      <c r="B35" s="1" t="s">
        <v>28</v>
      </c>
      <c r="C35" s="1" t="s">
        <v>29</v>
      </c>
      <c r="D35" s="1" t="s">
        <v>22</v>
      </c>
      <c r="E35" s="1" t="s">
        <v>23</v>
      </c>
      <c r="F35" s="1" t="s">
        <v>5</v>
      </c>
      <c r="H35" s="1" t="s">
        <v>24</v>
      </c>
      <c r="I35" s="1">
        <v>17395</v>
      </c>
      <c r="J35" s="1">
        <v>17994</v>
      </c>
      <c r="K35" s="1" t="s">
        <v>63</v>
      </c>
      <c r="L35" s="1" t="s">
        <v>89</v>
      </c>
      <c r="O35" s="1" t="s">
        <v>90</v>
      </c>
      <c r="P35" s="1" t="s">
        <v>87</v>
      </c>
      <c r="R35" s="1" t="s">
        <v>88</v>
      </c>
      <c r="S35" s="1">
        <v>600</v>
      </c>
      <c r="T35" s="1">
        <v>199</v>
      </c>
    </row>
    <row r="36" spans="1:20">
      <c r="A36" s="1">
        <f t="shared" si="0"/>
        <v>35</v>
      </c>
      <c r="B36" s="1" t="s">
        <v>20</v>
      </c>
      <c r="C36" s="1" t="s">
        <v>21</v>
      </c>
      <c r="D36" s="1" t="s">
        <v>22</v>
      </c>
      <c r="E36" s="1" t="s">
        <v>23</v>
      </c>
      <c r="F36" s="1" t="s">
        <v>5</v>
      </c>
      <c r="H36" s="1" t="s">
        <v>24</v>
      </c>
      <c r="I36" s="1">
        <v>18115</v>
      </c>
      <c r="J36" s="1">
        <v>19614</v>
      </c>
      <c r="K36" s="1" t="s">
        <v>25</v>
      </c>
      <c r="P36" s="1" t="s">
        <v>91</v>
      </c>
      <c r="R36" s="1" t="s">
        <v>92</v>
      </c>
      <c r="S36" s="1">
        <v>1500</v>
      </c>
    </row>
    <row r="37" spans="1:20">
      <c r="A37" s="1">
        <f t="shared" si="0"/>
        <v>36</v>
      </c>
      <c r="B37" s="1" t="s">
        <v>28</v>
      </c>
      <c r="C37" s="1" t="s">
        <v>29</v>
      </c>
      <c r="D37" s="1" t="s">
        <v>22</v>
      </c>
      <c r="E37" s="1" t="s">
        <v>23</v>
      </c>
      <c r="F37" s="1" t="s">
        <v>5</v>
      </c>
      <c r="H37" s="1" t="s">
        <v>24</v>
      </c>
      <c r="I37" s="1">
        <v>18115</v>
      </c>
      <c r="J37" s="1">
        <v>19614</v>
      </c>
      <c r="K37" s="1" t="s">
        <v>25</v>
      </c>
      <c r="L37" s="1" t="s">
        <v>93</v>
      </c>
      <c r="O37" s="1" t="s">
        <v>94</v>
      </c>
      <c r="P37" s="1" t="s">
        <v>91</v>
      </c>
      <c r="R37" s="1" t="s">
        <v>92</v>
      </c>
      <c r="S37" s="1">
        <v>1500</v>
      </c>
      <c r="T37" s="1">
        <v>499</v>
      </c>
    </row>
    <row r="38" spans="1:20">
      <c r="A38" s="1">
        <f t="shared" si="0"/>
        <v>37</v>
      </c>
      <c r="B38" s="1" t="s">
        <v>20</v>
      </c>
      <c r="C38" s="1" t="s">
        <v>21</v>
      </c>
      <c r="D38" s="1" t="s">
        <v>22</v>
      </c>
      <c r="E38" s="1" t="s">
        <v>23</v>
      </c>
      <c r="F38" s="1" t="s">
        <v>5</v>
      </c>
      <c r="H38" s="1" t="s">
        <v>24</v>
      </c>
      <c r="I38" s="1">
        <v>19611</v>
      </c>
      <c r="J38" s="1">
        <v>20153</v>
      </c>
      <c r="K38" s="1" t="s">
        <v>25</v>
      </c>
      <c r="R38" s="1" t="s">
        <v>95</v>
      </c>
      <c r="S38" s="1">
        <v>543</v>
      </c>
    </row>
    <row r="39" spans="1:20">
      <c r="A39" s="1">
        <f t="shared" si="0"/>
        <v>38</v>
      </c>
      <c r="B39" s="1" t="s">
        <v>28</v>
      </c>
      <c r="C39" s="1" t="s">
        <v>29</v>
      </c>
      <c r="D39" s="1" t="s">
        <v>22</v>
      </c>
      <c r="E39" s="1" t="s">
        <v>23</v>
      </c>
      <c r="F39" s="1" t="s">
        <v>5</v>
      </c>
      <c r="H39" s="1" t="s">
        <v>24</v>
      </c>
      <c r="I39" s="1">
        <v>19611</v>
      </c>
      <c r="J39" s="1">
        <v>20153</v>
      </c>
      <c r="K39" s="1" t="s">
        <v>25</v>
      </c>
      <c r="L39" s="1" t="s">
        <v>96</v>
      </c>
      <c r="O39" s="1" t="s">
        <v>62</v>
      </c>
      <c r="R39" s="1" t="s">
        <v>95</v>
      </c>
      <c r="S39" s="1">
        <v>543</v>
      </c>
      <c r="T39" s="1">
        <v>180</v>
      </c>
    </row>
    <row r="40" spans="1:20">
      <c r="A40" s="1">
        <f t="shared" si="0"/>
        <v>39</v>
      </c>
      <c r="B40" s="1" t="s">
        <v>20</v>
      </c>
      <c r="C40" s="1" t="s">
        <v>21</v>
      </c>
      <c r="D40" s="1" t="s">
        <v>22</v>
      </c>
      <c r="E40" s="1" t="s">
        <v>23</v>
      </c>
      <c r="F40" s="1" t="s">
        <v>5</v>
      </c>
      <c r="H40" s="1" t="s">
        <v>24</v>
      </c>
      <c r="I40" s="1">
        <v>20166</v>
      </c>
      <c r="J40" s="1">
        <v>21533</v>
      </c>
      <c r="K40" s="1" t="s">
        <v>25</v>
      </c>
      <c r="P40" s="1" t="s">
        <v>97</v>
      </c>
      <c r="R40" s="1" t="s">
        <v>98</v>
      </c>
      <c r="S40" s="1">
        <v>1368</v>
      </c>
    </row>
    <row r="41" spans="1:20">
      <c r="A41" s="1">
        <f t="shared" si="0"/>
        <v>40</v>
      </c>
      <c r="B41" s="1" t="s">
        <v>28</v>
      </c>
      <c r="C41" s="1" t="s">
        <v>29</v>
      </c>
      <c r="D41" s="1" t="s">
        <v>22</v>
      </c>
      <c r="E41" s="1" t="s">
        <v>23</v>
      </c>
      <c r="F41" s="1" t="s">
        <v>5</v>
      </c>
      <c r="H41" s="1" t="s">
        <v>24</v>
      </c>
      <c r="I41" s="1">
        <v>20166</v>
      </c>
      <c r="J41" s="1">
        <v>21533</v>
      </c>
      <c r="K41" s="1" t="s">
        <v>25</v>
      </c>
      <c r="L41" s="1" t="s">
        <v>99</v>
      </c>
      <c r="O41" s="1" t="s">
        <v>100</v>
      </c>
      <c r="P41" s="1" t="s">
        <v>97</v>
      </c>
      <c r="R41" s="1" t="s">
        <v>98</v>
      </c>
      <c r="S41" s="1">
        <v>1368</v>
      </c>
      <c r="T41" s="1">
        <v>455</v>
      </c>
    </row>
    <row r="42" spans="1:20">
      <c r="A42" s="1">
        <f t="shared" si="0"/>
        <v>41</v>
      </c>
      <c r="B42" s="1" t="s">
        <v>20</v>
      </c>
      <c r="C42" s="1" t="s">
        <v>21</v>
      </c>
      <c r="D42" s="1" t="s">
        <v>22</v>
      </c>
      <c r="E42" s="1" t="s">
        <v>23</v>
      </c>
      <c r="F42" s="1" t="s">
        <v>5</v>
      </c>
      <c r="H42" s="1" t="s">
        <v>24</v>
      </c>
      <c r="I42" s="1">
        <v>21543</v>
      </c>
      <c r="J42" s="1">
        <v>22748</v>
      </c>
      <c r="K42" s="1" t="s">
        <v>63</v>
      </c>
      <c r="R42" s="1" t="s">
        <v>101</v>
      </c>
      <c r="S42" s="1">
        <v>1206</v>
      </c>
    </row>
    <row r="43" spans="1:20">
      <c r="A43" s="1">
        <f t="shared" si="0"/>
        <v>42</v>
      </c>
      <c r="B43" s="1" t="s">
        <v>28</v>
      </c>
      <c r="C43" s="1" t="s">
        <v>29</v>
      </c>
      <c r="D43" s="1" t="s">
        <v>22</v>
      </c>
      <c r="E43" s="1" t="s">
        <v>23</v>
      </c>
      <c r="F43" s="1" t="s">
        <v>5</v>
      </c>
      <c r="H43" s="1" t="s">
        <v>24</v>
      </c>
      <c r="I43" s="1">
        <v>21543</v>
      </c>
      <c r="J43" s="1">
        <v>22748</v>
      </c>
      <c r="K43" s="1" t="s">
        <v>63</v>
      </c>
      <c r="L43" s="1" t="s">
        <v>102</v>
      </c>
      <c r="O43" s="1" t="s">
        <v>103</v>
      </c>
      <c r="R43" s="1" t="s">
        <v>101</v>
      </c>
      <c r="S43" s="1">
        <v>1206</v>
      </c>
      <c r="T43" s="1">
        <v>401</v>
      </c>
    </row>
    <row r="44" spans="1:20">
      <c r="A44" s="1">
        <f t="shared" si="0"/>
        <v>43</v>
      </c>
      <c r="B44" s="1" t="s">
        <v>20</v>
      </c>
      <c r="C44" s="1" t="s">
        <v>21</v>
      </c>
      <c r="D44" s="1" t="s">
        <v>22</v>
      </c>
      <c r="E44" s="1" t="s">
        <v>23</v>
      </c>
      <c r="F44" s="1" t="s">
        <v>5</v>
      </c>
      <c r="H44" s="1" t="s">
        <v>24</v>
      </c>
      <c r="I44" s="1">
        <v>22874</v>
      </c>
      <c r="J44" s="1">
        <v>26788</v>
      </c>
      <c r="K44" s="1" t="s">
        <v>63</v>
      </c>
      <c r="P44" s="1" t="s">
        <v>104</v>
      </c>
      <c r="R44" s="1" t="s">
        <v>105</v>
      </c>
      <c r="S44" s="1">
        <v>3915</v>
      </c>
    </row>
    <row r="45" spans="1:20">
      <c r="A45" s="1">
        <f t="shared" si="0"/>
        <v>44</v>
      </c>
      <c r="B45" s="1" t="s">
        <v>28</v>
      </c>
      <c r="C45" s="1" t="s">
        <v>29</v>
      </c>
      <c r="D45" s="1" t="s">
        <v>22</v>
      </c>
      <c r="E45" s="1" t="s">
        <v>23</v>
      </c>
      <c r="F45" s="1" t="s">
        <v>5</v>
      </c>
      <c r="H45" s="1" t="s">
        <v>24</v>
      </c>
      <c r="I45" s="1">
        <v>22874</v>
      </c>
      <c r="J45" s="1">
        <v>26788</v>
      </c>
      <c r="K45" s="1" t="s">
        <v>63</v>
      </c>
      <c r="L45" s="1" t="s">
        <v>106</v>
      </c>
      <c r="O45" s="1" t="s">
        <v>107</v>
      </c>
      <c r="P45" s="1" t="s">
        <v>104</v>
      </c>
      <c r="R45" s="1" t="s">
        <v>105</v>
      </c>
      <c r="S45" s="1">
        <v>3915</v>
      </c>
      <c r="T45" s="1">
        <v>1304</v>
      </c>
    </row>
    <row r="46" spans="1:20">
      <c r="A46" s="1">
        <f t="shared" si="0"/>
        <v>45</v>
      </c>
      <c r="B46" s="1" t="s">
        <v>20</v>
      </c>
      <c r="C46" s="1" t="s">
        <v>21</v>
      </c>
      <c r="D46" s="1" t="s">
        <v>22</v>
      </c>
      <c r="E46" s="1" t="s">
        <v>23</v>
      </c>
      <c r="F46" s="1" t="s">
        <v>5</v>
      </c>
      <c r="H46" s="1" t="s">
        <v>24</v>
      </c>
      <c r="I46" s="1">
        <v>26860</v>
      </c>
      <c r="J46" s="1">
        <v>28377</v>
      </c>
      <c r="K46" s="1" t="s">
        <v>25</v>
      </c>
      <c r="R46" s="1" t="s">
        <v>108</v>
      </c>
      <c r="S46" s="1">
        <v>1518</v>
      </c>
    </row>
    <row r="47" spans="1:20">
      <c r="A47" s="1">
        <f t="shared" si="0"/>
        <v>46</v>
      </c>
      <c r="B47" s="1" t="s">
        <v>28</v>
      </c>
      <c r="C47" s="1" t="s">
        <v>29</v>
      </c>
      <c r="D47" s="1" t="s">
        <v>22</v>
      </c>
      <c r="E47" s="1" t="s">
        <v>23</v>
      </c>
      <c r="F47" s="1" t="s">
        <v>5</v>
      </c>
      <c r="H47" s="1" t="s">
        <v>24</v>
      </c>
      <c r="I47" s="1">
        <v>26860</v>
      </c>
      <c r="J47" s="1">
        <v>28377</v>
      </c>
      <c r="K47" s="1" t="s">
        <v>25</v>
      </c>
      <c r="L47" s="1" t="s">
        <v>109</v>
      </c>
      <c r="O47" s="1" t="s">
        <v>110</v>
      </c>
      <c r="R47" s="1" t="s">
        <v>108</v>
      </c>
      <c r="S47" s="1">
        <v>1518</v>
      </c>
      <c r="T47" s="1">
        <v>505</v>
      </c>
    </row>
    <row r="48" spans="1:20">
      <c r="A48" s="1">
        <f t="shared" si="0"/>
        <v>47</v>
      </c>
      <c r="B48" s="1" t="s">
        <v>20</v>
      </c>
      <c r="C48" s="1" t="s">
        <v>21</v>
      </c>
      <c r="D48" s="1" t="s">
        <v>22</v>
      </c>
      <c r="E48" s="1" t="s">
        <v>23</v>
      </c>
      <c r="F48" s="1" t="s">
        <v>5</v>
      </c>
      <c r="H48" s="1" t="s">
        <v>24</v>
      </c>
      <c r="I48" s="1">
        <v>28652</v>
      </c>
      <c r="J48" s="1">
        <v>29176</v>
      </c>
      <c r="K48" s="1" t="s">
        <v>25</v>
      </c>
      <c r="R48" s="1" t="s">
        <v>111</v>
      </c>
      <c r="S48" s="1">
        <v>525</v>
      </c>
    </row>
    <row r="49" spans="1:20">
      <c r="A49" s="1">
        <f t="shared" si="0"/>
        <v>48</v>
      </c>
      <c r="B49" s="1" t="s">
        <v>28</v>
      </c>
      <c r="C49" s="1" t="s">
        <v>29</v>
      </c>
      <c r="D49" s="1" t="s">
        <v>22</v>
      </c>
      <c r="E49" s="1" t="s">
        <v>23</v>
      </c>
      <c r="F49" s="1" t="s">
        <v>5</v>
      </c>
      <c r="H49" s="1" t="s">
        <v>24</v>
      </c>
      <c r="I49" s="1">
        <v>28652</v>
      </c>
      <c r="J49" s="1">
        <v>29176</v>
      </c>
      <c r="K49" s="1" t="s">
        <v>25</v>
      </c>
      <c r="L49" s="1" t="s">
        <v>112</v>
      </c>
      <c r="O49" s="1" t="s">
        <v>42</v>
      </c>
      <c r="R49" s="1" t="s">
        <v>111</v>
      </c>
      <c r="S49" s="1">
        <v>525</v>
      </c>
      <c r="T49" s="1">
        <v>174</v>
      </c>
    </row>
    <row r="50" spans="1:20">
      <c r="A50" s="1">
        <f t="shared" si="0"/>
        <v>49</v>
      </c>
      <c r="B50" s="1" t="s">
        <v>20</v>
      </c>
      <c r="C50" s="1" t="s">
        <v>21</v>
      </c>
      <c r="D50" s="1" t="s">
        <v>22</v>
      </c>
      <c r="E50" s="1" t="s">
        <v>23</v>
      </c>
      <c r="F50" s="1" t="s">
        <v>5</v>
      </c>
      <c r="H50" s="1" t="s">
        <v>24</v>
      </c>
      <c r="I50" s="1">
        <v>29244</v>
      </c>
      <c r="J50" s="1">
        <v>30401</v>
      </c>
      <c r="K50" s="1" t="s">
        <v>63</v>
      </c>
      <c r="R50" s="1" t="s">
        <v>113</v>
      </c>
      <c r="S50" s="1">
        <v>1158</v>
      </c>
    </row>
    <row r="51" spans="1:20">
      <c r="A51" s="1">
        <f t="shared" si="0"/>
        <v>50</v>
      </c>
      <c r="B51" s="1" t="s">
        <v>28</v>
      </c>
      <c r="C51" s="1" t="s">
        <v>29</v>
      </c>
      <c r="D51" s="1" t="s">
        <v>22</v>
      </c>
      <c r="E51" s="1" t="s">
        <v>23</v>
      </c>
      <c r="F51" s="1" t="s">
        <v>5</v>
      </c>
      <c r="H51" s="1" t="s">
        <v>24</v>
      </c>
      <c r="I51" s="1">
        <v>29244</v>
      </c>
      <c r="J51" s="1">
        <v>30401</v>
      </c>
      <c r="K51" s="1" t="s">
        <v>63</v>
      </c>
      <c r="L51" s="1" t="s">
        <v>114</v>
      </c>
      <c r="O51" s="1" t="s">
        <v>115</v>
      </c>
      <c r="R51" s="1" t="s">
        <v>113</v>
      </c>
      <c r="S51" s="1">
        <v>1158</v>
      </c>
      <c r="T51" s="1">
        <v>385</v>
      </c>
    </row>
    <row r="52" spans="1:20">
      <c r="A52" s="1">
        <f t="shared" si="0"/>
        <v>51</v>
      </c>
      <c r="B52" s="1" t="s">
        <v>20</v>
      </c>
      <c r="C52" s="1" t="s">
        <v>21</v>
      </c>
      <c r="D52" s="1" t="s">
        <v>22</v>
      </c>
      <c r="E52" s="1" t="s">
        <v>23</v>
      </c>
      <c r="F52" s="1" t="s">
        <v>5</v>
      </c>
      <c r="H52" s="1" t="s">
        <v>24</v>
      </c>
      <c r="I52" s="1">
        <v>30420</v>
      </c>
      <c r="J52" s="1">
        <v>31184</v>
      </c>
      <c r="K52" s="1" t="s">
        <v>63</v>
      </c>
      <c r="P52" s="1" t="s">
        <v>116</v>
      </c>
      <c r="R52" s="1" t="s">
        <v>117</v>
      </c>
      <c r="S52" s="1">
        <v>765</v>
      </c>
    </row>
    <row r="53" spans="1:20">
      <c r="A53" s="1">
        <f t="shared" si="0"/>
        <v>52</v>
      </c>
      <c r="B53" s="1" t="s">
        <v>28</v>
      </c>
      <c r="C53" s="1" t="s">
        <v>29</v>
      </c>
      <c r="D53" s="1" t="s">
        <v>22</v>
      </c>
      <c r="E53" s="1" t="s">
        <v>23</v>
      </c>
      <c r="F53" s="1" t="s">
        <v>5</v>
      </c>
      <c r="H53" s="1" t="s">
        <v>24</v>
      </c>
      <c r="I53" s="1">
        <v>30420</v>
      </c>
      <c r="J53" s="1">
        <v>31184</v>
      </c>
      <c r="K53" s="1" t="s">
        <v>63</v>
      </c>
      <c r="L53" s="1" t="s">
        <v>118</v>
      </c>
      <c r="O53" s="1" t="s">
        <v>119</v>
      </c>
      <c r="P53" s="1" t="s">
        <v>116</v>
      </c>
      <c r="R53" s="1" t="s">
        <v>117</v>
      </c>
      <c r="S53" s="1">
        <v>765</v>
      </c>
      <c r="T53" s="1">
        <v>254</v>
      </c>
    </row>
    <row r="54" spans="1:20">
      <c r="A54" s="1">
        <f t="shared" si="0"/>
        <v>53</v>
      </c>
      <c r="B54" s="1" t="s">
        <v>20</v>
      </c>
      <c r="C54" s="1" t="s">
        <v>21</v>
      </c>
      <c r="D54" s="1" t="s">
        <v>22</v>
      </c>
      <c r="E54" s="1" t="s">
        <v>23</v>
      </c>
      <c r="F54" s="1" t="s">
        <v>5</v>
      </c>
      <c r="H54" s="1" t="s">
        <v>24</v>
      </c>
      <c r="I54" s="1">
        <v>31294</v>
      </c>
      <c r="J54" s="1">
        <v>31662</v>
      </c>
      <c r="K54" s="1" t="s">
        <v>25</v>
      </c>
      <c r="R54" s="1" t="s">
        <v>120</v>
      </c>
      <c r="S54" s="1">
        <v>369</v>
      </c>
    </row>
    <row r="55" spans="1:20">
      <c r="A55" s="1">
        <f t="shared" si="0"/>
        <v>54</v>
      </c>
      <c r="B55" s="1" t="s">
        <v>28</v>
      </c>
      <c r="C55" s="1" t="s">
        <v>29</v>
      </c>
      <c r="D55" s="1" t="s">
        <v>22</v>
      </c>
      <c r="E55" s="1" t="s">
        <v>23</v>
      </c>
      <c r="F55" s="1" t="s">
        <v>5</v>
      </c>
      <c r="H55" s="1" t="s">
        <v>24</v>
      </c>
      <c r="I55" s="1">
        <v>31294</v>
      </c>
      <c r="J55" s="1">
        <v>31662</v>
      </c>
      <c r="K55" s="1" t="s">
        <v>25</v>
      </c>
      <c r="L55" s="1" t="s">
        <v>121</v>
      </c>
      <c r="O55" s="1" t="s">
        <v>122</v>
      </c>
      <c r="R55" s="1" t="s">
        <v>120</v>
      </c>
      <c r="S55" s="1">
        <v>369</v>
      </c>
      <c r="T55" s="1">
        <v>122</v>
      </c>
    </row>
    <row r="56" spans="1:20">
      <c r="A56" s="1">
        <f t="shared" si="0"/>
        <v>55</v>
      </c>
      <c r="B56" s="1" t="s">
        <v>20</v>
      </c>
      <c r="C56" s="1" t="s">
        <v>21</v>
      </c>
      <c r="D56" s="1" t="s">
        <v>22</v>
      </c>
      <c r="E56" s="1" t="s">
        <v>23</v>
      </c>
      <c r="F56" s="1" t="s">
        <v>5</v>
      </c>
      <c r="H56" s="1" t="s">
        <v>24</v>
      </c>
      <c r="I56" s="1">
        <v>31721</v>
      </c>
      <c r="J56" s="1">
        <v>33127</v>
      </c>
      <c r="K56" s="1" t="s">
        <v>63</v>
      </c>
      <c r="R56" s="1" t="s">
        <v>123</v>
      </c>
      <c r="S56" s="1">
        <v>1407</v>
      </c>
    </row>
    <row r="57" spans="1:20">
      <c r="A57" s="1">
        <f t="shared" si="0"/>
        <v>56</v>
      </c>
      <c r="B57" s="1" t="s">
        <v>28</v>
      </c>
      <c r="C57" s="1" t="s">
        <v>29</v>
      </c>
      <c r="D57" s="1" t="s">
        <v>22</v>
      </c>
      <c r="E57" s="1" t="s">
        <v>23</v>
      </c>
      <c r="F57" s="1" t="s">
        <v>5</v>
      </c>
      <c r="H57" s="1" t="s">
        <v>24</v>
      </c>
      <c r="I57" s="1">
        <v>31721</v>
      </c>
      <c r="J57" s="1">
        <v>33127</v>
      </c>
      <c r="K57" s="1" t="s">
        <v>63</v>
      </c>
      <c r="L57" s="1" t="s">
        <v>124</v>
      </c>
      <c r="O57" s="1" t="s">
        <v>125</v>
      </c>
      <c r="R57" s="1" t="s">
        <v>123</v>
      </c>
      <c r="S57" s="1">
        <v>1407</v>
      </c>
      <c r="T57" s="1">
        <v>468</v>
      </c>
    </row>
    <row r="58" spans="1:20">
      <c r="A58" s="1">
        <f t="shared" si="0"/>
        <v>57</v>
      </c>
      <c r="B58" s="1" t="s">
        <v>20</v>
      </c>
      <c r="C58" s="1" t="s">
        <v>21</v>
      </c>
      <c r="D58" s="1" t="s">
        <v>22</v>
      </c>
      <c r="E58" s="1" t="s">
        <v>23</v>
      </c>
      <c r="F58" s="1" t="s">
        <v>5</v>
      </c>
      <c r="H58" s="1" t="s">
        <v>24</v>
      </c>
      <c r="I58" s="1">
        <v>33134</v>
      </c>
      <c r="J58" s="1">
        <v>34444</v>
      </c>
      <c r="K58" s="1" t="s">
        <v>63</v>
      </c>
      <c r="P58" s="1" t="s">
        <v>126</v>
      </c>
      <c r="R58" s="1" t="s">
        <v>127</v>
      </c>
      <c r="S58" s="1">
        <v>1311</v>
      </c>
    </row>
    <row r="59" spans="1:20">
      <c r="A59" s="1">
        <f t="shared" si="0"/>
        <v>58</v>
      </c>
      <c r="B59" s="1" t="s">
        <v>28</v>
      </c>
      <c r="C59" s="1" t="s">
        <v>29</v>
      </c>
      <c r="D59" s="1" t="s">
        <v>22</v>
      </c>
      <c r="E59" s="1" t="s">
        <v>23</v>
      </c>
      <c r="F59" s="1" t="s">
        <v>5</v>
      </c>
      <c r="H59" s="1" t="s">
        <v>24</v>
      </c>
      <c r="I59" s="1">
        <v>33134</v>
      </c>
      <c r="J59" s="1">
        <v>34444</v>
      </c>
      <c r="K59" s="1" t="s">
        <v>63</v>
      </c>
      <c r="L59" s="1" t="s">
        <v>128</v>
      </c>
      <c r="O59" s="1" t="s">
        <v>129</v>
      </c>
      <c r="P59" s="1" t="s">
        <v>126</v>
      </c>
      <c r="R59" s="1" t="s">
        <v>127</v>
      </c>
      <c r="S59" s="1">
        <v>1311</v>
      </c>
      <c r="T59" s="1">
        <v>436</v>
      </c>
    </row>
    <row r="60" spans="1:20">
      <c r="A60" s="1">
        <f t="shared" si="0"/>
        <v>59</v>
      </c>
      <c r="B60" s="1" t="s">
        <v>20</v>
      </c>
      <c r="C60" s="1" t="s">
        <v>21</v>
      </c>
      <c r="D60" s="1" t="s">
        <v>22</v>
      </c>
      <c r="E60" s="1" t="s">
        <v>23</v>
      </c>
      <c r="F60" s="1" t="s">
        <v>5</v>
      </c>
      <c r="H60" s="1" t="s">
        <v>24</v>
      </c>
      <c r="I60" s="1">
        <v>34605</v>
      </c>
      <c r="J60" s="1">
        <v>34895</v>
      </c>
      <c r="K60" s="1" t="s">
        <v>25</v>
      </c>
      <c r="P60" s="1" t="s">
        <v>130</v>
      </c>
      <c r="R60" s="1" t="s">
        <v>131</v>
      </c>
      <c r="S60" s="1">
        <v>291</v>
      </c>
    </row>
    <row r="61" spans="1:20">
      <c r="A61" s="1">
        <f t="shared" si="0"/>
        <v>60</v>
      </c>
      <c r="B61" s="1" t="s">
        <v>28</v>
      </c>
      <c r="C61" s="1" t="s">
        <v>29</v>
      </c>
      <c r="D61" s="1" t="s">
        <v>22</v>
      </c>
      <c r="E61" s="1" t="s">
        <v>23</v>
      </c>
      <c r="F61" s="1" t="s">
        <v>5</v>
      </c>
      <c r="H61" s="1" t="s">
        <v>24</v>
      </c>
      <c r="I61" s="1">
        <v>34605</v>
      </c>
      <c r="J61" s="1">
        <v>34895</v>
      </c>
      <c r="K61" s="1" t="s">
        <v>25</v>
      </c>
      <c r="L61" s="1" t="s">
        <v>132</v>
      </c>
      <c r="O61" s="1" t="s">
        <v>133</v>
      </c>
      <c r="P61" s="1" t="s">
        <v>130</v>
      </c>
      <c r="R61" s="1" t="s">
        <v>131</v>
      </c>
      <c r="S61" s="1">
        <v>291</v>
      </c>
      <c r="T61" s="1">
        <v>96</v>
      </c>
    </row>
    <row r="62" spans="1:20">
      <c r="A62" s="1">
        <f t="shared" si="0"/>
        <v>61</v>
      </c>
      <c r="B62" s="1" t="s">
        <v>20</v>
      </c>
      <c r="C62" s="1" t="s">
        <v>21</v>
      </c>
      <c r="D62" s="1" t="s">
        <v>22</v>
      </c>
      <c r="E62" s="1" t="s">
        <v>23</v>
      </c>
      <c r="F62" s="1" t="s">
        <v>5</v>
      </c>
      <c r="H62" s="1" t="s">
        <v>24</v>
      </c>
      <c r="I62" s="1">
        <v>34935</v>
      </c>
      <c r="J62" s="1">
        <v>36578</v>
      </c>
      <c r="K62" s="1" t="s">
        <v>25</v>
      </c>
      <c r="P62" s="1" t="s">
        <v>134</v>
      </c>
      <c r="R62" s="1" t="s">
        <v>135</v>
      </c>
      <c r="S62" s="1">
        <v>1644</v>
      </c>
    </row>
    <row r="63" spans="1:20">
      <c r="A63" s="1">
        <f t="shared" si="0"/>
        <v>62</v>
      </c>
      <c r="B63" s="1" t="s">
        <v>28</v>
      </c>
      <c r="C63" s="1" t="s">
        <v>29</v>
      </c>
      <c r="D63" s="1" t="s">
        <v>22</v>
      </c>
      <c r="E63" s="1" t="s">
        <v>23</v>
      </c>
      <c r="F63" s="1" t="s">
        <v>5</v>
      </c>
      <c r="H63" s="1" t="s">
        <v>24</v>
      </c>
      <c r="I63" s="1">
        <v>34935</v>
      </c>
      <c r="J63" s="1">
        <v>36578</v>
      </c>
      <c r="K63" s="1" t="s">
        <v>25</v>
      </c>
      <c r="L63" s="1" t="s">
        <v>136</v>
      </c>
      <c r="O63" s="1" t="s">
        <v>137</v>
      </c>
      <c r="P63" s="1" t="s">
        <v>134</v>
      </c>
      <c r="R63" s="1" t="s">
        <v>135</v>
      </c>
      <c r="S63" s="1">
        <v>1644</v>
      </c>
      <c r="T63" s="1">
        <v>547</v>
      </c>
    </row>
    <row r="64" spans="1:20">
      <c r="A64" s="1">
        <f t="shared" si="0"/>
        <v>63</v>
      </c>
      <c r="B64" s="1" t="s">
        <v>20</v>
      </c>
      <c r="C64" s="1" t="s">
        <v>21</v>
      </c>
      <c r="D64" s="1" t="s">
        <v>22</v>
      </c>
      <c r="E64" s="1" t="s">
        <v>23</v>
      </c>
      <c r="F64" s="1" t="s">
        <v>5</v>
      </c>
      <c r="H64" s="1" t="s">
        <v>24</v>
      </c>
      <c r="I64" s="1">
        <v>36729</v>
      </c>
      <c r="J64" s="1">
        <v>37457</v>
      </c>
      <c r="K64" s="1" t="s">
        <v>25</v>
      </c>
      <c r="R64" s="1" t="s">
        <v>138</v>
      </c>
      <c r="S64" s="1">
        <v>729</v>
      </c>
    </row>
    <row r="65" spans="1:20">
      <c r="A65" s="1">
        <f t="shared" si="0"/>
        <v>64</v>
      </c>
      <c r="B65" s="1" t="s">
        <v>28</v>
      </c>
      <c r="C65" s="1" t="s">
        <v>29</v>
      </c>
      <c r="D65" s="1" t="s">
        <v>22</v>
      </c>
      <c r="E65" s="1" t="s">
        <v>23</v>
      </c>
      <c r="F65" s="1" t="s">
        <v>5</v>
      </c>
      <c r="H65" s="1" t="s">
        <v>24</v>
      </c>
      <c r="I65" s="1">
        <v>36729</v>
      </c>
      <c r="J65" s="1">
        <v>37457</v>
      </c>
      <c r="K65" s="1" t="s">
        <v>25</v>
      </c>
      <c r="L65" s="1" t="s">
        <v>139</v>
      </c>
      <c r="O65" s="1" t="s">
        <v>140</v>
      </c>
      <c r="R65" s="1" t="s">
        <v>138</v>
      </c>
      <c r="S65" s="1">
        <v>729</v>
      </c>
      <c r="T65" s="1">
        <v>242</v>
      </c>
    </row>
    <row r="66" spans="1:20">
      <c r="A66" s="1">
        <f t="shared" si="0"/>
        <v>65</v>
      </c>
      <c r="B66" s="1" t="s">
        <v>20</v>
      </c>
      <c r="C66" s="1" t="s">
        <v>46</v>
      </c>
      <c r="D66" s="1" t="s">
        <v>22</v>
      </c>
      <c r="E66" s="1" t="s">
        <v>23</v>
      </c>
      <c r="F66" s="1" t="s">
        <v>5</v>
      </c>
      <c r="H66" s="1" t="s">
        <v>24</v>
      </c>
      <c r="I66" s="1">
        <v>37623</v>
      </c>
      <c r="J66" s="1">
        <v>37708</v>
      </c>
      <c r="K66" s="1" t="s">
        <v>25</v>
      </c>
      <c r="P66" s="1" t="s">
        <v>141</v>
      </c>
      <c r="R66" s="1" t="s">
        <v>142</v>
      </c>
      <c r="S66" s="1">
        <v>86</v>
      </c>
    </row>
    <row r="67" spans="1:20">
      <c r="A67" s="1">
        <f t="shared" ref="A67:A130" si="1">A66+1</f>
        <v>66</v>
      </c>
      <c r="B67" s="1" t="s">
        <v>46</v>
      </c>
      <c r="D67" s="1" t="s">
        <v>22</v>
      </c>
      <c r="E67" s="1" t="s">
        <v>23</v>
      </c>
      <c r="F67" s="1" t="s">
        <v>5</v>
      </c>
      <c r="H67" s="1" t="s">
        <v>24</v>
      </c>
      <c r="I67" s="1">
        <v>37623</v>
      </c>
      <c r="J67" s="1">
        <v>37708</v>
      </c>
      <c r="K67" s="1" t="s">
        <v>25</v>
      </c>
      <c r="O67" s="1" t="s">
        <v>55</v>
      </c>
      <c r="P67" s="1" t="s">
        <v>141</v>
      </c>
      <c r="R67" s="1" t="s">
        <v>142</v>
      </c>
      <c r="S67" s="1">
        <v>86</v>
      </c>
    </row>
    <row r="68" spans="1:20">
      <c r="A68" s="1">
        <f t="shared" si="1"/>
        <v>67</v>
      </c>
      <c r="B68" s="1" t="s">
        <v>20</v>
      </c>
      <c r="C68" s="1" t="s">
        <v>21</v>
      </c>
      <c r="D68" s="1" t="s">
        <v>22</v>
      </c>
      <c r="E68" s="1" t="s">
        <v>23</v>
      </c>
      <c r="F68" s="1" t="s">
        <v>5</v>
      </c>
      <c r="H68" s="1" t="s">
        <v>24</v>
      </c>
      <c r="I68" s="1">
        <v>37794</v>
      </c>
      <c r="J68" s="1">
        <v>39113</v>
      </c>
      <c r="K68" s="1" t="s">
        <v>25</v>
      </c>
      <c r="P68" s="1" t="s">
        <v>143</v>
      </c>
      <c r="R68" s="1" t="s">
        <v>144</v>
      </c>
      <c r="S68" s="1">
        <v>1320</v>
      </c>
    </row>
    <row r="69" spans="1:20">
      <c r="A69" s="1">
        <f t="shared" si="1"/>
        <v>68</v>
      </c>
      <c r="B69" s="1" t="s">
        <v>28</v>
      </c>
      <c r="C69" s="1" t="s">
        <v>29</v>
      </c>
      <c r="D69" s="1" t="s">
        <v>22</v>
      </c>
      <c r="E69" s="1" t="s">
        <v>23</v>
      </c>
      <c r="F69" s="1" t="s">
        <v>5</v>
      </c>
      <c r="H69" s="1" t="s">
        <v>24</v>
      </c>
      <c r="I69" s="1">
        <v>37794</v>
      </c>
      <c r="J69" s="1">
        <v>39113</v>
      </c>
      <c r="K69" s="1" t="s">
        <v>25</v>
      </c>
      <c r="L69" s="1" t="s">
        <v>145</v>
      </c>
      <c r="O69" s="1" t="s">
        <v>146</v>
      </c>
      <c r="P69" s="1" t="s">
        <v>143</v>
      </c>
      <c r="R69" s="1" t="s">
        <v>144</v>
      </c>
      <c r="S69" s="1">
        <v>1320</v>
      </c>
      <c r="T69" s="1">
        <v>439</v>
      </c>
    </row>
    <row r="70" spans="1:20">
      <c r="A70" s="1">
        <f t="shared" si="1"/>
        <v>69</v>
      </c>
      <c r="B70" s="1" t="s">
        <v>20</v>
      </c>
      <c r="C70" s="1" t="s">
        <v>21</v>
      </c>
      <c r="D70" s="1" t="s">
        <v>22</v>
      </c>
      <c r="E70" s="1" t="s">
        <v>23</v>
      </c>
      <c r="F70" s="1" t="s">
        <v>5</v>
      </c>
      <c r="H70" s="1" t="s">
        <v>24</v>
      </c>
      <c r="I70" s="1">
        <v>39097</v>
      </c>
      <c r="J70" s="1">
        <v>39741</v>
      </c>
      <c r="K70" s="1" t="s">
        <v>25</v>
      </c>
      <c r="P70" s="1" t="s">
        <v>147</v>
      </c>
      <c r="R70" s="1" t="s">
        <v>148</v>
      </c>
      <c r="S70" s="1">
        <v>645</v>
      </c>
    </row>
    <row r="71" spans="1:20">
      <c r="A71" s="1">
        <f t="shared" si="1"/>
        <v>70</v>
      </c>
      <c r="B71" s="1" t="s">
        <v>28</v>
      </c>
      <c r="C71" s="1" t="s">
        <v>29</v>
      </c>
      <c r="D71" s="1" t="s">
        <v>22</v>
      </c>
      <c r="E71" s="1" t="s">
        <v>23</v>
      </c>
      <c r="F71" s="1" t="s">
        <v>5</v>
      </c>
      <c r="H71" s="1" t="s">
        <v>24</v>
      </c>
      <c r="I71" s="1">
        <v>39097</v>
      </c>
      <c r="J71" s="1">
        <v>39741</v>
      </c>
      <c r="K71" s="1" t="s">
        <v>25</v>
      </c>
      <c r="L71" s="1" t="s">
        <v>149</v>
      </c>
      <c r="O71" s="1" t="s">
        <v>150</v>
      </c>
      <c r="P71" s="1" t="s">
        <v>147</v>
      </c>
      <c r="R71" s="1" t="s">
        <v>148</v>
      </c>
      <c r="S71" s="1">
        <v>645</v>
      </c>
      <c r="T71" s="1">
        <v>214</v>
      </c>
    </row>
    <row r="72" spans="1:20">
      <c r="A72" s="1">
        <f t="shared" si="1"/>
        <v>71</v>
      </c>
      <c r="B72" s="1" t="s">
        <v>20</v>
      </c>
      <c r="C72" s="1" t="s">
        <v>21</v>
      </c>
      <c r="D72" s="1" t="s">
        <v>22</v>
      </c>
      <c r="E72" s="1" t="s">
        <v>23</v>
      </c>
      <c r="F72" s="1" t="s">
        <v>5</v>
      </c>
      <c r="H72" s="1" t="s">
        <v>24</v>
      </c>
      <c r="I72" s="1">
        <v>39802</v>
      </c>
      <c r="J72" s="1">
        <v>41082</v>
      </c>
      <c r="K72" s="1" t="s">
        <v>25</v>
      </c>
      <c r="P72" s="1" t="s">
        <v>151</v>
      </c>
      <c r="R72" s="1" t="s">
        <v>152</v>
      </c>
      <c r="S72" s="1">
        <v>1281</v>
      </c>
    </row>
    <row r="73" spans="1:20">
      <c r="A73" s="1">
        <f t="shared" si="1"/>
        <v>72</v>
      </c>
      <c r="B73" s="1" t="s">
        <v>28</v>
      </c>
      <c r="C73" s="1" t="s">
        <v>29</v>
      </c>
      <c r="D73" s="1" t="s">
        <v>22</v>
      </c>
      <c r="E73" s="1" t="s">
        <v>23</v>
      </c>
      <c r="F73" s="1" t="s">
        <v>5</v>
      </c>
      <c r="H73" s="1" t="s">
        <v>24</v>
      </c>
      <c r="I73" s="1">
        <v>39802</v>
      </c>
      <c r="J73" s="1">
        <v>41082</v>
      </c>
      <c r="K73" s="1" t="s">
        <v>25</v>
      </c>
      <c r="L73" s="1" t="s">
        <v>153</v>
      </c>
      <c r="O73" s="1" t="s">
        <v>154</v>
      </c>
      <c r="P73" s="1" t="s">
        <v>151</v>
      </c>
      <c r="R73" s="1" t="s">
        <v>152</v>
      </c>
      <c r="S73" s="1">
        <v>1281</v>
      </c>
      <c r="T73" s="1">
        <v>426</v>
      </c>
    </row>
    <row r="74" spans="1:20">
      <c r="A74" s="1">
        <f t="shared" si="1"/>
        <v>73</v>
      </c>
      <c r="B74" s="1" t="s">
        <v>20</v>
      </c>
      <c r="C74" s="1" t="s">
        <v>21</v>
      </c>
      <c r="D74" s="1" t="s">
        <v>22</v>
      </c>
      <c r="E74" s="1" t="s">
        <v>23</v>
      </c>
      <c r="F74" s="1" t="s">
        <v>5</v>
      </c>
      <c r="H74" s="1" t="s">
        <v>24</v>
      </c>
      <c r="I74" s="1">
        <v>41193</v>
      </c>
      <c r="J74" s="1">
        <v>43616</v>
      </c>
      <c r="K74" s="1" t="s">
        <v>25</v>
      </c>
      <c r="P74" s="1" t="s">
        <v>155</v>
      </c>
      <c r="R74" s="1" t="s">
        <v>156</v>
      </c>
      <c r="S74" s="1">
        <v>2424</v>
      </c>
    </row>
    <row r="75" spans="1:20">
      <c r="A75" s="1">
        <f t="shared" si="1"/>
        <v>74</v>
      </c>
      <c r="B75" s="1" t="s">
        <v>28</v>
      </c>
      <c r="C75" s="1" t="s">
        <v>29</v>
      </c>
      <c r="D75" s="1" t="s">
        <v>22</v>
      </c>
      <c r="E75" s="1" t="s">
        <v>23</v>
      </c>
      <c r="F75" s="1" t="s">
        <v>5</v>
      </c>
      <c r="H75" s="1" t="s">
        <v>24</v>
      </c>
      <c r="I75" s="1">
        <v>41193</v>
      </c>
      <c r="J75" s="1">
        <v>43616</v>
      </c>
      <c r="K75" s="1" t="s">
        <v>25</v>
      </c>
      <c r="L75" s="1" t="s">
        <v>157</v>
      </c>
      <c r="O75" s="1" t="s">
        <v>158</v>
      </c>
      <c r="P75" s="1" t="s">
        <v>155</v>
      </c>
      <c r="R75" s="1" t="s">
        <v>156</v>
      </c>
      <c r="S75" s="1">
        <v>2424</v>
      </c>
      <c r="T75" s="1">
        <v>807</v>
      </c>
    </row>
    <row r="76" spans="1:20">
      <c r="A76" s="1">
        <f t="shared" si="1"/>
        <v>75</v>
      </c>
      <c r="B76" s="1" t="s">
        <v>20</v>
      </c>
      <c r="C76" s="1" t="s">
        <v>21</v>
      </c>
      <c r="D76" s="1" t="s">
        <v>22</v>
      </c>
      <c r="E76" s="1" t="s">
        <v>23</v>
      </c>
      <c r="F76" s="1" t="s">
        <v>5</v>
      </c>
      <c r="H76" s="1" t="s">
        <v>24</v>
      </c>
      <c r="I76" s="1">
        <v>43971</v>
      </c>
      <c r="J76" s="1">
        <v>45188</v>
      </c>
      <c r="K76" s="1" t="s">
        <v>25</v>
      </c>
      <c r="R76" s="1" t="s">
        <v>159</v>
      </c>
      <c r="S76" s="1">
        <v>1218</v>
      </c>
    </row>
    <row r="77" spans="1:20">
      <c r="A77" s="1">
        <f t="shared" si="1"/>
        <v>76</v>
      </c>
      <c r="B77" s="1" t="s">
        <v>28</v>
      </c>
      <c r="C77" s="1" t="s">
        <v>29</v>
      </c>
      <c r="D77" s="1" t="s">
        <v>22</v>
      </c>
      <c r="E77" s="1" t="s">
        <v>23</v>
      </c>
      <c r="F77" s="1" t="s">
        <v>5</v>
      </c>
      <c r="H77" s="1" t="s">
        <v>24</v>
      </c>
      <c r="I77" s="1">
        <v>43971</v>
      </c>
      <c r="J77" s="1">
        <v>45188</v>
      </c>
      <c r="K77" s="1" t="s">
        <v>25</v>
      </c>
      <c r="L77" s="1" t="s">
        <v>160</v>
      </c>
      <c r="O77" s="1" t="s">
        <v>161</v>
      </c>
      <c r="R77" s="1" t="s">
        <v>159</v>
      </c>
      <c r="S77" s="1">
        <v>1218</v>
      </c>
      <c r="T77" s="1">
        <v>405</v>
      </c>
    </row>
    <row r="78" spans="1:20">
      <c r="A78" s="1">
        <f t="shared" si="1"/>
        <v>77</v>
      </c>
      <c r="B78" s="1" t="s">
        <v>20</v>
      </c>
      <c r="C78" s="1" t="s">
        <v>21</v>
      </c>
      <c r="D78" s="1" t="s">
        <v>22</v>
      </c>
      <c r="E78" s="1" t="s">
        <v>23</v>
      </c>
      <c r="F78" s="1" t="s">
        <v>5</v>
      </c>
      <c r="H78" s="1" t="s">
        <v>24</v>
      </c>
      <c r="I78" s="1">
        <v>45481</v>
      </c>
      <c r="J78" s="1">
        <v>47934</v>
      </c>
      <c r="K78" s="1" t="s">
        <v>25</v>
      </c>
      <c r="R78" s="1" t="s">
        <v>162</v>
      </c>
      <c r="S78" s="1">
        <v>2454</v>
      </c>
    </row>
    <row r="79" spans="1:20">
      <c r="A79" s="1">
        <f t="shared" si="1"/>
        <v>78</v>
      </c>
      <c r="B79" s="1" t="s">
        <v>28</v>
      </c>
      <c r="C79" s="1" t="s">
        <v>29</v>
      </c>
      <c r="D79" s="1" t="s">
        <v>22</v>
      </c>
      <c r="E79" s="1" t="s">
        <v>23</v>
      </c>
      <c r="F79" s="1" t="s">
        <v>5</v>
      </c>
      <c r="H79" s="1" t="s">
        <v>24</v>
      </c>
      <c r="I79" s="1">
        <v>45481</v>
      </c>
      <c r="J79" s="1">
        <v>47934</v>
      </c>
      <c r="K79" s="1" t="s">
        <v>25</v>
      </c>
      <c r="L79" s="1" t="s">
        <v>163</v>
      </c>
      <c r="O79" s="1" t="s">
        <v>164</v>
      </c>
      <c r="R79" s="1" t="s">
        <v>162</v>
      </c>
      <c r="S79" s="1">
        <v>2454</v>
      </c>
      <c r="T79" s="1">
        <v>817</v>
      </c>
    </row>
    <row r="80" spans="1:20">
      <c r="A80" s="1">
        <f t="shared" si="1"/>
        <v>79</v>
      </c>
      <c r="B80" s="1" t="s">
        <v>20</v>
      </c>
      <c r="C80" s="1" t="s">
        <v>21</v>
      </c>
      <c r="D80" s="1" t="s">
        <v>22</v>
      </c>
      <c r="E80" s="1" t="s">
        <v>23</v>
      </c>
      <c r="F80" s="1" t="s">
        <v>5</v>
      </c>
      <c r="H80" s="1" t="s">
        <v>24</v>
      </c>
      <c r="I80" s="1">
        <v>48009</v>
      </c>
      <c r="J80" s="1">
        <v>49331</v>
      </c>
      <c r="K80" s="1" t="s">
        <v>63</v>
      </c>
      <c r="R80" s="1" t="s">
        <v>165</v>
      </c>
      <c r="S80" s="1">
        <v>1323</v>
      </c>
    </row>
    <row r="81" spans="1:20">
      <c r="A81" s="1">
        <f t="shared" si="1"/>
        <v>80</v>
      </c>
      <c r="B81" s="1" t="s">
        <v>28</v>
      </c>
      <c r="C81" s="1" t="s">
        <v>29</v>
      </c>
      <c r="D81" s="1" t="s">
        <v>22</v>
      </c>
      <c r="E81" s="1" t="s">
        <v>23</v>
      </c>
      <c r="F81" s="1" t="s">
        <v>5</v>
      </c>
      <c r="H81" s="1" t="s">
        <v>24</v>
      </c>
      <c r="I81" s="1">
        <v>48009</v>
      </c>
      <c r="J81" s="1">
        <v>49331</v>
      </c>
      <c r="K81" s="1" t="s">
        <v>63</v>
      </c>
      <c r="L81" s="1" t="s">
        <v>166</v>
      </c>
      <c r="O81" s="1" t="s">
        <v>167</v>
      </c>
      <c r="R81" s="1" t="s">
        <v>165</v>
      </c>
      <c r="S81" s="1">
        <v>1323</v>
      </c>
      <c r="T81" s="1">
        <v>440</v>
      </c>
    </row>
    <row r="82" spans="1:20">
      <c r="A82" s="1">
        <f t="shared" si="1"/>
        <v>81</v>
      </c>
      <c r="B82" s="1" t="s">
        <v>20</v>
      </c>
      <c r="C82" s="1" t="s">
        <v>21</v>
      </c>
      <c r="D82" s="1" t="s">
        <v>22</v>
      </c>
      <c r="E82" s="1" t="s">
        <v>23</v>
      </c>
      <c r="F82" s="1" t="s">
        <v>5</v>
      </c>
      <c r="H82" s="1" t="s">
        <v>24</v>
      </c>
      <c r="I82" s="1">
        <v>49394</v>
      </c>
      <c r="J82" s="1">
        <v>50050</v>
      </c>
      <c r="K82" s="1" t="s">
        <v>63</v>
      </c>
      <c r="P82" s="1" t="s">
        <v>168</v>
      </c>
      <c r="R82" s="1" t="s">
        <v>169</v>
      </c>
      <c r="S82" s="1">
        <v>657</v>
      </c>
    </row>
    <row r="83" spans="1:20">
      <c r="A83" s="1">
        <f t="shared" si="1"/>
        <v>82</v>
      </c>
      <c r="B83" s="1" t="s">
        <v>28</v>
      </c>
      <c r="C83" s="1" t="s">
        <v>29</v>
      </c>
      <c r="D83" s="1" t="s">
        <v>22</v>
      </c>
      <c r="E83" s="1" t="s">
        <v>23</v>
      </c>
      <c r="F83" s="1" t="s">
        <v>5</v>
      </c>
      <c r="H83" s="1" t="s">
        <v>24</v>
      </c>
      <c r="I83" s="1">
        <v>49394</v>
      </c>
      <c r="J83" s="1">
        <v>50050</v>
      </c>
      <c r="K83" s="1" t="s">
        <v>63</v>
      </c>
      <c r="L83" s="1" t="s">
        <v>170</v>
      </c>
      <c r="O83" s="1" t="s">
        <v>171</v>
      </c>
      <c r="P83" s="1" t="s">
        <v>168</v>
      </c>
      <c r="R83" s="1" t="s">
        <v>169</v>
      </c>
      <c r="S83" s="1">
        <v>657</v>
      </c>
      <c r="T83" s="1">
        <v>218</v>
      </c>
    </row>
    <row r="84" spans="1:20">
      <c r="A84" s="1">
        <f t="shared" si="1"/>
        <v>83</v>
      </c>
      <c r="B84" s="1" t="s">
        <v>20</v>
      </c>
      <c r="C84" s="1" t="s">
        <v>21</v>
      </c>
      <c r="D84" s="1" t="s">
        <v>22</v>
      </c>
      <c r="E84" s="1" t="s">
        <v>23</v>
      </c>
      <c r="F84" s="1" t="s">
        <v>5</v>
      </c>
      <c r="H84" s="1" t="s">
        <v>24</v>
      </c>
      <c r="I84" s="1">
        <v>50259</v>
      </c>
      <c r="J84" s="1">
        <v>52157</v>
      </c>
      <c r="K84" s="1" t="s">
        <v>25</v>
      </c>
      <c r="P84" s="1" t="s">
        <v>172</v>
      </c>
      <c r="R84" s="1" t="s">
        <v>173</v>
      </c>
      <c r="S84" s="1">
        <v>1899</v>
      </c>
    </row>
    <row r="85" spans="1:20">
      <c r="A85" s="1">
        <f t="shared" si="1"/>
        <v>84</v>
      </c>
      <c r="B85" s="1" t="s">
        <v>28</v>
      </c>
      <c r="C85" s="1" t="s">
        <v>29</v>
      </c>
      <c r="D85" s="1" t="s">
        <v>22</v>
      </c>
      <c r="E85" s="1" t="s">
        <v>23</v>
      </c>
      <c r="F85" s="1" t="s">
        <v>5</v>
      </c>
      <c r="H85" s="1" t="s">
        <v>24</v>
      </c>
      <c r="I85" s="1">
        <v>50259</v>
      </c>
      <c r="J85" s="1">
        <v>52157</v>
      </c>
      <c r="K85" s="1" t="s">
        <v>25</v>
      </c>
      <c r="L85" s="1" t="s">
        <v>174</v>
      </c>
      <c r="O85" s="1" t="s">
        <v>175</v>
      </c>
      <c r="P85" s="1" t="s">
        <v>172</v>
      </c>
      <c r="R85" s="1" t="s">
        <v>173</v>
      </c>
      <c r="S85" s="1">
        <v>1899</v>
      </c>
      <c r="T85" s="1">
        <v>632</v>
      </c>
    </row>
    <row r="86" spans="1:20">
      <c r="A86" s="1">
        <f t="shared" si="1"/>
        <v>85</v>
      </c>
      <c r="B86" s="1" t="s">
        <v>20</v>
      </c>
      <c r="C86" s="1" t="s">
        <v>21</v>
      </c>
      <c r="D86" s="1" t="s">
        <v>22</v>
      </c>
      <c r="E86" s="1" t="s">
        <v>23</v>
      </c>
      <c r="F86" s="1" t="s">
        <v>5</v>
      </c>
      <c r="H86" s="1" t="s">
        <v>24</v>
      </c>
      <c r="I86" s="1">
        <v>52205</v>
      </c>
      <c r="J86" s="1">
        <v>53026</v>
      </c>
      <c r="K86" s="1" t="s">
        <v>25</v>
      </c>
      <c r="P86" s="1" t="s">
        <v>176</v>
      </c>
      <c r="R86" s="1" t="s">
        <v>177</v>
      </c>
      <c r="S86" s="1">
        <v>822</v>
      </c>
    </row>
    <row r="87" spans="1:20">
      <c r="A87" s="1">
        <f t="shared" si="1"/>
        <v>86</v>
      </c>
      <c r="B87" s="1" t="s">
        <v>28</v>
      </c>
      <c r="C87" s="1" t="s">
        <v>29</v>
      </c>
      <c r="D87" s="1" t="s">
        <v>22</v>
      </c>
      <c r="E87" s="1" t="s">
        <v>23</v>
      </c>
      <c r="F87" s="1" t="s">
        <v>5</v>
      </c>
      <c r="H87" s="1" t="s">
        <v>24</v>
      </c>
      <c r="I87" s="1">
        <v>52205</v>
      </c>
      <c r="J87" s="1">
        <v>53026</v>
      </c>
      <c r="K87" s="1" t="s">
        <v>25</v>
      </c>
      <c r="L87" s="1" t="s">
        <v>178</v>
      </c>
      <c r="O87" s="1" t="s">
        <v>179</v>
      </c>
      <c r="P87" s="1" t="s">
        <v>176</v>
      </c>
      <c r="R87" s="1" t="s">
        <v>177</v>
      </c>
      <c r="S87" s="1">
        <v>822</v>
      </c>
      <c r="T87" s="1">
        <v>273</v>
      </c>
    </row>
    <row r="88" spans="1:20">
      <c r="A88" s="1">
        <f t="shared" si="1"/>
        <v>87</v>
      </c>
      <c r="B88" s="1" t="s">
        <v>20</v>
      </c>
      <c r="C88" s="1" t="s">
        <v>21</v>
      </c>
      <c r="D88" s="1" t="s">
        <v>22</v>
      </c>
      <c r="E88" s="1" t="s">
        <v>23</v>
      </c>
      <c r="F88" s="1" t="s">
        <v>5</v>
      </c>
      <c r="H88" s="1" t="s">
        <v>24</v>
      </c>
      <c r="I88" s="1">
        <v>53027</v>
      </c>
      <c r="J88" s="1">
        <v>53479</v>
      </c>
      <c r="K88" s="1" t="s">
        <v>63</v>
      </c>
      <c r="R88" s="1" t="s">
        <v>180</v>
      </c>
      <c r="S88" s="1">
        <v>453</v>
      </c>
    </row>
    <row r="89" spans="1:20">
      <c r="A89" s="1">
        <f t="shared" si="1"/>
        <v>88</v>
      </c>
      <c r="B89" s="1" t="s">
        <v>28</v>
      </c>
      <c r="C89" s="1" t="s">
        <v>29</v>
      </c>
      <c r="D89" s="1" t="s">
        <v>22</v>
      </c>
      <c r="E89" s="1" t="s">
        <v>23</v>
      </c>
      <c r="F89" s="1" t="s">
        <v>5</v>
      </c>
      <c r="H89" s="1" t="s">
        <v>24</v>
      </c>
      <c r="I89" s="1">
        <v>53027</v>
      </c>
      <c r="J89" s="1">
        <v>53479</v>
      </c>
      <c r="K89" s="1" t="s">
        <v>63</v>
      </c>
      <c r="L89" s="1" t="s">
        <v>181</v>
      </c>
      <c r="O89" s="1" t="s">
        <v>182</v>
      </c>
      <c r="R89" s="1" t="s">
        <v>180</v>
      </c>
      <c r="S89" s="1">
        <v>453</v>
      </c>
      <c r="T89" s="1">
        <v>150</v>
      </c>
    </row>
    <row r="90" spans="1:20">
      <c r="A90" s="1">
        <f t="shared" si="1"/>
        <v>89</v>
      </c>
      <c r="B90" s="1" t="s">
        <v>20</v>
      </c>
      <c r="C90" s="1" t="s">
        <v>21</v>
      </c>
      <c r="D90" s="1" t="s">
        <v>22</v>
      </c>
      <c r="E90" s="1" t="s">
        <v>23</v>
      </c>
      <c r="F90" s="1" t="s">
        <v>5</v>
      </c>
      <c r="H90" s="1" t="s">
        <v>24</v>
      </c>
      <c r="I90" s="1">
        <v>53561</v>
      </c>
      <c r="J90" s="1">
        <v>54052</v>
      </c>
      <c r="K90" s="1" t="s">
        <v>63</v>
      </c>
      <c r="P90" s="1" t="s">
        <v>183</v>
      </c>
      <c r="R90" s="1" t="s">
        <v>184</v>
      </c>
      <c r="S90" s="1">
        <v>492</v>
      </c>
    </row>
    <row r="91" spans="1:20">
      <c r="A91" s="1">
        <f t="shared" si="1"/>
        <v>90</v>
      </c>
      <c r="B91" s="1" t="s">
        <v>28</v>
      </c>
      <c r="C91" s="1" t="s">
        <v>29</v>
      </c>
      <c r="D91" s="1" t="s">
        <v>22</v>
      </c>
      <c r="E91" s="1" t="s">
        <v>23</v>
      </c>
      <c r="F91" s="1" t="s">
        <v>5</v>
      </c>
      <c r="H91" s="1" t="s">
        <v>24</v>
      </c>
      <c r="I91" s="1">
        <v>53561</v>
      </c>
      <c r="J91" s="1">
        <v>54052</v>
      </c>
      <c r="K91" s="1" t="s">
        <v>63</v>
      </c>
      <c r="L91" s="1" t="s">
        <v>185</v>
      </c>
      <c r="O91" s="1" t="s">
        <v>186</v>
      </c>
      <c r="P91" s="1" t="s">
        <v>183</v>
      </c>
      <c r="R91" s="1" t="s">
        <v>184</v>
      </c>
      <c r="S91" s="1">
        <v>492</v>
      </c>
      <c r="T91" s="1">
        <v>163</v>
      </c>
    </row>
    <row r="92" spans="1:20">
      <c r="A92" s="1">
        <f t="shared" si="1"/>
        <v>91</v>
      </c>
      <c r="B92" s="1" t="s">
        <v>20</v>
      </c>
      <c r="C92" s="1" t="s">
        <v>21</v>
      </c>
      <c r="D92" s="1" t="s">
        <v>22</v>
      </c>
      <c r="E92" s="1" t="s">
        <v>23</v>
      </c>
      <c r="F92" s="1" t="s">
        <v>5</v>
      </c>
      <c r="H92" s="1" t="s">
        <v>24</v>
      </c>
      <c r="I92" s="1">
        <v>54071</v>
      </c>
      <c r="J92" s="1">
        <v>54712</v>
      </c>
      <c r="K92" s="1" t="s">
        <v>63</v>
      </c>
      <c r="P92" s="1" t="s">
        <v>187</v>
      </c>
      <c r="R92" s="1" t="s">
        <v>188</v>
      </c>
      <c r="S92" s="1">
        <v>642</v>
      </c>
    </row>
    <row r="93" spans="1:20">
      <c r="A93" s="1">
        <f t="shared" si="1"/>
        <v>92</v>
      </c>
      <c r="B93" s="1" t="s">
        <v>28</v>
      </c>
      <c r="C93" s="1" t="s">
        <v>29</v>
      </c>
      <c r="D93" s="1" t="s">
        <v>22</v>
      </c>
      <c r="E93" s="1" t="s">
        <v>23</v>
      </c>
      <c r="F93" s="1" t="s">
        <v>5</v>
      </c>
      <c r="H93" s="1" t="s">
        <v>24</v>
      </c>
      <c r="I93" s="1">
        <v>54071</v>
      </c>
      <c r="J93" s="1">
        <v>54712</v>
      </c>
      <c r="K93" s="1" t="s">
        <v>63</v>
      </c>
      <c r="L93" s="1" t="s">
        <v>189</v>
      </c>
      <c r="O93" s="1" t="s">
        <v>186</v>
      </c>
      <c r="P93" s="1" t="s">
        <v>187</v>
      </c>
      <c r="R93" s="1" t="s">
        <v>188</v>
      </c>
      <c r="S93" s="1">
        <v>642</v>
      </c>
      <c r="T93" s="1">
        <v>213</v>
      </c>
    </row>
    <row r="94" spans="1:20">
      <c r="A94" s="1">
        <f t="shared" si="1"/>
        <v>93</v>
      </c>
      <c r="B94" s="1" t="s">
        <v>20</v>
      </c>
      <c r="C94" s="1" t="s">
        <v>21</v>
      </c>
      <c r="D94" s="1" t="s">
        <v>22</v>
      </c>
      <c r="E94" s="1" t="s">
        <v>23</v>
      </c>
      <c r="F94" s="1" t="s">
        <v>5</v>
      </c>
      <c r="H94" s="1" t="s">
        <v>24</v>
      </c>
      <c r="I94" s="1">
        <v>54841</v>
      </c>
      <c r="J94" s="1">
        <v>56238</v>
      </c>
      <c r="K94" s="1" t="s">
        <v>25</v>
      </c>
      <c r="P94" s="1" t="s">
        <v>190</v>
      </c>
      <c r="R94" s="1" t="s">
        <v>191</v>
      </c>
      <c r="S94" s="1">
        <v>1398</v>
      </c>
    </row>
    <row r="95" spans="1:20">
      <c r="A95" s="1">
        <f t="shared" si="1"/>
        <v>94</v>
      </c>
      <c r="B95" s="1" t="s">
        <v>28</v>
      </c>
      <c r="C95" s="1" t="s">
        <v>29</v>
      </c>
      <c r="D95" s="1" t="s">
        <v>22</v>
      </c>
      <c r="E95" s="1" t="s">
        <v>23</v>
      </c>
      <c r="F95" s="1" t="s">
        <v>5</v>
      </c>
      <c r="H95" s="1" t="s">
        <v>24</v>
      </c>
      <c r="I95" s="1">
        <v>54841</v>
      </c>
      <c r="J95" s="1">
        <v>56238</v>
      </c>
      <c r="K95" s="1" t="s">
        <v>25</v>
      </c>
      <c r="L95" s="1" t="s">
        <v>192</v>
      </c>
      <c r="O95" s="1" t="s">
        <v>193</v>
      </c>
      <c r="P95" s="1" t="s">
        <v>190</v>
      </c>
      <c r="R95" s="1" t="s">
        <v>191</v>
      </c>
      <c r="S95" s="1">
        <v>1398</v>
      </c>
      <c r="T95" s="1">
        <v>465</v>
      </c>
    </row>
    <row r="96" spans="1:20">
      <c r="A96" s="1">
        <f t="shared" si="1"/>
        <v>95</v>
      </c>
      <c r="B96" s="1" t="s">
        <v>20</v>
      </c>
      <c r="C96" s="1" t="s">
        <v>21</v>
      </c>
      <c r="D96" s="1" t="s">
        <v>22</v>
      </c>
      <c r="E96" s="1" t="s">
        <v>23</v>
      </c>
      <c r="F96" s="1" t="s">
        <v>5</v>
      </c>
      <c r="H96" s="1" t="s">
        <v>24</v>
      </c>
      <c r="I96" s="1">
        <v>56251</v>
      </c>
      <c r="J96" s="1">
        <v>57033</v>
      </c>
      <c r="K96" s="1" t="s">
        <v>63</v>
      </c>
      <c r="R96" s="1" t="s">
        <v>194</v>
      </c>
      <c r="S96" s="1">
        <v>783</v>
      </c>
    </row>
    <row r="97" spans="1:20">
      <c r="A97" s="1">
        <f t="shared" si="1"/>
        <v>96</v>
      </c>
      <c r="B97" s="1" t="s">
        <v>28</v>
      </c>
      <c r="C97" s="1" t="s">
        <v>29</v>
      </c>
      <c r="D97" s="1" t="s">
        <v>22</v>
      </c>
      <c r="E97" s="1" t="s">
        <v>23</v>
      </c>
      <c r="F97" s="1" t="s">
        <v>5</v>
      </c>
      <c r="H97" s="1" t="s">
        <v>24</v>
      </c>
      <c r="I97" s="1">
        <v>56251</v>
      </c>
      <c r="J97" s="1">
        <v>57033</v>
      </c>
      <c r="K97" s="1" t="s">
        <v>63</v>
      </c>
      <c r="L97" s="1" t="s">
        <v>195</v>
      </c>
      <c r="O97" s="1" t="s">
        <v>62</v>
      </c>
      <c r="R97" s="1" t="s">
        <v>194</v>
      </c>
      <c r="S97" s="1">
        <v>783</v>
      </c>
      <c r="T97" s="1">
        <v>260</v>
      </c>
    </row>
    <row r="98" spans="1:20">
      <c r="A98" s="1">
        <f t="shared" si="1"/>
        <v>97</v>
      </c>
      <c r="B98" s="1" t="s">
        <v>20</v>
      </c>
      <c r="C98" s="1" t="s">
        <v>21</v>
      </c>
      <c r="D98" s="1" t="s">
        <v>22</v>
      </c>
      <c r="E98" s="1" t="s">
        <v>23</v>
      </c>
      <c r="F98" s="1" t="s">
        <v>5</v>
      </c>
      <c r="H98" s="1" t="s">
        <v>24</v>
      </c>
      <c r="I98" s="1">
        <v>57039</v>
      </c>
      <c r="J98" s="1">
        <v>57962</v>
      </c>
      <c r="K98" s="1" t="s">
        <v>63</v>
      </c>
      <c r="P98" s="1" t="s">
        <v>196</v>
      </c>
      <c r="R98" s="1" t="s">
        <v>197</v>
      </c>
      <c r="S98" s="1">
        <v>924</v>
      </c>
    </row>
    <row r="99" spans="1:20">
      <c r="A99" s="1">
        <f t="shared" si="1"/>
        <v>98</v>
      </c>
      <c r="B99" s="1" t="s">
        <v>28</v>
      </c>
      <c r="C99" s="1" t="s">
        <v>29</v>
      </c>
      <c r="D99" s="1" t="s">
        <v>22</v>
      </c>
      <c r="E99" s="1" t="s">
        <v>23</v>
      </c>
      <c r="F99" s="1" t="s">
        <v>5</v>
      </c>
      <c r="H99" s="1" t="s">
        <v>24</v>
      </c>
      <c r="I99" s="1">
        <v>57039</v>
      </c>
      <c r="J99" s="1">
        <v>57962</v>
      </c>
      <c r="K99" s="1" t="s">
        <v>63</v>
      </c>
      <c r="L99" s="1" t="s">
        <v>198</v>
      </c>
      <c r="O99" s="1" t="s">
        <v>199</v>
      </c>
      <c r="P99" s="1" t="s">
        <v>196</v>
      </c>
      <c r="R99" s="1" t="s">
        <v>197</v>
      </c>
      <c r="S99" s="1">
        <v>924</v>
      </c>
      <c r="T99" s="1">
        <v>307</v>
      </c>
    </row>
    <row r="100" spans="1:20">
      <c r="A100" s="1">
        <f t="shared" si="1"/>
        <v>99</v>
      </c>
      <c r="B100" s="1" t="s">
        <v>20</v>
      </c>
      <c r="C100" s="1" t="s">
        <v>21</v>
      </c>
      <c r="D100" s="1" t="s">
        <v>22</v>
      </c>
      <c r="E100" s="1" t="s">
        <v>23</v>
      </c>
      <c r="F100" s="1" t="s">
        <v>5</v>
      </c>
      <c r="H100" s="1" t="s">
        <v>24</v>
      </c>
      <c r="I100" s="1">
        <v>58002</v>
      </c>
      <c r="J100" s="1">
        <v>58862</v>
      </c>
      <c r="K100" s="1" t="s">
        <v>63</v>
      </c>
      <c r="P100" s="1" t="s">
        <v>200</v>
      </c>
      <c r="R100" s="1" t="s">
        <v>201</v>
      </c>
      <c r="S100" s="1">
        <v>861</v>
      </c>
    </row>
    <row r="101" spans="1:20">
      <c r="A101" s="1">
        <f t="shared" si="1"/>
        <v>100</v>
      </c>
      <c r="B101" s="1" t="s">
        <v>28</v>
      </c>
      <c r="C101" s="1" t="s">
        <v>29</v>
      </c>
      <c r="D101" s="1" t="s">
        <v>22</v>
      </c>
      <c r="E101" s="1" t="s">
        <v>23</v>
      </c>
      <c r="F101" s="1" t="s">
        <v>5</v>
      </c>
      <c r="H101" s="1" t="s">
        <v>24</v>
      </c>
      <c r="I101" s="1">
        <v>58002</v>
      </c>
      <c r="J101" s="1">
        <v>58862</v>
      </c>
      <c r="K101" s="1" t="s">
        <v>63</v>
      </c>
      <c r="L101" s="1" t="s">
        <v>202</v>
      </c>
      <c r="O101" s="1" t="s">
        <v>203</v>
      </c>
      <c r="P101" s="1" t="s">
        <v>200</v>
      </c>
      <c r="R101" s="1" t="s">
        <v>201</v>
      </c>
      <c r="S101" s="1">
        <v>861</v>
      </c>
      <c r="T101" s="1">
        <v>286</v>
      </c>
    </row>
    <row r="102" spans="1:20">
      <c r="A102" s="1">
        <f t="shared" si="1"/>
        <v>101</v>
      </c>
      <c r="B102" s="1" t="s">
        <v>20</v>
      </c>
      <c r="C102" s="1" t="s">
        <v>21</v>
      </c>
      <c r="D102" s="1" t="s">
        <v>22</v>
      </c>
      <c r="E102" s="1" t="s">
        <v>23</v>
      </c>
      <c r="F102" s="1" t="s">
        <v>5</v>
      </c>
      <c r="H102" s="1" t="s">
        <v>24</v>
      </c>
      <c r="I102" s="1">
        <v>59059</v>
      </c>
      <c r="J102" s="1">
        <v>59640</v>
      </c>
      <c r="K102" s="1" t="s">
        <v>25</v>
      </c>
      <c r="R102" s="1" t="s">
        <v>204</v>
      </c>
      <c r="S102" s="1">
        <v>582</v>
      </c>
    </row>
    <row r="103" spans="1:20">
      <c r="A103" s="1">
        <f t="shared" si="1"/>
        <v>102</v>
      </c>
      <c r="B103" s="1" t="s">
        <v>28</v>
      </c>
      <c r="C103" s="1" t="s">
        <v>29</v>
      </c>
      <c r="D103" s="1" t="s">
        <v>22</v>
      </c>
      <c r="E103" s="1" t="s">
        <v>23</v>
      </c>
      <c r="F103" s="1" t="s">
        <v>5</v>
      </c>
      <c r="H103" s="1" t="s">
        <v>24</v>
      </c>
      <c r="I103" s="1">
        <v>59059</v>
      </c>
      <c r="J103" s="1">
        <v>59640</v>
      </c>
      <c r="K103" s="1" t="s">
        <v>25</v>
      </c>
      <c r="L103" s="1" t="s">
        <v>205</v>
      </c>
      <c r="O103" s="1" t="s">
        <v>206</v>
      </c>
      <c r="R103" s="1" t="s">
        <v>204</v>
      </c>
      <c r="S103" s="1">
        <v>582</v>
      </c>
      <c r="T103" s="1">
        <v>193</v>
      </c>
    </row>
    <row r="104" spans="1:20">
      <c r="A104" s="1">
        <f t="shared" si="1"/>
        <v>103</v>
      </c>
      <c r="B104" s="1" t="s">
        <v>20</v>
      </c>
      <c r="C104" s="1" t="s">
        <v>21</v>
      </c>
      <c r="D104" s="1" t="s">
        <v>22</v>
      </c>
      <c r="E104" s="1" t="s">
        <v>23</v>
      </c>
      <c r="F104" s="1" t="s">
        <v>5</v>
      </c>
      <c r="H104" s="1" t="s">
        <v>24</v>
      </c>
      <c r="I104" s="1">
        <v>59943</v>
      </c>
      <c r="J104" s="1">
        <v>60731</v>
      </c>
      <c r="K104" s="1" t="s">
        <v>25</v>
      </c>
      <c r="R104" s="1" t="s">
        <v>207</v>
      </c>
      <c r="S104" s="1">
        <v>789</v>
      </c>
    </row>
    <row r="105" spans="1:20">
      <c r="A105" s="1">
        <f t="shared" si="1"/>
        <v>104</v>
      </c>
      <c r="B105" s="1" t="s">
        <v>28</v>
      </c>
      <c r="C105" s="1" t="s">
        <v>29</v>
      </c>
      <c r="D105" s="1" t="s">
        <v>22</v>
      </c>
      <c r="E105" s="1" t="s">
        <v>23</v>
      </c>
      <c r="F105" s="1" t="s">
        <v>5</v>
      </c>
      <c r="H105" s="1" t="s">
        <v>24</v>
      </c>
      <c r="I105" s="1">
        <v>59943</v>
      </c>
      <c r="J105" s="1">
        <v>60731</v>
      </c>
      <c r="K105" s="1" t="s">
        <v>25</v>
      </c>
      <c r="L105" s="1" t="s">
        <v>208</v>
      </c>
      <c r="O105" s="1" t="s">
        <v>209</v>
      </c>
      <c r="R105" s="1" t="s">
        <v>207</v>
      </c>
      <c r="S105" s="1">
        <v>789</v>
      </c>
      <c r="T105" s="1">
        <v>262</v>
      </c>
    </row>
    <row r="106" spans="1:20">
      <c r="A106" s="1">
        <f t="shared" si="1"/>
        <v>105</v>
      </c>
      <c r="B106" s="1" t="s">
        <v>20</v>
      </c>
      <c r="C106" s="1" t="s">
        <v>21</v>
      </c>
      <c r="D106" s="1" t="s">
        <v>22</v>
      </c>
      <c r="E106" s="1" t="s">
        <v>23</v>
      </c>
      <c r="F106" s="1" t="s">
        <v>5</v>
      </c>
      <c r="H106" s="1" t="s">
        <v>24</v>
      </c>
      <c r="I106" s="1">
        <v>60731</v>
      </c>
      <c r="J106" s="1">
        <v>64420</v>
      </c>
      <c r="K106" s="1" t="s">
        <v>25</v>
      </c>
      <c r="R106" s="1" t="s">
        <v>210</v>
      </c>
      <c r="S106" s="1">
        <v>3690</v>
      </c>
    </row>
    <row r="107" spans="1:20">
      <c r="A107" s="1">
        <f t="shared" si="1"/>
        <v>106</v>
      </c>
      <c r="B107" s="1" t="s">
        <v>28</v>
      </c>
      <c r="C107" s="1" t="s">
        <v>29</v>
      </c>
      <c r="D107" s="1" t="s">
        <v>22</v>
      </c>
      <c r="E107" s="1" t="s">
        <v>23</v>
      </c>
      <c r="F107" s="1" t="s">
        <v>5</v>
      </c>
      <c r="H107" s="1" t="s">
        <v>24</v>
      </c>
      <c r="I107" s="1">
        <v>60731</v>
      </c>
      <c r="J107" s="1">
        <v>64420</v>
      </c>
      <c r="K107" s="1" t="s">
        <v>25</v>
      </c>
      <c r="L107" s="1" t="s">
        <v>211</v>
      </c>
      <c r="O107" s="1" t="s">
        <v>94</v>
      </c>
      <c r="R107" s="1" t="s">
        <v>210</v>
      </c>
      <c r="S107" s="1">
        <v>3690</v>
      </c>
      <c r="T107" s="1">
        <v>1229</v>
      </c>
    </row>
    <row r="108" spans="1:20">
      <c r="A108" s="1">
        <f t="shared" si="1"/>
        <v>107</v>
      </c>
      <c r="B108" s="1" t="s">
        <v>20</v>
      </c>
      <c r="C108" s="1" t="s">
        <v>21</v>
      </c>
      <c r="D108" s="1" t="s">
        <v>22</v>
      </c>
      <c r="E108" s="1" t="s">
        <v>23</v>
      </c>
      <c r="F108" s="1" t="s">
        <v>5</v>
      </c>
      <c r="H108" s="1" t="s">
        <v>24</v>
      </c>
      <c r="I108" s="1">
        <v>64417</v>
      </c>
      <c r="J108" s="1">
        <v>65610</v>
      </c>
      <c r="K108" s="1" t="s">
        <v>25</v>
      </c>
      <c r="P108" s="1" t="s">
        <v>212</v>
      </c>
      <c r="R108" s="1" t="s">
        <v>213</v>
      </c>
      <c r="S108" s="1">
        <v>1194</v>
      </c>
    </row>
    <row r="109" spans="1:20">
      <c r="A109" s="1">
        <f t="shared" si="1"/>
        <v>108</v>
      </c>
      <c r="B109" s="1" t="s">
        <v>28</v>
      </c>
      <c r="C109" s="1" t="s">
        <v>29</v>
      </c>
      <c r="D109" s="1" t="s">
        <v>22</v>
      </c>
      <c r="E109" s="1" t="s">
        <v>23</v>
      </c>
      <c r="F109" s="1" t="s">
        <v>5</v>
      </c>
      <c r="H109" s="1" t="s">
        <v>24</v>
      </c>
      <c r="I109" s="1">
        <v>64417</v>
      </c>
      <c r="J109" s="1">
        <v>65610</v>
      </c>
      <c r="K109" s="1" t="s">
        <v>25</v>
      </c>
      <c r="L109" s="1" t="s">
        <v>214</v>
      </c>
      <c r="O109" s="1" t="s">
        <v>215</v>
      </c>
      <c r="P109" s="1" t="s">
        <v>212</v>
      </c>
      <c r="R109" s="1" t="s">
        <v>213</v>
      </c>
      <c r="S109" s="1">
        <v>1194</v>
      </c>
      <c r="T109" s="1">
        <v>397</v>
      </c>
    </row>
    <row r="110" spans="1:20">
      <c r="A110" s="1">
        <f t="shared" si="1"/>
        <v>109</v>
      </c>
      <c r="B110" s="1" t="s">
        <v>20</v>
      </c>
      <c r="C110" s="1" t="s">
        <v>21</v>
      </c>
      <c r="D110" s="1" t="s">
        <v>22</v>
      </c>
      <c r="E110" s="1" t="s">
        <v>23</v>
      </c>
      <c r="F110" s="1" t="s">
        <v>5</v>
      </c>
      <c r="H110" s="1" t="s">
        <v>24</v>
      </c>
      <c r="I110" s="1">
        <v>65613</v>
      </c>
      <c r="J110" s="1">
        <v>66488</v>
      </c>
      <c r="K110" s="1" t="s">
        <v>25</v>
      </c>
      <c r="P110" s="1" t="s">
        <v>216</v>
      </c>
      <c r="R110" s="1" t="s">
        <v>217</v>
      </c>
      <c r="S110" s="1">
        <v>876</v>
      </c>
    </row>
    <row r="111" spans="1:20">
      <c r="A111" s="1">
        <f t="shared" si="1"/>
        <v>110</v>
      </c>
      <c r="B111" s="1" t="s">
        <v>28</v>
      </c>
      <c r="C111" s="1" t="s">
        <v>29</v>
      </c>
      <c r="D111" s="1" t="s">
        <v>22</v>
      </c>
      <c r="E111" s="1" t="s">
        <v>23</v>
      </c>
      <c r="F111" s="1" t="s">
        <v>5</v>
      </c>
      <c r="H111" s="1" t="s">
        <v>24</v>
      </c>
      <c r="I111" s="1">
        <v>65613</v>
      </c>
      <c r="J111" s="1">
        <v>66488</v>
      </c>
      <c r="K111" s="1" t="s">
        <v>25</v>
      </c>
      <c r="L111" s="1" t="s">
        <v>218</v>
      </c>
      <c r="O111" s="1" t="s">
        <v>219</v>
      </c>
      <c r="P111" s="1" t="s">
        <v>216</v>
      </c>
      <c r="R111" s="1" t="s">
        <v>217</v>
      </c>
      <c r="S111" s="1">
        <v>876</v>
      </c>
      <c r="T111" s="1">
        <v>291</v>
      </c>
    </row>
    <row r="112" spans="1:20">
      <c r="A112" s="1">
        <f t="shared" si="1"/>
        <v>111</v>
      </c>
      <c r="B112" s="1" t="s">
        <v>20</v>
      </c>
      <c r="C112" s="1" t="s">
        <v>21</v>
      </c>
      <c r="D112" s="1" t="s">
        <v>22</v>
      </c>
      <c r="E112" s="1" t="s">
        <v>23</v>
      </c>
      <c r="F112" s="1" t="s">
        <v>5</v>
      </c>
      <c r="H112" s="1" t="s">
        <v>24</v>
      </c>
      <c r="I112" s="1">
        <v>66507</v>
      </c>
      <c r="J112" s="1">
        <v>66854</v>
      </c>
      <c r="K112" s="1" t="s">
        <v>25</v>
      </c>
      <c r="R112" s="1" t="s">
        <v>220</v>
      </c>
      <c r="S112" s="1">
        <v>348</v>
      </c>
    </row>
    <row r="113" spans="1:20">
      <c r="A113" s="1">
        <f t="shared" si="1"/>
        <v>112</v>
      </c>
      <c r="B113" s="1" t="s">
        <v>28</v>
      </c>
      <c r="C113" s="1" t="s">
        <v>29</v>
      </c>
      <c r="D113" s="1" t="s">
        <v>22</v>
      </c>
      <c r="E113" s="1" t="s">
        <v>23</v>
      </c>
      <c r="F113" s="1" t="s">
        <v>5</v>
      </c>
      <c r="H113" s="1" t="s">
        <v>24</v>
      </c>
      <c r="I113" s="1">
        <v>66507</v>
      </c>
      <c r="J113" s="1">
        <v>66854</v>
      </c>
      <c r="K113" s="1" t="s">
        <v>25</v>
      </c>
      <c r="L113" s="1" t="s">
        <v>221</v>
      </c>
      <c r="O113" s="1" t="s">
        <v>62</v>
      </c>
      <c r="R113" s="1" t="s">
        <v>220</v>
      </c>
      <c r="S113" s="1">
        <v>348</v>
      </c>
      <c r="T113" s="1">
        <v>115</v>
      </c>
    </row>
    <row r="114" spans="1:20">
      <c r="A114" s="1">
        <f t="shared" si="1"/>
        <v>113</v>
      </c>
      <c r="B114" s="1" t="s">
        <v>20</v>
      </c>
      <c r="C114" s="1" t="s">
        <v>21</v>
      </c>
      <c r="D114" s="1" t="s">
        <v>22</v>
      </c>
      <c r="E114" s="1" t="s">
        <v>23</v>
      </c>
      <c r="F114" s="1" t="s">
        <v>5</v>
      </c>
      <c r="H114" s="1" t="s">
        <v>24</v>
      </c>
      <c r="I114" s="1">
        <v>66873</v>
      </c>
      <c r="J114" s="1">
        <v>68300</v>
      </c>
      <c r="K114" s="1" t="s">
        <v>25</v>
      </c>
      <c r="R114" s="1" t="s">
        <v>222</v>
      </c>
      <c r="S114" s="1">
        <v>1428</v>
      </c>
    </row>
    <row r="115" spans="1:20">
      <c r="A115" s="1">
        <f t="shared" si="1"/>
        <v>114</v>
      </c>
      <c r="B115" s="1" t="s">
        <v>28</v>
      </c>
      <c r="C115" s="1" t="s">
        <v>29</v>
      </c>
      <c r="D115" s="1" t="s">
        <v>22</v>
      </c>
      <c r="E115" s="1" t="s">
        <v>23</v>
      </c>
      <c r="F115" s="1" t="s">
        <v>5</v>
      </c>
      <c r="H115" s="1" t="s">
        <v>24</v>
      </c>
      <c r="I115" s="1">
        <v>66873</v>
      </c>
      <c r="J115" s="1">
        <v>68300</v>
      </c>
      <c r="K115" s="1" t="s">
        <v>25</v>
      </c>
      <c r="L115" s="1" t="s">
        <v>223</v>
      </c>
      <c r="O115" s="1" t="s">
        <v>224</v>
      </c>
      <c r="R115" s="1" t="s">
        <v>222</v>
      </c>
      <c r="S115" s="1">
        <v>1428</v>
      </c>
      <c r="T115" s="1">
        <v>475</v>
      </c>
    </row>
    <row r="116" spans="1:20">
      <c r="A116" s="1">
        <f t="shared" si="1"/>
        <v>115</v>
      </c>
      <c r="B116" s="1" t="s">
        <v>20</v>
      </c>
      <c r="C116" s="1" t="s">
        <v>225</v>
      </c>
      <c r="D116" s="1" t="s">
        <v>22</v>
      </c>
      <c r="E116" s="1" t="s">
        <v>23</v>
      </c>
      <c r="F116" s="1" t="s">
        <v>5</v>
      </c>
      <c r="H116" s="1" t="s">
        <v>24</v>
      </c>
      <c r="I116" s="1">
        <v>68700</v>
      </c>
      <c r="J116" s="1">
        <v>74301</v>
      </c>
      <c r="K116" s="1" t="s">
        <v>25</v>
      </c>
      <c r="P116" s="1" t="s">
        <v>226</v>
      </c>
      <c r="R116" s="1" t="s">
        <v>227</v>
      </c>
      <c r="S116" s="1">
        <v>5602</v>
      </c>
    </row>
    <row r="117" spans="1:20">
      <c r="A117" s="1">
        <f t="shared" si="1"/>
        <v>116</v>
      </c>
      <c r="B117" s="1" t="s">
        <v>225</v>
      </c>
      <c r="D117" s="1" t="s">
        <v>22</v>
      </c>
      <c r="E117" s="1" t="s">
        <v>23</v>
      </c>
      <c r="F117" s="1" t="s">
        <v>5</v>
      </c>
      <c r="H117" s="1" t="s">
        <v>24</v>
      </c>
      <c r="I117" s="1">
        <v>68700</v>
      </c>
      <c r="J117" s="1">
        <v>74301</v>
      </c>
      <c r="K117" s="1" t="s">
        <v>25</v>
      </c>
      <c r="O117" s="1" t="s">
        <v>228</v>
      </c>
      <c r="P117" s="1" t="s">
        <v>226</v>
      </c>
      <c r="R117" s="1" t="s">
        <v>227</v>
      </c>
      <c r="S117" s="1">
        <v>5602</v>
      </c>
    </row>
    <row r="118" spans="1:20">
      <c r="A118" s="1">
        <f t="shared" si="1"/>
        <v>117</v>
      </c>
      <c r="B118" s="1" t="s">
        <v>20</v>
      </c>
      <c r="C118" s="1" t="s">
        <v>225</v>
      </c>
      <c r="D118" s="1" t="s">
        <v>22</v>
      </c>
      <c r="E118" s="1" t="s">
        <v>23</v>
      </c>
      <c r="F118" s="1" t="s">
        <v>5</v>
      </c>
      <c r="H118" s="1" t="s">
        <v>24</v>
      </c>
      <c r="I118" s="1">
        <v>69146</v>
      </c>
      <c r="J118" s="1">
        <v>70677</v>
      </c>
      <c r="K118" s="1" t="s">
        <v>25</v>
      </c>
      <c r="P118" s="1" t="s">
        <v>229</v>
      </c>
      <c r="R118" s="1" t="s">
        <v>230</v>
      </c>
      <c r="S118" s="1">
        <v>1532</v>
      </c>
    </row>
    <row r="119" spans="1:20">
      <c r="A119" s="1">
        <f t="shared" si="1"/>
        <v>118</v>
      </c>
      <c r="B119" s="1" t="s">
        <v>225</v>
      </c>
      <c r="D119" s="1" t="s">
        <v>22</v>
      </c>
      <c r="E119" s="1" t="s">
        <v>23</v>
      </c>
      <c r="F119" s="1" t="s">
        <v>5</v>
      </c>
      <c r="H119" s="1" t="s">
        <v>24</v>
      </c>
      <c r="I119" s="1">
        <v>69146</v>
      </c>
      <c r="J119" s="1">
        <v>70677</v>
      </c>
      <c r="K119" s="1" t="s">
        <v>25</v>
      </c>
      <c r="O119" s="1" t="s">
        <v>231</v>
      </c>
      <c r="P119" s="1" t="s">
        <v>229</v>
      </c>
      <c r="R119" s="1" t="s">
        <v>230</v>
      </c>
      <c r="S119" s="1">
        <v>1532</v>
      </c>
    </row>
    <row r="120" spans="1:20">
      <c r="A120" s="1">
        <f t="shared" si="1"/>
        <v>119</v>
      </c>
      <c r="B120" s="1" t="s">
        <v>20</v>
      </c>
      <c r="C120" s="1" t="s">
        <v>46</v>
      </c>
      <c r="D120" s="1" t="s">
        <v>22</v>
      </c>
      <c r="E120" s="1" t="s">
        <v>23</v>
      </c>
      <c r="F120" s="1" t="s">
        <v>5</v>
      </c>
      <c r="H120" s="1" t="s">
        <v>24</v>
      </c>
      <c r="I120" s="1">
        <v>70772</v>
      </c>
      <c r="J120" s="1">
        <v>70848</v>
      </c>
      <c r="K120" s="1" t="s">
        <v>25</v>
      </c>
      <c r="P120" s="1" t="s">
        <v>232</v>
      </c>
      <c r="R120" s="1" t="s">
        <v>233</v>
      </c>
      <c r="S120" s="1">
        <v>77</v>
      </c>
    </row>
    <row r="121" spans="1:20">
      <c r="A121" s="1">
        <f t="shared" si="1"/>
        <v>120</v>
      </c>
      <c r="B121" s="1" t="s">
        <v>46</v>
      </c>
      <c r="D121" s="1" t="s">
        <v>22</v>
      </c>
      <c r="E121" s="1" t="s">
        <v>23</v>
      </c>
      <c r="F121" s="1" t="s">
        <v>5</v>
      </c>
      <c r="H121" s="1" t="s">
        <v>24</v>
      </c>
      <c r="I121" s="1">
        <v>70772</v>
      </c>
      <c r="J121" s="1">
        <v>70848</v>
      </c>
      <c r="K121" s="1" t="s">
        <v>25</v>
      </c>
      <c r="O121" s="1" t="s">
        <v>234</v>
      </c>
      <c r="P121" s="1" t="s">
        <v>232</v>
      </c>
      <c r="R121" s="1" t="s">
        <v>233</v>
      </c>
      <c r="S121" s="1">
        <v>77</v>
      </c>
    </row>
    <row r="122" spans="1:20">
      <c r="A122" s="1">
        <f t="shared" si="1"/>
        <v>121</v>
      </c>
      <c r="B122" s="1" t="s">
        <v>20</v>
      </c>
      <c r="C122" s="1" t="s">
        <v>46</v>
      </c>
      <c r="D122" s="1" t="s">
        <v>22</v>
      </c>
      <c r="E122" s="1" t="s">
        <v>23</v>
      </c>
      <c r="F122" s="1" t="s">
        <v>5</v>
      </c>
      <c r="H122" s="1" t="s">
        <v>24</v>
      </c>
      <c r="I122" s="1">
        <v>70852</v>
      </c>
      <c r="J122" s="1">
        <v>70927</v>
      </c>
      <c r="K122" s="1" t="s">
        <v>25</v>
      </c>
      <c r="P122" s="1" t="s">
        <v>235</v>
      </c>
      <c r="R122" s="1" t="s">
        <v>236</v>
      </c>
      <c r="S122" s="1">
        <v>76</v>
      </c>
    </row>
    <row r="123" spans="1:20">
      <c r="A123" s="1">
        <f t="shared" si="1"/>
        <v>122</v>
      </c>
      <c r="B123" s="1" t="s">
        <v>46</v>
      </c>
      <c r="D123" s="1" t="s">
        <v>22</v>
      </c>
      <c r="E123" s="1" t="s">
        <v>23</v>
      </c>
      <c r="F123" s="1" t="s">
        <v>5</v>
      </c>
      <c r="H123" s="1" t="s">
        <v>24</v>
      </c>
      <c r="I123" s="1">
        <v>70852</v>
      </c>
      <c r="J123" s="1">
        <v>70927</v>
      </c>
      <c r="K123" s="1" t="s">
        <v>25</v>
      </c>
      <c r="O123" s="1" t="s">
        <v>237</v>
      </c>
      <c r="P123" s="1" t="s">
        <v>235</v>
      </c>
      <c r="R123" s="1" t="s">
        <v>236</v>
      </c>
      <c r="S123" s="1">
        <v>76</v>
      </c>
    </row>
    <row r="124" spans="1:20">
      <c r="A124" s="1">
        <f t="shared" si="1"/>
        <v>123</v>
      </c>
      <c r="B124" s="1" t="s">
        <v>20</v>
      </c>
      <c r="C124" s="1" t="s">
        <v>225</v>
      </c>
      <c r="D124" s="1" t="s">
        <v>22</v>
      </c>
      <c r="E124" s="1" t="s">
        <v>23</v>
      </c>
      <c r="F124" s="1" t="s">
        <v>5</v>
      </c>
      <c r="H124" s="1" t="s">
        <v>24</v>
      </c>
      <c r="I124" s="1">
        <v>71083</v>
      </c>
      <c r="J124" s="1">
        <v>73968</v>
      </c>
      <c r="K124" s="1" t="s">
        <v>25</v>
      </c>
      <c r="P124" s="1" t="s">
        <v>238</v>
      </c>
      <c r="R124" s="1" t="s">
        <v>239</v>
      </c>
      <c r="S124" s="1">
        <v>2886</v>
      </c>
    </row>
    <row r="125" spans="1:20">
      <c r="A125" s="1">
        <f t="shared" si="1"/>
        <v>124</v>
      </c>
      <c r="B125" s="1" t="s">
        <v>225</v>
      </c>
      <c r="D125" s="1" t="s">
        <v>22</v>
      </c>
      <c r="E125" s="1" t="s">
        <v>23</v>
      </c>
      <c r="F125" s="1" t="s">
        <v>5</v>
      </c>
      <c r="H125" s="1" t="s">
        <v>24</v>
      </c>
      <c r="I125" s="1">
        <v>71083</v>
      </c>
      <c r="J125" s="1">
        <v>73968</v>
      </c>
      <c r="K125" s="1" t="s">
        <v>25</v>
      </c>
      <c r="O125" s="1" t="s">
        <v>240</v>
      </c>
      <c r="P125" s="1" t="s">
        <v>238</v>
      </c>
      <c r="R125" s="1" t="s">
        <v>239</v>
      </c>
      <c r="S125" s="1">
        <v>2886</v>
      </c>
    </row>
    <row r="126" spans="1:20">
      <c r="A126" s="1">
        <f t="shared" si="1"/>
        <v>125</v>
      </c>
      <c r="B126" s="1" t="s">
        <v>20</v>
      </c>
      <c r="C126" s="1" t="s">
        <v>225</v>
      </c>
      <c r="D126" s="1" t="s">
        <v>22</v>
      </c>
      <c r="E126" s="1" t="s">
        <v>23</v>
      </c>
      <c r="F126" s="1" t="s">
        <v>5</v>
      </c>
      <c r="H126" s="1" t="s">
        <v>24</v>
      </c>
      <c r="I126" s="1">
        <v>74038</v>
      </c>
      <c r="J126" s="1">
        <v>74155</v>
      </c>
      <c r="K126" s="1" t="s">
        <v>25</v>
      </c>
      <c r="P126" s="1" t="s">
        <v>241</v>
      </c>
      <c r="R126" s="1" t="s">
        <v>242</v>
      </c>
      <c r="S126" s="1">
        <v>118</v>
      </c>
    </row>
    <row r="127" spans="1:20">
      <c r="A127" s="1">
        <f t="shared" si="1"/>
        <v>126</v>
      </c>
      <c r="B127" s="1" t="s">
        <v>225</v>
      </c>
      <c r="D127" s="1" t="s">
        <v>22</v>
      </c>
      <c r="E127" s="1" t="s">
        <v>23</v>
      </c>
      <c r="F127" s="1" t="s">
        <v>5</v>
      </c>
      <c r="H127" s="1" t="s">
        <v>24</v>
      </c>
      <c r="I127" s="1">
        <v>74038</v>
      </c>
      <c r="J127" s="1">
        <v>74155</v>
      </c>
      <c r="K127" s="1" t="s">
        <v>25</v>
      </c>
      <c r="O127" s="1" t="s">
        <v>243</v>
      </c>
      <c r="P127" s="1" t="s">
        <v>241</v>
      </c>
      <c r="R127" s="1" t="s">
        <v>242</v>
      </c>
      <c r="S127" s="1">
        <v>118</v>
      </c>
    </row>
    <row r="128" spans="1:20">
      <c r="A128" s="1">
        <f t="shared" si="1"/>
        <v>127</v>
      </c>
      <c r="B128" s="1" t="s">
        <v>20</v>
      </c>
      <c r="C128" s="1" t="s">
        <v>21</v>
      </c>
      <c r="D128" s="1" t="s">
        <v>22</v>
      </c>
      <c r="E128" s="1" t="s">
        <v>23</v>
      </c>
      <c r="F128" s="1" t="s">
        <v>5</v>
      </c>
      <c r="H128" s="1" t="s">
        <v>24</v>
      </c>
      <c r="I128" s="1">
        <v>74631</v>
      </c>
      <c r="J128" s="1">
        <v>76334</v>
      </c>
      <c r="K128" s="1" t="s">
        <v>25</v>
      </c>
      <c r="R128" s="1" t="s">
        <v>244</v>
      </c>
      <c r="S128" s="1">
        <v>1704</v>
      </c>
    </row>
    <row r="129" spans="1:20">
      <c r="A129" s="1">
        <f t="shared" si="1"/>
        <v>128</v>
      </c>
      <c r="B129" s="1" t="s">
        <v>28</v>
      </c>
      <c r="C129" s="1" t="s">
        <v>29</v>
      </c>
      <c r="D129" s="1" t="s">
        <v>22</v>
      </c>
      <c r="E129" s="1" t="s">
        <v>23</v>
      </c>
      <c r="F129" s="1" t="s">
        <v>5</v>
      </c>
      <c r="H129" s="1" t="s">
        <v>24</v>
      </c>
      <c r="I129" s="1">
        <v>74631</v>
      </c>
      <c r="J129" s="1">
        <v>76334</v>
      </c>
      <c r="K129" s="1" t="s">
        <v>25</v>
      </c>
      <c r="L129" s="1" t="s">
        <v>245</v>
      </c>
      <c r="O129" s="1" t="s">
        <v>246</v>
      </c>
      <c r="R129" s="1" t="s">
        <v>244</v>
      </c>
      <c r="S129" s="1">
        <v>1704</v>
      </c>
      <c r="T129" s="1">
        <v>567</v>
      </c>
    </row>
    <row r="130" spans="1:20">
      <c r="A130" s="1">
        <f t="shared" si="1"/>
        <v>129</v>
      </c>
      <c r="B130" s="1" t="s">
        <v>20</v>
      </c>
      <c r="C130" s="1" t="s">
        <v>21</v>
      </c>
      <c r="D130" s="1" t="s">
        <v>22</v>
      </c>
      <c r="E130" s="1" t="s">
        <v>23</v>
      </c>
      <c r="F130" s="1" t="s">
        <v>5</v>
      </c>
      <c r="H130" s="1" t="s">
        <v>24</v>
      </c>
      <c r="I130" s="1">
        <v>76453</v>
      </c>
      <c r="J130" s="1">
        <v>76998</v>
      </c>
      <c r="K130" s="1" t="s">
        <v>25</v>
      </c>
      <c r="P130" s="1" t="s">
        <v>247</v>
      </c>
      <c r="R130" s="1" t="s">
        <v>248</v>
      </c>
      <c r="S130" s="1">
        <v>546</v>
      </c>
    </row>
    <row r="131" spans="1:20">
      <c r="A131" s="1">
        <f t="shared" ref="A131:A194" si="2">A130+1</f>
        <v>130</v>
      </c>
      <c r="B131" s="1" t="s">
        <v>28</v>
      </c>
      <c r="C131" s="1" t="s">
        <v>29</v>
      </c>
      <c r="D131" s="1" t="s">
        <v>22</v>
      </c>
      <c r="E131" s="1" t="s">
        <v>23</v>
      </c>
      <c r="F131" s="1" t="s">
        <v>5</v>
      </c>
      <c r="H131" s="1" t="s">
        <v>24</v>
      </c>
      <c r="I131" s="1">
        <v>76453</v>
      </c>
      <c r="J131" s="1">
        <v>76998</v>
      </c>
      <c r="K131" s="1" t="s">
        <v>25</v>
      </c>
      <c r="L131" s="1" t="s">
        <v>249</v>
      </c>
      <c r="O131" s="1" t="s">
        <v>62</v>
      </c>
      <c r="P131" s="1" t="s">
        <v>247</v>
      </c>
      <c r="R131" s="1" t="s">
        <v>248</v>
      </c>
      <c r="S131" s="1">
        <v>546</v>
      </c>
      <c r="T131" s="1">
        <v>181</v>
      </c>
    </row>
    <row r="132" spans="1:20">
      <c r="A132" s="1">
        <f t="shared" si="2"/>
        <v>131</v>
      </c>
      <c r="B132" s="1" t="s">
        <v>20</v>
      </c>
      <c r="C132" s="1" t="s">
        <v>21</v>
      </c>
      <c r="D132" s="1" t="s">
        <v>22</v>
      </c>
      <c r="E132" s="1" t="s">
        <v>23</v>
      </c>
      <c r="F132" s="1" t="s">
        <v>5</v>
      </c>
      <c r="H132" s="1" t="s">
        <v>24</v>
      </c>
      <c r="I132" s="1">
        <v>77027</v>
      </c>
      <c r="J132" s="1">
        <v>78160</v>
      </c>
      <c r="K132" s="1" t="s">
        <v>25</v>
      </c>
      <c r="P132" s="1" t="s">
        <v>250</v>
      </c>
      <c r="R132" s="1" t="s">
        <v>251</v>
      </c>
      <c r="S132" s="1">
        <v>1134</v>
      </c>
    </row>
    <row r="133" spans="1:20">
      <c r="A133" s="1">
        <f t="shared" si="2"/>
        <v>132</v>
      </c>
      <c r="B133" s="1" t="s">
        <v>28</v>
      </c>
      <c r="C133" s="1" t="s">
        <v>29</v>
      </c>
      <c r="D133" s="1" t="s">
        <v>22</v>
      </c>
      <c r="E133" s="1" t="s">
        <v>23</v>
      </c>
      <c r="F133" s="1" t="s">
        <v>5</v>
      </c>
      <c r="H133" s="1" t="s">
        <v>24</v>
      </c>
      <c r="I133" s="1">
        <v>77027</v>
      </c>
      <c r="J133" s="1">
        <v>78160</v>
      </c>
      <c r="K133" s="1" t="s">
        <v>25</v>
      </c>
      <c r="L133" s="1" t="s">
        <v>252</v>
      </c>
      <c r="O133" s="1" t="s">
        <v>253</v>
      </c>
      <c r="P133" s="1" t="s">
        <v>250</v>
      </c>
      <c r="R133" s="1" t="s">
        <v>251</v>
      </c>
      <c r="S133" s="1">
        <v>1134</v>
      </c>
      <c r="T133" s="1">
        <v>377</v>
      </c>
    </row>
    <row r="134" spans="1:20">
      <c r="A134" s="1">
        <f t="shared" si="2"/>
        <v>133</v>
      </c>
      <c r="B134" s="1" t="s">
        <v>20</v>
      </c>
      <c r="C134" s="1" t="s">
        <v>21</v>
      </c>
      <c r="D134" s="1" t="s">
        <v>22</v>
      </c>
      <c r="E134" s="1" t="s">
        <v>23</v>
      </c>
      <c r="F134" s="1" t="s">
        <v>5</v>
      </c>
      <c r="H134" s="1" t="s">
        <v>24</v>
      </c>
      <c r="I134" s="1">
        <v>78153</v>
      </c>
      <c r="J134" s="1">
        <v>78779</v>
      </c>
      <c r="K134" s="1" t="s">
        <v>25</v>
      </c>
      <c r="R134" s="1" t="s">
        <v>254</v>
      </c>
      <c r="S134" s="1">
        <v>627</v>
      </c>
    </row>
    <row r="135" spans="1:20">
      <c r="A135" s="1">
        <f t="shared" si="2"/>
        <v>134</v>
      </c>
      <c r="B135" s="1" t="s">
        <v>28</v>
      </c>
      <c r="C135" s="1" t="s">
        <v>29</v>
      </c>
      <c r="D135" s="1" t="s">
        <v>22</v>
      </c>
      <c r="E135" s="1" t="s">
        <v>23</v>
      </c>
      <c r="F135" s="1" t="s">
        <v>5</v>
      </c>
      <c r="H135" s="1" t="s">
        <v>24</v>
      </c>
      <c r="I135" s="1">
        <v>78153</v>
      </c>
      <c r="J135" s="1">
        <v>78779</v>
      </c>
      <c r="K135" s="1" t="s">
        <v>25</v>
      </c>
      <c r="L135" s="1" t="s">
        <v>255</v>
      </c>
      <c r="O135" s="1" t="s">
        <v>256</v>
      </c>
      <c r="R135" s="1" t="s">
        <v>254</v>
      </c>
      <c r="S135" s="1">
        <v>627</v>
      </c>
      <c r="T135" s="1">
        <v>208</v>
      </c>
    </row>
    <row r="136" spans="1:20">
      <c r="A136" s="1">
        <f t="shared" si="2"/>
        <v>135</v>
      </c>
      <c r="B136" s="1" t="s">
        <v>20</v>
      </c>
      <c r="C136" s="1" t="s">
        <v>21</v>
      </c>
      <c r="D136" s="1" t="s">
        <v>22</v>
      </c>
      <c r="E136" s="1" t="s">
        <v>23</v>
      </c>
      <c r="F136" s="1" t="s">
        <v>5</v>
      </c>
      <c r="H136" s="1" t="s">
        <v>24</v>
      </c>
      <c r="I136" s="1">
        <v>78837</v>
      </c>
      <c r="J136" s="1">
        <v>79472</v>
      </c>
      <c r="K136" s="1" t="s">
        <v>63</v>
      </c>
      <c r="R136" s="1" t="s">
        <v>257</v>
      </c>
      <c r="S136" s="1">
        <v>636</v>
      </c>
    </row>
    <row r="137" spans="1:20">
      <c r="A137" s="1">
        <f t="shared" si="2"/>
        <v>136</v>
      </c>
      <c r="B137" s="1" t="s">
        <v>28</v>
      </c>
      <c r="C137" s="1" t="s">
        <v>29</v>
      </c>
      <c r="D137" s="1" t="s">
        <v>22</v>
      </c>
      <c r="E137" s="1" t="s">
        <v>23</v>
      </c>
      <c r="F137" s="1" t="s">
        <v>5</v>
      </c>
      <c r="H137" s="1" t="s">
        <v>24</v>
      </c>
      <c r="I137" s="1">
        <v>78837</v>
      </c>
      <c r="J137" s="1">
        <v>79472</v>
      </c>
      <c r="K137" s="1" t="s">
        <v>63</v>
      </c>
      <c r="L137" s="1" t="s">
        <v>258</v>
      </c>
      <c r="O137" s="1" t="s">
        <v>259</v>
      </c>
      <c r="R137" s="1" t="s">
        <v>257</v>
      </c>
      <c r="S137" s="1">
        <v>636</v>
      </c>
      <c r="T137" s="1">
        <v>211</v>
      </c>
    </row>
    <row r="138" spans="1:20">
      <c r="A138" s="1">
        <f t="shared" si="2"/>
        <v>137</v>
      </c>
      <c r="B138" s="1" t="s">
        <v>20</v>
      </c>
      <c r="C138" s="1" t="s">
        <v>21</v>
      </c>
      <c r="D138" s="1" t="s">
        <v>22</v>
      </c>
      <c r="E138" s="1" t="s">
        <v>23</v>
      </c>
      <c r="F138" s="1" t="s">
        <v>5</v>
      </c>
      <c r="H138" s="1" t="s">
        <v>24</v>
      </c>
      <c r="I138" s="1">
        <v>79491</v>
      </c>
      <c r="J138" s="1">
        <v>80462</v>
      </c>
      <c r="K138" s="1" t="s">
        <v>63</v>
      </c>
      <c r="R138" s="1" t="s">
        <v>260</v>
      </c>
      <c r="S138" s="1">
        <v>972</v>
      </c>
    </row>
    <row r="139" spans="1:20">
      <c r="A139" s="1">
        <f t="shared" si="2"/>
        <v>138</v>
      </c>
      <c r="B139" s="1" t="s">
        <v>28</v>
      </c>
      <c r="C139" s="1" t="s">
        <v>29</v>
      </c>
      <c r="D139" s="1" t="s">
        <v>22</v>
      </c>
      <c r="E139" s="1" t="s">
        <v>23</v>
      </c>
      <c r="F139" s="1" t="s">
        <v>5</v>
      </c>
      <c r="H139" s="1" t="s">
        <v>24</v>
      </c>
      <c r="I139" s="1">
        <v>79491</v>
      </c>
      <c r="J139" s="1">
        <v>80462</v>
      </c>
      <c r="K139" s="1" t="s">
        <v>63</v>
      </c>
      <c r="L139" s="1" t="s">
        <v>261</v>
      </c>
      <c r="O139" s="1" t="s">
        <v>262</v>
      </c>
      <c r="R139" s="1" t="s">
        <v>260</v>
      </c>
      <c r="S139" s="1">
        <v>972</v>
      </c>
      <c r="T139" s="1">
        <v>323</v>
      </c>
    </row>
    <row r="140" spans="1:20">
      <c r="A140" s="1">
        <f t="shared" si="2"/>
        <v>139</v>
      </c>
      <c r="B140" s="1" t="s">
        <v>20</v>
      </c>
      <c r="C140" s="1" t="s">
        <v>21</v>
      </c>
      <c r="D140" s="1" t="s">
        <v>22</v>
      </c>
      <c r="E140" s="1" t="s">
        <v>23</v>
      </c>
      <c r="F140" s="1" t="s">
        <v>5</v>
      </c>
      <c r="H140" s="1" t="s">
        <v>24</v>
      </c>
      <c r="I140" s="1">
        <v>80449</v>
      </c>
      <c r="J140" s="1">
        <v>80919</v>
      </c>
      <c r="K140" s="1" t="s">
        <v>63</v>
      </c>
      <c r="P140" s="1" t="s">
        <v>263</v>
      </c>
      <c r="R140" s="1" t="s">
        <v>264</v>
      </c>
      <c r="S140" s="1">
        <v>471</v>
      </c>
    </row>
    <row r="141" spans="1:20">
      <c r="A141" s="1">
        <f t="shared" si="2"/>
        <v>140</v>
      </c>
      <c r="B141" s="1" t="s">
        <v>28</v>
      </c>
      <c r="C141" s="1" t="s">
        <v>29</v>
      </c>
      <c r="D141" s="1" t="s">
        <v>22</v>
      </c>
      <c r="E141" s="1" t="s">
        <v>23</v>
      </c>
      <c r="F141" s="1" t="s">
        <v>5</v>
      </c>
      <c r="H141" s="1" t="s">
        <v>24</v>
      </c>
      <c r="I141" s="1">
        <v>80449</v>
      </c>
      <c r="J141" s="1">
        <v>80919</v>
      </c>
      <c r="K141" s="1" t="s">
        <v>63</v>
      </c>
      <c r="L141" s="1" t="s">
        <v>265</v>
      </c>
      <c r="O141" s="1" t="s">
        <v>266</v>
      </c>
      <c r="P141" s="1" t="s">
        <v>263</v>
      </c>
      <c r="R141" s="1" t="s">
        <v>264</v>
      </c>
      <c r="S141" s="1">
        <v>471</v>
      </c>
      <c r="T141" s="1">
        <v>156</v>
      </c>
    </row>
    <row r="142" spans="1:20">
      <c r="A142" s="1">
        <f t="shared" si="2"/>
        <v>141</v>
      </c>
      <c r="B142" s="1" t="s">
        <v>20</v>
      </c>
      <c r="C142" s="1" t="s">
        <v>21</v>
      </c>
      <c r="D142" s="1" t="s">
        <v>22</v>
      </c>
      <c r="E142" s="1" t="s">
        <v>23</v>
      </c>
      <c r="F142" s="1" t="s">
        <v>5</v>
      </c>
      <c r="H142" s="1" t="s">
        <v>24</v>
      </c>
      <c r="I142" s="1">
        <v>81151</v>
      </c>
      <c r="J142" s="1">
        <v>81486</v>
      </c>
      <c r="K142" s="1" t="s">
        <v>63</v>
      </c>
      <c r="R142" s="1" t="s">
        <v>267</v>
      </c>
      <c r="S142" s="1">
        <v>336</v>
      </c>
    </row>
    <row r="143" spans="1:20">
      <c r="A143" s="1">
        <f t="shared" si="2"/>
        <v>142</v>
      </c>
      <c r="B143" s="1" t="s">
        <v>28</v>
      </c>
      <c r="C143" s="1" t="s">
        <v>29</v>
      </c>
      <c r="D143" s="1" t="s">
        <v>22</v>
      </c>
      <c r="E143" s="1" t="s">
        <v>23</v>
      </c>
      <c r="F143" s="1" t="s">
        <v>5</v>
      </c>
      <c r="H143" s="1" t="s">
        <v>24</v>
      </c>
      <c r="I143" s="1">
        <v>81151</v>
      </c>
      <c r="J143" s="1">
        <v>81486</v>
      </c>
      <c r="K143" s="1" t="s">
        <v>63</v>
      </c>
      <c r="L143" s="1" t="s">
        <v>268</v>
      </c>
      <c r="O143" s="1" t="s">
        <v>269</v>
      </c>
      <c r="R143" s="1" t="s">
        <v>267</v>
      </c>
      <c r="S143" s="1">
        <v>336</v>
      </c>
      <c r="T143" s="1">
        <v>111</v>
      </c>
    </row>
    <row r="144" spans="1:20">
      <c r="A144" s="1">
        <f t="shared" si="2"/>
        <v>143</v>
      </c>
      <c r="B144" s="1" t="s">
        <v>20</v>
      </c>
      <c r="C144" s="1" t="s">
        <v>21</v>
      </c>
      <c r="D144" s="1" t="s">
        <v>22</v>
      </c>
      <c r="E144" s="1" t="s">
        <v>23</v>
      </c>
      <c r="F144" s="1" t="s">
        <v>5</v>
      </c>
      <c r="H144" s="1" t="s">
        <v>24</v>
      </c>
      <c r="I144" s="1">
        <v>81662</v>
      </c>
      <c r="J144" s="1">
        <v>83125</v>
      </c>
      <c r="K144" s="1" t="s">
        <v>63</v>
      </c>
      <c r="P144" s="1" t="s">
        <v>270</v>
      </c>
      <c r="R144" s="1" t="s">
        <v>271</v>
      </c>
      <c r="S144" s="1">
        <v>1464</v>
      </c>
    </row>
    <row r="145" spans="1:20">
      <c r="A145" s="1">
        <f t="shared" si="2"/>
        <v>144</v>
      </c>
      <c r="B145" s="1" t="s">
        <v>28</v>
      </c>
      <c r="C145" s="1" t="s">
        <v>29</v>
      </c>
      <c r="D145" s="1" t="s">
        <v>22</v>
      </c>
      <c r="E145" s="1" t="s">
        <v>23</v>
      </c>
      <c r="F145" s="1" t="s">
        <v>5</v>
      </c>
      <c r="H145" s="1" t="s">
        <v>24</v>
      </c>
      <c r="I145" s="1">
        <v>81662</v>
      </c>
      <c r="J145" s="1">
        <v>83125</v>
      </c>
      <c r="K145" s="1" t="s">
        <v>63</v>
      </c>
      <c r="L145" s="1" t="s">
        <v>272</v>
      </c>
      <c r="O145" s="1" t="s">
        <v>273</v>
      </c>
      <c r="P145" s="1" t="s">
        <v>270</v>
      </c>
      <c r="R145" s="1" t="s">
        <v>271</v>
      </c>
      <c r="S145" s="1">
        <v>1464</v>
      </c>
      <c r="T145" s="1">
        <v>487</v>
      </c>
    </row>
    <row r="146" spans="1:20">
      <c r="A146" s="1">
        <f t="shared" si="2"/>
        <v>145</v>
      </c>
      <c r="B146" s="1" t="s">
        <v>20</v>
      </c>
      <c r="C146" s="1" t="s">
        <v>21</v>
      </c>
      <c r="D146" s="1" t="s">
        <v>22</v>
      </c>
      <c r="E146" s="1" t="s">
        <v>23</v>
      </c>
      <c r="F146" s="1" t="s">
        <v>5</v>
      </c>
      <c r="H146" s="1" t="s">
        <v>24</v>
      </c>
      <c r="I146" s="1">
        <v>83132</v>
      </c>
      <c r="J146" s="1">
        <v>83854</v>
      </c>
      <c r="K146" s="1" t="s">
        <v>63</v>
      </c>
      <c r="R146" s="1" t="s">
        <v>274</v>
      </c>
      <c r="S146" s="1">
        <v>723</v>
      </c>
    </row>
    <row r="147" spans="1:20">
      <c r="A147" s="1">
        <f t="shared" si="2"/>
        <v>146</v>
      </c>
      <c r="B147" s="1" t="s">
        <v>28</v>
      </c>
      <c r="C147" s="1" t="s">
        <v>29</v>
      </c>
      <c r="D147" s="1" t="s">
        <v>22</v>
      </c>
      <c r="E147" s="1" t="s">
        <v>23</v>
      </c>
      <c r="F147" s="1" t="s">
        <v>5</v>
      </c>
      <c r="H147" s="1" t="s">
        <v>24</v>
      </c>
      <c r="I147" s="1">
        <v>83132</v>
      </c>
      <c r="J147" s="1">
        <v>83854</v>
      </c>
      <c r="K147" s="1" t="s">
        <v>63</v>
      </c>
      <c r="L147" s="1" t="s">
        <v>275</v>
      </c>
      <c r="O147" s="1" t="s">
        <v>276</v>
      </c>
      <c r="R147" s="1" t="s">
        <v>274</v>
      </c>
      <c r="S147" s="1">
        <v>723</v>
      </c>
      <c r="T147" s="1">
        <v>240</v>
      </c>
    </row>
    <row r="148" spans="1:20">
      <c r="A148" s="1">
        <f t="shared" si="2"/>
        <v>147</v>
      </c>
      <c r="B148" s="1" t="s">
        <v>20</v>
      </c>
      <c r="C148" s="1" t="s">
        <v>21</v>
      </c>
      <c r="D148" s="1" t="s">
        <v>22</v>
      </c>
      <c r="E148" s="1" t="s">
        <v>23</v>
      </c>
      <c r="F148" s="1" t="s">
        <v>5</v>
      </c>
      <c r="H148" s="1" t="s">
        <v>24</v>
      </c>
      <c r="I148" s="1">
        <v>83889</v>
      </c>
      <c r="J148" s="1">
        <v>84506</v>
      </c>
      <c r="K148" s="1" t="s">
        <v>63</v>
      </c>
      <c r="R148" s="1" t="s">
        <v>277</v>
      </c>
      <c r="S148" s="1">
        <v>618</v>
      </c>
    </row>
    <row r="149" spans="1:20">
      <c r="A149" s="1">
        <f t="shared" si="2"/>
        <v>148</v>
      </c>
      <c r="B149" s="1" t="s">
        <v>28</v>
      </c>
      <c r="C149" s="1" t="s">
        <v>29</v>
      </c>
      <c r="D149" s="1" t="s">
        <v>22</v>
      </c>
      <c r="E149" s="1" t="s">
        <v>23</v>
      </c>
      <c r="F149" s="1" t="s">
        <v>5</v>
      </c>
      <c r="H149" s="1" t="s">
        <v>24</v>
      </c>
      <c r="I149" s="1">
        <v>83889</v>
      </c>
      <c r="J149" s="1">
        <v>84506</v>
      </c>
      <c r="K149" s="1" t="s">
        <v>63</v>
      </c>
      <c r="L149" s="1" t="s">
        <v>278</v>
      </c>
      <c r="O149" s="1" t="s">
        <v>279</v>
      </c>
      <c r="R149" s="1" t="s">
        <v>277</v>
      </c>
      <c r="S149" s="1">
        <v>618</v>
      </c>
      <c r="T149" s="1">
        <v>205</v>
      </c>
    </row>
    <row r="150" spans="1:20">
      <c r="A150" s="1">
        <f t="shared" si="2"/>
        <v>149</v>
      </c>
      <c r="B150" s="1" t="s">
        <v>20</v>
      </c>
      <c r="C150" s="1" t="s">
        <v>21</v>
      </c>
      <c r="D150" s="1" t="s">
        <v>22</v>
      </c>
      <c r="E150" s="1" t="s">
        <v>23</v>
      </c>
      <c r="F150" s="1" t="s">
        <v>5</v>
      </c>
      <c r="H150" s="1" t="s">
        <v>24</v>
      </c>
      <c r="I150" s="1">
        <v>84563</v>
      </c>
      <c r="J150" s="1">
        <v>85144</v>
      </c>
      <c r="K150" s="1" t="s">
        <v>63</v>
      </c>
      <c r="R150" s="1" t="s">
        <v>280</v>
      </c>
      <c r="S150" s="1">
        <v>582</v>
      </c>
    </row>
    <row r="151" spans="1:20">
      <c r="A151" s="1">
        <f t="shared" si="2"/>
        <v>150</v>
      </c>
      <c r="B151" s="1" t="s">
        <v>28</v>
      </c>
      <c r="C151" s="1" t="s">
        <v>29</v>
      </c>
      <c r="D151" s="1" t="s">
        <v>22</v>
      </c>
      <c r="E151" s="1" t="s">
        <v>23</v>
      </c>
      <c r="F151" s="1" t="s">
        <v>5</v>
      </c>
      <c r="H151" s="1" t="s">
        <v>24</v>
      </c>
      <c r="I151" s="1">
        <v>84563</v>
      </c>
      <c r="J151" s="1">
        <v>85144</v>
      </c>
      <c r="K151" s="1" t="s">
        <v>63</v>
      </c>
      <c r="L151" s="1" t="s">
        <v>281</v>
      </c>
      <c r="O151" s="1" t="s">
        <v>42</v>
      </c>
      <c r="R151" s="1" t="s">
        <v>280</v>
      </c>
      <c r="S151" s="1">
        <v>582</v>
      </c>
      <c r="T151" s="1">
        <v>193</v>
      </c>
    </row>
    <row r="152" spans="1:20">
      <c r="A152" s="1">
        <f t="shared" si="2"/>
        <v>151</v>
      </c>
      <c r="B152" s="1" t="s">
        <v>20</v>
      </c>
      <c r="C152" s="1" t="s">
        <v>21</v>
      </c>
      <c r="D152" s="1" t="s">
        <v>22</v>
      </c>
      <c r="E152" s="1" t="s">
        <v>23</v>
      </c>
      <c r="F152" s="1" t="s">
        <v>5</v>
      </c>
      <c r="H152" s="1" t="s">
        <v>24</v>
      </c>
      <c r="I152" s="1">
        <v>85429</v>
      </c>
      <c r="J152" s="1">
        <v>86529</v>
      </c>
      <c r="K152" s="1" t="s">
        <v>25</v>
      </c>
      <c r="P152" s="1" t="s">
        <v>282</v>
      </c>
      <c r="R152" s="1" t="s">
        <v>283</v>
      </c>
      <c r="S152" s="1">
        <v>1101</v>
      </c>
    </row>
    <row r="153" spans="1:20">
      <c r="A153" s="1">
        <f t="shared" si="2"/>
        <v>152</v>
      </c>
      <c r="B153" s="1" t="s">
        <v>28</v>
      </c>
      <c r="C153" s="1" t="s">
        <v>29</v>
      </c>
      <c r="D153" s="1" t="s">
        <v>22</v>
      </c>
      <c r="E153" s="1" t="s">
        <v>23</v>
      </c>
      <c r="F153" s="1" t="s">
        <v>5</v>
      </c>
      <c r="H153" s="1" t="s">
        <v>24</v>
      </c>
      <c r="I153" s="1">
        <v>85429</v>
      </c>
      <c r="J153" s="1">
        <v>86529</v>
      </c>
      <c r="K153" s="1" t="s">
        <v>25</v>
      </c>
      <c r="L153" s="1" t="s">
        <v>284</v>
      </c>
      <c r="O153" s="1" t="s">
        <v>285</v>
      </c>
      <c r="P153" s="1" t="s">
        <v>282</v>
      </c>
      <c r="R153" s="1" t="s">
        <v>283</v>
      </c>
      <c r="S153" s="1">
        <v>1101</v>
      </c>
      <c r="T153" s="1">
        <v>366</v>
      </c>
    </row>
    <row r="154" spans="1:20">
      <c r="A154" s="1">
        <f t="shared" si="2"/>
        <v>153</v>
      </c>
      <c r="B154" s="1" t="s">
        <v>20</v>
      </c>
      <c r="C154" s="1" t="s">
        <v>21</v>
      </c>
      <c r="D154" s="1" t="s">
        <v>22</v>
      </c>
      <c r="E154" s="1" t="s">
        <v>23</v>
      </c>
      <c r="F154" s="1" t="s">
        <v>5</v>
      </c>
      <c r="H154" s="1" t="s">
        <v>24</v>
      </c>
      <c r="I154" s="1">
        <v>86529</v>
      </c>
      <c r="J154" s="1">
        <v>87353</v>
      </c>
      <c r="K154" s="1" t="s">
        <v>25</v>
      </c>
      <c r="R154" s="1" t="s">
        <v>286</v>
      </c>
      <c r="S154" s="1">
        <v>825</v>
      </c>
    </row>
    <row r="155" spans="1:20">
      <c r="A155" s="1">
        <f t="shared" si="2"/>
        <v>154</v>
      </c>
      <c r="B155" s="1" t="s">
        <v>28</v>
      </c>
      <c r="C155" s="1" t="s">
        <v>29</v>
      </c>
      <c r="D155" s="1" t="s">
        <v>22</v>
      </c>
      <c r="E155" s="1" t="s">
        <v>23</v>
      </c>
      <c r="F155" s="1" t="s">
        <v>5</v>
      </c>
      <c r="H155" s="1" t="s">
        <v>24</v>
      </c>
      <c r="I155" s="1">
        <v>86529</v>
      </c>
      <c r="J155" s="1">
        <v>87353</v>
      </c>
      <c r="K155" s="1" t="s">
        <v>25</v>
      </c>
      <c r="L155" s="1" t="s">
        <v>287</v>
      </c>
      <c r="O155" s="1" t="s">
        <v>42</v>
      </c>
      <c r="R155" s="1" t="s">
        <v>286</v>
      </c>
      <c r="S155" s="1">
        <v>825</v>
      </c>
      <c r="T155" s="1">
        <v>274</v>
      </c>
    </row>
    <row r="156" spans="1:20">
      <c r="A156" s="1">
        <f t="shared" si="2"/>
        <v>155</v>
      </c>
      <c r="B156" s="1" t="s">
        <v>20</v>
      </c>
      <c r="C156" s="1" t="s">
        <v>21</v>
      </c>
      <c r="D156" s="1" t="s">
        <v>22</v>
      </c>
      <c r="E156" s="1" t="s">
        <v>23</v>
      </c>
      <c r="F156" s="1" t="s">
        <v>5</v>
      </c>
      <c r="H156" s="1" t="s">
        <v>24</v>
      </c>
      <c r="I156" s="1">
        <v>87350</v>
      </c>
      <c r="J156" s="1">
        <v>88507</v>
      </c>
      <c r="K156" s="1" t="s">
        <v>25</v>
      </c>
      <c r="R156" s="1" t="s">
        <v>288</v>
      </c>
      <c r="S156" s="1">
        <v>1158</v>
      </c>
    </row>
    <row r="157" spans="1:20">
      <c r="A157" s="1">
        <f t="shared" si="2"/>
        <v>156</v>
      </c>
      <c r="B157" s="1" t="s">
        <v>28</v>
      </c>
      <c r="C157" s="1" t="s">
        <v>29</v>
      </c>
      <c r="D157" s="1" t="s">
        <v>22</v>
      </c>
      <c r="E157" s="1" t="s">
        <v>23</v>
      </c>
      <c r="F157" s="1" t="s">
        <v>5</v>
      </c>
      <c r="H157" s="1" t="s">
        <v>24</v>
      </c>
      <c r="I157" s="1">
        <v>87350</v>
      </c>
      <c r="J157" s="1">
        <v>88507</v>
      </c>
      <c r="K157" s="1" t="s">
        <v>25</v>
      </c>
      <c r="L157" s="1" t="s">
        <v>289</v>
      </c>
      <c r="O157" s="1" t="s">
        <v>290</v>
      </c>
      <c r="R157" s="1" t="s">
        <v>288</v>
      </c>
      <c r="S157" s="1">
        <v>1158</v>
      </c>
      <c r="T157" s="1">
        <v>385</v>
      </c>
    </row>
    <row r="158" spans="1:20">
      <c r="A158" s="1">
        <f t="shared" si="2"/>
        <v>157</v>
      </c>
      <c r="B158" s="1" t="s">
        <v>20</v>
      </c>
      <c r="C158" s="1" t="s">
        <v>21</v>
      </c>
      <c r="D158" s="1" t="s">
        <v>22</v>
      </c>
      <c r="E158" s="1" t="s">
        <v>23</v>
      </c>
      <c r="F158" s="1" t="s">
        <v>5</v>
      </c>
      <c r="H158" s="1" t="s">
        <v>24</v>
      </c>
      <c r="I158" s="1">
        <v>88660</v>
      </c>
      <c r="J158" s="1">
        <v>90042</v>
      </c>
      <c r="K158" s="1" t="s">
        <v>25</v>
      </c>
      <c r="P158" s="1" t="s">
        <v>291</v>
      </c>
      <c r="R158" s="1" t="s">
        <v>292</v>
      </c>
      <c r="S158" s="1">
        <v>1383</v>
      </c>
    </row>
    <row r="159" spans="1:20">
      <c r="A159" s="1">
        <f t="shared" si="2"/>
        <v>158</v>
      </c>
      <c r="B159" s="1" t="s">
        <v>28</v>
      </c>
      <c r="C159" s="1" t="s">
        <v>29</v>
      </c>
      <c r="D159" s="1" t="s">
        <v>22</v>
      </c>
      <c r="E159" s="1" t="s">
        <v>23</v>
      </c>
      <c r="F159" s="1" t="s">
        <v>5</v>
      </c>
      <c r="H159" s="1" t="s">
        <v>24</v>
      </c>
      <c r="I159" s="1">
        <v>88660</v>
      </c>
      <c r="J159" s="1">
        <v>90042</v>
      </c>
      <c r="K159" s="1" t="s">
        <v>25</v>
      </c>
      <c r="L159" s="1" t="s">
        <v>293</v>
      </c>
      <c r="O159" s="1" t="s">
        <v>294</v>
      </c>
      <c r="P159" s="1" t="s">
        <v>291</v>
      </c>
      <c r="R159" s="1" t="s">
        <v>292</v>
      </c>
      <c r="S159" s="1">
        <v>1383</v>
      </c>
      <c r="T159" s="1">
        <v>460</v>
      </c>
    </row>
    <row r="160" spans="1:20">
      <c r="A160" s="1">
        <f t="shared" si="2"/>
        <v>159</v>
      </c>
      <c r="B160" s="1" t="s">
        <v>20</v>
      </c>
      <c r="C160" s="1" t="s">
        <v>21</v>
      </c>
      <c r="D160" s="1" t="s">
        <v>22</v>
      </c>
      <c r="E160" s="1" t="s">
        <v>23</v>
      </c>
      <c r="F160" s="1" t="s">
        <v>5</v>
      </c>
      <c r="H160" s="1" t="s">
        <v>24</v>
      </c>
      <c r="I160" s="1">
        <v>90039</v>
      </c>
      <c r="J160" s="1">
        <v>90551</v>
      </c>
      <c r="K160" s="1" t="s">
        <v>25</v>
      </c>
      <c r="R160" s="1" t="s">
        <v>295</v>
      </c>
      <c r="S160" s="1">
        <v>513</v>
      </c>
    </row>
    <row r="161" spans="1:20">
      <c r="A161" s="1">
        <f t="shared" si="2"/>
        <v>160</v>
      </c>
      <c r="B161" s="1" t="s">
        <v>28</v>
      </c>
      <c r="C161" s="1" t="s">
        <v>29</v>
      </c>
      <c r="D161" s="1" t="s">
        <v>22</v>
      </c>
      <c r="E161" s="1" t="s">
        <v>23</v>
      </c>
      <c r="F161" s="1" t="s">
        <v>5</v>
      </c>
      <c r="H161" s="1" t="s">
        <v>24</v>
      </c>
      <c r="I161" s="1">
        <v>90039</v>
      </c>
      <c r="J161" s="1">
        <v>90551</v>
      </c>
      <c r="K161" s="1" t="s">
        <v>25</v>
      </c>
      <c r="L161" s="1" t="s">
        <v>296</v>
      </c>
      <c r="O161" s="1" t="s">
        <v>297</v>
      </c>
      <c r="R161" s="1" t="s">
        <v>295</v>
      </c>
      <c r="S161" s="1">
        <v>513</v>
      </c>
      <c r="T161" s="1">
        <v>170</v>
      </c>
    </row>
    <row r="162" spans="1:20">
      <c r="A162" s="1">
        <f t="shared" si="2"/>
        <v>161</v>
      </c>
      <c r="B162" s="1" t="s">
        <v>20</v>
      </c>
      <c r="C162" s="1" t="s">
        <v>21</v>
      </c>
      <c r="D162" s="1" t="s">
        <v>22</v>
      </c>
      <c r="E162" s="1" t="s">
        <v>23</v>
      </c>
      <c r="F162" s="1" t="s">
        <v>5</v>
      </c>
      <c r="H162" s="1" t="s">
        <v>24</v>
      </c>
      <c r="I162" s="1">
        <v>90548</v>
      </c>
      <c r="J162" s="1">
        <v>91192</v>
      </c>
      <c r="K162" s="1" t="s">
        <v>25</v>
      </c>
      <c r="R162" s="1" t="s">
        <v>298</v>
      </c>
      <c r="S162" s="1">
        <v>645</v>
      </c>
    </row>
    <row r="163" spans="1:20">
      <c r="A163" s="1">
        <f t="shared" si="2"/>
        <v>162</v>
      </c>
      <c r="B163" s="1" t="s">
        <v>28</v>
      </c>
      <c r="C163" s="1" t="s">
        <v>29</v>
      </c>
      <c r="D163" s="1" t="s">
        <v>22</v>
      </c>
      <c r="E163" s="1" t="s">
        <v>23</v>
      </c>
      <c r="F163" s="1" t="s">
        <v>5</v>
      </c>
      <c r="H163" s="1" t="s">
        <v>24</v>
      </c>
      <c r="I163" s="1">
        <v>90548</v>
      </c>
      <c r="J163" s="1">
        <v>91192</v>
      </c>
      <c r="K163" s="1" t="s">
        <v>25</v>
      </c>
      <c r="L163" s="1" t="s">
        <v>299</v>
      </c>
      <c r="O163" s="1" t="s">
        <v>300</v>
      </c>
      <c r="R163" s="1" t="s">
        <v>298</v>
      </c>
      <c r="S163" s="1">
        <v>645</v>
      </c>
      <c r="T163" s="1">
        <v>214</v>
      </c>
    </row>
    <row r="164" spans="1:20">
      <c r="A164" s="1">
        <f t="shared" si="2"/>
        <v>163</v>
      </c>
      <c r="B164" s="1" t="s">
        <v>20</v>
      </c>
      <c r="C164" s="1" t="s">
        <v>21</v>
      </c>
      <c r="D164" s="1" t="s">
        <v>22</v>
      </c>
      <c r="E164" s="1" t="s">
        <v>23</v>
      </c>
      <c r="F164" s="1" t="s">
        <v>5</v>
      </c>
      <c r="H164" s="1" t="s">
        <v>24</v>
      </c>
      <c r="I164" s="1">
        <v>91193</v>
      </c>
      <c r="J164" s="1">
        <v>92002</v>
      </c>
      <c r="K164" s="1" t="s">
        <v>25</v>
      </c>
      <c r="P164" s="1" t="s">
        <v>301</v>
      </c>
      <c r="R164" s="1" t="s">
        <v>302</v>
      </c>
      <c r="S164" s="1">
        <v>810</v>
      </c>
    </row>
    <row r="165" spans="1:20">
      <c r="A165" s="1">
        <f t="shared" si="2"/>
        <v>164</v>
      </c>
      <c r="B165" s="1" t="s">
        <v>28</v>
      </c>
      <c r="C165" s="1" t="s">
        <v>29</v>
      </c>
      <c r="D165" s="1" t="s">
        <v>22</v>
      </c>
      <c r="E165" s="1" t="s">
        <v>23</v>
      </c>
      <c r="F165" s="1" t="s">
        <v>5</v>
      </c>
      <c r="H165" s="1" t="s">
        <v>24</v>
      </c>
      <c r="I165" s="1">
        <v>91193</v>
      </c>
      <c r="J165" s="1">
        <v>92002</v>
      </c>
      <c r="K165" s="1" t="s">
        <v>25</v>
      </c>
      <c r="L165" s="1" t="s">
        <v>303</v>
      </c>
      <c r="O165" s="1" t="s">
        <v>304</v>
      </c>
      <c r="P165" s="1" t="s">
        <v>301</v>
      </c>
      <c r="R165" s="1" t="s">
        <v>302</v>
      </c>
      <c r="S165" s="1">
        <v>810</v>
      </c>
      <c r="T165" s="1">
        <v>269</v>
      </c>
    </row>
    <row r="166" spans="1:20">
      <c r="A166" s="1">
        <f t="shared" si="2"/>
        <v>165</v>
      </c>
      <c r="B166" s="1" t="s">
        <v>20</v>
      </c>
      <c r="C166" s="1" t="s">
        <v>21</v>
      </c>
      <c r="D166" s="1" t="s">
        <v>22</v>
      </c>
      <c r="E166" s="1" t="s">
        <v>23</v>
      </c>
      <c r="F166" s="1" t="s">
        <v>5</v>
      </c>
      <c r="H166" s="1" t="s">
        <v>24</v>
      </c>
      <c r="I166" s="1">
        <v>92026</v>
      </c>
      <c r="J166" s="1">
        <v>92859</v>
      </c>
      <c r="K166" s="1" t="s">
        <v>25</v>
      </c>
      <c r="P166" s="1" t="s">
        <v>305</v>
      </c>
      <c r="R166" s="1" t="s">
        <v>306</v>
      </c>
      <c r="S166" s="1">
        <v>834</v>
      </c>
    </row>
    <row r="167" spans="1:20">
      <c r="A167" s="1">
        <f t="shared" si="2"/>
        <v>166</v>
      </c>
      <c r="B167" s="1" t="s">
        <v>28</v>
      </c>
      <c r="C167" s="1" t="s">
        <v>29</v>
      </c>
      <c r="D167" s="1" t="s">
        <v>22</v>
      </c>
      <c r="E167" s="1" t="s">
        <v>23</v>
      </c>
      <c r="F167" s="1" t="s">
        <v>5</v>
      </c>
      <c r="H167" s="1" t="s">
        <v>24</v>
      </c>
      <c r="I167" s="1">
        <v>92026</v>
      </c>
      <c r="J167" s="1">
        <v>92859</v>
      </c>
      <c r="K167" s="1" t="s">
        <v>25</v>
      </c>
      <c r="L167" s="1" t="s">
        <v>307</v>
      </c>
      <c r="O167" s="1" t="s">
        <v>308</v>
      </c>
      <c r="P167" s="1" t="s">
        <v>305</v>
      </c>
      <c r="R167" s="1" t="s">
        <v>306</v>
      </c>
      <c r="S167" s="1">
        <v>834</v>
      </c>
      <c r="T167" s="1">
        <v>277</v>
      </c>
    </row>
    <row r="168" spans="1:20">
      <c r="A168" s="1">
        <f t="shared" si="2"/>
        <v>167</v>
      </c>
      <c r="B168" s="1" t="s">
        <v>20</v>
      </c>
      <c r="C168" s="1" t="s">
        <v>21</v>
      </c>
      <c r="D168" s="1" t="s">
        <v>22</v>
      </c>
      <c r="E168" s="1" t="s">
        <v>23</v>
      </c>
      <c r="F168" s="1" t="s">
        <v>5</v>
      </c>
      <c r="H168" s="1" t="s">
        <v>24</v>
      </c>
      <c r="I168" s="1">
        <v>92896</v>
      </c>
      <c r="J168" s="1">
        <v>95451</v>
      </c>
      <c r="K168" s="1" t="s">
        <v>63</v>
      </c>
      <c r="R168" s="1" t="s">
        <v>309</v>
      </c>
      <c r="S168" s="1">
        <v>2556</v>
      </c>
    </row>
    <row r="169" spans="1:20">
      <c r="A169" s="1">
        <f t="shared" si="2"/>
        <v>168</v>
      </c>
      <c r="B169" s="1" t="s">
        <v>28</v>
      </c>
      <c r="C169" s="1" t="s">
        <v>29</v>
      </c>
      <c r="D169" s="1" t="s">
        <v>22</v>
      </c>
      <c r="E169" s="1" t="s">
        <v>23</v>
      </c>
      <c r="F169" s="1" t="s">
        <v>5</v>
      </c>
      <c r="H169" s="1" t="s">
        <v>24</v>
      </c>
      <c r="I169" s="1">
        <v>92896</v>
      </c>
      <c r="J169" s="1">
        <v>95451</v>
      </c>
      <c r="K169" s="1" t="s">
        <v>63</v>
      </c>
      <c r="L169" s="1" t="s">
        <v>310</v>
      </c>
      <c r="O169" s="1" t="s">
        <v>311</v>
      </c>
      <c r="R169" s="1" t="s">
        <v>309</v>
      </c>
      <c r="S169" s="1">
        <v>2556</v>
      </c>
      <c r="T169" s="1">
        <v>851</v>
      </c>
    </row>
    <row r="170" spans="1:20">
      <c r="A170" s="1">
        <f t="shared" si="2"/>
        <v>169</v>
      </c>
      <c r="B170" s="1" t="s">
        <v>20</v>
      </c>
      <c r="C170" s="1" t="s">
        <v>21</v>
      </c>
      <c r="D170" s="1" t="s">
        <v>22</v>
      </c>
      <c r="E170" s="1" t="s">
        <v>23</v>
      </c>
      <c r="F170" s="1" t="s">
        <v>5</v>
      </c>
      <c r="H170" s="1" t="s">
        <v>24</v>
      </c>
      <c r="I170" s="1">
        <v>95489</v>
      </c>
      <c r="J170" s="1">
        <v>96034</v>
      </c>
      <c r="K170" s="1" t="s">
        <v>63</v>
      </c>
      <c r="R170" s="1" t="s">
        <v>312</v>
      </c>
      <c r="S170" s="1">
        <v>546</v>
      </c>
    </row>
    <row r="171" spans="1:20">
      <c r="A171" s="1">
        <f t="shared" si="2"/>
        <v>170</v>
      </c>
      <c r="B171" s="1" t="s">
        <v>28</v>
      </c>
      <c r="C171" s="1" t="s">
        <v>29</v>
      </c>
      <c r="D171" s="1" t="s">
        <v>22</v>
      </c>
      <c r="E171" s="1" t="s">
        <v>23</v>
      </c>
      <c r="F171" s="1" t="s">
        <v>5</v>
      </c>
      <c r="H171" s="1" t="s">
        <v>24</v>
      </c>
      <c r="I171" s="1">
        <v>95489</v>
      </c>
      <c r="J171" s="1">
        <v>96034</v>
      </c>
      <c r="K171" s="1" t="s">
        <v>63</v>
      </c>
      <c r="L171" s="1" t="s">
        <v>313</v>
      </c>
      <c r="O171" s="1" t="s">
        <v>314</v>
      </c>
      <c r="R171" s="1" t="s">
        <v>312</v>
      </c>
      <c r="S171" s="1">
        <v>546</v>
      </c>
      <c r="T171" s="1">
        <v>181</v>
      </c>
    </row>
    <row r="172" spans="1:20">
      <c r="A172" s="1">
        <f t="shared" si="2"/>
        <v>171</v>
      </c>
      <c r="B172" s="1" t="s">
        <v>20</v>
      </c>
      <c r="C172" s="1" t="s">
        <v>21</v>
      </c>
      <c r="D172" s="1" t="s">
        <v>22</v>
      </c>
      <c r="E172" s="1" t="s">
        <v>23</v>
      </c>
      <c r="F172" s="1" t="s">
        <v>5</v>
      </c>
      <c r="H172" s="1" t="s">
        <v>24</v>
      </c>
      <c r="I172" s="1">
        <v>96161</v>
      </c>
      <c r="J172" s="1">
        <v>97465</v>
      </c>
      <c r="K172" s="1" t="s">
        <v>25</v>
      </c>
      <c r="R172" s="1" t="s">
        <v>315</v>
      </c>
      <c r="S172" s="1">
        <v>1305</v>
      </c>
    </row>
    <row r="173" spans="1:20">
      <c r="A173" s="1">
        <f t="shared" si="2"/>
        <v>172</v>
      </c>
      <c r="B173" s="1" t="s">
        <v>28</v>
      </c>
      <c r="C173" s="1" t="s">
        <v>29</v>
      </c>
      <c r="D173" s="1" t="s">
        <v>22</v>
      </c>
      <c r="E173" s="1" t="s">
        <v>23</v>
      </c>
      <c r="F173" s="1" t="s">
        <v>5</v>
      </c>
      <c r="H173" s="1" t="s">
        <v>24</v>
      </c>
      <c r="I173" s="1">
        <v>96161</v>
      </c>
      <c r="J173" s="1">
        <v>97465</v>
      </c>
      <c r="K173" s="1" t="s">
        <v>25</v>
      </c>
      <c r="L173" s="1" t="s">
        <v>316</v>
      </c>
      <c r="O173" s="1" t="s">
        <v>317</v>
      </c>
      <c r="R173" s="1" t="s">
        <v>315</v>
      </c>
      <c r="S173" s="1">
        <v>1305</v>
      </c>
      <c r="T173" s="1">
        <v>434</v>
      </c>
    </row>
    <row r="174" spans="1:20">
      <c r="A174" s="1">
        <f t="shared" si="2"/>
        <v>173</v>
      </c>
      <c r="B174" s="1" t="s">
        <v>20</v>
      </c>
      <c r="C174" s="1" t="s">
        <v>21</v>
      </c>
      <c r="D174" s="1" t="s">
        <v>22</v>
      </c>
      <c r="E174" s="1" t="s">
        <v>23</v>
      </c>
      <c r="F174" s="1" t="s">
        <v>5</v>
      </c>
      <c r="H174" s="1" t="s">
        <v>24</v>
      </c>
      <c r="I174" s="1">
        <v>97462</v>
      </c>
      <c r="J174" s="1">
        <v>97803</v>
      </c>
      <c r="K174" s="1" t="s">
        <v>25</v>
      </c>
      <c r="R174" s="1" t="s">
        <v>318</v>
      </c>
      <c r="S174" s="1">
        <v>342</v>
      </c>
    </row>
    <row r="175" spans="1:20">
      <c r="A175" s="1">
        <f t="shared" si="2"/>
        <v>174</v>
      </c>
      <c r="B175" s="1" t="s">
        <v>28</v>
      </c>
      <c r="C175" s="1" t="s">
        <v>29</v>
      </c>
      <c r="D175" s="1" t="s">
        <v>22</v>
      </c>
      <c r="E175" s="1" t="s">
        <v>23</v>
      </c>
      <c r="F175" s="1" t="s">
        <v>5</v>
      </c>
      <c r="H175" s="1" t="s">
        <v>24</v>
      </c>
      <c r="I175" s="1">
        <v>97462</v>
      </c>
      <c r="J175" s="1">
        <v>97803</v>
      </c>
      <c r="K175" s="1" t="s">
        <v>25</v>
      </c>
      <c r="L175" s="1" t="s">
        <v>319</v>
      </c>
      <c r="O175" s="1" t="s">
        <v>320</v>
      </c>
      <c r="R175" s="1" t="s">
        <v>318</v>
      </c>
      <c r="S175" s="1">
        <v>342</v>
      </c>
      <c r="T175" s="1">
        <v>113</v>
      </c>
    </row>
    <row r="176" spans="1:20">
      <c r="A176" s="1">
        <f t="shared" si="2"/>
        <v>175</v>
      </c>
      <c r="B176" s="1" t="s">
        <v>20</v>
      </c>
      <c r="C176" s="1" t="s">
        <v>21</v>
      </c>
      <c r="D176" s="1" t="s">
        <v>22</v>
      </c>
      <c r="E176" s="1" t="s">
        <v>23</v>
      </c>
      <c r="F176" s="1" t="s">
        <v>5</v>
      </c>
      <c r="H176" s="1" t="s">
        <v>24</v>
      </c>
      <c r="I176" s="1">
        <v>97800</v>
      </c>
      <c r="J176" s="1">
        <v>98744</v>
      </c>
      <c r="K176" s="1" t="s">
        <v>25</v>
      </c>
      <c r="R176" s="1" t="s">
        <v>321</v>
      </c>
      <c r="S176" s="1">
        <v>945</v>
      </c>
    </row>
    <row r="177" spans="1:20">
      <c r="A177" s="1">
        <f t="shared" si="2"/>
        <v>176</v>
      </c>
      <c r="B177" s="1" t="s">
        <v>28</v>
      </c>
      <c r="C177" s="1" t="s">
        <v>29</v>
      </c>
      <c r="D177" s="1" t="s">
        <v>22</v>
      </c>
      <c r="E177" s="1" t="s">
        <v>23</v>
      </c>
      <c r="F177" s="1" t="s">
        <v>5</v>
      </c>
      <c r="H177" s="1" t="s">
        <v>24</v>
      </c>
      <c r="I177" s="1">
        <v>97800</v>
      </c>
      <c r="J177" s="1">
        <v>98744</v>
      </c>
      <c r="K177" s="1" t="s">
        <v>25</v>
      </c>
      <c r="L177" s="1" t="s">
        <v>322</v>
      </c>
      <c r="O177" s="1" t="s">
        <v>323</v>
      </c>
      <c r="R177" s="1" t="s">
        <v>321</v>
      </c>
      <c r="S177" s="1">
        <v>945</v>
      </c>
      <c r="T177" s="1">
        <v>314</v>
      </c>
    </row>
    <row r="178" spans="1:20">
      <c r="A178" s="1">
        <f t="shared" si="2"/>
        <v>177</v>
      </c>
      <c r="B178" s="1" t="s">
        <v>20</v>
      </c>
      <c r="C178" s="1" t="s">
        <v>21</v>
      </c>
      <c r="D178" s="1" t="s">
        <v>22</v>
      </c>
      <c r="E178" s="1" t="s">
        <v>23</v>
      </c>
      <c r="F178" s="1" t="s">
        <v>5</v>
      </c>
      <c r="H178" s="1" t="s">
        <v>24</v>
      </c>
      <c r="I178" s="1">
        <v>98819</v>
      </c>
      <c r="J178" s="1">
        <v>99280</v>
      </c>
      <c r="K178" s="1" t="s">
        <v>63</v>
      </c>
      <c r="P178" s="1" t="s">
        <v>324</v>
      </c>
      <c r="R178" s="1" t="s">
        <v>325</v>
      </c>
      <c r="S178" s="1">
        <v>462</v>
      </c>
    </row>
    <row r="179" spans="1:20">
      <c r="A179" s="1">
        <f t="shared" si="2"/>
        <v>178</v>
      </c>
      <c r="B179" s="1" t="s">
        <v>28</v>
      </c>
      <c r="C179" s="1" t="s">
        <v>29</v>
      </c>
      <c r="D179" s="1" t="s">
        <v>22</v>
      </c>
      <c r="E179" s="1" t="s">
        <v>23</v>
      </c>
      <c r="F179" s="1" t="s">
        <v>5</v>
      </c>
      <c r="H179" s="1" t="s">
        <v>24</v>
      </c>
      <c r="I179" s="1">
        <v>98819</v>
      </c>
      <c r="J179" s="1">
        <v>99280</v>
      </c>
      <c r="K179" s="1" t="s">
        <v>63</v>
      </c>
      <c r="L179" s="1" t="s">
        <v>326</v>
      </c>
      <c r="O179" s="1" t="s">
        <v>146</v>
      </c>
      <c r="P179" s="1" t="s">
        <v>324</v>
      </c>
      <c r="R179" s="1" t="s">
        <v>325</v>
      </c>
      <c r="S179" s="1">
        <v>462</v>
      </c>
      <c r="T179" s="1">
        <v>153</v>
      </c>
    </row>
    <row r="180" spans="1:20">
      <c r="A180" s="1">
        <f t="shared" si="2"/>
        <v>179</v>
      </c>
      <c r="B180" s="1" t="s">
        <v>20</v>
      </c>
      <c r="C180" s="1" t="s">
        <v>21</v>
      </c>
      <c r="D180" s="1" t="s">
        <v>22</v>
      </c>
      <c r="E180" s="1" t="s">
        <v>23</v>
      </c>
      <c r="F180" s="1" t="s">
        <v>5</v>
      </c>
      <c r="H180" s="1" t="s">
        <v>24</v>
      </c>
      <c r="I180" s="1">
        <v>99423</v>
      </c>
      <c r="J180" s="1">
        <v>101147</v>
      </c>
      <c r="K180" s="1" t="s">
        <v>63</v>
      </c>
      <c r="R180" s="1" t="s">
        <v>327</v>
      </c>
      <c r="S180" s="1">
        <v>1725</v>
      </c>
    </row>
    <row r="181" spans="1:20">
      <c r="A181" s="1">
        <f t="shared" si="2"/>
        <v>180</v>
      </c>
      <c r="B181" s="1" t="s">
        <v>28</v>
      </c>
      <c r="C181" s="1" t="s">
        <v>29</v>
      </c>
      <c r="D181" s="1" t="s">
        <v>22</v>
      </c>
      <c r="E181" s="1" t="s">
        <v>23</v>
      </c>
      <c r="F181" s="1" t="s">
        <v>5</v>
      </c>
      <c r="H181" s="1" t="s">
        <v>24</v>
      </c>
      <c r="I181" s="1">
        <v>99423</v>
      </c>
      <c r="J181" s="1">
        <v>101147</v>
      </c>
      <c r="K181" s="1" t="s">
        <v>63</v>
      </c>
      <c r="L181" s="1" t="s">
        <v>328</v>
      </c>
      <c r="O181" s="1" t="s">
        <v>329</v>
      </c>
      <c r="R181" s="1" t="s">
        <v>327</v>
      </c>
      <c r="S181" s="1">
        <v>1725</v>
      </c>
      <c r="T181" s="1">
        <v>574</v>
      </c>
    </row>
    <row r="182" spans="1:20">
      <c r="A182" s="1">
        <f t="shared" si="2"/>
        <v>181</v>
      </c>
      <c r="B182" s="1" t="s">
        <v>20</v>
      </c>
      <c r="C182" s="1" t="s">
        <v>21</v>
      </c>
      <c r="D182" s="1" t="s">
        <v>22</v>
      </c>
      <c r="E182" s="1" t="s">
        <v>23</v>
      </c>
      <c r="F182" s="1" t="s">
        <v>5</v>
      </c>
      <c r="H182" s="1" t="s">
        <v>24</v>
      </c>
      <c r="I182" s="1">
        <v>101247</v>
      </c>
      <c r="J182" s="1">
        <v>101969</v>
      </c>
      <c r="K182" s="1" t="s">
        <v>63</v>
      </c>
      <c r="R182" s="1" t="s">
        <v>330</v>
      </c>
      <c r="S182" s="1">
        <v>723</v>
      </c>
    </row>
    <row r="183" spans="1:20">
      <c r="A183" s="1">
        <f t="shared" si="2"/>
        <v>182</v>
      </c>
      <c r="B183" s="1" t="s">
        <v>28</v>
      </c>
      <c r="C183" s="1" t="s">
        <v>29</v>
      </c>
      <c r="D183" s="1" t="s">
        <v>22</v>
      </c>
      <c r="E183" s="1" t="s">
        <v>23</v>
      </c>
      <c r="F183" s="1" t="s">
        <v>5</v>
      </c>
      <c r="H183" s="1" t="s">
        <v>24</v>
      </c>
      <c r="I183" s="1">
        <v>101247</v>
      </c>
      <c r="J183" s="1">
        <v>101969</v>
      </c>
      <c r="K183" s="1" t="s">
        <v>63</v>
      </c>
      <c r="L183" s="1" t="s">
        <v>331</v>
      </c>
      <c r="O183" s="1" t="s">
        <v>332</v>
      </c>
      <c r="R183" s="1" t="s">
        <v>330</v>
      </c>
      <c r="S183" s="1">
        <v>723</v>
      </c>
      <c r="T183" s="1">
        <v>240</v>
      </c>
    </row>
    <row r="184" spans="1:20">
      <c r="A184" s="1">
        <f t="shared" si="2"/>
        <v>183</v>
      </c>
      <c r="B184" s="1" t="s">
        <v>20</v>
      </c>
      <c r="C184" s="1" t="s">
        <v>21</v>
      </c>
      <c r="D184" s="1" t="s">
        <v>22</v>
      </c>
      <c r="E184" s="1" t="s">
        <v>23</v>
      </c>
      <c r="F184" s="1" t="s">
        <v>5</v>
      </c>
      <c r="H184" s="1" t="s">
        <v>24</v>
      </c>
      <c r="I184" s="1">
        <v>102223</v>
      </c>
      <c r="J184" s="1">
        <v>102756</v>
      </c>
      <c r="K184" s="1" t="s">
        <v>25</v>
      </c>
      <c r="R184" s="1" t="s">
        <v>333</v>
      </c>
      <c r="S184" s="1">
        <v>534</v>
      </c>
    </row>
    <row r="185" spans="1:20">
      <c r="A185" s="1">
        <f t="shared" si="2"/>
        <v>184</v>
      </c>
      <c r="B185" s="1" t="s">
        <v>28</v>
      </c>
      <c r="C185" s="1" t="s">
        <v>29</v>
      </c>
      <c r="D185" s="1" t="s">
        <v>22</v>
      </c>
      <c r="E185" s="1" t="s">
        <v>23</v>
      </c>
      <c r="F185" s="1" t="s">
        <v>5</v>
      </c>
      <c r="H185" s="1" t="s">
        <v>24</v>
      </c>
      <c r="I185" s="1">
        <v>102223</v>
      </c>
      <c r="J185" s="1">
        <v>102756</v>
      </c>
      <c r="K185" s="1" t="s">
        <v>25</v>
      </c>
      <c r="L185" s="1" t="s">
        <v>334</v>
      </c>
      <c r="O185" s="1" t="s">
        <v>335</v>
      </c>
      <c r="R185" s="1" t="s">
        <v>333</v>
      </c>
      <c r="S185" s="1">
        <v>534</v>
      </c>
      <c r="T185" s="1">
        <v>177</v>
      </c>
    </row>
    <row r="186" spans="1:20">
      <c r="A186" s="1">
        <f t="shared" si="2"/>
        <v>185</v>
      </c>
      <c r="B186" s="1" t="s">
        <v>20</v>
      </c>
      <c r="C186" s="1" t="s">
        <v>21</v>
      </c>
      <c r="D186" s="1" t="s">
        <v>22</v>
      </c>
      <c r="E186" s="1" t="s">
        <v>23</v>
      </c>
      <c r="F186" s="1" t="s">
        <v>5</v>
      </c>
      <c r="H186" s="1" t="s">
        <v>24</v>
      </c>
      <c r="I186" s="1">
        <v>102770</v>
      </c>
      <c r="J186" s="1">
        <v>103315</v>
      </c>
      <c r="K186" s="1" t="s">
        <v>25</v>
      </c>
      <c r="R186" s="1" t="s">
        <v>336</v>
      </c>
      <c r="S186" s="1">
        <v>546</v>
      </c>
    </row>
    <row r="187" spans="1:20">
      <c r="A187" s="1">
        <f t="shared" si="2"/>
        <v>186</v>
      </c>
      <c r="B187" s="1" t="s">
        <v>28</v>
      </c>
      <c r="C187" s="1" t="s">
        <v>29</v>
      </c>
      <c r="D187" s="1" t="s">
        <v>22</v>
      </c>
      <c r="E187" s="1" t="s">
        <v>23</v>
      </c>
      <c r="F187" s="1" t="s">
        <v>5</v>
      </c>
      <c r="H187" s="1" t="s">
        <v>24</v>
      </c>
      <c r="I187" s="1">
        <v>102770</v>
      </c>
      <c r="J187" s="1">
        <v>103315</v>
      </c>
      <c r="K187" s="1" t="s">
        <v>25</v>
      </c>
      <c r="L187" s="1" t="s">
        <v>337</v>
      </c>
      <c r="O187" s="1" t="s">
        <v>335</v>
      </c>
      <c r="R187" s="1" t="s">
        <v>336</v>
      </c>
      <c r="S187" s="1">
        <v>546</v>
      </c>
      <c r="T187" s="1">
        <v>181</v>
      </c>
    </row>
    <row r="188" spans="1:20">
      <c r="A188" s="1">
        <f t="shared" si="2"/>
        <v>187</v>
      </c>
      <c r="B188" s="1" t="s">
        <v>20</v>
      </c>
      <c r="C188" s="1" t="s">
        <v>21</v>
      </c>
      <c r="D188" s="1" t="s">
        <v>22</v>
      </c>
      <c r="E188" s="1" t="s">
        <v>23</v>
      </c>
      <c r="F188" s="1" t="s">
        <v>5</v>
      </c>
      <c r="H188" s="1" t="s">
        <v>24</v>
      </c>
      <c r="I188" s="1">
        <v>103482</v>
      </c>
      <c r="J188" s="1">
        <v>103718</v>
      </c>
      <c r="K188" s="1" t="s">
        <v>25</v>
      </c>
      <c r="R188" s="1" t="s">
        <v>338</v>
      </c>
      <c r="S188" s="1">
        <v>237</v>
      </c>
    </row>
    <row r="189" spans="1:20">
      <c r="A189" s="1">
        <f t="shared" si="2"/>
        <v>188</v>
      </c>
      <c r="B189" s="1" t="s">
        <v>28</v>
      </c>
      <c r="C189" s="1" t="s">
        <v>29</v>
      </c>
      <c r="D189" s="1" t="s">
        <v>22</v>
      </c>
      <c r="E189" s="1" t="s">
        <v>23</v>
      </c>
      <c r="F189" s="1" t="s">
        <v>5</v>
      </c>
      <c r="H189" s="1" t="s">
        <v>24</v>
      </c>
      <c r="I189" s="1">
        <v>103482</v>
      </c>
      <c r="J189" s="1">
        <v>103718</v>
      </c>
      <c r="K189" s="1" t="s">
        <v>25</v>
      </c>
      <c r="L189" s="1" t="s">
        <v>339</v>
      </c>
      <c r="O189" s="1" t="s">
        <v>340</v>
      </c>
      <c r="R189" s="1" t="s">
        <v>338</v>
      </c>
      <c r="S189" s="1">
        <v>237</v>
      </c>
      <c r="T189" s="1">
        <v>78</v>
      </c>
    </row>
    <row r="190" spans="1:20">
      <c r="A190" s="1">
        <f t="shared" si="2"/>
        <v>189</v>
      </c>
      <c r="B190" s="1" t="s">
        <v>20</v>
      </c>
      <c r="C190" s="1" t="s">
        <v>21</v>
      </c>
      <c r="D190" s="1" t="s">
        <v>22</v>
      </c>
      <c r="E190" s="1" t="s">
        <v>23</v>
      </c>
      <c r="F190" s="1" t="s">
        <v>5</v>
      </c>
      <c r="H190" s="1" t="s">
        <v>24</v>
      </c>
      <c r="I190" s="1">
        <v>103819</v>
      </c>
      <c r="J190" s="1">
        <v>105078</v>
      </c>
      <c r="K190" s="1" t="s">
        <v>63</v>
      </c>
      <c r="R190" s="1" t="s">
        <v>341</v>
      </c>
      <c r="S190" s="1">
        <v>1260</v>
      </c>
    </row>
    <row r="191" spans="1:20">
      <c r="A191" s="1">
        <f t="shared" si="2"/>
        <v>190</v>
      </c>
      <c r="B191" s="1" t="s">
        <v>28</v>
      </c>
      <c r="C191" s="1" t="s">
        <v>29</v>
      </c>
      <c r="D191" s="1" t="s">
        <v>22</v>
      </c>
      <c r="E191" s="1" t="s">
        <v>23</v>
      </c>
      <c r="F191" s="1" t="s">
        <v>5</v>
      </c>
      <c r="H191" s="1" t="s">
        <v>24</v>
      </c>
      <c r="I191" s="1">
        <v>103819</v>
      </c>
      <c r="J191" s="1">
        <v>105078</v>
      </c>
      <c r="K191" s="1" t="s">
        <v>63</v>
      </c>
      <c r="L191" s="1" t="s">
        <v>342</v>
      </c>
      <c r="O191" s="1" t="s">
        <v>343</v>
      </c>
      <c r="R191" s="1" t="s">
        <v>341</v>
      </c>
      <c r="S191" s="1">
        <v>1260</v>
      </c>
      <c r="T191" s="1">
        <v>419</v>
      </c>
    </row>
    <row r="192" spans="1:20">
      <c r="A192" s="1">
        <f t="shared" si="2"/>
        <v>191</v>
      </c>
      <c r="B192" s="1" t="s">
        <v>20</v>
      </c>
      <c r="C192" s="1" t="s">
        <v>21</v>
      </c>
      <c r="D192" s="1" t="s">
        <v>22</v>
      </c>
      <c r="E192" s="1" t="s">
        <v>23</v>
      </c>
      <c r="F192" s="1" t="s">
        <v>5</v>
      </c>
      <c r="H192" s="1" t="s">
        <v>24</v>
      </c>
      <c r="I192" s="1">
        <v>105092</v>
      </c>
      <c r="J192" s="1">
        <v>105817</v>
      </c>
      <c r="K192" s="1" t="s">
        <v>63</v>
      </c>
      <c r="R192" s="1" t="s">
        <v>344</v>
      </c>
      <c r="S192" s="1">
        <v>726</v>
      </c>
    </row>
    <row r="193" spans="1:20">
      <c r="A193" s="1">
        <f t="shared" si="2"/>
        <v>192</v>
      </c>
      <c r="B193" s="1" t="s">
        <v>28</v>
      </c>
      <c r="C193" s="1" t="s">
        <v>29</v>
      </c>
      <c r="D193" s="1" t="s">
        <v>22</v>
      </c>
      <c r="E193" s="1" t="s">
        <v>23</v>
      </c>
      <c r="F193" s="1" t="s">
        <v>5</v>
      </c>
      <c r="H193" s="1" t="s">
        <v>24</v>
      </c>
      <c r="I193" s="1">
        <v>105092</v>
      </c>
      <c r="J193" s="1">
        <v>105817</v>
      </c>
      <c r="K193" s="1" t="s">
        <v>63</v>
      </c>
      <c r="L193" s="1" t="s">
        <v>345</v>
      </c>
      <c r="O193" s="1" t="s">
        <v>62</v>
      </c>
      <c r="R193" s="1" t="s">
        <v>344</v>
      </c>
      <c r="S193" s="1">
        <v>726</v>
      </c>
      <c r="T193" s="1">
        <v>241</v>
      </c>
    </row>
    <row r="194" spans="1:20">
      <c r="A194" s="1">
        <f t="shared" si="2"/>
        <v>193</v>
      </c>
      <c r="B194" s="1" t="s">
        <v>20</v>
      </c>
      <c r="C194" s="1" t="s">
        <v>21</v>
      </c>
      <c r="D194" s="1" t="s">
        <v>22</v>
      </c>
      <c r="E194" s="1" t="s">
        <v>23</v>
      </c>
      <c r="F194" s="1" t="s">
        <v>5</v>
      </c>
      <c r="H194" s="1" t="s">
        <v>24</v>
      </c>
      <c r="I194" s="1">
        <v>105814</v>
      </c>
      <c r="J194" s="1">
        <v>106446</v>
      </c>
      <c r="K194" s="1" t="s">
        <v>63</v>
      </c>
      <c r="P194" s="1" t="s">
        <v>346</v>
      </c>
      <c r="R194" s="1" t="s">
        <v>347</v>
      </c>
      <c r="S194" s="1">
        <v>633</v>
      </c>
    </row>
    <row r="195" spans="1:20">
      <c r="A195" s="1">
        <f t="shared" ref="A195:A258" si="3">A194+1</f>
        <v>194</v>
      </c>
      <c r="B195" s="1" t="s">
        <v>28</v>
      </c>
      <c r="C195" s="1" t="s">
        <v>29</v>
      </c>
      <c r="D195" s="1" t="s">
        <v>22</v>
      </c>
      <c r="E195" s="1" t="s">
        <v>23</v>
      </c>
      <c r="F195" s="1" t="s">
        <v>5</v>
      </c>
      <c r="H195" s="1" t="s">
        <v>24</v>
      </c>
      <c r="I195" s="1">
        <v>105814</v>
      </c>
      <c r="J195" s="1">
        <v>106446</v>
      </c>
      <c r="K195" s="1" t="s">
        <v>63</v>
      </c>
      <c r="L195" s="1" t="s">
        <v>348</v>
      </c>
      <c r="O195" s="1" t="s">
        <v>349</v>
      </c>
      <c r="P195" s="1" t="s">
        <v>346</v>
      </c>
      <c r="R195" s="1" t="s">
        <v>347</v>
      </c>
      <c r="S195" s="1">
        <v>633</v>
      </c>
      <c r="T195" s="1">
        <v>210</v>
      </c>
    </row>
    <row r="196" spans="1:20">
      <c r="A196" s="1">
        <f t="shared" si="3"/>
        <v>195</v>
      </c>
      <c r="B196" s="1" t="s">
        <v>20</v>
      </c>
      <c r="C196" s="1" t="s">
        <v>21</v>
      </c>
      <c r="D196" s="1" t="s">
        <v>22</v>
      </c>
      <c r="E196" s="1" t="s">
        <v>23</v>
      </c>
      <c r="F196" s="1" t="s">
        <v>5</v>
      </c>
      <c r="H196" s="1" t="s">
        <v>24</v>
      </c>
      <c r="I196" s="1">
        <v>106458</v>
      </c>
      <c r="J196" s="1">
        <v>107516</v>
      </c>
      <c r="K196" s="1" t="s">
        <v>63</v>
      </c>
      <c r="P196" s="1" t="s">
        <v>350</v>
      </c>
      <c r="R196" s="1" t="s">
        <v>351</v>
      </c>
      <c r="S196" s="1">
        <v>1059</v>
      </c>
    </row>
    <row r="197" spans="1:20">
      <c r="A197" s="1">
        <f t="shared" si="3"/>
        <v>196</v>
      </c>
      <c r="B197" s="1" t="s">
        <v>28</v>
      </c>
      <c r="C197" s="1" t="s">
        <v>29</v>
      </c>
      <c r="D197" s="1" t="s">
        <v>22</v>
      </c>
      <c r="E197" s="1" t="s">
        <v>23</v>
      </c>
      <c r="F197" s="1" t="s">
        <v>5</v>
      </c>
      <c r="H197" s="1" t="s">
        <v>24</v>
      </c>
      <c r="I197" s="1">
        <v>106458</v>
      </c>
      <c r="J197" s="1">
        <v>107516</v>
      </c>
      <c r="K197" s="1" t="s">
        <v>63</v>
      </c>
      <c r="L197" s="1" t="s">
        <v>352</v>
      </c>
      <c r="O197" s="1" t="s">
        <v>353</v>
      </c>
      <c r="P197" s="1" t="s">
        <v>350</v>
      </c>
      <c r="R197" s="1" t="s">
        <v>351</v>
      </c>
      <c r="S197" s="1">
        <v>1059</v>
      </c>
      <c r="T197" s="1">
        <v>352</v>
      </c>
    </row>
    <row r="198" spans="1:20">
      <c r="A198" s="1">
        <f t="shared" si="3"/>
        <v>197</v>
      </c>
      <c r="B198" s="1" t="s">
        <v>20</v>
      </c>
      <c r="C198" s="1" t="s">
        <v>21</v>
      </c>
      <c r="D198" s="1" t="s">
        <v>22</v>
      </c>
      <c r="E198" s="1" t="s">
        <v>23</v>
      </c>
      <c r="F198" s="1" t="s">
        <v>5</v>
      </c>
      <c r="H198" s="1" t="s">
        <v>24</v>
      </c>
      <c r="I198" s="1">
        <v>107576</v>
      </c>
      <c r="J198" s="1">
        <v>108634</v>
      </c>
      <c r="K198" s="1" t="s">
        <v>25</v>
      </c>
      <c r="R198" s="1" t="s">
        <v>354</v>
      </c>
      <c r="S198" s="1">
        <v>1059</v>
      </c>
    </row>
    <row r="199" spans="1:20">
      <c r="A199" s="1">
        <f t="shared" si="3"/>
        <v>198</v>
      </c>
      <c r="B199" s="1" t="s">
        <v>28</v>
      </c>
      <c r="C199" s="1" t="s">
        <v>29</v>
      </c>
      <c r="D199" s="1" t="s">
        <v>22</v>
      </c>
      <c r="E199" s="1" t="s">
        <v>23</v>
      </c>
      <c r="F199" s="1" t="s">
        <v>5</v>
      </c>
      <c r="H199" s="1" t="s">
        <v>24</v>
      </c>
      <c r="I199" s="1">
        <v>107576</v>
      </c>
      <c r="J199" s="1">
        <v>108634</v>
      </c>
      <c r="K199" s="1" t="s">
        <v>25</v>
      </c>
      <c r="L199" s="1" t="s">
        <v>355</v>
      </c>
      <c r="O199" s="1" t="s">
        <v>356</v>
      </c>
      <c r="R199" s="1" t="s">
        <v>354</v>
      </c>
      <c r="S199" s="1">
        <v>1059</v>
      </c>
      <c r="T199" s="1">
        <v>352</v>
      </c>
    </row>
    <row r="200" spans="1:20">
      <c r="A200" s="1">
        <f t="shared" si="3"/>
        <v>199</v>
      </c>
      <c r="B200" s="1" t="s">
        <v>20</v>
      </c>
      <c r="C200" s="1" t="s">
        <v>21</v>
      </c>
      <c r="D200" s="1" t="s">
        <v>22</v>
      </c>
      <c r="E200" s="1" t="s">
        <v>23</v>
      </c>
      <c r="F200" s="1" t="s">
        <v>5</v>
      </c>
      <c r="H200" s="1" t="s">
        <v>24</v>
      </c>
      <c r="I200" s="1">
        <v>108767</v>
      </c>
      <c r="J200" s="1">
        <v>112162</v>
      </c>
      <c r="K200" s="1" t="s">
        <v>63</v>
      </c>
      <c r="R200" s="1" t="s">
        <v>357</v>
      </c>
      <c r="S200" s="1">
        <v>3396</v>
      </c>
    </row>
    <row r="201" spans="1:20">
      <c r="A201" s="1">
        <f t="shared" si="3"/>
        <v>200</v>
      </c>
      <c r="B201" s="1" t="s">
        <v>28</v>
      </c>
      <c r="C201" s="1" t="s">
        <v>29</v>
      </c>
      <c r="D201" s="1" t="s">
        <v>22</v>
      </c>
      <c r="E201" s="1" t="s">
        <v>23</v>
      </c>
      <c r="F201" s="1" t="s">
        <v>5</v>
      </c>
      <c r="H201" s="1" t="s">
        <v>24</v>
      </c>
      <c r="I201" s="1">
        <v>108767</v>
      </c>
      <c r="J201" s="1">
        <v>112162</v>
      </c>
      <c r="K201" s="1" t="s">
        <v>63</v>
      </c>
      <c r="L201" s="1" t="s">
        <v>358</v>
      </c>
      <c r="O201" s="1" t="s">
        <v>359</v>
      </c>
      <c r="R201" s="1" t="s">
        <v>357</v>
      </c>
      <c r="S201" s="1">
        <v>3396</v>
      </c>
      <c r="T201" s="1">
        <v>1131</v>
      </c>
    </row>
    <row r="202" spans="1:20">
      <c r="A202" s="1">
        <f t="shared" si="3"/>
        <v>201</v>
      </c>
      <c r="B202" s="1" t="s">
        <v>20</v>
      </c>
      <c r="C202" s="1" t="s">
        <v>21</v>
      </c>
      <c r="D202" s="1" t="s">
        <v>22</v>
      </c>
      <c r="E202" s="1" t="s">
        <v>23</v>
      </c>
      <c r="F202" s="1" t="s">
        <v>5</v>
      </c>
      <c r="H202" s="1" t="s">
        <v>24</v>
      </c>
      <c r="I202" s="1">
        <v>112455</v>
      </c>
      <c r="J202" s="1">
        <v>114539</v>
      </c>
      <c r="K202" s="1" t="s">
        <v>63</v>
      </c>
      <c r="R202" s="1" t="s">
        <v>360</v>
      </c>
      <c r="S202" s="1">
        <v>2085</v>
      </c>
    </row>
    <row r="203" spans="1:20">
      <c r="A203" s="1">
        <f t="shared" si="3"/>
        <v>202</v>
      </c>
      <c r="B203" s="1" t="s">
        <v>28</v>
      </c>
      <c r="C203" s="1" t="s">
        <v>29</v>
      </c>
      <c r="D203" s="1" t="s">
        <v>22</v>
      </c>
      <c r="E203" s="1" t="s">
        <v>23</v>
      </c>
      <c r="F203" s="1" t="s">
        <v>5</v>
      </c>
      <c r="H203" s="1" t="s">
        <v>24</v>
      </c>
      <c r="I203" s="1">
        <v>112455</v>
      </c>
      <c r="J203" s="1">
        <v>114539</v>
      </c>
      <c r="K203" s="1" t="s">
        <v>63</v>
      </c>
      <c r="L203" s="1" t="s">
        <v>361</v>
      </c>
      <c r="O203" s="1" t="s">
        <v>362</v>
      </c>
      <c r="R203" s="1" t="s">
        <v>360</v>
      </c>
      <c r="S203" s="1">
        <v>2085</v>
      </c>
      <c r="T203" s="1">
        <v>694</v>
      </c>
    </row>
    <row r="204" spans="1:20">
      <c r="A204" s="1">
        <f t="shared" si="3"/>
        <v>203</v>
      </c>
      <c r="B204" s="1" t="s">
        <v>20</v>
      </c>
      <c r="C204" s="1" t="s">
        <v>21</v>
      </c>
      <c r="D204" s="1" t="s">
        <v>22</v>
      </c>
      <c r="E204" s="1" t="s">
        <v>23</v>
      </c>
      <c r="F204" s="1" t="s">
        <v>5</v>
      </c>
      <c r="H204" s="1" t="s">
        <v>24</v>
      </c>
      <c r="I204" s="1">
        <v>114744</v>
      </c>
      <c r="J204" s="1">
        <v>115454</v>
      </c>
      <c r="K204" s="1" t="s">
        <v>63</v>
      </c>
      <c r="R204" s="1" t="s">
        <v>363</v>
      </c>
      <c r="S204" s="1">
        <v>711</v>
      </c>
    </row>
    <row r="205" spans="1:20">
      <c r="A205" s="1">
        <f t="shared" si="3"/>
        <v>204</v>
      </c>
      <c r="B205" s="1" t="s">
        <v>28</v>
      </c>
      <c r="C205" s="1" t="s">
        <v>29</v>
      </c>
      <c r="D205" s="1" t="s">
        <v>22</v>
      </c>
      <c r="E205" s="1" t="s">
        <v>23</v>
      </c>
      <c r="F205" s="1" t="s">
        <v>5</v>
      </c>
      <c r="H205" s="1" t="s">
        <v>24</v>
      </c>
      <c r="I205" s="1">
        <v>114744</v>
      </c>
      <c r="J205" s="1">
        <v>115454</v>
      </c>
      <c r="K205" s="1" t="s">
        <v>63</v>
      </c>
      <c r="L205" s="1" t="s">
        <v>364</v>
      </c>
      <c r="O205" s="1" t="s">
        <v>42</v>
      </c>
      <c r="R205" s="1" t="s">
        <v>363</v>
      </c>
      <c r="S205" s="1">
        <v>711</v>
      </c>
      <c r="T205" s="1">
        <v>236</v>
      </c>
    </row>
    <row r="206" spans="1:20">
      <c r="A206" s="1">
        <f t="shared" si="3"/>
        <v>205</v>
      </c>
      <c r="B206" s="1" t="s">
        <v>20</v>
      </c>
      <c r="C206" s="1" t="s">
        <v>21</v>
      </c>
      <c r="D206" s="1" t="s">
        <v>22</v>
      </c>
      <c r="E206" s="1" t="s">
        <v>23</v>
      </c>
      <c r="F206" s="1" t="s">
        <v>5</v>
      </c>
      <c r="H206" s="1" t="s">
        <v>24</v>
      </c>
      <c r="I206" s="1">
        <v>115940</v>
      </c>
      <c r="J206" s="1">
        <v>120313</v>
      </c>
      <c r="K206" s="1" t="s">
        <v>63</v>
      </c>
      <c r="R206" s="1" t="s">
        <v>365</v>
      </c>
      <c r="S206" s="1">
        <v>4374</v>
      </c>
    </row>
    <row r="207" spans="1:20">
      <c r="A207" s="1">
        <f t="shared" si="3"/>
        <v>206</v>
      </c>
      <c r="B207" s="1" t="s">
        <v>28</v>
      </c>
      <c r="C207" s="1" t="s">
        <v>29</v>
      </c>
      <c r="D207" s="1" t="s">
        <v>22</v>
      </c>
      <c r="E207" s="1" t="s">
        <v>23</v>
      </c>
      <c r="F207" s="1" t="s">
        <v>5</v>
      </c>
      <c r="H207" s="1" t="s">
        <v>24</v>
      </c>
      <c r="I207" s="1">
        <v>115940</v>
      </c>
      <c r="J207" s="1">
        <v>120313</v>
      </c>
      <c r="K207" s="1" t="s">
        <v>63</v>
      </c>
      <c r="L207" s="1" t="s">
        <v>366</v>
      </c>
      <c r="O207" s="1" t="s">
        <v>367</v>
      </c>
      <c r="R207" s="1" t="s">
        <v>365</v>
      </c>
      <c r="S207" s="1">
        <v>4374</v>
      </c>
      <c r="T207" s="1">
        <v>1457</v>
      </c>
    </row>
    <row r="208" spans="1:20">
      <c r="A208" s="1">
        <f t="shared" si="3"/>
        <v>207</v>
      </c>
      <c r="B208" s="1" t="s">
        <v>20</v>
      </c>
      <c r="C208" s="1" t="s">
        <v>21</v>
      </c>
      <c r="D208" s="1" t="s">
        <v>22</v>
      </c>
      <c r="E208" s="1" t="s">
        <v>23</v>
      </c>
      <c r="F208" s="1" t="s">
        <v>5</v>
      </c>
      <c r="H208" s="1" t="s">
        <v>24</v>
      </c>
      <c r="I208" s="1">
        <v>121762</v>
      </c>
      <c r="J208" s="1">
        <v>123321</v>
      </c>
      <c r="K208" s="1" t="s">
        <v>63</v>
      </c>
      <c r="P208" s="1" t="s">
        <v>368</v>
      </c>
      <c r="R208" s="1" t="s">
        <v>369</v>
      </c>
      <c r="S208" s="1">
        <v>1560</v>
      </c>
    </row>
    <row r="209" spans="1:20">
      <c r="A209" s="1">
        <f t="shared" si="3"/>
        <v>208</v>
      </c>
      <c r="B209" s="1" t="s">
        <v>28</v>
      </c>
      <c r="C209" s="1" t="s">
        <v>29</v>
      </c>
      <c r="D209" s="1" t="s">
        <v>22</v>
      </c>
      <c r="E209" s="1" t="s">
        <v>23</v>
      </c>
      <c r="F209" s="1" t="s">
        <v>5</v>
      </c>
      <c r="H209" s="1" t="s">
        <v>24</v>
      </c>
      <c r="I209" s="1">
        <v>121762</v>
      </c>
      <c r="J209" s="1">
        <v>123321</v>
      </c>
      <c r="K209" s="1" t="s">
        <v>63</v>
      </c>
      <c r="L209" s="1" t="s">
        <v>370</v>
      </c>
      <c r="O209" s="1" t="s">
        <v>371</v>
      </c>
      <c r="P209" s="1" t="s">
        <v>368</v>
      </c>
      <c r="R209" s="1" t="s">
        <v>369</v>
      </c>
      <c r="S209" s="1">
        <v>1560</v>
      </c>
      <c r="T209" s="1">
        <v>519</v>
      </c>
    </row>
    <row r="210" spans="1:20">
      <c r="A210" s="1">
        <f t="shared" si="3"/>
        <v>209</v>
      </c>
      <c r="B210" s="1" t="s">
        <v>20</v>
      </c>
      <c r="C210" s="1" t="s">
        <v>21</v>
      </c>
      <c r="D210" s="1" t="s">
        <v>22</v>
      </c>
      <c r="E210" s="1" t="s">
        <v>23</v>
      </c>
      <c r="F210" s="1" t="s">
        <v>5</v>
      </c>
      <c r="H210" s="1" t="s">
        <v>24</v>
      </c>
      <c r="I210" s="1">
        <v>123333</v>
      </c>
      <c r="J210" s="1">
        <v>124796</v>
      </c>
      <c r="K210" s="1" t="s">
        <v>63</v>
      </c>
      <c r="P210" s="1" t="s">
        <v>372</v>
      </c>
      <c r="R210" s="1" t="s">
        <v>373</v>
      </c>
      <c r="S210" s="1">
        <v>1464</v>
      </c>
    </row>
    <row r="211" spans="1:20">
      <c r="A211" s="1">
        <f t="shared" si="3"/>
        <v>210</v>
      </c>
      <c r="B211" s="1" t="s">
        <v>28</v>
      </c>
      <c r="C211" s="1" t="s">
        <v>29</v>
      </c>
      <c r="D211" s="1" t="s">
        <v>22</v>
      </c>
      <c r="E211" s="1" t="s">
        <v>23</v>
      </c>
      <c r="F211" s="1" t="s">
        <v>5</v>
      </c>
      <c r="H211" s="1" t="s">
        <v>24</v>
      </c>
      <c r="I211" s="1">
        <v>123333</v>
      </c>
      <c r="J211" s="1">
        <v>124796</v>
      </c>
      <c r="K211" s="1" t="s">
        <v>63</v>
      </c>
      <c r="L211" s="1" t="s">
        <v>374</v>
      </c>
      <c r="O211" s="1" t="s">
        <v>375</v>
      </c>
      <c r="P211" s="1" t="s">
        <v>372</v>
      </c>
      <c r="R211" s="1" t="s">
        <v>373</v>
      </c>
      <c r="S211" s="1">
        <v>1464</v>
      </c>
      <c r="T211" s="1">
        <v>487</v>
      </c>
    </row>
    <row r="212" spans="1:20">
      <c r="A212" s="1">
        <f t="shared" si="3"/>
        <v>211</v>
      </c>
      <c r="B212" s="1" t="s">
        <v>20</v>
      </c>
      <c r="C212" s="1" t="s">
        <v>21</v>
      </c>
      <c r="D212" s="1" t="s">
        <v>22</v>
      </c>
      <c r="E212" s="1" t="s">
        <v>23</v>
      </c>
      <c r="F212" s="1" t="s">
        <v>5</v>
      </c>
      <c r="H212" s="1" t="s">
        <v>24</v>
      </c>
      <c r="I212" s="1">
        <v>124910</v>
      </c>
      <c r="J212" s="1">
        <v>125272</v>
      </c>
      <c r="K212" s="1" t="s">
        <v>63</v>
      </c>
      <c r="R212" s="1" t="s">
        <v>376</v>
      </c>
      <c r="S212" s="1">
        <v>363</v>
      </c>
    </row>
    <row r="213" spans="1:20">
      <c r="A213" s="1">
        <f t="shared" si="3"/>
        <v>212</v>
      </c>
      <c r="B213" s="1" t="s">
        <v>28</v>
      </c>
      <c r="C213" s="1" t="s">
        <v>29</v>
      </c>
      <c r="D213" s="1" t="s">
        <v>22</v>
      </c>
      <c r="E213" s="1" t="s">
        <v>23</v>
      </c>
      <c r="F213" s="1" t="s">
        <v>5</v>
      </c>
      <c r="H213" s="1" t="s">
        <v>24</v>
      </c>
      <c r="I213" s="1">
        <v>124910</v>
      </c>
      <c r="J213" s="1">
        <v>125272</v>
      </c>
      <c r="K213" s="1" t="s">
        <v>63</v>
      </c>
      <c r="L213" s="1" t="s">
        <v>377</v>
      </c>
      <c r="O213" s="1" t="s">
        <v>62</v>
      </c>
      <c r="R213" s="1" t="s">
        <v>376</v>
      </c>
      <c r="S213" s="1">
        <v>363</v>
      </c>
      <c r="T213" s="1">
        <v>120</v>
      </c>
    </row>
    <row r="214" spans="1:20">
      <c r="A214" s="1">
        <f t="shared" si="3"/>
        <v>213</v>
      </c>
      <c r="B214" s="1" t="s">
        <v>20</v>
      </c>
      <c r="C214" s="1" t="s">
        <v>21</v>
      </c>
      <c r="D214" s="1" t="s">
        <v>22</v>
      </c>
      <c r="E214" s="1" t="s">
        <v>23</v>
      </c>
      <c r="F214" s="1" t="s">
        <v>5</v>
      </c>
      <c r="H214" s="1" t="s">
        <v>24</v>
      </c>
      <c r="I214" s="1">
        <v>125318</v>
      </c>
      <c r="J214" s="1">
        <v>125983</v>
      </c>
      <c r="K214" s="1" t="s">
        <v>63</v>
      </c>
      <c r="R214" s="1" t="s">
        <v>378</v>
      </c>
      <c r="S214" s="1">
        <v>666</v>
      </c>
    </row>
    <row r="215" spans="1:20">
      <c r="A215" s="1">
        <f t="shared" si="3"/>
        <v>214</v>
      </c>
      <c r="B215" s="1" t="s">
        <v>28</v>
      </c>
      <c r="C215" s="1" t="s">
        <v>29</v>
      </c>
      <c r="D215" s="1" t="s">
        <v>22</v>
      </c>
      <c r="E215" s="1" t="s">
        <v>23</v>
      </c>
      <c r="F215" s="1" t="s">
        <v>5</v>
      </c>
      <c r="H215" s="1" t="s">
        <v>24</v>
      </c>
      <c r="I215" s="1">
        <v>125318</v>
      </c>
      <c r="J215" s="1">
        <v>125983</v>
      </c>
      <c r="K215" s="1" t="s">
        <v>63</v>
      </c>
      <c r="L215" s="1" t="s">
        <v>379</v>
      </c>
      <c r="O215" s="1" t="s">
        <v>380</v>
      </c>
      <c r="R215" s="1" t="s">
        <v>378</v>
      </c>
      <c r="S215" s="1">
        <v>666</v>
      </c>
      <c r="T215" s="1">
        <v>221</v>
      </c>
    </row>
    <row r="216" spans="1:20">
      <c r="A216" s="1">
        <f t="shared" si="3"/>
        <v>215</v>
      </c>
      <c r="B216" s="1" t="s">
        <v>20</v>
      </c>
      <c r="C216" s="1" t="s">
        <v>21</v>
      </c>
      <c r="D216" s="1" t="s">
        <v>22</v>
      </c>
      <c r="E216" s="1" t="s">
        <v>23</v>
      </c>
      <c r="F216" s="1" t="s">
        <v>5</v>
      </c>
      <c r="H216" s="1" t="s">
        <v>24</v>
      </c>
      <c r="I216" s="1">
        <v>126117</v>
      </c>
      <c r="J216" s="1">
        <v>126779</v>
      </c>
      <c r="K216" s="1" t="s">
        <v>63</v>
      </c>
      <c r="R216" s="1" t="s">
        <v>381</v>
      </c>
      <c r="S216" s="1">
        <v>663</v>
      </c>
    </row>
    <row r="217" spans="1:20">
      <c r="A217" s="1">
        <f t="shared" si="3"/>
        <v>216</v>
      </c>
      <c r="B217" s="1" t="s">
        <v>28</v>
      </c>
      <c r="C217" s="1" t="s">
        <v>29</v>
      </c>
      <c r="D217" s="1" t="s">
        <v>22</v>
      </c>
      <c r="E217" s="1" t="s">
        <v>23</v>
      </c>
      <c r="F217" s="1" t="s">
        <v>5</v>
      </c>
      <c r="H217" s="1" t="s">
        <v>24</v>
      </c>
      <c r="I217" s="1">
        <v>126117</v>
      </c>
      <c r="J217" s="1">
        <v>126779</v>
      </c>
      <c r="K217" s="1" t="s">
        <v>63</v>
      </c>
      <c r="L217" s="1" t="s">
        <v>382</v>
      </c>
      <c r="O217" s="1" t="s">
        <v>42</v>
      </c>
      <c r="R217" s="1" t="s">
        <v>381</v>
      </c>
      <c r="S217" s="1">
        <v>663</v>
      </c>
      <c r="T217" s="1">
        <v>220</v>
      </c>
    </row>
    <row r="218" spans="1:20">
      <c r="A218" s="1">
        <f t="shared" si="3"/>
        <v>217</v>
      </c>
      <c r="B218" s="1" t="s">
        <v>20</v>
      </c>
      <c r="C218" s="1" t="s">
        <v>21</v>
      </c>
      <c r="D218" s="1" t="s">
        <v>22</v>
      </c>
      <c r="E218" s="1" t="s">
        <v>23</v>
      </c>
      <c r="F218" s="1" t="s">
        <v>5</v>
      </c>
      <c r="H218" s="1" t="s">
        <v>24</v>
      </c>
      <c r="I218" s="1">
        <v>126918</v>
      </c>
      <c r="J218" s="1">
        <v>128096</v>
      </c>
      <c r="K218" s="1" t="s">
        <v>63</v>
      </c>
      <c r="R218" s="1" t="s">
        <v>383</v>
      </c>
      <c r="S218" s="1">
        <v>1179</v>
      </c>
    </row>
    <row r="219" spans="1:20">
      <c r="A219" s="1">
        <f t="shared" si="3"/>
        <v>218</v>
      </c>
      <c r="B219" s="1" t="s">
        <v>28</v>
      </c>
      <c r="C219" s="1" t="s">
        <v>29</v>
      </c>
      <c r="D219" s="1" t="s">
        <v>22</v>
      </c>
      <c r="E219" s="1" t="s">
        <v>23</v>
      </c>
      <c r="F219" s="1" t="s">
        <v>5</v>
      </c>
      <c r="H219" s="1" t="s">
        <v>24</v>
      </c>
      <c r="I219" s="1">
        <v>126918</v>
      </c>
      <c r="J219" s="1">
        <v>128096</v>
      </c>
      <c r="K219" s="1" t="s">
        <v>63</v>
      </c>
      <c r="L219" s="1" t="s">
        <v>384</v>
      </c>
      <c r="O219" s="1" t="s">
        <v>62</v>
      </c>
      <c r="R219" s="1" t="s">
        <v>383</v>
      </c>
      <c r="S219" s="1">
        <v>1179</v>
      </c>
      <c r="T219" s="1">
        <v>392</v>
      </c>
    </row>
    <row r="220" spans="1:20">
      <c r="A220" s="1">
        <f t="shared" si="3"/>
        <v>219</v>
      </c>
      <c r="B220" s="1" t="s">
        <v>20</v>
      </c>
      <c r="C220" s="1" t="s">
        <v>21</v>
      </c>
      <c r="D220" s="1" t="s">
        <v>22</v>
      </c>
      <c r="E220" s="1" t="s">
        <v>23</v>
      </c>
      <c r="F220" s="1" t="s">
        <v>5</v>
      </c>
      <c r="H220" s="1" t="s">
        <v>24</v>
      </c>
      <c r="I220" s="1">
        <v>128125</v>
      </c>
      <c r="J220" s="1">
        <v>129399</v>
      </c>
      <c r="K220" s="1" t="s">
        <v>63</v>
      </c>
      <c r="R220" s="1" t="s">
        <v>385</v>
      </c>
      <c r="S220" s="1">
        <v>1275</v>
      </c>
    </row>
    <row r="221" spans="1:20">
      <c r="A221" s="1">
        <f t="shared" si="3"/>
        <v>220</v>
      </c>
      <c r="B221" s="1" t="s">
        <v>28</v>
      </c>
      <c r="C221" s="1" t="s">
        <v>29</v>
      </c>
      <c r="D221" s="1" t="s">
        <v>22</v>
      </c>
      <c r="E221" s="1" t="s">
        <v>23</v>
      </c>
      <c r="F221" s="1" t="s">
        <v>5</v>
      </c>
      <c r="H221" s="1" t="s">
        <v>24</v>
      </c>
      <c r="I221" s="1">
        <v>128125</v>
      </c>
      <c r="J221" s="1">
        <v>129399</v>
      </c>
      <c r="K221" s="1" t="s">
        <v>63</v>
      </c>
      <c r="L221" s="1" t="s">
        <v>386</v>
      </c>
      <c r="O221" s="1" t="s">
        <v>387</v>
      </c>
      <c r="R221" s="1" t="s">
        <v>385</v>
      </c>
      <c r="S221" s="1">
        <v>1275</v>
      </c>
      <c r="T221" s="1">
        <v>424</v>
      </c>
    </row>
    <row r="222" spans="1:20">
      <c r="A222" s="1">
        <f t="shared" si="3"/>
        <v>221</v>
      </c>
      <c r="B222" s="1" t="s">
        <v>20</v>
      </c>
      <c r="C222" s="1" t="s">
        <v>21</v>
      </c>
      <c r="D222" s="1" t="s">
        <v>22</v>
      </c>
      <c r="E222" s="1" t="s">
        <v>23</v>
      </c>
      <c r="F222" s="1" t="s">
        <v>5</v>
      </c>
      <c r="H222" s="1" t="s">
        <v>24</v>
      </c>
      <c r="I222" s="1">
        <v>129566</v>
      </c>
      <c r="J222" s="1">
        <v>130534</v>
      </c>
      <c r="K222" s="1" t="s">
        <v>63</v>
      </c>
      <c r="P222" s="1" t="s">
        <v>388</v>
      </c>
      <c r="R222" s="1" t="s">
        <v>389</v>
      </c>
      <c r="S222" s="1">
        <v>969</v>
      </c>
    </row>
    <row r="223" spans="1:20">
      <c r="A223" s="1">
        <f t="shared" si="3"/>
        <v>222</v>
      </c>
      <c r="B223" s="1" t="s">
        <v>28</v>
      </c>
      <c r="C223" s="1" t="s">
        <v>29</v>
      </c>
      <c r="D223" s="1" t="s">
        <v>22</v>
      </c>
      <c r="E223" s="1" t="s">
        <v>23</v>
      </c>
      <c r="F223" s="1" t="s">
        <v>5</v>
      </c>
      <c r="H223" s="1" t="s">
        <v>24</v>
      </c>
      <c r="I223" s="1">
        <v>129566</v>
      </c>
      <c r="J223" s="1">
        <v>130534</v>
      </c>
      <c r="K223" s="1" t="s">
        <v>63</v>
      </c>
      <c r="L223" s="1" t="s">
        <v>390</v>
      </c>
      <c r="O223" s="1" t="s">
        <v>391</v>
      </c>
      <c r="P223" s="1" t="s">
        <v>388</v>
      </c>
      <c r="R223" s="1" t="s">
        <v>389</v>
      </c>
      <c r="S223" s="1">
        <v>969</v>
      </c>
      <c r="T223" s="1">
        <v>322</v>
      </c>
    </row>
    <row r="224" spans="1:20">
      <c r="A224" s="1">
        <f t="shared" si="3"/>
        <v>223</v>
      </c>
      <c r="B224" s="1" t="s">
        <v>20</v>
      </c>
      <c r="C224" s="1" t="s">
        <v>21</v>
      </c>
      <c r="D224" s="1" t="s">
        <v>22</v>
      </c>
      <c r="E224" s="1" t="s">
        <v>23</v>
      </c>
      <c r="F224" s="1" t="s">
        <v>5</v>
      </c>
      <c r="H224" s="1" t="s">
        <v>24</v>
      </c>
      <c r="I224" s="1">
        <v>130750</v>
      </c>
      <c r="J224" s="1">
        <v>131064</v>
      </c>
      <c r="K224" s="1" t="s">
        <v>63</v>
      </c>
      <c r="P224" s="1" t="s">
        <v>392</v>
      </c>
      <c r="R224" s="1" t="s">
        <v>393</v>
      </c>
      <c r="S224" s="1">
        <v>315</v>
      </c>
    </row>
    <row r="225" spans="1:20">
      <c r="A225" s="1">
        <f t="shared" si="3"/>
        <v>224</v>
      </c>
      <c r="B225" s="1" t="s">
        <v>28</v>
      </c>
      <c r="C225" s="1" t="s">
        <v>29</v>
      </c>
      <c r="D225" s="1" t="s">
        <v>22</v>
      </c>
      <c r="E225" s="1" t="s">
        <v>23</v>
      </c>
      <c r="F225" s="1" t="s">
        <v>5</v>
      </c>
      <c r="H225" s="1" t="s">
        <v>24</v>
      </c>
      <c r="I225" s="1">
        <v>130750</v>
      </c>
      <c r="J225" s="1">
        <v>131064</v>
      </c>
      <c r="K225" s="1" t="s">
        <v>63</v>
      </c>
      <c r="L225" s="1" t="s">
        <v>394</v>
      </c>
      <c r="O225" s="1" t="s">
        <v>395</v>
      </c>
      <c r="P225" s="1" t="s">
        <v>392</v>
      </c>
      <c r="R225" s="1" t="s">
        <v>393</v>
      </c>
      <c r="S225" s="1">
        <v>315</v>
      </c>
      <c r="T225" s="1">
        <v>104</v>
      </c>
    </row>
    <row r="226" spans="1:20">
      <c r="A226" s="1">
        <f t="shared" si="3"/>
        <v>225</v>
      </c>
      <c r="B226" s="1" t="s">
        <v>20</v>
      </c>
      <c r="C226" s="1" t="s">
        <v>21</v>
      </c>
      <c r="D226" s="1" t="s">
        <v>22</v>
      </c>
      <c r="E226" s="1" t="s">
        <v>23</v>
      </c>
      <c r="F226" s="1" t="s">
        <v>5</v>
      </c>
      <c r="H226" s="1" t="s">
        <v>24</v>
      </c>
      <c r="I226" s="1">
        <v>131085</v>
      </c>
      <c r="J226" s="1">
        <v>133154</v>
      </c>
      <c r="K226" s="1" t="s">
        <v>63</v>
      </c>
      <c r="P226" s="1" t="s">
        <v>396</v>
      </c>
      <c r="R226" s="1" t="s">
        <v>397</v>
      </c>
      <c r="S226" s="1">
        <v>2070</v>
      </c>
    </row>
    <row r="227" spans="1:20">
      <c r="A227" s="1">
        <f t="shared" si="3"/>
        <v>226</v>
      </c>
      <c r="B227" s="1" t="s">
        <v>28</v>
      </c>
      <c r="C227" s="1" t="s">
        <v>29</v>
      </c>
      <c r="D227" s="1" t="s">
        <v>22</v>
      </c>
      <c r="E227" s="1" t="s">
        <v>23</v>
      </c>
      <c r="F227" s="1" t="s">
        <v>5</v>
      </c>
      <c r="H227" s="1" t="s">
        <v>24</v>
      </c>
      <c r="I227" s="1">
        <v>131085</v>
      </c>
      <c r="J227" s="1">
        <v>133154</v>
      </c>
      <c r="K227" s="1" t="s">
        <v>63</v>
      </c>
      <c r="L227" s="1" t="s">
        <v>398</v>
      </c>
      <c r="O227" s="1" t="s">
        <v>399</v>
      </c>
      <c r="P227" s="1" t="s">
        <v>396</v>
      </c>
      <c r="R227" s="1" t="s">
        <v>397</v>
      </c>
      <c r="S227" s="1">
        <v>2070</v>
      </c>
      <c r="T227" s="1">
        <v>689</v>
      </c>
    </row>
    <row r="228" spans="1:20">
      <c r="A228" s="1">
        <f t="shared" si="3"/>
        <v>227</v>
      </c>
      <c r="B228" s="1" t="s">
        <v>20</v>
      </c>
      <c r="C228" s="1" t="s">
        <v>21</v>
      </c>
      <c r="D228" s="1" t="s">
        <v>22</v>
      </c>
      <c r="E228" s="1" t="s">
        <v>23</v>
      </c>
      <c r="F228" s="1" t="s">
        <v>5</v>
      </c>
      <c r="H228" s="1" t="s">
        <v>24</v>
      </c>
      <c r="I228" s="1">
        <v>133176</v>
      </c>
      <c r="J228" s="1">
        <v>134849</v>
      </c>
      <c r="K228" s="1" t="s">
        <v>63</v>
      </c>
      <c r="R228" s="1" t="s">
        <v>400</v>
      </c>
      <c r="S228" s="1">
        <v>1674</v>
      </c>
    </row>
    <row r="229" spans="1:20">
      <c r="A229" s="1">
        <f t="shared" si="3"/>
        <v>228</v>
      </c>
      <c r="B229" s="1" t="s">
        <v>28</v>
      </c>
      <c r="C229" s="1" t="s">
        <v>29</v>
      </c>
      <c r="D229" s="1" t="s">
        <v>22</v>
      </c>
      <c r="E229" s="1" t="s">
        <v>23</v>
      </c>
      <c r="F229" s="1" t="s">
        <v>5</v>
      </c>
      <c r="H229" s="1" t="s">
        <v>24</v>
      </c>
      <c r="I229" s="1">
        <v>133176</v>
      </c>
      <c r="J229" s="1">
        <v>134849</v>
      </c>
      <c r="K229" s="1" t="s">
        <v>63</v>
      </c>
      <c r="L229" s="1" t="s">
        <v>401</v>
      </c>
      <c r="O229" s="1" t="s">
        <v>402</v>
      </c>
      <c r="R229" s="1" t="s">
        <v>400</v>
      </c>
      <c r="S229" s="1">
        <v>1674</v>
      </c>
      <c r="T229" s="1">
        <v>557</v>
      </c>
    </row>
    <row r="230" spans="1:20">
      <c r="A230" s="1">
        <f t="shared" si="3"/>
        <v>229</v>
      </c>
      <c r="B230" s="1" t="s">
        <v>20</v>
      </c>
      <c r="C230" s="1" t="s">
        <v>21</v>
      </c>
      <c r="D230" s="1" t="s">
        <v>22</v>
      </c>
      <c r="E230" s="1" t="s">
        <v>23</v>
      </c>
      <c r="F230" s="1" t="s">
        <v>5</v>
      </c>
      <c r="H230" s="1" t="s">
        <v>24</v>
      </c>
      <c r="I230" s="1">
        <v>134976</v>
      </c>
      <c r="J230" s="1">
        <v>135812</v>
      </c>
      <c r="K230" s="1" t="s">
        <v>25</v>
      </c>
      <c r="P230" s="1" t="s">
        <v>403</v>
      </c>
      <c r="R230" s="1" t="s">
        <v>404</v>
      </c>
      <c r="S230" s="1">
        <v>837</v>
      </c>
    </row>
    <row r="231" spans="1:20">
      <c r="A231" s="1">
        <f t="shared" si="3"/>
        <v>230</v>
      </c>
      <c r="B231" s="1" t="s">
        <v>28</v>
      </c>
      <c r="C231" s="1" t="s">
        <v>29</v>
      </c>
      <c r="D231" s="1" t="s">
        <v>22</v>
      </c>
      <c r="E231" s="1" t="s">
        <v>23</v>
      </c>
      <c r="F231" s="1" t="s">
        <v>5</v>
      </c>
      <c r="H231" s="1" t="s">
        <v>24</v>
      </c>
      <c r="I231" s="1">
        <v>134976</v>
      </c>
      <c r="J231" s="1">
        <v>135812</v>
      </c>
      <c r="K231" s="1" t="s">
        <v>25</v>
      </c>
      <c r="L231" s="1" t="s">
        <v>405</v>
      </c>
      <c r="O231" s="1" t="s">
        <v>406</v>
      </c>
      <c r="P231" s="1" t="s">
        <v>403</v>
      </c>
      <c r="R231" s="1" t="s">
        <v>404</v>
      </c>
      <c r="S231" s="1">
        <v>837</v>
      </c>
      <c r="T231" s="1">
        <v>278</v>
      </c>
    </row>
    <row r="232" spans="1:20">
      <c r="A232" s="1">
        <f t="shared" si="3"/>
        <v>231</v>
      </c>
      <c r="B232" s="1" t="s">
        <v>20</v>
      </c>
      <c r="C232" s="1" t="s">
        <v>21</v>
      </c>
      <c r="D232" s="1" t="s">
        <v>22</v>
      </c>
      <c r="E232" s="1" t="s">
        <v>23</v>
      </c>
      <c r="F232" s="1" t="s">
        <v>5</v>
      </c>
      <c r="H232" s="1" t="s">
        <v>24</v>
      </c>
      <c r="I232" s="1">
        <v>135832</v>
      </c>
      <c r="J232" s="1">
        <v>136992</v>
      </c>
      <c r="K232" s="1" t="s">
        <v>25</v>
      </c>
      <c r="R232" s="1" t="s">
        <v>407</v>
      </c>
      <c r="S232" s="1">
        <v>1161</v>
      </c>
    </row>
    <row r="233" spans="1:20">
      <c r="A233" s="1">
        <f t="shared" si="3"/>
        <v>232</v>
      </c>
      <c r="B233" s="1" t="s">
        <v>28</v>
      </c>
      <c r="C233" s="1" t="s">
        <v>29</v>
      </c>
      <c r="D233" s="1" t="s">
        <v>22</v>
      </c>
      <c r="E233" s="1" t="s">
        <v>23</v>
      </c>
      <c r="F233" s="1" t="s">
        <v>5</v>
      </c>
      <c r="H233" s="1" t="s">
        <v>24</v>
      </c>
      <c r="I233" s="1">
        <v>135832</v>
      </c>
      <c r="J233" s="1">
        <v>136992</v>
      </c>
      <c r="K233" s="1" t="s">
        <v>25</v>
      </c>
      <c r="L233" s="1" t="s">
        <v>408</v>
      </c>
      <c r="O233" s="1" t="s">
        <v>409</v>
      </c>
      <c r="R233" s="1" t="s">
        <v>407</v>
      </c>
      <c r="S233" s="1">
        <v>1161</v>
      </c>
      <c r="T233" s="1">
        <v>386</v>
      </c>
    </row>
    <row r="234" spans="1:20">
      <c r="A234" s="1">
        <f t="shared" si="3"/>
        <v>233</v>
      </c>
      <c r="B234" s="1" t="s">
        <v>20</v>
      </c>
      <c r="C234" s="1" t="s">
        <v>21</v>
      </c>
      <c r="D234" s="1" t="s">
        <v>22</v>
      </c>
      <c r="E234" s="1" t="s">
        <v>23</v>
      </c>
      <c r="F234" s="1" t="s">
        <v>5</v>
      </c>
      <c r="H234" s="1" t="s">
        <v>24</v>
      </c>
      <c r="I234" s="1">
        <v>136992</v>
      </c>
      <c r="J234" s="1">
        <v>137771</v>
      </c>
      <c r="K234" s="1" t="s">
        <v>25</v>
      </c>
      <c r="R234" s="1" t="s">
        <v>410</v>
      </c>
      <c r="S234" s="1">
        <v>780</v>
      </c>
    </row>
    <row r="235" spans="1:20">
      <c r="A235" s="1">
        <f t="shared" si="3"/>
        <v>234</v>
      </c>
      <c r="B235" s="1" t="s">
        <v>28</v>
      </c>
      <c r="C235" s="1" t="s">
        <v>29</v>
      </c>
      <c r="D235" s="1" t="s">
        <v>22</v>
      </c>
      <c r="E235" s="1" t="s">
        <v>23</v>
      </c>
      <c r="F235" s="1" t="s">
        <v>5</v>
      </c>
      <c r="H235" s="1" t="s">
        <v>24</v>
      </c>
      <c r="I235" s="1">
        <v>136992</v>
      </c>
      <c r="J235" s="1">
        <v>137771</v>
      </c>
      <c r="K235" s="1" t="s">
        <v>25</v>
      </c>
      <c r="L235" s="1" t="s">
        <v>411</v>
      </c>
      <c r="O235" s="1" t="s">
        <v>412</v>
      </c>
      <c r="R235" s="1" t="s">
        <v>410</v>
      </c>
      <c r="S235" s="1">
        <v>780</v>
      </c>
      <c r="T235" s="1">
        <v>259</v>
      </c>
    </row>
    <row r="236" spans="1:20">
      <c r="A236" s="1">
        <f t="shared" si="3"/>
        <v>235</v>
      </c>
      <c r="B236" s="1" t="s">
        <v>20</v>
      </c>
      <c r="C236" s="1" t="s">
        <v>21</v>
      </c>
      <c r="D236" s="1" t="s">
        <v>22</v>
      </c>
      <c r="E236" s="1" t="s">
        <v>23</v>
      </c>
      <c r="F236" s="1" t="s">
        <v>5</v>
      </c>
      <c r="H236" s="1" t="s">
        <v>24</v>
      </c>
      <c r="I236" s="1">
        <v>137822</v>
      </c>
      <c r="J236" s="1">
        <v>138952</v>
      </c>
      <c r="K236" s="1" t="s">
        <v>25</v>
      </c>
      <c r="P236" s="1" t="s">
        <v>413</v>
      </c>
      <c r="R236" s="1" t="s">
        <v>414</v>
      </c>
      <c r="S236" s="1">
        <v>1131</v>
      </c>
    </row>
    <row r="237" spans="1:20">
      <c r="A237" s="1">
        <f t="shared" si="3"/>
        <v>236</v>
      </c>
      <c r="B237" s="1" t="s">
        <v>28</v>
      </c>
      <c r="C237" s="1" t="s">
        <v>29</v>
      </c>
      <c r="D237" s="1" t="s">
        <v>22</v>
      </c>
      <c r="E237" s="1" t="s">
        <v>23</v>
      </c>
      <c r="F237" s="1" t="s">
        <v>5</v>
      </c>
      <c r="H237" s="1" t="s">
        <v>24</v>
      </c>
      <c r="I237" s="1">
        <v>137822</v>
      </c>
      <c r="J237" s="1">
        <v>138952</v>
      </c>
      <c r="K237" s="1" t="s">
        <v>25</v>
      </c>
      <c r="L237" s="1" t="s">
        <v>415</v>
      </c>
      <c r="O237" s="1" t="s">
        <v>416</v>
      </c>
      <c r="P237" s="1" t="s">
        <v>413</v>
      </c>
      <c r="R237" s="1" t="s">
        <v>414</v>
      </c>
      <c r="S237" s="1">
        <v>1131</v>
      </c>
      <c r="T237" s="1">
        <v>376</v>
      </c>
    </row>
    <row r="238" spans="1:20">
      <c r="A238" s="1">
        <f t="shared" si="3"/>
        <v>237</v>
      </c>
      <c r="B238" s="1" t="s">
        <v>20</v>
      </c>
      <c r="C238" s="1" t="s">
        <v>21</v>
      </c>
      <c r="D238" s="1" t="s">
        <v>22</v>
      </c>
      <c r="E238" s="1" t="s">
        <v>23</v>
      </c>
      <c r="F238" s="1" t="s">
        <v>5</v>
      </c>
      <c r="H238" s="1" t="s">
        <v>24</v>
      </c>
      <c r="I238" s="1">
        <v>138991</v>
      </c>
      <c r="J238" s="1">
        <v>139434</v>
      </c>
      <c r="K238" s="1" t="s">
        <v>63</v>
      </c>
      <c r="R238" s="1" t="s">
        <v>417</v>
      </c>
      <c r="S238" s="1">
        <v>444</v>
      </c>
    </row>
    <row r="239" spans="1:20">
      <c r="A239" s="1">
        <f t="shared" si="3"/>
        <v>238</v>
      </c>
      <c r="B239" s="1" t="s">
        <v>28</v>
      </c>
      <c r="C239" s="1" t="s">
        <v>29</v>
      </c>
      <c r="D239" s="1" t="s">
        <v>22</v>
      </c>
      <c r="E239" s="1" t="s">
        <v>23</v>
      </c>
      <c r="F239" s="1" t="s">
        <v>5</v>
      </c>
      <c r="H239" s="1" t="s">
        <v>24</v>
      </c>
      <c r="I239" s="1">
        <v>138991</v>
      </c>
      <c r="J239" s="1">
        <v>139434</v>
      </c>
      <c r="K239" s="1" t="s">
        <v>63</v>
      </c>
      <c r="L239" s="1" t="s">
        <v>418</v>
      </c>
      <c r="O239" s="1" t="s">
        <v>62</v>
      </c>
      <c r="R239" s="1" t="s">
        <v>417</v>
      </c>
      <c r="S239" s="1">
        <v>444</v>
      </c>
      <c r="T239" s="1">
        <v>147</v>
      </c>
    </row>
    <row r="240" spans="1:20">
      <c r="A240" s="1">
        <f t="shared" si="3"/>
        <v>239</v>
      </c>
      <c r="B240" s="1" t="s">
        <v>20</v>
      </c>
      <c r="C240" s="1" t="s">
        <v>21</v>
      </c>
      <c r="D240" s="1" t="s">
        <v>22</v>
      </c>
      <c r="E240" s="1" t="s">
        <v>23</v>
      </c>
      <c r="F240" s="1" t="s">
        <v>5</v>
      </c>
      <c r="H240" s="1" t="s">
        <v>24</v>
      </c>
      <c r="I240" s="1">
        <v>140382</v>
      </c>
      <c r="J240" s="1">
        <v>140699</v>
      </c>
      <c r="K240" s="1" t="s">
        <v>63</v>
      </c>
      <c r="R240" s="1" t="s">
        <v>419</v>
      </c>
      <c r="S240" s="1">
        <v>318</v>
      </c>
    </row>
    <row r="241" spans="1:20">
      <c r="A241" s="1">
        <f t="shared" si="3"/>
        <v>240</v>
      </c>
      <c r="B241" s="1" t="s">
        <v>28</v>
      </c>
      <c r="C241" s="1" t="s">
        <v>29</v>
      </c>
      <c r="D241" s="1" t="s">
        <v>22</v>
      </c>
      <c r="E241" s="1" t="s">
        <v>23</v>
      </c>
      <c r="F241" s="1" t="s">
        <v>5</v>
      </c>
      <c r="H241" s="1" t="s">
        <v>24</v>
      </c>
      <c r="I241" s="1">
        <v>140382</v>
      </c>
      <c r="J241" s="1">
        <v>140699</v>
      </c>
      <c r="K241" s="1" t="s">
        <v>63</v>
      </c>
      <c r="L241" s="1" t="s">
        <v>420</v>
      </c>
      <c r="O241" s="1" t="s">
        <v>62</v>
      </c>
      <c r="R241" s="1" t="s">
        <v>419</v>
      </c>
      <c r="S241" s="1">
        <v>318</v>
      </c>
      <c r="T241" s="1">
        <v>105</v>
      </c>
    </row>
    <row r="242" spans="1:20">
      <c r="A242" s="1">
        <f t="shared" si="3"/>
        <v>241</v>
      </c>
      <c r="B242" s="1" t="s">
        <v>20</v>
      </c>
      <c r="C242" s="1" t="s">
        <v>21</v>
      </c>
      <c r="D242" s="1" t="s">
        <v>22</v>
      </c>
      <c r="E242" s="1" t="s">
        <v>23</v>
      </c>
      <c r="F242" s="1" t="s">
        <v>5</v>
      </c>
      <c r="H242" s="1" t="s">
        <v>24</v>
      </c>
      <c r="I242" s="1">
        <v>140733</v>
      </c>
      <c r="J242" s="1">
        <v>141716</v>
      </c>
      <c r="K242" s="1" t="s">
        <v>63</v>
      </c>
      <c r="R242" s="1" t="s">
        <v>421</v>
      </c>
      <c r="S242" s="1">
        <v>984</v>
      </c>
    </row>
    <row r="243" spans="1:20">
      <c r="A243" s="1">
        <f t="shared" si="3"/>
        <v>242</v>
      </c>
      <c r="B243" s="1" t="s">
        <v>28</v>
      </c>
      <c r="C243" s="1" t="s">
        <v>29</v>
      </c>
      <c r="D243" s="1" t="s">
        <v>22</v>
      </c>
      <c r="E243" s="1" t="s">
        <v>23</v>
      </c>
      <c r="F243" s="1" t="s">
        <v>5</v>
      </c>
      <c r="H243" s="1" t="s">
        <v>24</v>
      </c>
      <c r="I243" s="1">
        <v>140733</v>
      </c>
      <c r="J243" s="1">
        <v>141716</v>
      </c>
      <c r="K243" s="1" t="s">
        <v>63</v>
      </c>
      <c r="L243" s="1" t="s">
        <v>422</v>
      </c>
      <c r="O243" s="1" t="s">
        <v>423</v>
      </c>
      <c r="R243" s="1" t="s">
        <v>421</v>
      </c>
      <c r="S243" s="1">
        <v>984</v>
      </c>
      <c r="T243" s="1">
        <v>327</v>
      </c>
    </row>
    <row r="244" spans="1:20">
      <c r="A244" s="1">
        <f t="shared" si="3"/>
        <v>243</v>
      </c>
      <c r="B244" s="1" t="s">
        <v>20</v>
      </c>
      <c r="C244" s="1" t="s">
        <v>21</v>
      </c>
      <c r="D244" s="1" t="s">
        <v>22</v>
      </c>
      <c r="E244" s="1" t="s">
        <v>23</v>
      </c>
      <c r="F244" s="1" t="s">
        <v>5</v>
      </c>
      <c r="H244" s="1" t="s">
        <v>24</v>
      </c>
      <c r="I244" s="1">
        <v>141738</v>
      </c>
      <c r="J244" s="1">
        <v>142079</v>
      </c>
      <c r="K244" s="1" t="s">
        <v>63</v>
      </c>
      <c r="R244" s="1" t="s">
        <v>424</v>
      </c>
      <c r="S244" s="1">
        <v>342</v>
      </c>
    </row>
    <row r="245" spans="1:20">
      <c r="A245" s="1">
        <f t="shared" si="3"/>
        <v>244</v>
      </c>
      <c r="B245" s="1" t="s">
        <v>28</v>
      </c>
      <c r="C245" s="1" t="s">
        <v>29</v>
      </c>
      <c r="D245" s="1" t="s">
        <v>22</v>
      </c>
      <c r="E245" s="1" t="s">
        <v>23</v>
      </c>
      <c r="F245" s="1" t="s">
        <v>5</v>
      </c>
      <c r="H245" s="1" t="s">
        <v>24</v>
      </c>
      <c r="I245" s="1">
        <v>141738</v>
      </c>
      <c r="J245" s="1">
        <v>142079</v>
      </c>
      <c r="K245" s="1" t="s">
        <v>63</v>
      </c>
      <c r="L245" s="1" t="s">
        <v>425</v>
      </c>
      <c r="O245" s="1" t="s">
        <v>62</v>
      </c>
      <c r="R245" s="1" t="s">
        <v>424</v>
      </c>
      <c r="S245" s="1">
        <v>342</v>
      </c>
      <c r="T245" s="1">
        <v>113</v>
      </c>
    </row>
    <row r="246" spans="1:20">
      <c r="A246" s="1">
        <f t="shared" si="3"/>
        <v>245</v>
      </c>
      <c r="B246" s="1" t="s">
        <v>20</v>
      </c>
      <c r="C246" s="1" t="s">
        <v>21</v>
      </c>
      <c r="D246" s="1" t="s">
        <v>22</v>
      </c>
      <c r="E246" s="1" t="s">
        <v>23</v>
      </c>
      <c r="F246" s="1" t="s">
        <v>5</v>
      </c>
      <c r="H246" s="1" t="s">
        <v>24</v>
      </c>
      <c r="I246" s="1">
        <v>142114</v>
      </c>
      <c r="J246" s="1">
        <v>143238</v>
      </c>
      <c r="K246" s="1" t="s">
        <v>63</v>
      </c>
      <c r="R246" s="1" t="s">
        <v>426</v>
      </c>
      <c r="S246" s="1">
        <v>1125</v>
      </c>
    </row>
    <row r="247" spans="1:20">
      <c r="A247" s="1">
        <f t="shared" si="3"/>
        <v>246</v>
      </c>
      <c r="B247" s="1" t="s">
        <v>28</v>
      </c>
      <c r="C247" s="1" t="s">
        <v>29</v>
      </c>
      <c r="D247" s="1" t="s">
        <v>22</v>
      </c>
      <c r="E247" s="1" t="s">
        <v>23</v>
      </c>
      <c r="F247" s="1" t="s">
        <v>5</v>
      </c>
      <c r="H247" s="1" t="s">
        <v>24</v>
      </c>
      <c r="I247" s="1">
        <v>142114</v>
      </c>
      <c r="J247" s="1">
        <v>143238</v>
      </c>
      <c r="K247" s="1" t="s">
        <v>63</v>
      </c>
      <c r="L247" s="1" t="s">
        <v>427</v>
      </c>
      <c r="O247" s="1" t="s">
        <v>62</v>
      </c>
      <c r="R247" s="1" t="s">
        <v>426</v>
      </c>
      <c r="S247" s="1">
        <v>1125</v>
      </c>
      <c r="T247" s="1">
        <v>374</v>
      </c>
    </row>
    <row r="248" spans="1:20">
      <c r="A248" s="1">
        <f t="shared" si="3"/>
        <v>247</v>
      </c>
      <c r="B248" s="1" t="s">
        <v>20</v>
      </c>
      <c r="C248" s="1" t="s">
        <v>21</v>
      </c>
      <c r="D248" s="1" t="s">
        <v>22</v>
      </c>
      <c r="E248" s="1" t="s">
        <v>23</v>
      </c>
      <c r="F248" s="1" t="s">
        <v>5</v>
      </c>
      <c r="H248" s="1" t="s">
        <v>24</v>
      </c>
      <c r="I248" s="1">
        <v>143213</v>
      </c>
      <c r="J248" s="1">
        <v>143479</v>
      </c>
      <c r="K248" s="1" t="s">
        <v>63</v>
      </c>
      <c r="R248" s="1" t="s">
        <v>428</v>
      </c>
      <c r="S248" s="1">
        <v>267</v>
      </c>
    </row>
    <row r="249" spans="1:20">
      <c r="A249" s="1">
        <f t="shared" si="3"/>
        <v>248</v>
      </c>
      <c r="B249" s="1" t="s">
        <v>28</v>
      </c>
      <c r="C249" s="1" t="s">
        <v>29</v>
      </c>
      <c r="D249" s="1" t="s">
        <v>22</v>
      </c>
      <c r="E249" s="1" t="s">
        <v>23</v>
      </c>
      <c r="F249" s="1" t="s">
        <v>5</v>
      </c>
      <c r="H249" s="1" t="s">
        <v>24</v>
      </c>
      <c r="I249" s="1">
        <v>143213</v>
      </c>
      <c r="J249" s="1">
        <v>143479</v>
      </c>
      <c r="K249" s="1" t="s">
        <v>63</v>
      </c>
      <c r="L249" s="1" t="s">
        <v>429</v>
      </c>
      <c r="O249" s="1" t="s">
        <v>62</v>
      </c>
      <c r="R249" s="1" t="s">
        <v>428</v>
      </c>
      <c r="S249" s="1">
        <v>267</v>
      </c>
      <c r="T249" s="1">
        <v>88</v>
      </c>
    </row>
    <row r="250" spans="1:20">
      <c r="A250" s="1">
        <f t="shared" si="3"/>
        <v>249</v>
      </c>
      <c r="B250" s="1" t="s">
        <v>20</v>
      </c>
      <c r="C250" s="1" t="s">
        <v>21</v>
      </c>
      <c r="D250" s="1" t="s">
        <v>22</v>
      </c>
      <c r="E250" s="1" t="s">
        <v>23</v>
      </c>
      <c r="F250" s="1" t="s">
        <v>5</v>
      </c>
      <c r="H250" s="1" t="s">
        <v>24</v>
      </c>
      <c r="I250" s="1">
        <v>143736</v>
      </c>
      <c r="J250" s="1">
        <v>144902</v>
      </c>
      <c r="K250" s="1" t="s">
        <v>63</v>
      </c>
      <c r="R250" s="1" t="s">
        <v>430</v>
      </c>
      <c r="S250" s="1">
        <v>1167</v>
      </c>
    </row>
    <row r="251" spans="1:20">
      <c r="A251" s="1">
        <f t="shared" si="3"/>
        <v>250</v>
      </c>
      <c r="B251" s="1" t="s">
        <v>28</v>
      </c>
      <c r="C251" s="1" t="s">
        <v>29</v>
      </c>
      <c r="D251" s="1" t="s">
        <v>22</v>
      </c>
      <c r="E251" s="1" t="s">
        <v>23</v>
      </c>
      <c r="F251" s="1" t="s">
        <v>5</v>
      </c>
      <c r="H251" s="1" t="s">
        <v>24</v>
      </c>
      <c r="I251" s="1">
        <v>143736</v>
      </c>
      <c r="J251" s="1">
        <v>144902</v>
      </c>
      <c r="K251" s="1" t="s">
        <v>63</v>
      </c>
      <c r="L251" s="1" t="s">
        <v>431</v>
      </c>
      <c r="O251" s="1" t="s">
        <v>432</v>
      </c>
      <c r="R251" s="1" t="s">
        <v>430</v>
      </c>
      <c r="S251" s="1">
        <v>1167</v>
      </c>
      <c r="T251" s="1">
        <v>388</v>
      </c>
    </row>
    <row r="252" spans="1:20">
      <c r="A252" s="1">
        <f t="shared" si="3"/>
        <v>251</v>
      </c>
      <c r="B252" s="1" t="s">
        <v>20</v>
      </c>
      <c r="C252" s="1" t="s">
        <v>21</v>
      </c>
      <c r="D252" s="1" t="s">
        <v>22</v>
      </c>
      <c r="E252" s="1" t="s">
        <v>23</v>
      </c>
      <c r="F252" s="1" t="s">
        <v>5</v>
      </c>
      <c r="H252" s="1" t="s">
        <v>24</v>
      </c>
      <c r="I252" s="1">
        <v>144899</v>
      </c>
      <c r="J252" s="1">
        <v>145195</v>
      </c>
      <c r="K252" s="1" t="s">
        <v>63</v>
      </c>
      <c r="R252" s="1" t="s">
        <v>433</v>
      </c>
      <c r="S252" s="1">
        <v>297</v>
      </c>
    </row>
    <row r="253" spans="1:20">
      <c r="A253" s="1">
        <f t="shared" si="3"/>
        <v>252</v>
      </c>
      <c r="B253" s="1" t="s">
        <v>28</v>
      </c>
      <c r="C253" s="1" t="s">
        <v>29</v>
      </c>
      <c r="D253" s="1" t="s">
        <v>22</v>
      </c>
      <c r="E253" s="1" t="s">
        <v>23</v>
      </c>
      <c r="F253" s="1" t="s">
        <v>5</v>
      </c>
      <c r="H253" s="1" t="s">
        <v>24</v>
      </c>
      <c r="I253" s="1">
        <v>144899</v>
      </c>
      <c r="J253" s="1">
        <v>145195</v>
      </c>
      <c r="K253" s="1" t="s">
        <v>63</v>
      </c>
      <c r="L253" s="1" t="s">
        <v>434</v>
      </c>
      <c r="O253" s="1" t="s">
        <v>62</v>
      </c>
      <c r="R253" s="1" t="s">
        <v>433</v>
      </c>
      <c r="S253" s="1">
        <v>297</v>
      </c>
      <c r="T253" s="1">
        <v>98</v>
      </c>
    </row>
    <row r="254" spans="1:20">
      <c r="A254" s="1">
        <f t="shared" si="3"/>
        <v>253</v>
      </c>
      <c r="B254" s="1" t="s">
        <v>20</v>
      </c>
      <c r="C254" s="1" t="s">
        <v>21</v>
      </c>
      <c r="D254" s="1" t="s">
        <v>22</v>
      </c>
      <c r="E254" s="1" t="s">
        <v>23</v>
      </c>
      <c r="F254" s="1" t="s">
        <v>5</v>
      </c>
      <c r="H254" s="1" t="s">
        <v>24</v>
      </c>
      <c r="I254" s="1">
        <v>145192</v>
      </c>
      <c r="J254" s="1">
        <v>146148</v>
      </c>
      <c r="K254" s="1" t="s">
        <v>63</v>
      </c>
      <c r="R254" s="1" t="s">
        <v>435</v>
      </c>
      <c r="S254" s="1">
        <v>957</v>
      </c>
    </row>
    <row r="255" spans="1:20">
      <c r="A255" s="1">
        <f t="shared" si="3"/>
        <v>254</v>
      </c>
      <c r="B255" s="1" t="s">
        <v>28</v>
      </c>
      <c r="C255" s="1" t="s">
        <v>29</v>
      </c>
      <c r="D255" s="1" t="s">
        <v>22</v>
      </c>
      <c r="E255" s="1" t="s">
        <v>23</v>
      </c>
      <c r="F255" s="1" t="s">
        <v>5</v>
      </c>
      <c r="H255" s="1" t="s">
        <v>24</v>
      </c>
      <c r="I255" s="1">
        <v>145192</v>
      </c>
      <c r="J255" s="1">
        <v>146148</v>
      </c>
      <c r="K255" s="1" t="s">
        <v>63</v>
      </c>
      <c r="L255" s="1" t="s">
        <v>436</v>
      </c>
      <c r="O255" s="1" t="s">
        <v>437</v>
      </c>
      <c r="R255" s="1" t="s">
        <v>435</v>
      </c>
      <c r="S255" s="1">
        <v>957</v>
      </c>
      <c r="T255" s="1">
        <v>318</v>
      </c>
    </row>
    <row r="256" spans="1:20">
      <c r="A256" s="1">
        <f t="shared" si="3"/>
        <v>255</v>
      </c>
      <c r="B256" s="1" t="s">
        <v>20</v>
      </c>
      <c r="C256" s="1" t="s">
        <v>21</v>
      </c>
      <c r="D256" s="1" t="s">
        <v>22</v>
      </c>
      <c r="E256" s="1" t="s">
        <v>23</v>
      </c>
      <c r="F256" s="1" t="s">
        <v>5</v>
      </c>
      <c r="H256" s="1" t="s">
        <v>24</v>
      </c>
      <c r="I256" s="1">
        <v>146126</v>
      </c>
      <c r="J256" s="1">
        <v>146389</v>
      </c>
      <c r="K256" s="1" t="s">
        <v>63</v>
      </c>
      <c r="R256" s="1" t="s">
        <v>438</v>
      </c>
      <c r="S256" s="1">
        <v>264</v>
      </c>
    </row>
    <row r="257" spans="1:21">
      <c r="A257" s="1">
        <f t="shared" si="3"/>
        <v>256</v>
      </c>
      <c r="B257" s="1" t="s">
        <v>28</v>
      </c>
      <c r="C257" s="1" t="s">
        <v>29</v>
      </c>
      <c r="D257" s="1" t="s">
        <v>22</v>
      </c>
      <c r="E257" s="1" t="s">
        <v>23</v>
      </c>
      <c r="F257" s="1" t="s">
        <v>5</v>
      </c>
      <c r="H257" s="1" t="s">
        <v>24</v>
      </c>
      <c r="I257" s="1">
        <v>146126</v>
      </c>
      <c r="J257" s="1">
        <v>146389</v>
      </c>
      <c r="K257" s="1" t="s">
        <v>63</v>
      </c>
      <c r="L257" s="1" t="s">
        <v>439</v>
      </c>
      <c r="O257" s="1" t="s">
        <v>62</v>
      </c>
      <c r="R257" s="1" t="s">
        <v>438</v>
      </c>
      <c r="S257" s="1">
        <v>264</v>
      </c>
      <c r="T257" s="1">
        <v>87</v>
      </c>
    </row>
    <row r="258" spans="1:21">
      <c r="A258" s="1">
        <f t="shared" si="3"/>
        <v>257</v>
      </c>
      <c r="B258" s="1" t="s">
        <v>20</v>
      </c>
      <c r="C258" s="1" t="s">
        <v>21</v>
      </c>
      <c r="D258" s="1" t="s">
        <v>22</v>
      </c>
      <c r="E258" s="1" t="s">
        <v>23</v>
      </c>
      <c r="F258" s="1" t="s">
        <v>5</v>
      </c>
      <c r="H258" s="1" t="s">
        <v>24</v>
      </c>
      <c r="I258" s="1">
        <v>146417</v>
      </c>
      <c r="J258" s="1">
        <v>148159</v>
      </c>
      <c r="K258" s="1" t="s">
        <v>63</v>
      </c>
      <c r="R258" s="1" t="s">
        <v>440</v>
      </c>
      <c r="S258" s="1">
        <v>1743</v>
      </c>
    </row>
    <row r="259" spans="1:21">
      <c r="A259" s="1">
        <f t="shared" ref="A259:A322" si="4">A258+1</f>
        <v>258</v>
      </c>
      <c r="B259" s="1" t="s">
        <v>28</v>
      </c>
      <c r="C259" s="1" t="s">
        <v>29</v>
      </c>
      <c r="D259" s="1" t="s">
        <v>22</v>
      </c>
      <c r="E259" s="1" t="s">
        <v>23</v>
      </c>
      <c r="F259" s="1" t="s">
        <v>5</v>
      </c>
      <c r="H259" s="1" t="s">
        <v>24</v>
      </c>
      <c r="I259" s="1">
        <v>146417</v>
      </c>
      <c r="J259" s="1">
        <v>148159</v>
      </c>
      <c r="K259" s="1" t="s">
        <v>63</v>
      </c>
      <c r="L259" s="1" t="s">
        <v>441</v>
      </c>
      <c r="O259" s="1" t="s">
        <v>62</v>
      </c>
      <c r="R259" s="1" t="s">
        <v>440</v>
      </c>
      <c r="S259" s="1">
        <v>1743</v>
      </c>
      <c r="T259" s="1">
        <v>580</v>
      </c>
    </row>
    <row r="260" spans="1:21">
      <c r="A260" s="1">
        <f t="shared" si="4"/>
        <v>259</v>
      </c>
      <c r="B260" s="1" t="s">
        <v>20</v>
      </c>
      <c r="C260" s="1" t="s">
        <v>21</v>
      </c>
      <c r="D260" s="1" t="s">
        <v>22</v>
      </c>
      <c r="E260" s="1" t="s">
        <v>23</v>
      </c>
      <c r="F260" s="1" t="s">
        <v>5</v>
      </c>
      <c r="H260" s="1" t="s">
        <v>24</v>
      </c>
      <c r="I260" s="1">
        <v>148159</v>
      </c>
      <c r="J260" s="1">
        <v>149109</v>
      </c>
      <c r="K260" s="1" t="s">
        <v>63</v>
      </c>
      <c r="R260" s="1" t="s">
        <v>442</v>
      </c>
      <c r="S260" s="1">
        <v>951</v>
      </c>
    </row>
    <row r="261" spans="1:21">
      <c r="A261" s="1">
        <f t="shared" si="4"/>
        <v>260</v>
      </c>
      <c r="B261" s="1" t="s">
        <v>28</v>
      </c>
      <c r="C261" s="1" t="s">
        <v>29</v>
      </c>
      <c r="D261" s="1" t="s">
        <v>22</v>
      </c>
      <c r="E261" s="1" t="s">
        <v>23</v>
      </c>
      <c r="F261" s="1" t="s">
        <v>5</v>
      </c>
      <c r="H261" s="1" t="s">
        <v>24</v>
      </c>
      <c r="I261" s="1">
        <v>148159</v>
      </c>
      <c r="J261" s="1">
        <v>149109</v>
      </c>
      <c r="K261" s="1" t="s">
        <v>63</v>
      </c>
      <c r="L261" s="1" t="s">
        <v>443</v>
      </c>
      <c r="O261" s="1" t="s">
        <v>62</v>
      </c>
      <c r="R261" s="1" t="s">
        <v>442</v>
      </c>
      <c r="S261" s="1">
        <v>951</v>
      </c>
      <c r="T261" s="1">
        <v>316</v>
      </c>
    </row>
    <row r="262" spans="1:21">
      <c r="A262" s="1">
        <f t="shared" si="4"/>
        <v>261</v>
      </c>
      <c r="B262" s="1" t="s">
        <v>20</v>
      </c>
      <c r="C262" s="1" t="s">
        <v>21</v>
      </c>
      <c r="D262" s="1" t="s">
        <v>22</v>
      </c>
      <c r="E262" s="1" t="s">
        <v>23</v>
      </c>
      <c r="F262" s="1" t="s">
        <v>5</v>
      </c>
      <c r="H262" s="1" t="s">
        <v>24</v>
      </c>
      <c r="I262" s="1">
        <v>149114</v>
      </c>
      <c r="J262" s="1">
        <v>149830</v>
      </c>
      <c r="K262" s="1" t="s">
        <v>63</v>
      </c>
      <c r="R262" s="1" t="s">
        <v>444</v>
      </c>
      <c r="S262" s="1">
        <v>717</v>
      </c>
    </row>
    <row r="263" spans="1:21">
      <c r="A263" s="1">
        <f t="shared" si="4"/>
        <v>262</v>
      </c>
      <c r="B263" s="1" t="s">
        <v>28</v>
      </c>
      <c r="C263" s="1" t="s">
        <v>29</v>
      </c>
      <c r="D263" s="1" t="s">
        <v>22</v>
      </c>
      <c r="E263" s="1" t="s">
        <v>23</v>
      </c>
      <c r="F263" s="1" t="s">
        <v>5</v>
      </c>
      <c r="H263" s="1" t="s">
        <v>24</v>
      </c>
      <c r="I263" s="1">
        <v>149114</v>
      </c>
      <c r="J263" s="1">
        <v>149830</v>
      </c>
      <c r="K263" s="1" t="s">
        <v>63</v>
      </c>
      <c r="L263" s="1" t="s">
        <v>445</v>
      </c>
      <c r="O263" s="1" t="s">
        <v>42</v>
      </c>
      <c r="R263" s="1" t="s">
        <v>444</v>
      </c>
      <c r="S263" s="1">
        <v>717</v>
      </c>
      <c r="T263" s="1">
        <v>238</v>
      </c>
    </row>
    <row r="264" spans="1:21">
      <c r="A264" s="1">
        <f t="shared" si="4"/>
        <v>263</v>
      </c>
      <c r="B264" s="1" t="s">
        <v>20</v>
      </c>
      <c r="C264" s="1" t="s">
        <v>21</v>
      </c>
      <c r="D264" s="1" t="s">
        <v>22</v>
      </c>
      <c r="E264" s="1" t="s">
        <v>23</v>
      </c>
      <c r="F264" s="1" t="s">
        <v>5</v>
      </c>
      <c r="H264" s="1" t="s">
        <v>24</v>
      </c>
      <c r="I264" s="1">
        <v>149894</v>
      </c>
      <c r="J264" s="1">
        <v>150280</v>
      </c>
      <c r="K264" s="1" t="s">
        <v>63</v>
      </c>
      <c r="R264" s="1" t="s">
        <v>446</v>
      </c>
      <c r="S264" s="1">
        <v>387</v>
      </c>
    </row>
    <row r="265" spans="1:21">
      <c r="A265" s="1">
        <f t="shared" si="4"/>
        <v>264</v>
      </c>
      <c r="B265" s="1" t="s">
        <v>28</v>
      </c>
      <c r="C265" s="1" t="s">
        <v>29</v>
      </c>
      <c r="D265" s="1" t="s">
        <v>22</v>
      </c>
      <c r="E265" s="1" t="s">
        <v>23</v>
      </c>
      <c r="F265" s="1" t="s">
        <v>5</v>
      </c>
      <c r="H265" s="1" t="s">
        <v>24</v>
      </c>
      <c r="I265" s="1">
        <v>149894</v>
      </c>
      <c r="J265" s="1">
        <v>150280</v>
      </c>
      <c r="K265" s="1" t="s">
        <v>63</v>
      </c>
      <c r="L265" s="1" t="s">
        <v>447</v>
      </c>
      <c r="O265" s="1" t="s">
        <v>62</v>
      </c>
      <c r="R265" s="1" t="s">
        <v>446</v>
      </c>
      <c r="S265" s="1">
        <v>387</v>
      </c>
      <c r="T265" s="1">
        <v>128</v>
      </c>
    </row>
    <row r="266" spans="1:21">
      <c r="A266" s="1">
        <f t="shared" si="4"/>
        <v>265</v>
      </c>
      <c r="B266" s="1" t="s">
        <v>20</v>
      </c>
      <c r="C266" s="1" t="s">
        <v>21</v>
      </c>
      <c r="D266" s="1" t="s">
        <v>22</v>
      </c>
      <c r="E266" s="1" t="s">
        <v>23</v>
      </c>
      <c r="F266" s="1" t="s">
        <v>5</v>
      </c>
      <c r="H266" s="1" t="s">
        <v>24</v>
      </c>
      <c r="I266" s="1">
        <v>150363</v>
      </c>
      <c r="J266" s="1">
        <v>152915</v>
      </c>
      <c r="K266" s="1" t="s">
        <v>63</v>
      </c>
      <c r="R266" s="1" t="s">
        <v>448</v>
      </c>
      <c r="S266" s="1">
        <v>2553</v>
      </c>
    </row>
    <row r="267" spans="1:21">
      <c r="A267" s="1">
        <f t="shared" si="4"/>
        <v>266</v>
      </c>
      <c r="B267" s="1" t="s">
        <v>28</v>
      </c>
      <c r="C267" s="1" t="s">
        <v>29</v>
      </c>
      <c r="D267" s="1" t="s">
        <v>22</v>
      </c>
      <c r="E267" s="1" t="s">
        <v>23</v>
      </c>
      <c r="F267" s="1" t="s">
        <v>5</v>
      </c>
      <c r="H267" s="1" t="s">
        <v>24</v>
      </c>
      <c r="I267" s="1">
        <v>150363</v>
      </c>
      <c r="J267" s="1">
        <v>152915</v>
      </c>
      <c r="K267" s="1" t="s">
        <v>63</v>
      </c>
      <c r="L267" s="1" t="s">
        <v>449</v>
      </c>
      <c r="O267" s="1" t="s">
        <v>42</v>
      </c>
      <c r="R267" s="1" t="s">
        <v>448</v>
      </c>
      <c r="S267" s="1">
        <v>2553</v>
      </c>
      <c r="T267" s="1">
        <v>850</v>
      </c>
    </row>
    <row r="268" spans="1:21">
      <c r="A268" s="1">
        <f t="shared" si="4"/>
        <v>267</v>
      </c>
      <c r="B268" s="1" t="s">
        <v>20</v>
      </c>
      <c r="C268" s="1" t="s">
        <v>450</v>
      </c>
      <c r="D268" s="1" t="s">
        <v>22</v>
      </c>
      <c r="E268" s="1" t="s">
        <v>23</v>
      </c>
      <c r="F268" s="1" t="s">
        <v>5</v>
      </c>
      <c r="H268" s="1" t="s">
        <v>24</v>
      </c>
      <c r="I268" s="1">
        <v>153333</v>
      </c>
      <c r="J268" s="1">
        <v>154121</v>
      </c>
      <c r="K268" s="1" t="s">
        <v>63</v>
      </c>
      <c r="R268" s="1" t="s">
        <v>451</v>
      </c>
      <c r="S268" s="1">
        <v>789</v>
      </c>
      <c r="U268" s="1" t="s">
        <v>452</v>
      </c>
    </row>
    <row r="269" spans="1:21">
      <c r="A269" s="1">
        <f t="shared" si="4"/>
        <v>268</v>
      </c>
      <c r="B269" s="1" t="s">
        <v>28</v>
      </c>
      <c r="C269" s="1" t="s">
        <v>453</v>
      </c>
      <c r="D269" s="1" t="s">
        <v>22</v>
      </c>
      <c r="E269" s="1" t="s">
        <v>23</v>
      </c>
      <c r="F269" s="1" t="s">
        <v>5</v>
      </c>
      <c r="H269" s="1" t="s">
        <v>24</v>
      </c>
      <c r="I269" s="1">
        <v>153333</v>
      </c>
      <c r="J269" s="1">
        <v>154121</v>
      </c>
      <c r="K269" s="1" t="s">
        <v>63</v>
      </c>
      <c r="O269" s="1" t="s">
        <v>454</v>
      </c>
      <c r="R269" s="1" t="s">
        <v>451</v>
      </c>
      <c r="S269" s="1">
        <v>789</v>
      </c>
      <c r="U269" s="1" t="s">
        <v>452</v>
      </c>
    </row>
    <row r="270" spans="1:21">
      <c r="A270" s="1">
        <f t="shared" si="4"/>
        <v>269</v>
      </c>
      <c r="B270" s="1" t="s">
        <v>20</v>
      </c>
      <c r="C270" s="1" t="s">
        <v>450</v>
      </c>
      <c r="D270" s="1" t="s">
        <v>22</v>
      </c>
      <c r="E270" s="1" t="s">
        <v>23</v>
      </c>
      <c r="F270" s="1" t="s">
        <v>5</v>
      </c>
      <c r="H270" s="1" t="s">
        <v>24</v>
      </c>
      <c r="I270" s="1">
        <v>154108</v>
      </c>
      <c r="J270" s="1">
        <v>155247</v>
      </c>
      <c r="K270" s="1" t="s">
        <v>63</v>
      </c>
      <c r="R270" s="1" t="s">
        <v>455</v>
      </c>
      <c r="S270" s="1">
        <v>1140</v>
      </c>
      <c r="U270" s="1" t="s">
        <v>452</v>
      </c>
    </row>
    <row r="271" spans="1:21">
      <c r="A271" s="1">
        <f t="shared" si="4"/>
        <v>270</v>
      </c>
      <c r="B271" s="1" t="s">
        <v>28</v>
      </c>
      <c r="C271" s="1" t="s">
        <v>453</v>
      </c>
      <c r="D271" s="1" t="s">
        <v>22</v>
      </c>
      <c r="E271" s="1" t="s">
        <v>23</v>
      </c>
      <c r="F271" s="1" t="s">
        <v>5</v>
      </c>
      <c r="H271" s="1" t="s">
        <v>24</v>
      </c>
      <c r="I271" s="1">
        <v>154108</v>
      </c>
      <c r="J271" s="1">
        <v>155247</v>
      </c>
      <c r="K271" s="1" t="s">
        <v>63</v>
      </c>
      <c r="O271" s="1" t="s">
        <v>456</v>
      </c>
      <c r="R271" s="1" t="s">
        <v>455</v>
      </c>
      <c r="S271" s="1">
        <v>1140</v>
      </c>
      <c r="U271" s="1" t="s">
        <v>452</v>
      </c>
    </row>
    <row r="272" spans="1:21">
      <c r="A272" s="1">
        <f t="shared" si="4"/>
        <v>271</v>
      </c>
      <c r="B272" s="1" t="s">
        <v>20</v>
      </c>
      <c r="C272" s="1" t="s">
        <v>450</v>
      </c>
      <c r="D272" s="1" t="s">
        <v>22</v>
      </c>
      <c r="E272" s="1" t="s">
        <v>23</v>
      </c>
      <c r="F272" s="1" t="s">
        <v>5</v>
      </c>
      <c r="H272" s="1" t="s">
        <v>24</v>
      </c>
      <c r="I272" s="1">
        <v>155262</v>
      </c>
      <c r="J272" s="1">
        <v>155795</v>
      </c>
      <c r="K272" s="1" t="s">
        <v>63</v>
      </c>
      <c r="R272" s="1" t="s">
        <v>457</v>
      </c>
      <c r="S272" s="1">
        <v>534</v>
      </c>
      <c r="U272" s="1" t="s">
        <v>452</v>
      </c>
    </row>
    <row r="273" spans="1:21">
      <c r="A273" s="1">
        <f t="shared" si="4"/>
        <v>272</v>
      </c>
      <c r="B273" s="1" t="s">
        <v>28</v>
      </c>
      <c r="C273" s="1" t="s">
        <v>453</v>
      </c>
      <c r="D273" s="1" t="s">
        <v>22</v>
      </c>
      <c r="E273" s="1" t="s">
        <v>23</v>
      </c>
      <c r="F273" s="1" t="s">
        <v>5</v>
      </c>
      <c r="H273" s="1" t="s">
        <v>24</v>
      </c>
      <c r="I273" s="1">
        <v>155262</v>
      </c>
      <c r="J273" s="1">
        <v>155795</v>
      </c>
      <c r="K273" s="1" t="s">
        <v>63</v>
      </c>
      <c r="O273" s="1" t="s">
        <v>458</v>
      </c>
      <c r="R273" s="1" t="s">
        <v>457</v>
      </c>
      <c r="S273" s="1">
        <v>534</v>
      </c>
      <c r="U273" s="1" t="s">
        <v>452</v>
      </c>
    </row>
    <row r="274" spans="1:21">
      <c r="A274" s="1">
        <f t="shared" si="4"/>
        <v>273</v>
      </c>
      <c r="B274" s="1" t="s">
        <v>20</v>
      </c>
      <c r="C274" s="1" t="s">
        <v>21</v>
      </c>
      <c r="D274" s="1" t="s">
        <v>22</v>
      </c>
      <c r="E274" s="1" t="s">
        <v>23</v>
      </c>
      <c r="F274" s="1" t="s">
        <v>5</v>
      </c>
      <c r="H274" s="1" t="s">
        <v>24</v>
      </c>
      <c r="I274" s="1">
        <v>155926</v>
      </c>
      <c r="J274" s="1">
        <v>156975</v>
      </c>
      <c r="K274" s="1" t="s">
        <v>63</v>
      </c>
      <c r="R274" s="1" t="s">
        <v>459</v>
      </c>
      <c r="S274" s="1">
        <v>1050</v>
      </c>
    </row>
    <row r="275" spans="1:21">
      <c r="A275" s="1">
        <f t="shared" si="4"/>
        <v>274</v>
      </c>
      <c r="B275" s="1" t="s">
        <v>28</v>
      </c>
      <c r="C275" s="1" t="s">
        <v>29</v>
      </c>
      <c r="D275" s="1" t="s">
        <v>22</v>
      </c>
      <c r="E275" s="1" t="s">
        <v>23</v>
      </c>
      <c r="F275" s="1" t="s">
        <v>5</v>
      </c>
      <c r="H275" s="1" t="s">
        <v>24</v>
      </c>
      <c r="I275" s="1">
        <v>155926</v>
      </c>
      <c r="J275" s="1">
        <v>156975</v>
      </c>
      <c r="K275" s="1" t="s">
        <v>63</v>
      </c>
      <c r="L275" s="1" t="s">
        <v>460</v>
      </c>
      <c r="O275" s="1" t="s">
        <v>461</v>
      </c>
      <c r="R275" s="1" t="s">
        <v>459</v>
      </c>
      <c r="S275" s="1">
        <v>1050</v>
      </c>
      <c r="T275" s="1">
        <v>349</v>
      </c>
    </row>
    <row r="276" spans="1:21">
      <c r="A276" s="1">
        <f t="shared" si="4"/>
        <v>275</v>
      </c>
      <c r="B276" s="1" t="s">
        <v>20</v>
      </c>
      <c r="C276" s="1" t="s">
        <v>21</v>
      </c>
      <c r="D276" s="1" t="s">
        <v>22</v>
      </c>
      <c r="E276" s="1" t="s">
        <v>23</v>
      </c>
      <c r="F276" s="1" t="s">
        <v>5</v>
      </c>
      <c r="H276" s="1" t="s">
        <v>24</v>
      </c>
      <c r="I276" s="1">
        <v>156976</v>
      </c>
      <c r="J276" s="1">
        <v>157509</v>
      </c>
      <c r="K276" s="1" t="s">
        <v>63</v>
      </c>
      <c r="R276" s="1" t="s">
        <v>462</v>
      </c>
      <c r="S276" s="1">
        <v>534</v>
      </c>
    </row>
    <row r="277" spans="1:21">
      <c r="A277" s="1">
        <f t="shared" si="4"/>
        <v>276</v>
      </c>
      <c r="B277" s="1" t="s">
        <v>28</v>
      </c>
      <c r="C277" s="1" t="s">
        <v>29</v>
      </c>
      <c r="D277" s="1" t="s">
        <v>22</v>
      </c>
      <c r="E277" s="1" t="s">
        <v>23</v>
      </c>
      <c r="F277" s="1" t="s">
        <v>5</v>
      </c>
      <c r="H277" s="1" t="s">
        <v>24</v>
      </c>
      <c r="I277" s="1">
        <v>156976</v>
      </c>
      <c r="J277" s="1">
        <v>157509</v>
      </c>
      <c r="K277" s="1" t="s">
        <v>63</v>
      </c>
      <c r="L277" s="1" t="s">
        <v>463</v>
      </c>
      <c r="O277" s="1" t="s">
        <v>464</v>
      </c>
      <c r="R277" s="1" t="s">
        <v>462</v>
      </c>
      <c r="S277" s="1">
        <v>534</v>
      </c>
      <c r="T277" s="1">
        <v>177</v>
      </c>
    </row>
    <row r="278" spans="1:21">
      <c r="A278" s="1">
        <f t="shared" si="4"/>
        <v>277</v>
      </c>
      <c r="B278" s="1" t="s">
        <v>20</v>
      </c>
      <c r="C278" s="1" t="s">
        <v>21</v>
      </c>
      <c r="D278" s="1" t="s">
        <v>22</v>
      </c>
      <c r="E278" s="1" t="s">
        <v>23</v>
      </c>
      <c r="F278" s="1" t="s">
        <v>5</v>
      </c>
      <c r="H278" s="1" t="s">
        <v>24</v>
      </c>
      <c r="I278" s="1">
        <v>158035</v>
      </c>
      <c r="J278" s="1">
        <v>158355</v>
      </c>
      <c r="K278" s="1" t="s">
        <v>63</v>
      </c>
      <c r="R278" s="1" t="s">
        <v>465</v>
      </c>
      <c r="S278" s="1">
        <v>321</v>
      </c>
    </row>
    <row r="279" spans="1:21">
      <c r="A279" s="1">
        <f t="shared" si="4"/>
        <v>278</v>
      </c>
      <c r="B279" s="1" t="s">
        <v>28</v>
      </c>
      <c r="C279" s="1" t="s">
        <v>29</v>
      </c>
      <c r="D279" s="1" t="s">
        <v>22</v>
      </c>
      <c r="E279" s="1" t="s">
        <v>23</v>
      </c>
      <c r="F279" s="1" t="s">
        <v>5</v>
      </c>
      <c r="H279" s="1" t="s">
        <v>24</v>
      </c>
      <c r="I279" s="1">
        <v>158035</v>
      </c>
      <c r="J279" s="1">
        <v>158355</v>
      </c>
      <c r="K279" s="1" t="s">
        <v>63</v>
      </c>
      <c r="L279" s="1" t="s">
        <v>466</v>
      </c>
      <c r="O279" s="1" t="s">
        <v>467</v>
      </c>
      <c r="R279" s="1" t="s">
        <v>465</v>
      </c>
      <c r="S279" s="1">
        <v>321</v>
      </c>
      <c r="T279" s="1">
        <v>106</v>
      </c>
    </row>
    <row r="280" spans="1:21">
      <c r="A280" s="1">
        <f t="shared" si="4"/>
        <v>279</v>
      </c>
      <c r="B280" s="1" t="s">
        <v>20</v>
      </c>
      <c r="C280" s="1" t="s">
        <v>21</v>
      </c>
      <c r="D280" s="1" t="s">
        <v>22</v>
      </c>
      <c r="E280" s="1" t="s">
        <v>23</v>
      </c>
      <c r="F280" s="1" t="s">
        <v>5</v>
      </c>
      <c r="H280" s="1" t="s">
        <v>24</v>
      </c>
      <c r="I280" s="1">
        <v>158470</v>
      </c>
      <c r="J280" s="1">
        <v>158742</v>
      </c>
      <c r="K280" s="1" t="s">
        <v>63</v>
      </c>
      <c r="R280" s="1" t="s">
        <v>468</v>
      </c>
      <c r="S280" s="1">
        <v>273</v>
      </c>
    </row>
    <row r="281" spans="1:21">
      <c r="A281" s="1">
        <f t="shared" si="4"/>
        <v>280</v>
      </c>
      <c r="B281" s="1" t="s">
        <v>28</v>
      </c>
      <c r="C281" s="1" t="s">
        <v>29</v>
      </c>
      <c r="D281" s="1" t="s">
        <v>22</v>
      </c>
      <c r="E281" s="1" t="s">
        <v>23</v>
      </c>
      <c r="F281" s="1" t="s">
        <v>5</v>
      </c>
      <c r="H281" s="1" t="s">
        <v>24</v>
      </c>
      <c r="I281" s="1">
        <v>158470</v>
      </c>
      <c r="J281" s="1">
        <v>158742</v>
      </c>
      <c r="K281" s="1" t="s">
        <v>63</v>
      </c>
      <c r="L281" s="1" t="s">
        <v>469</v>
      </c>
      <c r="O281" s="1" t="s">
        <v>42</v>
      </c>
      <c r="R281" s="1" t="s">
        <v>468</v>
      </c>
      <c r="S281" s="1">
        <v>273</v>
      </c>
      <c r="T281" s="1">
        <v>90</v>
      </c>
    </row>
    <row r="282" spans="1:21">
      <c r="A282" s="1">
        <f t="shared" si="4"/>
        <v>281</v>
      </c>
      <c r="B282" s="1" t="s">
        <v>20</v>
      </c>
      <c r="C282" s="1" t="s">
        <v>21</v>
      </c>
      <c r="D282" s="1" t="s">
        <v>22</v>
      </c>
      <c r="E282" s="1" t="s">
        <v>23</v>
      </c>
      <c r="F282" s="1" t="s">
        <v>5</v>
      </c>
      <c r="H282" s="1" t="s">
        <v>24</v>
      </c>
      <c r="I282" s="1">
        <v>158894</v>
      </c>
      <c r="J282" s="1">
        <v>159049</v>
      </c>
      <c r="K282" s="1" t="s">
        <v>63</v>
      </c>
      <c r="R282" s="1" t="s">
        <v>470</v>
      </c>
      <c r="S282" s="1">
        <v>156</v>
      </c>
    </row>
    <row r="283" spans="1:21">
      <c r="A283" s="1">
        <f t="shared" si="4"/>
        <v>282</v>
      </c>
      <c r="B283" s="1" t="s">
        <v>28</v>
      </c>
      <c r="C283" s="1" t="s">
        <v>29</v>
      </c>
      <c r="D283" s="1" t="s">
        <v>22</v>
      </c>
      <c r="E283" s="1" t="s">
        <v>23</v>
      </c>
      <c r="F283" s="1" t="s">
        <v>5</v>
      </c>
      <c r="H283" s="1" t="s">
        <v>24</v>
      </c>
      <c r="I283" s="1">
        <v>158894</v>
      </c>
      <c r="J283" s="1">
        <v>159049</v>
      </c>
      <c r="K283" s="1" t="s">
        <v>63</v>
      </c>
      <c r="L283" s="1" t="s">
        <v>471</v>
      </c>
      <c r="O283" s="1" t="s">
        <v>62</v>
      </c>
      <c r="R283" s="1" t="s">
        <v>470</v>
      </c>
      <c r="S283" s="1">
        <v>156</v>
      </c>
      <c r="T283" s="1">
        <v>51</v>
      </c>
    </row>
    <row r="284" spans="1:21">
      <c r="A284" s="1">
        <f t="shared" si="4"/>
        <v>283</v>
      </c>
      <c r="B284" s="1" t="s">
        <v>20</v>
      </c>
      <c r="C284" s="1" t="s">
        <v>21</v>
      </c>
      <c r="D284" s="1" t="s">
        <v>22</v>
      </c>
      <c r="E284" s="1" t="s">
        <v>23</v>
      </c>
      <c r="F284" s="1" t="s">
        <v>5</v>
      </c>
      <c r="H284" s="1" t="s">
        <v>24</v>
      </c>
      <c r="I284" s="1">
        <v>159065</v>
      </c>
      <c r="J284" s="1">
        <v>159421</v>
      </c>
      <c r="K284" s="1" t="s">
        <v>63</v>
      </c>
      <c r="P284" s="1" t="s">
        <v>472</v>
      </c>
      <c r="R284" s="1" t="s">
        <v>473</v>
      </c>
      <c r="S284" s="1">
        <v>357</v>
      </c>
    </row>
    <row r="285" spans="1:21">
      <c r="A285" s="1">
        <f t="shared" si="4"/>
        <v>284</v>
      </c>
      <c r="B285" s="1" t="s">
        <v>28</v>
      </c>
      <c r="C285" s="1" t="s">
        <v>29</v>
      </c>
      <c r="D285" s="1" t="s">
        <v>22</v>
      </c>
      <c r="E285" s="1" t="s">
        <v>23</v>
      </c>
      <c r="F285" s="1" t="s">
        <v>5</v>
      </c>
      <c r="H285" s="1" t="s">
        <v>24</v>
      </c>
      <c r="I285" s="1">
        <v>159065</v>
      </c>
      <c r="J285" s="1">
        <v>159421</v>
      </c>
      <c r="K285" s="1" t="s">
        <v>63</v>
      </c>
      <c r="L285" s="1" t="s">
        <v>474</v>
      </c>
      <c r="O285" s="1" t="s">
        <v>475</v>
      </c>
      <c r="P285" s="1" t="s">
        <v>472</v>
      </c>
      <c r="R285" s="1" t="s">
        <v>473</v>
      </c>
      <c r="S285" s="1">
        <v>357</v>
      </c>
      <c r="T285" s="1">
        <v>118</v>
      </c>
    </row>
    <row r="286" spans="1:21">
      <c r="A286" s="1">
        <f t="shared" si="4"/>
        <v>285</v>
      </c>
      <c r="B286" s="1" t="s">
        <v>20</v>
      </c>
      <c r="C286" s="1" t="s">
        <v>450</v>
      </c>
      <c r="D286" s="1" t="s">
        <v>22</v>
      </c>
      <c r="E286" s="1" t="s">
        <v>23</v>
      </c>
      <c r="F286" s="1" t="s">
        <v>5</v>
      </c>
      <c r="H286" s="1" t="s">
        <v>24</v>
      </c>
      <c r="I286" s="1">
        <v>159715</v>
      </c>
      <c r="J286" s="1">
        <v>160734</v>
      </c>
      <c r="K286" s="1" t="s">
        <v>25</v>
      </c>
      <c r="R286" s="1" t="s">
        <v>476</v>
      </c>
      <c r="S286" s="1">
        <v>1020</v>
      </c>
      <c r="U286" s="1" t="s">
        <v>452</v>
      </c>
    </row>
    <row r="287" spans="1:21">
      <c r="A287" s="1">
        <f t="shared" si="4"/>
        <v>286</v>
      </c>
      <c r="B287" s="1" t="s">
        <v>28</v>
      </c>
      <c r="C287" s="1" t="s">
        <v>453</v>
      </c>
      <c r="D287" s="1" t="s">
        <v>22</v>
      </c>
      <c r="E287" s="1" t="s">
        <v>23</v>
      </c>
      <c r="F287" s="1" t="s">
        <v>5</v>
      </c>
      <c r="H287" s="1" t="s">
        <v>24</v>
      </c>
      <c r="I287" s="1">
        <v>159715</v>
      </c>
      <c r="J287" s="1">
        <v>160734</v>
      </c>
      <c r="K287" s="1" t="s">
        <v>25</v>
      </c>
      <c r="O287" s="1" t="s">
        <v>477</v>
      </c>
      <c r="R287" s="1" t="s">
        <v>476</v>
      </c>
      <c r="S287" s="1">
        <v>1020</v>
      </c>
      <c r="U287" s="1" t="s">
        <v>452</v>
      </c>
    </row>
    <row r="288" spans="1:21">
      <c r="A288" s="1">
        <f t="shared" si="4"/>
        <v>287</v>
      </c>
      <c r="B288" s="1" t="s">
        <v>20</v>
      </c>
      <c r="C288" s="1" t="s">
        <v>21</v>
      </c>
      <c r="D288" s="1" t="s">
        <v>22</v>
      </c>
      <c r="E288" s="1" t="s">
        <v>23</v>
      </c>
      <c r="F288" s="1" t="s">
        <v>5</v>
      </c>
      <c r="H288" s="1" t="s">
        <v>24</v>
      </c>
      <c r="I288" s="1">
        <v>160713</v>
      </c>
      <c r="J288" s="1">
        <v>161684</v>
      </c>
      <c r="K288" s="1" t="s">
        <v>63</v>
      </c>
      <c r="R288" s="1" t="s">
        <v>478</v>
      </c>
      <c r="S288" s="1">
        <v>972</v>
      </c>
    </row>
    <row r="289" spans="1:21">
      <c r="A289" s="1">
        <f t="shared" si="4"/>
        <v>288</v>
      </c>
      <c r="B289" s="1" t="s">
        <v>28</v>
      </c>
      <c r="C289" s="1" t="s">
        <v>29</v>
      </c>
      <c r="D289" s="1" t="s">
        <v>22</v>
      </c>
      <c r="E289" s="1" t="s">
        <v>23</v>
      </c>
      <c r="F289" s="1" t="s">
        <v>5</v>
      </c>
      <c r="H289" s="1" t="s">
        <v>24</v>
      </c>
      <c r="I289" s="1">
        <v>160713</v>
      </c>
      <c r="J289" s="1">
        <v>161684</v>
      </c>
      <c r="K289" s="1" t="s">
        <v>63</v>
      </c>
      <c r="L289" s="1" t="s">
        <v>479</v>
      </c>
      <c r="O289" s="1" t="s">
        <v>480</v>
      </c>
      <c r="R289" s="1" t="s">
        <v>478</v>
      </c>
      <c r="S289" s="1">
        <v>972</v>
      </c>
      <c r="T289" s="1">
        <v>323</v>
      </c>
    </row>
    <row r="290" spans="1:21">
      <c r="A290" s="1">
        <f t="shared" si="4"/>
        <v>289</v>
      </c>
      <c r="B290" s="1" t="s">
        <v>20</v>
      </c>
      <c r="C290" s="1" t="s">
        <v>450</v>
      </c>
      <c r="D290" s="1" t="s">
        <v>22</v>
      </c>
      <c r="E290" s="1" t="s">
        <v>23</v>
      </c>
      <c r="F290" s="1" t="s">
        <v>5</v>
      </c>
      <c r="H290" s="1" t="s">
        <v>24</v>
      </c>
      <c r="I290" s="1">
        <v>161847</v>
      </c>
      <c r="J290" s="1">
        <v>162290</v>
      </c>
      <c r="K290" s="1" t="s">
        <v>25</v>
      </c>
      <c r="R290" s="1" t="s">
        <v>481</v>
      </c>
      <c r="S290" s="1">
        <v>444</v>
      </c>
      <c r="U290" s="1" t="s">
        <v>452</v>
      </c>
    </row>
    <row r="291" spans="1:21">
      <c r="A291" s="1">
        <f t="shared" si="4"/>
        <v>290</v>
      </c>
      <c r="B291" s="1" t="s">
        <v>28</v>
      </c>
      <c r="C291" s="1" t="s">
        <v>453</v>
      </c>
      <c r="D291" s="1" t="s">
        <v>22</v>
      </c>
      <c r="E291" s="1" t="s">
        <v>23</v>
      </c>
      <c r="F291" s="1" t="s">
        <v>5</v>
      </c>
      <c r="H291" s="1" t="s">
        <v>24</v>
      </c>
      <c r="I291" s="1">
        <v>161847</v>
      </c>
      <c r="J291" s="1">
        <v>162290</v>
      </c>
      <c r="K291" s="1" t="s">
        <v>25</v>
      </c>
      <c r="O291" s="1" t="s">
        <v>482</v>
      </c>
      <c r="R291" s="1" t="s">
        <v>481</v>
      </c>
      <c r="S291" s="1">
        <v>444</v>
      </c>
      <c r="U291" s="1" t="s">
        <v>452</v>
      </c>
    </row>
    <row r="292" spans="1:21">
      <c r="A292" s="1">
        <f t="shared" si="4"/>
        <v>291</v>
      </c>
      <c r="B292" s="1" t="s">
        <v>20</v>
      </c>
      <c r="C292" s="1" t="s">
        <v>21</v>
      </c>
      <c r="D292" s="1" t="s">
        <v>22</v>
      </c>
      <c r="E292" s="1" t="s">
        <v>23</v>
      </c>
      <c r="F292" s="1" t="s">
        <v>5</v>
      </c>
      <c r="H292" s="1" t="s">
        <v>24</v>
      </c>
      <c r="I292" s="1">
        <v>162614</v>
      </c>
      <c r="J292" s="1">
        <v>162961</v>
      </c>
      <c r="K292" s="1" t="s">
        <v>63</v>
      </c>
      <c r="R292" s="1" t="s">
        <v>483</v>
      </c>
      <c r="S292" s="1">
        <v>348</v>
      </c>
    </row>
    <row r="293" spans="1:21">
      <c r="A293" s="1">
        <f t="shared" si="4"/>
        <v>292</v>
      </c>
      <c r="B293" s="1" t="s">
        <v>28</v>
      </c>
      <c r="C293" s="1" t="s">
        <v>29</v>
      </c>
      <c r="D293" s="1" t="s">
        <v>22</v>
      </c>
      <c r="E293" s="1" t="s">
        <v>23</v>
      </c>
      <c r="F293" s="1" t="s">
        <v>5</v>
      </c>
      <c r="H293" s="1" t="s">
        <v>24</v>
      </c>
      <c r="I293" s="1">
        <v>162614</v>
      </c>
      <c r="J293" s="1">
        <v>162961</v>
      </c>
      <c r="K293" s="1" t="s">
        <v>63</v>
      </c>
      <c r="L293" s="1" t="s">
        <v>484</v>
      </c>
      <c r="O293" s="1" t="s">
        <v>62</v>
      </c>
      <c r="R293" s="1" t="s">
        <v>483</v>
      </c>
      <c r="S293" s="1">
        <v>348</v>
      </c>
      <c r="T293" s="1">
        <v>115</v>
      </c>
    </row>
    <row r="294" spans="1:21">
      <c r="A294" s="1">
        <f t="shared" si="4"/>
        <v>293</v>
      </c>
      <c r="B294" s="1" t="s">
        <v>20</v>
      </c>
      <c r="C294" s="1" t="s">
        <v>21</v>
      </c>
      <c r="D294" s="1" t="s">
        <v>22</v>
      </c>
      <c r="E294" s="1" t="s">
        <v>23</v>
      </c>
      <c r="F294" s="1" t="s">
        <v>5</v>
      </c>
      <c r="H294" s="1" t="s">
        <v>24</v>
      </c>
      <c r="I294" s="1">
        <v>163156</v>
      </c>
      <c r="J294" s="1">
        <v>163812</v>
      </c>
      <c r="K294" s="1" t="s">
        <v>25</v>
      </c>
      <c r="R294" s="1" t="s">
        <v>485</v>
      </c>
      <c r="S294" s="1">
        <v>657</v>
      </c>
    </row>
    <row r="295" spans="1:21">
      <c r="A295" s="1">
        <f t="shared" si="4"/>
        <v>294</v>
      </c>
      <c r="B295" s="1" t="s">
        <v>28</v>
      </c>
      <c r="C295" s="1" t="s">
        <v>29</v>
      </c>
      <c r="D295" s="1" t="s">
        <v>22</v>
      </c>
      <c r="E295" s="1" t="s">
        <v>23</v>
      </c>
      <c r="F295" s="1" t="s">
        <v>5</v>
      </c>
      <c r="H295" s="1" t="s">
        <v>24</v>
      </c>
      <c r="I295" s="1">
        <v>163156</v>
      </c>
      <c r="J295" s="1">
        <v>163812</v>
      </c>
      <c r="K295" s="1" t="s">
        <v>25</v>
      </c>
      <c r="L295" s="1" t="s">
        <v>486</v>
      </c>
      <c r="O295" s="1" t="s">
        <v>42</v>
      </c>
      <c r="R295" s="1" t="s">
        <v>485</v>
      </c>
      <c r="S295" s="1">
        <v>657</v>
      </c>
      <c r="T295" s="1">
        <v>218</v>
      </c>
    </row>
    <row r="296" spans="1:21">
      <c r="A296" s="1">
        <f t="shared" si="4"/>
        <v>295</v>
      </c>
      <c r="B296" s="1" t="s">
        <v>20</v>
      </c>
      <c r="C296" s="1" t="s">
        <v>21</v>
      </c>
      <c r="D296" s="1" t="s">
        <v>22</v>
      </c>
      <c r="E296" s="1" t="s">
        <v>23</v>
      </c>
      <c r="F296" s="1" t="s">
        <v>5</v>
      </c>
      <c r="H296" s="1" t="s">
        <v>24</v>
      </c>
      <c r="I296" s="1">
        <v>163839</v>
      </c>
      <c r="J296" s="1">
        <v>164627</v>
      </c>
      <c r="K296" s="1" t="s">
        <v>63</v>
      </c>
      <c r="R296" s="1" t="s">
        <v>487</v>
      </c>
      <c r="S296" s="1">
        <v>789</v>
      </c>
    </row>
    <row r="297" spans="1:21">
      <c r="A297" s="1">
        <f t="shared" si="4"/>
        <v>296</v>
      </c>
      <c r="B297" s="1" t="s">
        <v>28</v>
      </c>
      <c r="C297" s="1" t="s">
        <v>29</v>
      </c>
      <c r="D297" s="1" t="s">
        <v>22</v>
      </c>
      <c r="E297" s="1" t="s">
        <v>23</v>
      </c>
      <c r="F297" s="1" t="s">
        <v>5</v>
      </c>
      <c r="H297" s="1" t="s">
        <v>24</v>
      </c>
      <c r="I297" s="1">
        <v>163839</v>
      </c>
      <c r="J297" s="1">
        <v>164627</v>
      </c>
      <c r="K297" s="1" t="s">
        <v>63</v>
      </c>
      <c r="L297" s="1" t="s">
        <v>488</v>
      </c>
      <c r="O297" s="1" t="s">
        <v>125</v>
      </c>
      <c r="R297" s="1" t="s">
        <v>487</v>
      </c>
      <c r="S297" s="1">
        <v>789</v>
      </c>
      <c r="T297" s="1">
        <v>262</v>
      </c>
    </row>
    <row r="298" spans="1:21">
      <c r="A298" s="1">
        <f t="shared" si="4"/>
        <v>297</v>
      </c>
      <c r="B298" s="1" t="s">
        <v>20</v>
      </c>
      <c r="C298" s="1" t="s">
        <v>21</v>
      </c>
      <c r="D298" s="1" t="s">
        <v>22</v>
      </c>
      <c r="E298" s="1" t="s">
        <v>23</v>
      </c>
      <c r="F298" s="1" t="s">
        <v>5</v>
      </c>
      <c r="H298" s="1" t="s">
        <v>24</v>
      </c>
      <c r="I298" s="1">
        <v>164687</v>
      </c>
      <c r="J298" s="1">
        <v>165523</v>
      </c>
      <c r="K298" s="1" t="s">
        <v>25</v>
      </c>
      <c r="R298" s="1" t="s">
        <v>489</v>
      </c>
      <c r="S298" s="1">
        <v>837</v>
      </c>
    </row>
    <row r="299" spans="1:21">
      <c r="A299" s="1">
        <f t="shared" si="4"/>
        <v>298</v>
      </c>
      <c r="B299" s="1" t="s">
        <v>28</v>
      </c>
      <c r="C299" s="1" t="s">
        <v>29</v>
      </c>
      <c r="D299" s="1" t="s">
        <v>22</v>
      </c>
      <c r="E299" s="1" t="s">
        <v>23</v>
      </c>
      <c r="F299" s="1" t="s">
        <v>5</v>
      </c>
      <c r="H299" s="1" t="s">
        <v>24</v>
      </c>
      <c r="I299" s="1">
        <v>164687</v>
      </c>
      <c r="J299" s="1">
        <v>165523</v>
      </c>
      <c r="K299" s="1" t="s">
        <v>25</v>
      </c>
      <c r="L299" s="1" t="s">
        <v>490</v>
      </c>
      <c r="O299" s="1" t="s">
        <v>491</v>
      </c>
      <c r="R299" s="1" t="s">
        <v>489</v>
      </c>
      <c r="S299" s="1">
        <v>837</v>
      </c>
      <c r="T299" s="1">
        <v>278</v>
      </c>
    </row>
    <row r="300" spans="1:21">
      <c r="A300" s="1">
        <f t="shared" si="4"/>
        <v>299</v>
      </c>
      <c r="B300" s="1" t="s">
        <v>20</v>
      </c>
      <c r="C300" s="1" t="s">
        <v>21</v>
      </c>
      <c r="D300" s="1" t="s">
        <v>22</v>
      </c>
      <c r="E300" s="1" t="s">
        <v>23</v>
      </c>
      <c r="F300" s="1" t="s">
        <v>5</v>
      </c>
      <c r="H300" s="1" t="s">
        <v>24</v>
      </c>
      <c r="I300" s="1">
        <v>165523</v>
      </c>
      <c r="J300" s="1">
        <v>166008</v>
      </c>
      <c r="K300" s="1" t="s">
        <v>25</v>
      </c>
      <c r="P300" s="1" t="s">
        <v>492</v>
      </c>
      <c r="R300" s="1" t="s">
        <v>493</v>
      </c>
      <c r="S300" s="1">
        <v>486</v>
      </c>
    </row>
    <row r="301" spans="1:21">
      <c r="A301" s="1">
        <f t="shared" si="4"/>
        <v>300</v>
      </c>
      <c r="B301" s="1" t="s">
        <v>28</v>
      </c>
      <c r="C301" s="1" t="s">
        <v>29</v>
      </c>
      <c r="D301" s="1" t="s">
        <v>22</v>
      </c>
      <c r="E301" s="1" t="s">
        <v>23</v>
      </c>
      <c r="F301" s="1" t="s">
        <v>5</v>
      </c>
      <c r="H301" s="1" t="s">
        <v>24</v>
      </c>
      <c r="I301" s="1">
        <v>165523</v>
      </c>
      <c r="J301" s="1">
        <v>166008</v>
      </c>
      <c r="K301" s="1" t="s">
        <v>25</v>
      </c>
      <c r="L301" s="1" t="s">
        <v>494</v>
      </c>
      <c r="O301" s="1" t="s">
        <v>495</v>
      </c>
      <c r="P301" s="1" t="s">
        <v>492</v>
      </c>
      <c r="R301" s="1" t="s">
        <v>493</v>
      </c>
      <c r="S301" s="1">
        <v>486</v>
      </c>
      <c r="T301" s="1">
        <v>161</v>
      </c>
    </row>
    <row r="302" spans="1:21">
      <c r="A302" s="1">
        <f t="shared" si="4"/>
        <v>301</v>
      </c>
      <c r="B302" s="1" t="s">
        <v>20</v>
      </c>
      <c r="C302" s="1" t="s">
        <v>21</v>
      </c>
      <c r="D302" s="1" t="s">
        <v>22</v>
      </c>
      <c r="E302" s="1" t="s">
        <v>23</v>
      </c>
      <c r="F302" s="1" t="s">
        <v>5</v>
      </c>
      <c r="H302" s="1" t="s">
        <v>24</v>
      </c>
      <c r="I302" s="1">
        <v>166020</v>
      </c>
      <c r="J302" s="1">
        <v>166718</v>
      </c>
      <c r="K302" s="1" t="s">
        <v>25</v>
      </c>
      <c r="P302" s="1" t="s">
        <v>496</v>
      </c>
      <c r="R302" s="1" t="s">
        <v>497</v>
      </c>
      <c r="S302" s="1">
        <v>699</v>
      </c>
    </row>
    <row r="303" spans="1:21">
      <c r="A303" s="1">
        <f t="shared" si="4"/>
        <v>302</v>
      </c>
      <c r="B303" s="1" t="s">
        <v>28</v>
      </c>
      <c r="C303" s="1" t="s">
        <v>29</v>
      </c>
      <c r="D303" s="1" t="s">
        <v>22</v>
      </c>
      <c r="E303" s="1" t="s">
        <v>23</v>
      </c>
      <c r="F303" s="1" t="s">
        <v>5</v>
      </c>
      <c r="H303" s="1" t="s">
        <v>24</v>
      </c>
      <c r="I303" s="1">
        <v>166020</v>
      </c>
      <c r="J303" s="1">
        <v>166718</v>
      </c>
      <c r="K303" s="1" t="s">
        <v>25</v>
      </c>
      <c r="L303" s="1" t="s">
        <v>498</v>
      </c>
      <c r="O303" s="1" t="s">
        <v>499</v>
      </c>
      <c r="P303" s="1" t="s">
        <v>496</v>
      </c>
      <c r="R303" s="1" t="s">
        <v>497</v>
      </c>
      <c r="S303" s="1">
        <v>699</v>
      </c>
      <c r="T303" s="1">
        <v>232</v>
      </c>
    </row>
    <row r="304" spans="1:21">
      <c r="A304" s="1">
        <f t="shared" si="4"/>
        <v>303</v>
      </c>
      <c r="B304" s="1" t="s">
        <v>20</v>
      </c>
      <c r="C304" s="1" t="s">
        <v>21</v>
      </c>
      <c r="D304" s="1" t="s">
        <v>22</v>
      </c>
      <c r="E304" s="1" t="s">
        <v>23</v>
      </c>
      <c r="F304" s="1" t="s">
        <v>5</v>
      </c>
      <c r="H304" s="1" t="s">
        <v>24</v>
      </c>
      <c r="I304" s="1">
        <v>166868</v>
      </c>
      <c r="J304" s="1">
        <v>168253</v>
      </c>
      <c r="K304" s="1" t="s">
        <v>63</v>
      </c>
      <c r="R304" s="1" t="s">
        <v>500</v>
      </c>
      <c r="S304" s="1">
        <v>1386</v>
      </c>
    </row>
    <row r="305" spans="1:20">
      <c r="A305" s="1">
        <f t="shared" si="4"/>
        <v>304</v>
      </c>
      <c r="B305" s="1" t="s">
        <v>28</v>
      </c>
      <c r="C305" s="1" t="s">
        <v>29</v>
      </c>
      <c r="D305" s="1" t="s">
        <v>22</v>
      </c>
      <c r="E305" s="1" t="s">
        <v>23</v>
      </c>
      <c r="F305" s="1" t="s">
        <v>5</v>
      </c>
      <c r="H305" s="1" t="s">
        <v>24</v>
      </c>
      <c r="I305" s="1">
        <v>166868</v>
      </c>
      <c r="J305" s="1">
        <v>168253</v>
      </c>
      <c r="K305" s="1" t="s">
        <v>63</v>
      </c>
      <c r="L305" s="1" t="s">
        <v>501</v>
      </c>
      <c r="O305" s="1" t="s">
        <v>502</v>
      </c>
      <c r="R305" s="1" t="s">
        <v>500</v>
      </c>
      <c r="S305" s="1">
        <v>1386</v>
      </c>
      <c r="T305" s="1">
        <v>461</v>
      </c>
    </row>
    <row r="306" spans="1:20">
      <c r="A306" s="1">
        <f t="shared" si="4"/>
        <v>305</v>
      </c>
      <c r="B306" s="1" t="s">
        <v>20</v>
      </c>
      <c r="C306" s="1" t="s">
        <v>21</v>
      </c>
      <c r="D306" s="1" t="s">
        <v>22</v>
      </c>
      <c r="E306" s="1" t="s">
        <v>23</v>
      </c>
      <c r="F306" s="1" t="s">
        <v>5</v>
      </c>
      <c r="H306" s="1" t="s">
        <v>24</v>
      </c>
      <c r="I306" s="1">
        <v>168686</v>
      </c>
      <c r="J306" s="1">
        <v>169096</v>
      </c>
      <c r="K306" s="1" t="s">
        <v>25</v>
      </c>
      <c r="R306" s="1" t="s">
        <v>503</v>
      </c>
      <c r="S306" s="1">
        <v>411</v>
      </c>
    </row>
    <row r="307" spans="1:20">
      <c r="A307" s="1">
        <f t="shared" si="4"/>
        <v>306</v>
      </c>
      <c r="B307" s="1" t="s">
        <v>28</v>
      </c>
      <c r="C307" s="1" t="s">
        <v>29</v>
      </c>
      <c r="D307" s="1" t="s">
        <v>22</v>
      </c>
      <c r="E307" s="1" t="s">
        <v>23</v>
      </c>
      <c r="F307" s="1" t="s">
        <v>5</v>
      </c>
      <c r="H307" s="1" t="s">
        <v>24</v>
      </c>
      <c r="I307" s="1">
        <v>168686</v>
      </c>
      <c r="J307" s="1">
        <v>169096</v>
      </c>
      <c r="K307" s="1" t="s">
        <v>25</v>
      </c>
      <c r="L307" s="1" t="s">
        <v>504</v>
      </c>
      <c r="O307" s="1" t="s">
        <v>505</v>
      </c>
      <c r="R307" s="1" t="s">
        <v>503</v>
      </c>
      <c r="S307" s="1">
        <v>411</v>
      </c>
      <c r="T307" s="1">
        <v>136</v>
      </c>
    </row>
    <row r="308" spans="1:20">
      <c r="A308" s="1">
        <f t="shared" si="4"/>
        <v>307</v>
      </c>
      <c r="B308" s="1" t="s">
        <v>20</v>
      </c>
      <c r="C308" s="1" t="s">
        <v>21</v>
      </c>
      <c r="D308" s="1" t="s">
        <v>22</v>
      </c>
      <c r="E308" s="1" t="s">
        <v>23</v>
      </c>
      <c r="F308" s="1" t="s">
        <v>5</v>
      </c>
      <c r="H308" s="1" t="s">
        <v>24</v>
      </c>
      <c r="I308" s="1">
        <v>169380</v>
      </c>
      <c r="J308" s="1">
        <v>169805</v>
      </c>
      <c r="K308" s="1" t="s">
        <v>25</v>
      </c>
      <c r="P308" s="1" t="s">
        <v>506</v>
      </c>
      <c r="R308" s="1" t="s">
        <v>507</v>
      </c>
      <c r="S308" s="1">
        <v>426</v>
      </c>
    </row>
    <row r="309" spans="1:20">
      <c r="A309" s="1">
        <f t="shared" si="4"/>
        <v>308</v>
      </c>
      <c r="B309" s="1" t="s">
        <v>28</v>
      </c>
      <c r="C309" s="1" t="s">
        <v>29</v>
      </c>
      <c r="D309" s="1" t="s">
        <v>22</v>
      </c>
      <c r="E309" s="1" t="s">
        <v>23</v>
      </c>
      <c r="F309" s="1" t="s">
        <v>5</v>
      </c>
      <c r="H309" s="1" t="s">
        <v>24</v>
      </c>
      <c r="I309" s="1">
        <v>169380</v>
      </c>
      <c r="J309" s="1">
        <v>169805</v>
      </c>
      <c r="K309" s="1" t="s">
        <v>25</v>
      </c>
      <c r="L309" s="1" t="s">
        <v>508</v>
      </c>
      <c r="O309" s="1" t="s">
        <v>509</v>
      </c>
      <c r="P309" s="1" t="s">
        <v>506</v>
      </c>
      <c r="R309" s="1" t="s">
        <v>507</v>
      </c>
      <c r="S309" s="1">
        <v>426</v>
      </c>
      <c r="T309" s="1">
        <v>141</v>
      </c>
    </row>
    <row r="310" spans="1:20">
      <c r="A310" s="1">
        <f t="shared" si="4"/>
        <v>309</v>
      </c>
      <c r="B310" s="1" t="s">
        <v>20</v>
      </c>
      <c r="C310" s="1" t="s">
        <v>21</v>
      </c>
      <c r="D310" s="1" t="s">
        <v>22</v>
      </c>
      <c r="E310" s="1" t="s">
        <v>23</v>
      </c>
      <c r="F310" s="1" t="s">
        <v>5</v>
      </c>
      <c r="H310" s="1" t="s">
        <v>24</v>
      </c>
      <c r="I310" s="1">
        <v>169899</v>
      </c>
      <c r="J310" s="1">
        <v>170984</v>
      </c>
      <c r="K310" s="1" t="s">
        <v>25</v>
      </c>
      <c r="R310" s="1" t="s">
        <v>510</v>
      </c>
      <c r="S310" s="1">
        <v>1086</v>
      </c>
    </row>
    <row r="311" spans="1:20">
      <c r="A311" s="1">
        <f t="shared" si="4"/>
        <v>310</v>
      </c>
      <c r="B311" s="1" t="s">
        <v>28</v>
      </c>
      <c r="C311" s="1" t="s">
        <v>29</v>
      </c>
      <c r="D311" s="1" t="s">
        <v>22</v>
      </c>
      <c r="E311" s="1" t="s">
        <v>23</v>
      </c>
      <c r="F311" s="1" t="s">
        <v>5</v>
      </c>
      <c r="H311" s="1" t="s">
        <v>24</v>
      </c>
      <c r="I311" s="1">
        <v>169899</v>
      </c>
      <c r="J311" s="1">
        <v>170984</v>
      </c>
      <c r="K311" s="1" t="s">
        <v>25</v>
      </c>
      <c r="L311" s="1" t="s">
        <v>511</v>
      </c>
      <c r="O311" s="1" t="s">
        <v>512</v>
      </c>
      <c r="R311" s="1" t="s">
        <v>510</v>
      </c>
      <c r="S311" s="1">
        <v>1086</v>
      </c>
      <c r="T311" s="1">
        <v>361</v>
      </c>
    </row>
    <row r="312" spans="1:20">
      <c r="A312" s="1">
        <f t="shared" si="4"/>
        <v>311</v>
      </c>
      <c r="B312" s="1" t="s">
        <v>20</v>
      </c>
      <c r="C312" s="1" t="s">
        <v>21</v>
      </c>
      <c r="D312" s="1" t="s">
        <v>22</v>
      </c>
      <c r="E312" s="1" t="s">
        <v>23</v>
      </c>
      <c r="F312" s="1" t="s">
        <v>5</v>
      </c>
      <c r="H312" s="1" t="s">
        <v>24</v>
      </c>
      <c r="I312" s="1">
        <v>171028</v>
      </c>
      <c r="J312" s="1">
        <v>171819</v>
      </c>
      <c r="K312" s="1" t="s">
        <v>25</v>
      </c>
      <c r="P312" s="1" t="s">
        <v>513</v>
      </c>
      <c r="R312" s="1" t="s">
        <v>514</v>
      </c>
      <c r="S312" s="1">
        <v>792</v>
      </c>
    </row>
    <row r="313" spans="1:20">
      <c r="A313" s="1">
        <f t="shared" si="4"/>
        <v>312</v>
      </c>
      <c r="B313" s="1" t="s">
        <v>28</v>
      </c>
      <c r="C313" s="1" t="s">
        <v>29</v>
      </c>
      <c r="D313" s="1" t="s">
        <v>22</v>
      </c>
      <c r="E313" s="1" t="s">
        <v>23</v>
      </c>
      <c r="F313" s="1" t="s">
        <v>5</v>
      </c>
      <c r="H313" s="1" t="s">
        <v>24</v>
      </c>
      <c r="I313" s="1">
        <v>171028</v>
      </c>
      <c r="J313" s="1">
        <v>171819</v>
      </c>
      <c r="K313" s="1" t="s">
        <v>25</v>
      </c>
      <c r="L313" s="1" t="s">
        <v>515</v>
      </c>
      <c r="O313" s="1" t="s">
        <v>516</v>
      </c>
      <c r="P313" s="1" t="s">
        <v>513</v>
      </c>
      <c r="R313" s="1" t="s">
        <v>514</v>
      </c>
      <c r="S313" s="1">
        <v>792</v>
      </c>
      <c r="T313" s="1">
        <v>263</v>
      </c>
    </row>
    <row r="314" spans="1:20">
      <c r="A314" s="1">
        <f t="shared" si="4"/>
        <v>313</v>
      </c>
      <c r="B314" s="1" t="s">
        <v>20</v>
      </c>
      <c r="C314" s="1" t="s">
        <v>21</v>
      </c>
      <c r="D314" s="1" t="s">
        <v>22</v>
      </c>
      <c r="E314" s="1" t="s">
        <v>23</v>
      </c>
      <c r="F314" s="1" t="s">
        <v>5</v>
      </c>
      <c r="H314" s="1" t="s">
        <v>24</v>
      </c>
      <c r="I314" s="1">
        <v>171809</v>
      </c>
      <c r="J314" s="1">
        <v>172873</v>
      </c>
      <c r="K314" s="1" t="s">
        <v>25</v>
      </c>
      <c r="R314" s="1" t="s">
        <v>517</v>
      </c>
      <c r="S314" s="1">
        <v>1065</v>
      </c>
    </row>
    <row r="315" spans="1:20">
      <c r="A315" s="1">
        <f t="shared" si="4"/>
        <v>314</v>
      </c>
      <c r="B315" s="1" t="s">
        <v>28</v>
      </c>
      <c r="C315" s="1" t="s">
        <v>29</v>
      </c>
      <c r="D315" s="1" t="s">
        <v>22</v>
      </c>
      <c r="E315" s="1" t="s">
        <v>23</v>
      </c>
      <c r="F315" s="1" t="s">
        <v>5</v>
      </c>
      <c r="H315" s="1" t="s">
        <v>24</v>
      </c>
      <c r="I315" s="1">
        <v>171809</v>
      </c>
      <c r="J315" s="1">
        <v>172873</v>
      </c>
      <c r="K315" s="1" t="s">
        <v>25</v>
      </c>
      <c r="L315" s="1" t="s">
        <v>518</v>
      </c>
      <c r="O315" s="1" t="s">
        <v>42</v>
      </c>
      <c r="R315" s="1" t="s">
        <v>517</v>
      </c>
      <c r="S315" s="1">
        <v>1065</v>
      </c>
      <c r="T315" s="1">
        <v>354</v>
      </c>
    </row>
    <row r="316" spans="1:20">
      <c r="A316" s="1">
        <f t="shared" si="4"/>
        <v>315</v>
      </c>
      <c r="B316" s="1" t="s">
        <v>20</v>
      </c>
      <c r="C316" s="1" t="s">
        <v>21</v>
      </c>
      <c r="D316" s="1" t="s">
        <v>22</v>
      </c>
      <c r="E316" s="1" t="s">
        <v>23</v>
      </c>
      <c r="F316" s="1" t="s">
        <v>5</v>
      </c>
      <c r="H316" s="1" t="s">
        <v>24</v>
      </c>
      <c r="I316" s="1">
        <v>172908</v>
      </c>
      <c r="J316" s="1">
        <v>173564</v>
      </c>
      <c r="K316" s="1" t="s">
        <v>25</v>
      </c>
      <c r="R316" s="1" t="s">
        <v>519</v>
      </c>
      <c r="S316" s="1">
        <v>657</v>
      </c>
    </row>
    <row r="317" spans="1:20">
      <c r="A317" s="1">
        <f t="shared" si="4"/>
        <v>316</v>
      </c>
      <c r="B317" s="1" t="s">
        <v>28</v>
      </c>
      <c r="C317" s="1" t="s">
        <v>29</v>
      </c>
      <c r="D317" s="1" t="s">
        <v>22</v>
      </c>
      <c r="E317" s="1" t="s">
        <v>23</v>
      </c>
      <c r="F317" s="1" t="s">
        <v>5</v>
      </c>
      <c r="H317" s="1" t="s">
        <v>24</v>
      </c>
      <c r="I317" s="1">
        <v>172908</v>
      </c>
      <c r="J317" s="1">
        <v>173564</v>
      </c>
      <c r="K317" s="1" t="s">
        <v>25</v>
      </c>
      <c r="L317" s="1" t="s">
        <v>520</v>
      </c>
      <c r="O317" s="1" t="s">
        <v>521</v>
      </c>
      <c r="R317" s="1" t="s">
        <v>519</v>
      </c>
      <c r="S317" s="1">
        <v>657</v>
      </c>
      <c r="T317" s="1">
        <v>218</v>
      </c>
    </row>
    <row r="318" spans="1:20">
      <c r="A318" s="1">
        <f t="shared" si="4"/>
        <v>317</v>
      </c>
      <c r="B318" s="1" t="s">
        <v>20</v>
      </c>
      <c r="C318" s="1" t="s">
        <v>21</v>
      </c>
      <c r="D318" s="1" t="s">
        <v>22</v>
      </c>
      <c r="E318" s="1" t="s">
        <v>23</v>
      </c>
      <c r="F318" s="1" t="s">
        <v>5</v>
      </c>
      <c r="H318" s="1" t="s">
        <v>24</v>
      </c>
      <c r="I318" s="1">
        <v>173528</v>
      </c>
      <c r="J318" s="1">
        <v>174160</v>
      </c>
      <c r="K318" s="1" t="s">
        <v>25</v>
      </c>
      <c r="R318" s="1" t="s">
        <v>522</v>
      </c>
      <c r="S318" s="1">
        <v>633</v>
      </c>
    </row>
    <row r="319" spans="1:20">
      <c r="A319" s="1">
        <f t="shared" si="4"/>
        <v>318</v>
      </c>
      <c r="B319" s="1" t="s">
        <v>28</v>
      </c>
      <c r="C319" s="1" t="s">
        <v>29</v>
      </c>
      <c r="D319" s="1" t="s">
        <v>22</v>
      </c>
      <c r="E319" s="1" t="s">
        <v>23</v>
      </c>
      <c r="F319" s="1" t="s">
        <v>5</v>
      </c>
      <c r="H319" s="1" t="s">
        <v>24</v>
      </c>
      <c r="I319" s="1">
        <v>173528</v>
      </c>
      <c r="J319" s="1">
        <v>174160</v>
      </c>
      <c r="K319" s="1" t="s">
        <v>25</v>
      </c>
      <c r="L319" s="1" t="s">
        <v>523</v>
      </c>
      <c r="O319" s="1" t="s">
        <v>521</v>
      </c>
      <c r="R319" s="1" t="s">
        <v>522</v>
      </c>
      <c r="S319" s="1">
        <v>633</v>
      </c>
      <c r="T319" s="1">
        <v>210</v>
      </c>
    </row>
    <row r="320" spans="1:20">
      <c r="A320" s="1">
        <f t="shared" si="4"/>
        <v>319</v>
      </c>
      <c r="B320" s="1" t="s">
        <v>20</v>
      </c>
      <c r="C320" s="1" t="s">
        <v>21</v>
      </c>
      <c r="D320" s="1" t="s">
        <v>22</v>
      </c>
      <c r="E320" s="1" t="s">
        <v>23</v>
      </c>
      <c r="F320" s="1" t="s">
        <v>5</v>
      </c>
      <c r="H320" s="1" t="s">
        <v>24</v>
      </c>
      <c r="I320" s="1">
        <v>174183</v>
      </c>
      <c r="J320" s="1">
        <v>175415</v>
      </c>
      <c r="K320" s="1" t="s">
        <v>25</v>
      </c>
      <c r="P320" s="1" t="s">
        <v>524</v>
      </c>
      <c r="R320" s="1" t="s">
        <v>525</v>
      </c>
      <c r="S320" s="1">
        <v>1233</v>
      </c>
    </row>
    <row r="321" spans="1:20">
      <c r="A321" s="1">
        <f t="shared" si="4"/>
        <v>320</v>
      </c>
      <c r="B321" s="1" t="s">
        <v>28</v>
      </c>
      <c r="C321" s="1" t="s">
        <v>29</v>
      </c>
      <c r="D321" s="1" t="s">
        <v>22</v>
      </c>
      <c r="E321" s="1" t="s">
        <v>23</v>
      </c>
      <c r="F321" s="1" t="s">
        <v>5</v>
      </c>
      <c r="H321" s="1" t="s">
        <v>24</v>
      </c>
      <c r="I321" s="1">
        <v>174183</v>
      </c>
      <c r="J321" s="1">
        <v>175415</v>
      </c>
      <c r="K321" s="1" t="s">
        <v>25</v>
      </c>
      <c r="L321" s="1" t="s">
        <v>526</v>
      </c>
      <c r="O321" s="1" t="s">
        <v>527</v>
      </c>
      <c r="P321" s="1" t="s">
        <v>524</v>
      </c>
      <c r="R321" s="1" t="s">
        <v>525</v>
      </c>
      <c r="S321" s="1">
        <v>1233</v>
      </c>
      <c r="T321" s="1">
        <v>410</v>
      </c>
    </row>
    <row r="322" spans="1:20">
      <c r="A322" s="1">
        <f t="shared" si="4"/>
        <v>321</v>
      </c>
      <c r="B322" s="1" t="s">
        <v>20</v>
      </c>
      <c r="C322" s="1" t="s">
        <v>21</v>
      </c>
      <c r="D322" s="1" t="s">
        <v>22</v>
      </c>
      <c r="E322" s="1" t="s">
        <v>23</v>
      </c>
      <c r="F322" s="1" t="s">
        <v>5</v>
      </c>
      <c r="H322" s="1" t="s">
        <v>24</v>
      </c>
      <c r="I322" s="1">
        <v>175437</v>
      </c>
      <c r="J322" s="1">
        <v>176081</v>
      </c>
      <c r="K322" s="1" t="s">
        <v>25</v>
      </c>
      <c r="R322" s="1" t="s">
        <v>528</v>
      </c>
      <c r="S322" s="1">
        <v>645</v>
      </c>
    </row>
    <row r="323" spans="1:20">
      <c r="A323" s="1">
        <f t="shared" ref="A323:A386" si="5">A322+1</f>
        <v>322</v>
      </c>
      <c r="B323" s="1" t="s">
        <v>28</v>
      </c>
      <c r="C323" s="1" t="s">
        <v>29</v>
      </c>
      <c r="D323" s="1" t="s">
        <v>22</v>
      </c>
      <c r="E323" s="1" t="s">
        <v>23</v>
      </c>
      <c r="F323" s="1" t="s">
        <v>5</v>
      </c>
      <c r="H323" s="1" t="s">
        <v>24</v>
      </c>
      <c r="I323" s="1">
        <v>175437</v>
      </c>
      <c r="J323" s="1">
        <v>176081</v>
      </c>
      <c r="K323" s="1" t="s">
        <v>25</v>
      </c>
      <c r="L323" s="1" t="s">
        <v>529</v>
      </c>
      <c r="O323" s="1" t="s">
        <v>42</v>
      </c>
      <c r="R323" s="1" t="s">
        <v>528</v>
      </c>
      <c r="S323" s="1">
        <v>645</v>
      </c>
      <c r="T323" s="1">
        <v>214</v>
      </c>
    </row>
    <row r="324" spans="1:20">
      <c r="A324" s="1">
        <f t="shared" si="5"/>
        <v>323</v>
      </c>
      <c r="B324" s="1" t="s">
        <v>20</v>
      </c>
      <c r="C324" s="1" t="s">
        <v>21</v>
      </c>
      <c r="D324" s="1" t="s">
        <v>22</v>
      </c>
      <c r="E324" s="1" t="s">
        <v>23</v>
      </c>
      <c r="F324" s="1" t="s">
        <v>5</v>
      </c>
      <c r="H324" s="1" t="s">
        <v>24</v>
      </c>
      <c r="I324" s="1">
        <v>176078</v>
      </c>
      <c r="J324" s="1">
        <v>177310</v>
      </c>
      <c r="K324" s="1" t="s">
        <v>25</v>
      </c>
      <c r="R324" s="1" t="s">
        <v>530</v>
      </c>
      <c r="S324" s="1">
        <v>1233</v>
      </c>
    </row>
    <row r="325" spans="1:20">
      <c r="A325" s="1">
        <f t="shared" si="5"/>
        <v>324</v>
      </c>
      <c r="B325" s="1" t="s">
        <v>28</v>
      </c>
      <c r="C325" s="1" t="s">
        <v>29</v>
      </c>
      <c r="D325" s="1" t="s">
        <v>22</v>
      </c>
      <c r="E325" s="1" t="s">
        <v>23</v>
      </c>
      <c r="F325" s="1" t="s">
        <v>5</v>
      </c>
      <c r="H325" s="1" t="s">
        <v>24</v>
      </c>
      <c r="I325" s="1">
        <v>176078</v>
      </c>
      <c r="J325" s="1">
        <v>177310</v>
      </c>
      <c r="K325" s="1" t="s">
        <v>25</v>
      </c>
      <c r="L325" s="1" t="s">
        <v>531</v>
      </c>
      <c r="O325" s="1" t="s">
        <v>532</v>
      </c>
      <c r="R325" s="1" t="s">
        <v>530</v>
      </c>
      <c r="S325" s="1">
        <v>1233</v>
      </c>
      <c r="T325" s="1">
        <v>410</v>
      </c>
    </row>
    <row r="326" spans="1:20">
      <c r="A326" s="1">
        <f t="shared" si="5"/>
        <v>325</v>
      </c>
      <c r="B326" s="1" t="s">
        <v>20</v>
      </c>
      <c r="C326" s="1" t="s">
        <v>21</v>
      </c>
      <c r="D326" s="1" t="s">
        <v>22</v>
      </c>
      <c r="E326" s="1" t="s">
        <v>23</v>
      </c>
      <c r="F326" s="1" t="s">
        <v>5</v>
      </c>
      <c r="H326" s="1" t="s">
        <v>24</v>
      </c>
      <c r="I326" s="1">
        <v>177362</v>
      </c>
      <c r="J326" s="1">
        <v>178765</v>
      </c>
      <c r="K326" s="1" t="s">
        <v>25</v>
      </c>
      <c r="R326" s="1" t="s">
        <v>533</v>
      </c>
      <c r="S326" s="1">
        <v>1404</v>
      </c>
    </row>
    <row r="327" spans="1:20">
      <c r="A327" s="1">
        <f t="shared" si="5"/>
        <v>326</v>
      </c>
      <c r="B327" s="1" t="s">
        <v>28</v>
      </c>
      <c r="C327" s="1" t="s">
        <v>29</v>
      </c>
      <c r="D327" s="1" t="s">
        <v>22</v>
      </c>
      <c r="E327" s="1" t="s">
        <v>23</v>
      </c>
      <c r="F327" s="1" t="s">
        <v>5</v>
      </c>
      <c r="H327" s="1" t="s">
        <v>24</v>
      </c>
      <c r="I327" s="1">
        <v>177362</v>
      </c>
      <c r="J327" s="1">
        <v>178765</v>
      </c>
      <c r="K327" s="1" t="s">
        <v>25</v>
      </c>
      <c r="L327" s="1" t="s">
        <v>534</v>
      </c>
      <c r="O327" s="1" t="s">
        <v>535</v>
      </c>
      <c r="R327" s="1" t="s">
        <v>533</v>
      </c>
      <c r="S327" s="1">
        <v>1404</v>
      </c>
      <c r="T327" s="1">
        <v>467</v>
      </c>
    </row>
    <row r="328" spans="1:20">
      <c r="A328" s="1">
        <f t="shared" si="5"/>
        <v>327</v>
      </c>
      <c r="B328" s="1" t="s">
        <v>20</v>
      </c>
      <c r="C328" s="1" t="s">
        <v>21</v>
      </c>
      <c r="D328" s="1" t="s">
        <v>22</v>
      </c>
      <c r="E328" s="1" t="s">
        <v>23</v>
      </c>
      <c r="F328" s="1" t="s">
        <v>5</v>
      </c>
      <c r="H328" s="1" t="s">
        <v>24</v>
      </c>
      <c r="I328" s="1">
        <v>178919</v>
      </c>
      <c r="J328" s="1">
        <v>179221</v>
      </c>
      <c r="K328" s="1" t="s">
        <v>25</v>
      </c>
      <c r="P328" s="1" t="s">
        <v>536</v>
      </c>
      <c r="R328" s="1" t="s">
        <v>537</v>
      </c>
      <c r="S328" s="1">
        <v>303</v>
      </c>
    </row>
    <row r="329" spans="1:20">
      <c r="A329" s="1">
        <f t="shared" si="5"/>
        <v>328</v>
      </c>
      <c r="B329" s="1" t="s">
        <v>28</v>
      </c>
      <c r="C329" s="1" t="s">
        <v>29</v>
      </c>
      <c r="D329" s="1" t="s">
        <v>22</v>
      </c>
      <c r="E329" s="1" t="s">
        <v>23</v>
      </c>
      <c r="F329" s="1" t="s">
        <v>5</v>
      </c>
      <c r="H329" s="1" t="s">
        <v>24</v>
      </c>
      <c r="I329" s="1">
        <v>178919</v>
      </c>
      <c r="J329" s="1">
        <v>179221</v>
      </c>
      <c r="K329" s="1" t="s">
        <v>25</v>
      </c>
      <c r="L329" s="1" t="s">
        <v>538</v>
      </c>
      <c r="O329" s="1" t="s">
        <v>539</v>
      </c>
      <c r="P329" s="1" t="s">
        <v>536</v>
      </c>
      <c r="R329" s="1" t="s">
        <v>537</v>
      </c>
      <c r="S329" s="1">
        <v>303</v>
      </c>
      <c r="T329" s="1">
        <v>100</v>
      </c>
    </row>
    <row r="330" spans="1:20">
      <c r="A330" s="1">
        <f t="shared" si="5"/>
        <v>329</v>
      </c>
      <c r="B330" s="1" t="s">
        <v>20</v>
      </c>
      <c r="C330" s="1" t="s">
        <v>21</v>
      </c>
      <c r="D330" s="1" t="s">
        <v>22</v>
      </c>
      <c r="E330" s="1" t="s">
        <v>23</v>
      </c>
      <c r="F330" s="1" t="s">
        <v>5</v>
      </c>
      <c r="H330" s="1" t="s">
        <v>24</v>
      </c>
      <c r="I330" s="1">
        <v>179188</v>
      </c>
      <c r="J330" s="1">
        <v>180093</v>
      </c>
      <c r="K330" s="1" t="s">
        <v>25</v>
      </c>
      <c r="R330" s="1" t="s">
        <v>540</v>
      </c>
      <c r="S330" s="1">
        <v>906</v>
      </c>
    </row>
    <row r="331" spans="1:20">
      <c r="A331" s="1">
        <f t="shared" si="5"/>
        <v>330</v>
      </c>
      <c r="B331" s="1" t="s">
        <v>28</v>
      </c>
      <c r="C331" s="1" t="s">
        <v>29</v>
      </c>
      <c r="D331" s="1" t="s">
        <v>22</v>
      </c>
      <c r="E331" s="1" t="s">
        <v>23</v>
      </c>
      <c r="F331" s="1" t="s">
        <v>5</v>
      </c>
      <c r="H331" s="1" t="s">
        <v>24</v>
      </c>
      <c r="I331" s="1">
        <v>179188</v>
      </c>
      <c r="J331" s="1">
        <v>180093</v>
      </c>
      <c r="K331" s="1" t="s">
        <v>25</v>
      </c>
      <c r="L331" s="1" t="s">
        <v>541</v>
      </c>
      <c r="O331" s="1" t="s">
        <v>542</v>
      </c>
      <c r="R331" s="1" t="s">
        <v>540</v>
      </c>
      <c r="S331" s="1">
        <v>906</v>
      </c>
      <c r="T331" s="1">
        <v>301</v>
      </c>
    </row>
    <row r="332" spans="1:20">
      <c r="A332" s="1">
        <f t="shared" si="5"/>
        <v>331</v>
      </c>
      <c r="B332" s="1" t="s">
        <v>20</v>
      </c>
      <c r="C332" s="1" t="s">
        <v>21</v>
      </c>
      <c r="D332" s="1" t="s">
        <v>22</v>
      </c>
      <c r="E332" s="1" t="s">
        <v>23</v>
      </c>
      <c r="F332" s="1" t="s">
        <v>5</v>
      </c>
      <c r="H332" s="1" t="s">
        <v>24</v>
      </c>
      <c r="I332" s="1">
        <v>180654</v>
      </c>
      <c r="J332" s="1">
        <v>181820</v>
      </c>
      <c r="K332" s="1" t="s">
        <v>25</v>
      </c>
      <c r="P332" s="1" t="s">
        <v>543</v>
      </c>
      <c r="R332" s="1" t="s">
        <v>544</v>
      </c>
      <c r="S332" s="1">
        <v>1167</v>
      </c>
    </row>
    <row r="333" spans="1:20">
      <c r="A333" s="1">
        <f t="shared" si="5"/>
        <v>332</v>
      </c>
      <c r="B333" s="1" t="s">
        <v>28</v>
      </c>
      <c r="C333" s="1" t="s">
        <v>29</v>
      </c>
      <c r="D333" s="1" t="s">
        <v>22</v>
      </c>
      <c r="E333" s="1" t="s">
        <v>23</v>
      </c>
      <c r="F333" s="1" t="s">
        <v>5</v>
      </c>
      <c r="H333" s="1" t="s">
        <v>24</v>
      </c>
      <c r="I333" s="1">
        <v>180654</v>
      </c>
      <c r="J333" s="1">
        <v>181820</v>
      </c>
      <c r="K333" s="1" t="s">
        <v>25</v>
      </c>
      <c r="L333" s="1" t="s">
        <v>545</v>
      </c>
      <c r="O333" s="1" t="s">
        <v>546</v>
      </c>
      <c r="P333" s="1" t="s">
        <v>543</v>
      </c>
      <c r="R333" s="1" t="s">
        <v>544</v>
      </c>
      <c r="S333" s="1">
        <v>1167</v>
      </c>
      <c r="T333" s="1">
        <v>388</v>
      </c>
    </row>
    <row r="334" spans="1:20">
      <c r="A334" s="1">
        <f t="shared" si="5"/>
        <v>333</v>
      </c>
      <c r="B334" s="1" t="s">
        <v>20</v>
      </c>
      <c r="C334" s="1" t="s">
        <v>21</v>
      </c>
      <c r="D334" s="1" t="s">
        <v>22</v>
      </c>
      <c r="E334" s="1" t="s">
        <v>23</v>
      </c>
      <c r="F334" s="1" t="s">
        <v>5</v>
      </c>
      <c r="H334" s="1" t="s">
        <v>24</v>
      </c>
      <c r="I334" s="1">
        <v>181846</v>
      </c>
      <c r="J334" s="1">
        <v>184992</v>
      </c>
      <c r="K334" s="1" t="s">
        <v>25</v>
      </c>
      <c r="R334" s="1" t="s">
        <v>547</v>
      </c>
      <c r="S334" s="1">
        <v>3147</v>
      </c>
    </row>
    <row r="335" spans="1:20">
      <c r="A335" s="1">
        <f t="shared" si="5"/>
        <v>334</v>
      </c>
      <c r="B335" s="1" t="s">
        <v>28</v>
      </c>
      <c r="C335" s="1" t="s">
        <v>29</v>
      </c>
      <c r="D335" s="1" t="s">
        <v>22</v>
      </c>
      <c r="E335" s="1" t="s">
        <v>23</v>
      </c>
      <c r="F335" s="1" t="s">
        <v>5</v>
      </c>
      <c r="H335" s="1" t="s">
        <v>24</v>
      </c>
      <c r="I335" s="1">
        <v>181846</v>
      </c>
      <c r="J335" s="1">
        <v>184992</v>
      </c>
      <c r="K335" s="1" t="s">
        <v>25</v>
      </c>
      <c r="L335" s="1" t="s">
        <v>548</v>
      </c>
      <c r="O335" s="1" t="s">
        <v>549</v>
      </c>
      <c r="R335" s="1" t="s">
        <v>547</v>
      </c>
      <c r="S335" s="1">
        <v>3147</v>
      </c>
      <c r="T335" s="1">
        <v>1048</v>
      </c>
    </row>
    <row r="336" spans="1:20">
      <c r="A336" s="1">
        <f t="shared" si="5"/>
        <v>335</v>
      </c>
      <c r="B336" s="1" t="s">
        <v>20</v>
      </c>
      <c r="C336" s="1" t="s">
        <v>21</v>
      </c>
      <c r="D336" s="1" t="s">
        <v>22</v>
      </c>
      <c r="E336" s="1" t="s">
        <v>23</v>
      </c>
      <c r="F336" s="1" t="s">
        <v>5</v>
      </c>
      <c r="H336" s="1" t="s">
        <v>24</v>
      </c>
      <c r="I336" s="1">
        <v>185073</v>
      </c>
      <c r="J336" s="1">
        <v>186245</v>
      </c>
      <c r="K336" s="1" t="s">
        <v>63</v>
      </c>
      <c r="R336" s="1" t="s">
        <v>550</v>
      </c>
      <c r="S336" s="1">
        <v>1173</v>
      </c>
    </row>
    <row r="337" spans="1:21">
      <c r="A337" s="1">
        <f t="shared" si="5"/>
        <v>336</v>
      </c>
      <c r="B337" s="1" t="s">
        <v>28</v>
      </c>
      <c r="C337" s="1" t="s">
        <v>29</v>
      </c>
      <c r="D337" s="1" t="s">
        <v>22</v>
      </c>
      <c r="E337" s="1" t="s">
        <v>23</v>
      </c>
      <c r="F337" s="1" t="s">
        <v>5</v>
      </c>
      <c r="H337" s="1" t="s">
        <v>24</v>
      </c>
      <c r="I337" s="1">
        <v>185073</v>
      </c>
      <c r="J337" s="1">
        <v>186245</v>
      </c>
      <c r="K337" s="1" t="s">
        <v>63</v>
      </c>
      <c r="L337" s="1" t="s">
        <v>551</v>
      </c>
      <c r="O337" s="1" t="s">
        <v>552</v>
      </c>
      <c r="R337" s="1" t="s">
        <v>550</v>
      </c>
      <c r="S337" s="1">
        <v>1173</v>
      </c>
      <c r="T337" s="1">
        <v>390</v>
      </c>
    </row>
    <row r="338" spans="1:21">
      <c r="A338" s="1">
        <f t="shared" si="5"/>
        <v>337</v>
      </c>
      <c r="B338" s="1" t="s">
        <v>20</v>
      </c>
      <c r="C338" s="1" t="s">
        <v>21</v>
      </c>
      <c r="D338" s="1" t="s">
        <v>22</v>
      </c>
      <c r="E338" s="1" t="s">
        <v>23</v>
      </c>
      <c r="F338" s="1" t="s">
        <v>5</v>
      </c>
      <c r="H338" s="1" t="s">
        <v>24</v>
      </c>
      <c r="I338" s="1">
        <v>186242</v>
      </c>
      <c r="J338" s="1">
        <v>188452</v>
      </c>
      <c r="K338" s="1" t="s">
        <v>63</v>
      </c>
      <c r="R338" s="1" t="s">
        <v>553</v>
      </c>
      <c r="S338" s="1">
        <v>2211</v>
      </c>
    </row>
    <row r="339" spans="1:21">
      <c r="A339" s="1">
        <f t="shared" si="5"/>
        <v>338</v>
      </c>
      <c r="B339" s="1" t="s">
        <v>28</v>
      </c>
      <c r="C339" s="1" t="s">
        <v>29</v>
      </c>
      <c r="D339" s="1" t="s">
        <v>22</v>
      </c>
      <c r="E339" s="1" t="s">
        <v>23</v>
      </c>
      <c r="F339" s="1" t="s">
        <v>5</v>
      </c>
      <c r="H339" s="1" t="s">
        <v>24</v>
      </c>
      <c r="I339" s="1">
        <v>186242</v>
      </c>
      <c r="J339" s="1">
        <v>188452</v>
      </c>
      <c r="K339" s="1" t="s">
        <v>63</v>
      </c>
      <c r="L339" s="1" t="s">
        <v>554</v>
      </c>
      <c r="O339" s="1" t="s">
        <v>555</v>
      </c>
      <c r="R339" s="1" t="s">
        <v>553</v>
      </c>
      <c r="S339" s="1">
        <v>2211</v>
      </c>
      <c r="T339" s="1">
        <v>736</v>
      </c>
    </row>
    <row r="340" spans="1:21">
      <c r="A340" s="1">
        <f t="shared" si="5"/>
        <v>339</v>
      </c>
      <c r="B340" s="1" t="s">
        <v>20</v>
      </c>
      <c r="C340" s="1" t="s">
        <v>21</v>
      </c>
      <c r="D340" s="1" t="s">
        <v>22</v>
      </c>
      <c r="E340" s="1" t="s">
        <v>23</v>
      </c>
      <c r="F340" s="1" t="s">
        <v>5</v>
      </c>
      <c r="H340" s="1" t="s">
        <v>24</v>
      </c>
      <c r="I340" s="1">
        <v>188445</v>
      </c>
      <c r="J340" s="1">
        <v>189821</v>
      </c>
      <c r="K340" s="1" t="s">
        <v>63</v>
      </c>
      <c r="R340" s="1" t="s">
        <v>556</v>
      </c>
      <c r="S340" s="1">
        <v>1377</v>
      </c>
    </row>
    <row r="341" spans="1:21">
      <c r="A341" s="1">
        <f t="shared" si="5"/>
        <v>340</v>
      </c>
      <c r="B341" s="1" t="s">
        <v>28</v>
      </c>
      <c r="C341" s="1" t="s">
        <v>29</v>
      </c>
      <c r="D341" s="1" t="s">
        <v>22</v>
      </c>
      <c r="E341" s="1" t="s">
        <v>23</v>
      </c>
      <c r="F341" s="1" t="s">
        <v>5</v>
      </c>
      <c r="H341" s="1" t="s">
        <v>24</v>
      </c>
      <c r="I341" s="1">
        <v>188445</v>
      </c>
      <c r="J341" s="1">
        <v>189821</v>
      </c>
      <c r="K341" s="1" t="s">
        <v>63</v>
      </c>
      <c r="L341" s="1" t="s">
        <v>557</v>
      </c>
      <c r="O341" s="1" t="s">
        <v>167</v>
      </c>
      <c r="R341" s="1" t="s">
        <v>556</v>
      </c>
      <c r="S341" s="1">
        <v>1377</v>
      </c>
      <c r="T341" s="1">
        <v>458</v>
      </c>
    </row>
    <row r="342" spans="1:21">
      <c r="A342" s="1">
        <f t="shared" si="5"/>
        <v>341</v>
      </c>
      <c r="B342" s="1" t="s">
        <v>20</v>
      </c>
      <c r="C342" s="1" t="s">
        <v>21</v>
      </c>
      <c r="D342" s="1" t="s">
        <v>22</v>
      </c>
      <c r="E342" s="1" t="s">
        <v>23</v>
      </c>
      <c r="F342" s="1" t="s">
        <v>5</v>
      </c>
      <c r="H342" s="1" t="s">
        <v>24</v>
      </c>
      <c r="I342" s="1">
        <v>189847</v>
      </c>
      <c r="J342" s="1">
        <v>199041</v>
      </c>
      <c r="K342" s="1" t="s">
        <v>63</v>
      </c>
      <c r="R342" s="1" t="s">
        <v>558</v>
      </c>
      <c r="S342" s="1">
        <v>9195</v>
      </c>
    </row>
    <row r="343" spans="1:21">
      <c r="A343" s="1">
        <f t="shared" si="5"/>
        <v>342</v>
      </c>
      <c r="B343" s="1" t="s">
        <v>28</v>
      </c>
      <c r="C343" s="1" t="s">
        <v>29</v>
      </c>
      <c r="D343" s="1" t="s">
        <v>22</v>
      </c>
      <c r="E343" s="1" t="s">
        <v>23</v>
      </c>
      <c r="F343" s="1" t="s">
        <v>5</v>
      </c>
      <c r="H343" s="1" t="s">
        <v>24</v>
      </c>
      <c r="I343" s="1">
        <v>189847</v>
      </c>
      <c r="J343" s="1">
        <v>199041</v>
      </c>
      <c r="K343" s="1" t="s">
        <v>63</v>
      </c>
      <c r="L343" s="1" t="s">
        <v>559</v>
      </c>
      <c r="O343" s="1" t="s">
        <v>560</v>
      </c>
      <c r="R343" s="1" t="s">
        <v>558</v>
      </c>
      <c r="S343" s="1">
        <v>9195</v>
      </c>
      <c r="T343" s="1">
        <v>3064</v>
      </c>
    </row>
    <row r="344" spans="1:21">
      <c r="A344" s="1">
        <f t="shared" si="5"/>
        <v>343</v>
      </c>
      <c r="B344" s="1" t="s">
        <v>20</v>
      </c>
      <c r="C344" s="1" t="s">
        <v>21</v>
      </c>
      <c r="D344" s="1" t="s">
        <v>22</v>
      </c>
      <c r="E344" s="1" t="s">
        <v>23</v>
      </c>
      <c r="F344" s="1" t="s">
        <v>5</v>
      </c>
      <c r="H344" s="1" t="s">
        <v>24</v>
      </c>
      <c r="I344" s="1">
        <v>199541</v>
      </c>
      <c r="J344" s="1">
        <v>200584</v>
      </c>
      <c r="K344" s="1" t="s">
        <v>63</v>
      </c>
      <c r="R344" s="1" t="s">
        <v>561</v>
      </c>
      <c r="S344" s="1">
        <v>1044</v>
      </c>
    </row>
    <row r="345" spans="1:21">
      <c r="A345" s="1">
        <f t="shared" si="5"/>
        <v>344</v>
      </c>
      <c r="B345" s="1" t="s">
        <v>28</v>
      </c>
      <c r="C345" s="1" t="s">
        <v>29</v>
      </c>
      <c r="D345" s="1" t="s">
        <v>22</v>
      </c>
      <c r="E345" s="1" t="s">
        <v>23</v>
      </c>
      <c r="F345" s="1" t="s">
        <v>5</v>
      </c>
      <c r="H345" s="1" t="s">
        <v>24</v>
      </c>
      <c r="I345" s="1">
        <v>199541</v>
      </c>
      <c r="J345" s="1">
        <v>200584</v>
      </c>
      <c r="K345" s="1" t="s">
        <v>63</v>
      </c>
      <c r="L345" s="1" t="s">
        <v>562</v>
      </c>
      <c r="O345" s="1" t="s">
        <v>542</v>
      </c>
      <c r="R345" s="1" t="s">
        <v>561</v>
      </c>
      <c r="S345" s="1">
        <v>1044</v>
      </c>
      <c r="T345" s="1">
        <v>347</v>
      </c>
    </row>
    <row r="346" spans="1:21">
      <c r="A346" s="1">
        <f t="shared" si="5"/>
        <v>345</v>
      </c>
      <c r="B346" s="1" t="s">
        <v>20</v>
      </c>
      <c r="C346" s="1" t="s">
        <v>450</v>
      </c>
      <c r="D346" s="1" t="s">
        <v>22</v>
      </c>
      <c r="E346" s="1" t="s">
        <v>23</v>
      </c>
      <c r="F346" s="1" t="s">
        <v>5</v>
      </c>
      <c r="H346" s="1" t="s">
        <v>24</v>
      </c>
      <c r="I346" s="1">
        <v>200903</v>
      </c>
      <c r="J346" s="1">
        <v>201205</v>
      </c>
      <c r="K346" s="1" t="s">
        <v>63</v>
      </c>
      <c r="P346" s="1" t="s">
        <v>536</v>
      </c>
      <c r="R346" s="1" t="s">
        <v>563</v>
      </c>
      <c r="S346" s="1">
        <v>303</v>
      </c>
      <c r="U346" s="1" t="s">
        <v>452</v>
      </c>
    </row>
    <row r="347" spans="1:21">
      <c r="A347" s="1">
        <f t="shared" si="5"/>
        <v>346</v>
      </c>
      <c r="B347" s="1" t="s">
        <v>28</v>
      </c>
      <c r="C347" s="1" t="s">
        <v>453</v>
      </c>
      <c r="D347" s="1" t="s">
        <v>22</v>
      </c>
      <c r="E347" s="1" t="s">
        <v>23</v>
      </c>
      <c r="F347" s="1" t="s">
        <v>5</v>
      </c>
      <c r="H347" s="1" t="s">
        <v>24</v>
      </c>
      <c r="I347" s="1">
        <v>200903</v>
      </c>
      <c r="J347" s="1">
        <v>201205</v>
      </c>
      <c r="K347" s="1" t="s">
        <v>63</v>
      </c>
      <c r="O347" s="1" t="s">
        <v>539</v>
      </c>
      <c r="P347" s="1" t="s">
        <v>536</v>
      </c>
      <c r="R347" s="1" t="s">
        <v>563</v>
      </c>
      <c r="S347" s="1">
        <v>303</v>
      </c>
      <c r="U347" s="1" t="s">
        <v>452</v>
      </c>
    </row>
    <row r="348" spans="1:21">
      <c r="A348" s="1">
        <f t="shared" si="5"/>
        <v>347</v>
      </c>
      <c r="B348" s="1" t="s">
        <v>20</v>
      </c>
      <c r="C348" s="1" t="s">
        <v>450</v>
      </c>
      <c r="D348" s="1" t="s">
        <v>22</v>
      </c>
      <c r="E348" s="1" t="s">
        <v>23</v>
      </c>
      <c r="F348" s="1" t="s">
        <v>5</v>
      </c>
      <c r="H348" s="1" t="s">
        <v>24</v>
      </c>
      <c r="I348" s="1">
        <v>201255</v>
      </c>
      <c r="J348" s="1">
        <v>201689</v>
      </c>
      <c r="K348" s="1" t="s">
        <v>63</v>
      </c>
      <c r="R348" s="1" t="s">
        <v>564</v>
      </c>
      <c r="S348" s="1">
        <v>435</v>
      </c>
      <c r="U348" s="1" t="s">
        <v>452</v>
      </c>
    </row>
    <row r="349" spans="1:21">
      <c r="A349" s="1">
        <f t="shared" si="5"/>
        <v>348</v>
      </c>
      <c r="B349" s="1" t="s">
        <v>28</v>
      </c>
      <c r="C349" s="1" t="s">
        <v>453</v>
      </c>
      <c r="D349" s="1" t="s">
        <v>22</v>
      </c>
      <c r="E349" s="1" t="s">
        <v>23</v>
      </c>
      <c r="F349" s="1" t="s">
        <v>5</v>
      </c>
      <c r="H349" s="1" t="s">
        <v>24</v>
      </c>
      <c r="I349" s="1">
        <v>201255</v>
      </c>
      <c r="J349" s="1">
        <v>201689</v>
      </c>
      <c r="K349" s="1" t="s">
        <v>63</v>
      </c>
      <c r="O349" s="1" t="s">
        <v>565</v>
      </c>
      <c r="R349" s="1" t="s">
        <v>564</v>
      </c>
      <c r="S349" s="1">
        <v>435</v>
      </c>
      <c r="U349" s="1" t="s">
        <v>452</v>
      </c>
    </row>
    <row r="350" spans="1:21">
      <c r="A350" s="1">
        <f t="shared" si="5"/>
        <v>349</v>
      </c>
      <c r="B350" s="1" t="s">
        <v>20</v>
      </c>
      <c r="C350" s="1" t="s">
        <v>21</v>
      </c>
      <c r="D350" s="1" t="s">
        <v>22</v>
      </c>
      <c r="E350" s="1" t="s">
        <v>23</v>
      </c>
      <c r="F350" s="1" t="s">
        <v>5</v>
      </c>
      <c r="H350" s="1" t="s">
        <v>24</v>
      </c>
      <c r="I350" s="1">
        <v>201864</v>
      </c>
      <c r="J350" s="1">
        <v>202298</v>
      </c>
      <c r="K350" s="1" t="s">
        <v>25</v>
      </c>
      <c r="R350" s="1" t="s">
        <v>566</v>
      </c>
      <c r="S350" s="1">
        <v>435</v>
      </c>
    </row>
    <row r="351" spans="1:21">
      <c r="A351" s="1">
        <f t="shared" si="5"/>
        <v>350</v>
      </c>
      <c r="B351" s="1" t="s">
        <v>28</v>
      </c>
      <c r="C351" s="1" t="s">
        <v>29</v>
      </c>
      <c r="D351" s="1" t="s">
        <v>22</v>
      </c>
      <c r="E351" s="1" t="s">
        <v>23</v>
      </c>
      <c r="F351" s="1" t="s">
        <v>5</v>
      </c>
      <c r="H351" s="1" t="s">
        <v>24</v>
      </c>
      <c r="I351" s="1">
        <v>201864</v>
      </c>
      <c r="J351" s="1">
        <v>202298</v>
      </c>
      <c r="K351" s="1" t="s">
        <v>25</v>
      </c>
      <c r="L351" s="1" t="s">
        <v>567</v>
      </c>
      <c r="O351" s="1" t="s">
        <v>62</v>
      </c>
      <c r="R351" s="1" t="s">
        <v>566</v>
      </c>
      <c r="S351" s="1">
        <v>435</v>
      </c>
      <c r="T351" s="1">
        <v>144</v>
      </c>
    </row>
    <row r="352" spans="1:21">
      <c r="A352" s="1">
        <f t="shared" si="5"/>
        <v>351</v>
      </c>
      <c r="B352" s="1" t="s">
        <v>20</v>
      </c>
      <c r="C352" s="1" t="s">
        <v>21</v>
      </c>
      <c r="D352" s="1" t="s">
        <v>22</v>
      </c>
      <c r="E352" s="1" t="s">
        <v>23</v>
      </c>
      <c r="F352" s="1" t="s">
        <v>5</v>
      </c>
      <c r="H352" s="1" t="s">
        <v>24</v>
      </c>
      <c r="I352" s="1">
        <v>202559</v>
      </c>
      <c r="J352" s="1">
        <v>202885</v>
      </c>
      <c r="K352" s="1" t="s">
        <v>25</v>
      </c>
      <c r="R352" s="1" t="s">
        <v>568</v>
      </c>
      <c r="S352" s="1">
        <v>327</v>
      </c>
    </row>
    <row r="353" spans="1:20">
      <c r="A353" s="1">
        <f t="shared" si="5"/>
        <v>352</v>
      </c>
      <c r="B353" s="1" t="s">
        <v>28</v>
      </c>
      <c r="C353" s="1" t="s">
        <v>29</v>
      </c>
      <c r="D353" s="1" t="s">
        <v>22</v>
      </c>
      <c r="E353" s="1" t="s">
        <v>23</v>
      </c>
      <c r="F353" s="1" t="s">
        <v>5</v>
      </c>
      <c r="H353" s="1" t="s">
        <v>24</v>
      </c>
      <c r="I353" s="1">
        <v>202559</v>
      </c>
      <c r="J353" s="1">
        <v>202885</v>
      </c>
      <c r="K353" s="1" t="s">
        <v>25</v>
      </c>
      <c r="L353" s="1" t="s">
        <v>569</v>
      </c>
      <c r="O353" s="1" t="s">
        <v>42</v>
      </c>
      <c r="R353" s="1" t="s">
        <v>568</v>
      </c>
      <c r="S353" s="1">
        <v>327</v>
      </c>
      <c r="T353" s="1">
        <v>108</v>
      </c>
    </row>
    <row r="354" spans="1:20">
      <c r="A354" s="1">
        <f t="shared" si="5"/>
        <v>353</v>
      </c>
      <c r="B354" s="1" t="s">
        <v>20</v>
      </c>
      <c r="C354" s="1" t="s">
        <v>21</v>
      </c>
      <c r="D354" s="1" t="s">
        <v>22</v>
      </c>
      <c r="E354" s="1" t="s">
        <v>23</v>
      </c>
      <c r="F354" s="1" t="s">
        <v>5</v>
      </c>
      <c r="H354" s="1" t="s">
        <v>24</v>
      </c>
      <c r="I354" s="1">
        <v>202941</v>
      </c>
      <c r="J354" s="1">
        <v>203228</v>
      </c>
      <c r="K354" s="1" t="s">
        <v>63</v>
      </c>
      <c r="R354" s="1" t="s">
        <v>570</v>
      </c>
      <c r="S354" s="1">
        <v>288</v>
      </c>
    </row>
    <row r="355" spans="1:20">
      <c r="A355" s="1">
        <f t="shared" si="5"/>
        <v>354</v>
      </c>
      <c r="B355" s="1" t="s">
        <v>28</v>
      </c>
      <c r="C355" s="1" t="s">
        <v>29</v>
      </c>
      <c r="D355" s="1" t="s">
        <v>22</v>
      </c>
      <c r="E355" s="1" t="s">
        <v>23</v>
      </c>
      <c r="F355" s="1" t="s">
        <v>5</v>
      </c>
      <c r="H355" s="1" t="s">
        <v>24</v>
      </c>
      <c r="I355" s="1">
        <v>202941</v>
      </c>
      <c r="J355" s="1">
        <v>203228</v>
      </c>
      <c r="K355" s="1" t="s">
        <v>63</v>
      </c>
      <c r="L355" s="1" t="s">
        <v>571</v>
      </c>
      <c r="O355" s="1" t="s">
        <v>42</v>
      </c>
      <c r="R355" s="1" t="s">
        <v>570</v>
      </c>
      <c r="S355" s="1">
        <v>288</v>
      </c>
      <c r="T355" s="1">
        <v>95</v>
      </c>
    </row>
    <row r="356" spans="1:20">
      <c r="A356" s="1">
        <f t="shared" si="5"/>
        <v>355</v>
      </c>
      <c r="B356" s="1" t="s">
        <v>20</v>
      </c>
      <c r="C356" s="1" t="s">
        <v>21</v>
      </c>
      <c r="D356" s="1" t="s">
        <v>22</v>
      </c>
      <c r="E356" s="1" t="s">
        <v>23</v>
      </c>
      <c r="F356" s="1" t="s">
        <v>5</v>
      </c>
      <c r="H356" s="1" t="s">
        <v>24</v>
      </c>
      <c r="I356" s="1">
        <v>203218</v>
      </c>
      <c r="J356" s="1">
        <v>206412</v>
      </c>
      <c r="K356" s="1" t="s">
        <v>63</v>
      </c>
      <c r="R356" s="1" t="s">
        <v>572</v>
      </c>
      <c r="S356" s="1">
        <v>3195</v>
      </c>
    </row>
    <row r="357" spans="1:20">
      <c r="A357" s="1">
        <f t="shared" si="5"/>
        <v>356</v>
      </c>
      <c r="B357" s="1" t="s">
        <v>28</v>
      </c>
      <c r="C357" s="1" t="s">
        <v>29</v>
      </c>
      <c r="D357" s="1" t="s">
        <v>22</v>
      </c>
      <c r="E357" s="1" t="s">
        <v>23</v>
      </c>
      <c r="F357" s="1" t="s">
        <v>5</v>
      </c>
      <c r="H357" s="1" t="s">
        <v>24</v>
      </c>
      <c r="I357" s="1">
        <v>203218</v>
      </c>
      <c r="J357" s="1">
        <v>206412</v>
      </c>
      <c r="K357" s="1" t="s">
        <v>63</v>
      </c>
      <c r="L357" s="1" t="s">
        <v>573</v>
      </c>
      <c r="O357" s="1" t="s">
        <v>574</v>
      </c>
      <c r="R357" s="1" t="s">
        <v>572</v>
      </c>
      <c r="S357" s="1">
        <v>3195</v>
      </c>
      <c r="T357" s="1">
        <v>1064</v>
      </c>
    </row>
    <row r="358" spans="1:20">
      <c r="A358" s="1">
        <f t="shared" si="5"/>
        <v>357</v>
      </c>
      <c r="B358" s="1" t="s">
        <v>20</v>
      </c>
      <c r="C358" s="1" t="s">
        <v>21</v>
      </c>
      <c r="D358" s="1" t="s">
        <v>22</v>
      </c>
      <c r="E358" s="1" t="s">
        <v>23</v>
      </c>
      <c r="F358" s="1" t="s">
        <v>5</v>
      </c>
      <c r="H358" s="1" t="s">
        <v>24</v>
      </c>
      <c r="I358" s="1">
        <v>206448</v>
      </c>
      <c r="J358" s="1">
        <v>207647</v>
      </c>
      <c r="K358" s="1" t="s">
        <v>63</v>
      </c>
      <c r="P358" s="1" t="s">
        <v>575</v>
      </c>
      <c r="R358" s="1" t="s">
        <v>576</v>
      </c>
      <c r="S358" s="1">
        <v>1200</v>
      </c>
    </row>
    <row r="359" spans="1:20">
      <c r="A359" s="1">
        <f t="shared" si="5"/>
        <v>358</v>
      </c>
      <c r="B359" s="1" t="s">
        <v>28</v>
      </c>
      <c r="C359" s="1" t="s">
        <v>29</v>
      </c>
      <c r="D359" s="1" t="s">
        <v>22</v>
      </c>
      <c r="E359" s="1" t="s">
        <v>23</v>
      </c>
      <c r="F359" s="1" t="s">
        <v>5</v>
      </c>
      <c r="H359" s="1" t="s">
        <v>24</v>
      </c>
      <c r="I359" s="1">
        <v>206448</v>
      </c>
      <c r="J359" s="1">
        <v>207647</v>
      </c>
      <c r="K359" s="1" t="s">
        <v>63</v>
      </c>
      <c r="L359" s="1" t="s">
        <v>577</v>
      </c>
      <c r="O359" s="1" t="s">
        <v>546</v>
      </c>
      <c r="P359" s="1" t="s">
        <v>575</v>
      </c>
      <c r="R359" s="1" t="s">
        <v>576</v>
      </c>
      <c r="S359" s="1">
        <v>1200</v>
      </c>
      <c r="T359" s="1">
        <v>399</v>
      </c>
    </row>
    <row r="360" spans="1:20">
      <c r="A360" s="1">
        <f t="shared" si="5"/>
        <v>359</v>
      </c>
      <c r="B360" s="1" t="s">
        <v>20</v>
      </c>
      <c r="C360" s="1" t="s">
        <v>21</v>
      </c>
      <c r="D360" s="1" t="s">
        <v>22</v>
      </c>
      <c r="E360" s="1" t="s">
        <v>23</v>
      </c>
      <c r="F360" s="1" t="s">
        <v>5</v>
      </c>
      <c r="H360" s="1" t="s">
        <v>24</v>
      </c>
      <c r="I360" s="1">
        <v>207747</v>
      </c>
      <c r="J360" s="1">
        <v>209297</v>
      </c>
      <c r="K360" s="1" t="s">
        <v>63</v>
      </c>
      <c r="P360" s="1" t="s">
        <v>578</v>
      </c>
      <c r="R360" s="1" t="s">
        <v>579</v>
      </c>
      <c r="S360" s="1">
        <v>1551</v>
      </c>
    </row>
    <row r="361" spans="1:20">
      <c r="A361" s="1">
        <f t="shared" si="5"/>
        <v>360</v>
      </c>
      <c r="B361" s="1" t="s">
        <v>28</v>
      </c>
      <c r="C361" s="1" t="s">
        <v>29</v>
      </c>
      <c r="D361" s="1" t="s">
        <v>22</v>
      </c>
      <c r="E361" s="1" t="s">
        <v>23</v>
      </c>
      <c r="F361" s="1" t="s">
        <v>5</v>
      </c>
      <c r="H361" s="1" t="s">
        <v>24</v>
      </c>
      <c r="I361" s="1">
        <v>207747</v>
      </c>
      <c r="J361" s="1">
        <v>209297</v>
      </c>
      <c r="K361" s="1" t="s">
        <v>63</v>
      </c>
      <c r="L361" s="1" t="s">
        <v>580</v>
      </c>
      <c r="O361" s="1" t="s">
        <v>167</v>
      </c>
      <c r="P361" s="1" t="s">
        <v>578</v>
      </c>
      <c r="R361" s="1" t="s">
        <v>579</v>
      </c>
      <c r="S361" s="1">
        <v>1551</v>
      </c>
      <c r="T361" s="1">
        <v>516</v>
      </c>
    </row>
    <row r="362" spans="1:20">
      <c r="A362" s="1">
        <f t="shared" si="5"/>
        <v>361</v>
      </c>
      <c r="B362" s="1" t="s">
        <v>20</v>
      </c>
      <c r="C362" s="1" t="s">
        <v>21</v>
      </c>
      <c r="D362" s="1" t="s">
        <v>22</v>
      </c>
      <c r="E362" s="1" t="s">
        <v>23</v>
      </c>
      <c r="F362" s="1" t="s">
        <v>5</v>
      </c>
      <c r="H362" s="1" t="s">
        <v>24</v>
      </c>
      <c r="I362" s="1">
        <v>209584</v>
      </c>
      <c r="J362" s="1">
        <v>210651</v>
      </c>
      <c r="K362" s="1" t="s">
        <v>63</v>
      </c>
      <c r="R362" s="1" t="s">
        <v>581</v>
      </c>
      <c r="S362" s="1">
        <v>1068</v>
      </c>
    </row>
    <row r="363" spans="1:20">
      <c r="A363" s="1">
        <f t="shared" si="5"/>
        <v>362</v>
      </c>
      <c r="B363" s="1" t="s">
        <v>28</v>
      </c>
      <c r="C363" s="1" t="s">
        <v>29</v>
      </c>
      <c r="D363" s="1" t="s">
        <v>22</v>
      </c>
      <c r="E363" s="1" t="s">
        <v>23</v>
      </c>
      <c r="F363" s="1" t="s">
        <v>5</v>
      </c>
      <c r="H363" s="1" t="s">
        <v>24</v>
      </c>
      <c r="I363" s="1">
        <v>209584</v>
      </c>
      <c r="J363" s="1">
        <v>210651</v>
      </c>
      <c r="K363" s="1" t="s">
        <v>63</v>
      </c>
      <c r="L363" s="1" t="s">
        <v>582</v>
      </c>
      <c r="O363" s="1" t="s">
        <v>42</v>
      </c>
      <c r="R363" s="1" t="s">
        <v>581</v>
      </c>
      <c r="S363" s="1">
        <v>1068</v>
      </c>
      <c r="T363" s="1">
        <v>355</v>
      </c>
    </row>
    <row r="364" spans="1:20">
      <c r="A364" s="1">
        <f t="shared" si="5"/>
        <v>363</v>
      </c>
      <c r="B364" s="1" t="s">
        <v>20</v>
      </c>
      <c r="C364" s="1" t="s">
        <v>21</v>
      </c>
      <c r="D364" s="1" t="s">
        <v>22</v>
      </c>
      <c r="E364" s="1" t="s">
        <v>23</v>
      </c>
      <c r="F364" s="1" t="s">
        <v>5</v>
      </c>
      <c r="H364" s="1" t="s">
        <v>24</v>
      </c>
      <c r="I364" s="1">
        <v>210838</v>
      </c>
      <c r="J364" s="1">
        <v>212964</v>
      </c>
      <c r="K364" s="1" t="s">
        <v>63</v>
      </c>
      <c r="P364" s="1" t="s">
        <v>583</v>
      </c>
      <c r="R364" s="1" t="s">
        <v>584</v>
      </c>
      <c r="S364" s="1">
        <v>2127</v>
      </c>
    </row>
    <row r="365" spans="1:20">
      <c r="A365" s="1">
        <f t="shared" si="5"/>
        <v>364</v>
      </c>
      <c r="B365" s="1" t="s">
        <v>28</v>
      </c>
      <c r="C365" s="1" t="s">
        <v>29</v>
      </c>
      <c r="D365" s="1" t="s">
        <v>22</v>
      </c>
      <c r="E365" s="1" t="s">
        <v>23</v>
      </c>
      <c r="F365" s="1" t="s">
        <v>5</v>
      </c>
      <c r="H365" s="1" t="s">
        <v>24</v>
      </c>
      <c r="I365" s="1">
        <v>210838</v>
      </c>
      <c r="J365" s="1">
        <v>212964</v>
      </c>
      <c r="K365" s="1" t="s">
        <v>63</v>
      </c>
      <c r="L365" s="1" t="s">
        <v>585</v>
      </c>
      <c r="O365" s="1" t="s">
        <v>586</v>
      </c>
      <c r="P365" s="1" t="s">
        <v>583</v>
      </c>
      <c r="R365" s="1" t="s">
        <v>584</v>
      </c>
      <c r="S365" s="1">
        <v>2127</v>
      </c>
      <c r="T365" s="1">
        <v>708</v>
      </c>
    </row>
    <row r="366" spans="1:20">
      <c r="A366" s="1">
        <f t="shared" si="5"/>
        <v>365</v>
      </c>
      <c r="B366" s="1" t="s">
        <v>20</v>
      </c>
      <c r="C366" s="1" t="s">
        <v>21</v>
      </c>
      <c r="D366" s="1" t="s">
        <v>22</v>
      </c>
      <c r="E366" s="1" t="s">
        <v>23</v>
      </c>
      <c r="F366" s="1" t="s">
        <v>5</v>
      </c>
      <c r="H366" s="1" t="s">
        <v>24</v>
      </c>
      <c r="I366" s="1">
        <v>213159</v>
      </c>
      <c r="J366" s="1">
        <v>213428</v>
      </c>
      <c r="K366" s="1" t="s">
        <v>63</v>
      </c>
      <c r="P366" s="1" t="s">
        <v>587</v>
      </c>
      <c r="R366" s="1" t="s">
        <v>588</v>
      </c>
      <c r="S366" s="1">
        <v>270</v>
      </c>
    </row>
    <row r="367" spans="1:20">
      <c r="A367" s="1">
        <f t="shared" si="5"/>
        <v>366</v>
      </c>
      <c r="B367" s="1" t="s">
        <v>28</v>
      </c>
      <c r="C367" s="1" t="s">
        <v>29</v>
      </c>
      <c r="D367" s="1" t="s">
        <v>22</v>
      </c>
      <c r="E367" s="1" t="s">
        <v>23</v>
      </c>
      <c r="F367" s="1" t="s">
        <v>5</v>
      </c>
      <c r="H367" s="1" t="s">
        <v>24</v>
      </c>
      <c r="I367" s="1">
        <v>213159</v>
      </c>
      <c r="J367" s="1">
        <v>213428</v>
      </c>
      <c r="K367" s="1" t="s">
        <v>63</v>
      </c>
      <c r="L367" s="1" t="s">
        <v>589</v>
      </c>
      <c r="O367" s="1" t="s">
        <v>590</v>
      </c>
      <c r="P367" s="1" t="s">
        <v>587</v>
      </c>
      <c r="R367" s="1" t="s">
        <v>588</v>
      </c>
      <c r="S367" s="1">
        <v>270</v>
      </c>
      <c r="T367" s="1">
        <v>89</v>
      </c>
    </row>
    <row r="368" spans="1:20">
      <c r="A368" s="1">
        <f t="shared" si="5"/>
        <v>367</v>
      </c>
      <c r="B368" s="1" t="s">
        <v>20</v>
      </c>
      <c r="C368" s="1" t="s">
        <v>21</v>
      </c>
      <c r="D368" s="1" t="s">
        <v>22</v>
      </c>
      <c r="E368" s="1" t="s">
        <v>23</v>
      </c>
      <c r="F368" s="1" t="s">
        <v>5</v>
      </c>
      <c r="H368" s="1" t="s">
        <v>24</v>
      </c>
      <c r="I368" s="1">
        <v>213761</v>
      </c>
      <c r="J368" s="1">
        <v>214957</v>
      </c>
      <c r="K368" s="1" t="s">
        <v>25</v>
      </c>
      <c r="R368" s="1" t="s">
        <v>591</v>
      </c>
      <c r="S368" s="1">
        <v>1197</v>
      </c>
    </row>
    <row r="369" spans="1:20">
      <c r="A369" s="1">
        <f t="shared" si="5"/>
        <v>368</v>
      </c>
      <c r="B369" s="1" t="s">
        <v>28</v>
      </c>
      <c r="C369" s="1" t="s">
        <v>29</v>
      </c>
      <c r="D369" s="1" t="s">
        <v>22</v>
      </c>
      <c r="E369" s="1" t="s">
        <v>23</v>
      </c>
      <c r="F369" s="1" t="s">
        <v>5</v>
      </c>
      <c r="H369" s="1" t="s">
        <v>24</v>
      </c>
      <c r="I369" s="1">
        <v>213761</v>
      </c>
      <c r="J369" s="1">
        <v>214957</v>
      </c>
      <c r="K369" s="1" t="s">
        <v>25</v>
      </c>
      <c r="L369" s="1" t="s">
        <v>592</v>
      </c>
      <c r="O369" s="1" t="s">
        <v>161</v>
      </c>
      <c r="R369" s="1" t="s">
        <v>591</v>
      </c>
      <c r="S369" s="1">
        <v>1197</v>
      </c>
      <c r="T369" s="1">
        <v>398</v>
      </c>
    </row>
    <row r="370" spans="1:20">
      <c r="A370" s="1">
        <f t="shared" si="5"/>
        <v>369</v>
      </c>
      <c r="B370" s="1" t="s">
        <v>20</v>
      </c>
      <c r="C370" s="1" t="s">
        <v>21</v>
      </c>
      <c r="D370" s="1" t="s">
        <v>22</v>
      </c>
      <c r="E370" s="1" t="s">
        <v>23</v>
      </c>
      <c r="F370" s="1" t="s">
        <v>5</v>
      </c>
      <c r="H370" s="1" t="s">
        <v>24</v>
      </c>
      <c r="I370" s="1">
        <v>214993</v>
      </c>
      <c r="J370" s="1">
        <v>215808</v>
      </c>
      <c r="K370" s="1" t="s">
        <v>25</v>
      </c>
      <c r="R370" s="1" t="s">
        <v>593</v>
      </c>
      <c r="S370" s="1">
        <v>816</v>
      </c>
    </row>
    <row r="371" spans="1:20">
      <c r="A371" s="1">
        <f t="shared" si="5"/>
        <v>370</v>
      </c>
      <c r="B371" s="1" t="s">
        <v>28</v>
      </c>
      <c r="C371" s="1" t="s">
        <v>29</v>
      </c>
      <c r="D371" s="1" t="s">
        <v>22</v>
      </c>
      <c r="E371" s="1" t="s">
        <v>23</v>
      </c>
      <c r="F371" s="1" t="s">
        <v>5</v>
      </c>
      <c r="H371" s="1" t="s">
        <v>24</v>
      </c>
      <c r="I371" s="1">
        <v>214993</v>
      </c>
      <c r="J371" s="1">
        <v>215808</v>
      </c>
      <c r="K371" s="1" t="s">
        <v>25</v>
      </c>
      <c r="L371" s="1" t="s">
        <v>594</v>
      </c>
      <c r="O371" s="1" t="s">
        <v>595</v>
      </c>
      <c r="R371" s="1" t="s">
        <v>593</v>
      </c>
      <c r="S371" s="1">
        <v>816</v>
      </c>
      <c r="T371" s="1">
        <v>271</v>
      </c>
    </row>
    <row r="372" spans="1:20">
      <c r="A372" s="1">
        <f t="shared" si="5"/>
        <v>371</v>
      </c>
      <c r="B372" s="1" t="s">
        <v>20</v>
      </c>
      <c r="C372" s="1" t="s">
        <v>21</v>
      </c>
      <c r="D372" s="1" t="s">
        <v>22</v>
      </c>
      <c r="E372" s="1" t="s">
        <v>23</v>
      </c>
      <c r="F372" s="1" t="s">
        <v>5</v>
      </c>
      <c r="H372" s="1" t="s">
        <v>24</v>
      </c>
      <c r="I372" s="1">
        <v>215824</v>
      </c>
      <c r="J372" s="1">
        <v>216273</v>
      </c>
      <c r="K372" s="1" t="s">
        <v>25</v>
      </c>
      <c r="R372" s="1" t="s">
        <v>596</v>
      </c>
      <c r="S372" s="1">
        <v>450</v>
      </c>
    </row>
    <row r="373" spans="1:20">
      <c r="A373" s="1">
        <f t="shared" si="5"/>
        <v>372</v>
      </c>
      <c r="B373" s="1" t="s">
        <v>28</v>
      </c>
      <c r="C373" s="1" t="s">
        <v>29</v>
      </c>
      <c r="D373" s="1" t="s">
        <v>22</v>
      </c>
      <c r="E373" s="1" t="s">
        <v>23</v>
      </c>
      <c r="F373" s="1" t="s">
        <v>5</v>
      </c>
      <c r="H373" s="1" t="s">
        <v>24</v>
      </c>
      <c r="I373" s="1">
        <v>215824</v>
      </c>
      <c r="J373" s="1">
        <v>216273</v>
      </c>
      <c r="K373" s="1" t="s">
        <v>25</v>
      </c>
      <c r="L373" s="1" t="s">
        <v>597</v>
      </c>
      <c r="O373" s="1" t="s">
        <v>42</v>
      </c>
      <c r="R373" s="1" t="s">
        <v>596</v>
      </c>
      <c r="S373" s="1">
        <v>450</v>
      </c>
      <c r="T373" s="1">
        <v>149</v>
      </c>
    </row>
    <row r="374" spans="1:20">
      <c r="A374" s="1">
        <f t="shared" si="5"/>
        <v>373</v>
      </c>
      <c r="B374" s="1" t="s">
        <v>20</v>
      </c>
      <c r="C374" s="1" t="s">
        <v>21</v>
      </c>
      <c r="D374" s="1" t="s">
        <v>22</v>
      </c>
      <c r="E374" s="1" t="s">
        <v>23</v>
      </c>
      <c r="F374" s="1" t="s">
        <v>5</v>
      </c>
      <c r="H374" s="1" t="s">
        <v>24</v>
      </c>
      <c r="I374" s="1">
        <v>216287</v>
      </c>
      <c r="J374" s="1">
        <v>217348</v>
      </c>
      <c r="K374" s="1" t="s">
        <v>25</v>
      </c>
      <c r="R374" s="1" t="s">
        <v>598</v>
      </c>
      <c r="S374" s="1">
        <v>1062</v>
      </c>
    </row>
    <row r="375" spans="1:20">
      <c r="A375" s="1">
        <f t="shared" si="5"/>
        <v>374</v>
      </c>
      <c r="B375" s="1" t="s">
        <v>28</v>
      </c>
      <c r="C375" s="1" t="s">
        <v>29</v>
      </c>
      <c r="D375" s="1" t="s">
        <v>22</v>
      </c>
      <c r="E375" s="1" t="s">
        <v>23</v>
      </c>
      <c r="F375" s="1" t="s">
        <v>5</v>
      </c>
      <c r="H375" s="1" t="s">
        <v>24</v>
      </c>
      <c r="I375" s="1">
        <v>216287</v>
      </c>
      <c r="J375" s="1">
        <v>217348</v>
      </c>
      <c r="K375" s="1" t="s">
        <v>25</v>
      </c>
      <c r="L375" s="1" t="s">
        <v>599</v>
      </c>
      <c r="O375" s="1" t="s">
        <v>600</v>
      </c>
      <c r="R375" s="1" t="s">
        <v>598</v>
      </c>
      <c r="S375" s="1">
        <v>1062</v>
      </c>
      <c r="T375" s="1">
        <v>353</v>
      </c>
    </row>
    <row r="376" spans="1:20">
      <c r="A376" s="1">
        <f t="shared" si="5"/>
        <v>375</v>
      </c>
      <c r="B376" s="1" t="s">
        <v>20</v>
      </c>
      <c r="C376" s="1" t="s">
        <v>21</v>
      </c>
      <c r="D376" s="1" t="s">
        <v>22</v>
      </c>
      <c r="E376" s="1" t="s">
        <v>23</v>
      </c>
      <c r="F376" s="1" t="s">
        <v>5</v>
      </c>
      <c r="H376" s="1" t="s">
        <v>24</v>
      </c>
      <c r="I376" s="1">
        <v>217395</v>
      </c>
      <c r="J376" s="1">
        <v>218099</v>
      </c>
      <c r="K376" s="1" t="s">
        <v>25</v>
      </c>
      <c r="P376" s="1" t="s">
        <v>601</v>
      </c>
      <c r="R376" s="1" t="s">
        <v>602</v>
      </c>
      <c r="S376" s="1">
        <v>705</v>
      </c>
    </row>
    <row r="377" spans="1:20">
      <c r="A377" s="1">
        <f t="shared" si="5"/>
        <v>376</v>
      </c>
      <c r="B377" s="1" t="s">
        <v>28</v>
      </c>
      <c r="C377" s="1" t="s">
        <v>29</v>
      </c>
      <c r="D377" s="1" t="s">
        <v>22</v>
      </c>
      <c r="E377" s="1" t="s">
        <v>23</v>
      </c>
      <c r="F377" s="1" t="s">
        <v>5</v>
      </c>
      <c r="H377" s="1" t="s">
        <v>24</v>
      </c>
      <c r="I377" s="1">
        <v>217395</v>
      </c>
      <c r="J377" s="1">
        <v>218099</v>
      </c>
      <c r="K377" s="1" t="s">
        <v>25</v>
      </c>
      <c r="L377" s="1" t="s">
        <v>603</v>
      </c>
      <c r="O377" s="1" t="s">
        <v>604</v>
      </c>
      <c r="P377" s="1" t="s">
        <v>601</v>
      </c>
      <c r="R377" s="1" t="s">
        <v>602</v>
      </c>
      <c r="S377" s="1">
        <v>705</v>
      </c>
      <c r="T377" s="1">
        <v>234</v>
      </c>
    </row>
    <row r="378" spans="1:20">
      <c r="A378" s="1">
        <f t="shared" si="5"/>
        <v>377</v>
      </c>
      <c r="B378" s="1" t="s">
        <v>20</v>
      </c>
      <c r="C378" s="1" t="s">
        <v>21</v>
      </c>
      <c r="D378" s="1" t="s">
        <v>22</v>
      </c>
      <c r="E378" s="1" t="s">
        <v>23</v>
      </c>
      <c r="F378" s="1" t="s">
        <v>5</v>
      </c>
      <c r="H378" s="1" t="s">
        <v>24</v>
      </c>
      <c r="I378" s="1">
        <v>218149</v>
      </c>
      <c r="J378" s="1">
        <v>218835</v>
      </c>
      <c r="K378" s="1" t="s">
        <v>63</v>
      </c>
      <c r="R378" s="1" t="s">
        <v>605</v>
      </c>
      <c r="S378" s="1">
        <v>687</v>
      </c>
    </row>
    <row r="379" spans="1:20">
      <c r="A379" s="1">
        <f t="shared" si="5"/>
        <v>378</v>
      </c>
      <c r="B379" s="1" t="s">
        <v>28</v>
      </c>
      <c r="C379" s="1" t="s">
        <v>29</v>
      </c>
      <c r="D379" s="1" t="s">
        <v>22</v>
      </c>
      <c r="E379" s="1" t="s">
        <v>23</v>
      </c>
      <c r="F379" s="1" t="s">
        <v>5</v>
      </c>
      <c r="H379" s="1" t="s">
        <v>24</v>
      </c>
      <c r="I379" s="1">
        <v>218149</v>
      </c>
      <c r="J379" s="1">
        <v>218835</v>
      </c>
      <c r="K379" s="1" t="s">
        <v>63</v>
      </c>
      <c r="L379" s="1" t="s">
        <v>606</v>
      </c>
      <c r="O379" s="1" t="s">
        <v>62</v>
      </c>
      <c r="R379" s="1" t="s">
        <v>605</v>
      </c>
      <c r="S379" s="1">
        <v>687</v>
      </c>
      <c r="T379" s="1">
        <v>228</v>
      </c>
    </row>
    <row r="380" spans="1:20">
      <c r="A380" s="1">
        <f t="shared" si="5"/>
        <v>379</v>
      </c>
      <c r="B380" s="1" t="s">
        <v>20</v>
      </c>
      <c r="C380" s="1" t="s">
        <v>21</v>
      </c>
      <c r="D380" s="1" t="s">
        <v>22</v>
      </c>
      <c r="E380" s="1" t="s">
        <v>23</v>
      </c>
      <c r="F380" s="1" t="s">
        <v>5</v>
      </c>
      <c r="H380" s="1" t="s">
        <v>24</v>
      </c>
      <c r="I380" s="1">
        <v>218882</v>
      </c>
      <c r="J380" s="1">
        <v>220195</v>
      </c>
      <c r="K380" s="1" t="s">
        <v>63</v>
      </c>
      <c r="P380" s="1" t="s">
        <v>607</v>
      </c>
      <c r="R380" s="1" t="s">
        <v>608</v>
      </c>
      <c r="S380" s="1">
        <v>1314</v>
      </c>
    </row>
    <row r="381" spans="1:20">
      <c r="A381" s="1">
        <f t="shared" si="5"/>
        <v>380</v>
      </c>
      <c r="B381" s="1" t="s">
        <v>28</v>
      </c>
      <c r="C381" s="1" t="s">
        <v>29</v>
      </c>
      <c r="D381" s="1" t="s">
        <v>22</v>
      </c>
      <c r="E381" s="1" t="s">
        <v>23</v>
      </c>
      <c r="F381" s="1" t="s">
        <v>5</v>
      </c>
      <c r="H381" s="1" t="s">
        <v>24</v>
      </c>
      <c r="I381" s="1">
        <v>218882</v>
      </c>
      <c r="J381" s="1">
        <v>220195</v>
      </c>
      <c r="K381" s="1" t="s">
        <v>63</v>
      </c>
      <c r="L381" s="1" t="s">
        <v>609</v>
      </c>
      <c r="O381" s="1" t="s">
        <v>610</v>
      </c>
      <c r="P381" s="1" t="s">
        <v>607</v>
      </c>
      <c r="R381" s="1" t="s">
        <v>608</v>
      </c>
      <c r="S381" s="1">
        <v>1314</v>
      </c>
      <c r="T381" s="1">
        <v>437</v>
      </c>
    </row>
    <row r="382" spans="1:20">
      <c r="A382" s="1">
        <f t="shared" si="5"/>
        <v>381</v>
      </c>
      <c r="B382" s="1" t="s">
        <v>20</v>
      </c>
      <c r="C382" s="1" t="s">
        <v>21</v>
      </c>
      <c r="D382" s="1" t="s">
        <v>22</v>
      </c>
      <c r="E382" s="1" t="s">
        <v>23</v>
      </c>
      <c r="F382" s="1" t="s">
        <v>5</v>
      </c>
      <c r="H382" s="1" t="s">
        <v>24</v>
      </c>
      <c r="I382" s="1">
        <v>220411</v>
      </c>
      <c r="J382" s="1">
        <v>220935</v>
      </c>
      <c r="K382" s="1" t="s">
        <v>63</v>
      </c>
      <c r="P382" s="1" t="s">
        <v>611</v>
      </c>
      <c r="R382" s="1" t="s">
        <v>612</v>
      </c>
      <c r="S382" s="1">
        <v>525</v>
      </c>
    </row>
    <row r="383" spans="1:20">
      <c r="A383" s="1">
        <f t="shared" si="5"/>
        <v>382</v>
      </c>
      <c r="B383" s="1" t="s">
        <v>28</v>
      </c>
      <c r="C383" s="1" t="s">
        <v>29</v>
      </c>
      <c r="D383" s="1" t="s">
        <v>22</v>
      </c>
      <c r="E383" s="1" t="s">
        <v>23</v>
      </c>
      <c r="F383" s="1" t="s">
        <v>5</v>
      </c>
      <c r="H383" s="1" t="s">
        <v>24</v>
      </c>
      <c r="I383" s="1">
        <v>220411</v>
      </c>
      <c r="J383" s="1">
        <v>220935</v>
      </c>
      <c r="K383" s="1" t="s">
        <v>63</v>
      </c>
      <c r="L383" s="1" t="s">
        <v>613</v>
      </c>
      <c r="O383" s="1" t="s">
        <v>614</v>
      </c>
      <c r="P383" s="1" t="s">
        <v>611</v>
      </c>
      <c r="R383" s="1" t="s">
        <v>612</v>
      </c>
      <c r="S383" s="1">
        <v>525</v>
      </c>
      <c r="T383" s="1">
        <v>174</v>
      </c>
    </row>
    <row r="384" spans="1:20">
      <c r="A384" s="1">
        <f t="shared" si="5"/>
        <v>383</v>
      </c>
      <c r="B384" s="1" t="s">
        <v>20</v>
      </c>
      <c r="C384" s="1" t="s">
        <v>21</v>
      </c>
      <c r="D384" s="1" t="s">
        <v>22</v>
      </c>
      <c r="E384" s="1" t="s">
        <v>23</v>
      </c>
      <c r="F384" s="1" t="s">
        <v>5</v>
      </c>
      <c r="H384" s="1" t="s">
        <v>24</v>
      </c>
      <c r="I384" s="1">
        <v>221025</v>
      </c>
      <c r="J384" s="1">
        <v>221456</v>
      </c>
      <c r="K384" s="1" t="s">
        <v>63</v>
      </c>
      <c r="R384" s="1" t="s">
        <v>615</v>
      </c>
      <c r="S384" s="1">
        <v>432</v>
      </c>
    </row>
    <row r="385" spans="1:20">
      <c r="A385" s="1">
        <f t="shared" si="5"/>
        <v>384</v>
      </c>
      <c r="B385" s="1" t="s">
        <v>28</v>
      </c>
      <c r="C385" s="1" t="s">
        <v>29</v>
      </c>
      <c r="D385" s="1" t="s">
        <v>22</v>
      </c>
      <c r="E385" s="1" t="s">
        <v>23</v>
      </c>
      <c r="F385" s="1" t="s">
        <v>5</v>
      </c>
      <c r="H385" s="1" t="s">
        <v>24</v>
      </c>
      <c r="I385" s="1">
        <v>221025</v>
      </c>
      <c r="J385" s="1">
        <v>221456</v>
      </c>
      <c r="K385" s="1" t="s">
        <v>63</v>
      </c>
      <c r="L385" s="1" t="s">
        <v>616</v>
      </c>
      <c r="O385" s="1" t="s">
        <v>42</v>
      </c>
      <c r="R385" s="1" t="s">
        <v>615</v>
      </c>
      <c r="S385" s="1">
        <v>432</v>
      </c>
      <c r="T385" s="1">
        <v>143</v>
      </c>
    </row>
    <row r="386" spans="1:20">
      <c r="A386" s="1">
        <f t="shared" si="5"/>
        <v>385</v>
      </c>
      <c r="B386" s="1" t="s">
        <v>20</v>
      </c>
      <c r="C386" s="1" t="s">
        <v>21</v>
      </c>
      <c r="D386" s="1" t="s">
        <v>22</v>
      </c>
      <c r="E386" s="1" t="s">
        <v>23</v>
      </c>
      <c r="F386" s="1" t="s">
        <v>5</v>
      </c>
      <c r="H386" s="1" t="s">
        <v>24</v>
      </c>
      <c r="I386" s="1">
        <v>221653</v>
      </c>
      <c r="J386" s="1">
        <v>222264</v>
      </c>
      <c r="K386" s="1" t="s">
        <v>63</v>
      </c>
      <c r="R386" s="1" t="s">
        <v>617</v>
      </c>
      <c r="S386" s="1">
        <v>612</v>
      </c>
    </row>
    <row r="387" spans="1:20">
      <c r="A387" s="1">
        <f t="shared" ref="A387:A450" si="6">A386+1</f>
        <v>386</v>
      </c>
      <c r="B387" s="1" t="s">
        <v>28</v>
      </c>
      <c r="C387" s="1" t="s">
        <v>29</v>
      </c>
      <c r="D387" s="1" t="s">
        <v>22</v>
      </c>
      <c r="E387" s="1" t="s">
        <v>23</v>
      </c>
      <c r="F387" s="1" t="s">
        <v>5</v>
      </c>
      <c r="H387" s="1" t="s">
        <v>24</v>
      </c>
      <c r="I387" s="1">
        <v>221653</v>
      </c>
      <c r="J387" s="1">
        <v>222264</v>
      </c>
      <c r="K387" s="1" t="s">
        <v>63</v>
      </c>
      <c r="L387" s="1" t="s">
        <v>618</v>
      </c>
      <c r="O387" s="1" t="s">
        <v>619</v>
      </c>
      <c r="R387" s="1" t="s">
        <v>617</v>
      </c>
      <c r="S387" s="1">
        <v>612</v>
      </c>
      <c r="T387" s="1">
        <v>203</v>
      </c>
    </row>
    <row r="388" spans="1:20">
      <c r="A388" s="1">
        <f t="shared" si="6"/>
        <v>387</v>
      </c>
      <c r="B388" s="1" t="s">
        <v>20</v>
      </c>
      <c r="C388" s="1" t="s">
        <v>21</v>
      </c>
      <c r="D388" s="1" t="s">
        <v>22</v>
      </c>
      <c r="E388" s="1" t="s">
        <v>23</v>
      </c>
      <c r="F388" s="1" t="s">
        <v>5</v>
      </c>
      <c r="H388" s="1" t="s">
        <v>24</v>
      </c>
      <c r="I388" s="1">
        <v>222534</v>
      </c>
      <c r="J388" s="1">
        <v>222983</v>
      </c>
      <c r="K388" s="1" t="s">
        <v>63</v>
      </c>
      <c r="R388" s="1" t="s">
        <v>620</v>
      </c>
      <c r="S388" s="1">
        <v>450</v>
      </c>
    </row>
    <row r="389" spans="1:20">
      <c r="A389" s="1">
        <f t="shared" si="6"/>
        <v>388</v>
      </c>
      <c r="B389" s="1" t="s">
        <v>28</v>
      </c>
      <c r="C389" s="1" t="s">
        <v>29</v>
      </c>
      <c r="D389" s="1" t="s">
        <v>22</v>
      </c>
      <c r="E389" s="1" t="s">
        <v>23</v>
      </c>
      <c r="F389" s="1" t="s">
        <v>5</v>
      </c>
      <c r="H389" s="1" t="s">
        <v>24</v>
      </c>
      <c r="I389" s="1">
        <v>222534</v>
      </c>
      <c r="J389" s="1">
        <v>222983</v>
      </c>
      <c r="K389" s="1" t="s">
        <v>63</v>
      </c>
      <c r="L389" s="1" t="s">
        <v>621</v>
      </c>
      <c r="O389" s="1" t="s">
        <v>622</v>
      </c>
      <c r="R389" s="1" t="s">
        <v>620</v>
      </c>
      <c r="S389" s="1">
        <v>450</v>
      </c>
      <c r="T389" s="1">
        <v>149</v>
      </c>
    </row>
    <row r="390" spans="1:20">
      <c r="A390" s="1">
        <f t="shared" si="6"/>
        <v>389</v>
      </c>
      <c r="B390" s="1" t="s">
        <v>20</v>
      </c>
      <c r="C390" s="1" t="s">
        <v>21</v>
      </c>
      <c r="D390" s="1" t="s">
        <v>22</v>
      </c>
      <c r="E390" s="1" t="s">
        <v>23</v>
      </c>
      <c r="F390" s="1" t="s">
        <v>5</v>
      </c>
      <c r="H390" s="1" t="s">
        <v>24</v>
      </c>
      <c r="I390" s="1">
        <v>223820</v>
      </c>
      <c r="J390" s="1">
        <v>224545</v>
      </c>
      <c r="K390" s="1" t="s">
        <v>25</v>
      </c>
      <c r="R390" s="1" t="s">
        <v>623</v>
      </c>
      <c r="S390" s="1">
        <v>726</v>
      </c>
    </row>
    <row r="391" spans="1:20">
      <c r="A391" s="1">
        <f t="shared" si="6"/>
        <v>390</v>
      </c>
      <c r="B391" s="1" t="s">
        <v>28</v>
      </c>
      <c r="C391" s="1" t="s">
        <v>29</v>
      </c>
      <c r="D391" s="1" t="s">
        <v>22</v>
      </c>
      <c r="E391" s="1" t="s">
        <v>23</v>
      </c>
      <c r="F391" s="1" t="s">
        <v>5</v>
      </c>
      <c r="H391" s="1" t="s">
        <v>24</v>
      </c>
      <c r="I391" s="1">
        <v>223820</v>
      </c>
      <c r="J391" s="1">
        <v>224545</v>
      </c>
      <c r="K391" s="1" t="s">
        <v>25</v>
      </c>
      <c r="L391" s="1" t="s">
        <v>624</v>
      </c>
      <c r="O391" s="1" t="s">
        <v>625</v>
      </c>
      <c r="R391" s="1" t="s">
        <v>623</v>
      </c>
      <c r="S391" s="1">
        <v>726</v>
      </c>
      <c r="T391" s="1">
        <v>241</v>
      </c>
    </row>
    <row r="392" spans="1:20">
      <c r="A392" s="1">
        <f t="shared" si="6"/>
        <v>391</v>
      </c>
      <c r="B392" s="1" t="s">
        <v>20</v>
      </c>
      <c r="C392" s="1" t="s">
        <v>21</v>
      </c>
      <c r="D392" s="1" t="s">
        <v>22</v>
      </c>
      <c r="E392" s="1" t="s">
        <v>23</v>
      </c>
      <c r="F392" s="1" t="s">
        <v>5</v>
      </c>
      <c r="H392" s="1" t="s">
        <v>24</v>
      </c>
      <c r="I392" s="1">
        <v>224625</v>
      </c>
      <c r="J392" s="1">
        <v>224909</v>
      </c>
      <c r="K392" s="1" t="s">
        <v>63</v>
      </c>
      <c r="R392" s="1" t="s">
        <v>626</v>
      </c>
      <c r="S392" s="1">
        <v>285</v>
      </c>
    </row>
    <row r="393" spans="1:20">
      <c r="A393" s="1">
        <f t="shared" si="6"/>
        <v>392</v>
      </c>
      <c r="B393" s="1" t="s">
        <v>28</v>
      </c>
      <c r="C393" s="1" t="s">
        <v>29</v>
      </c>
      <c r="D393" s="1" t="s">
        <v>22</v>
      </c>
      <c r="E393" s="1" t="s">
        <v>23</v>
      </c>
      <c r="F393" s="1" t="s">
        <v>5</v>
      </c>
      <c r="H393" s="1" t="s">
        <v>24</v>
      </c>
      <c r="I393" s="1">
        <v>224625</v>
      </c>
      <c r="J393" s="1">
        <v>224909</v>
      </c>
      <c r="K393" s="1" t="s">
        <v>63</v>
      </c>
      <c r="L393" s="1" t="s">
        <v>627</v>
      </c>
      <c r="O393" s="1" t="s">
        <v>42</v>
      </c>
      <c r="R393" s="1" t="s">
        <v>626</v>
      </c>
      <c r="S393" s="1">
        <v>285</v>
      </c>
      <c r="T393" s="1">
        <v>94</v>
      </c>
    </row>
    <row r="394" spans="1:20">
      <c r="A394" s="1">
        <f t="shared" si="6"/>
        <v>393</v>
      </c>
      <c r="B394" s="1" t="s">
        <v>20</v>
      </c>
      <c r="C394" s="1" t="s">
        <v>21</v>
      </c>
      <c r="D394" s="1" t="s">
        <v>22</v>
      </c>
      <c r="E394" s="1" t="s">
        <v>23</v>
      </c>
      <c r="F394" s="1" t="s">
        <v>5</v>
      </c>
      <c r="H394" s="1" t="s">
        <v>24</v>
      </c>
      <c r="I394" s="1">
        <v>225360</v>
      </c>
      <c r="J394" s="1">
        <v>226346</v>
      </c>
      <c r="K394" s="1" t="s">
        <v>25</v>
      </c>
      <c r="R394" s="1" t="s">
        <v>628</v>
      </c>
      <c r="S394" s="1">
        <v>987</v>
      </c>
    </row>
    <row r="395" spans="1:20">
      <c r="A395" s="1">
        <f t="shared" si="6"/>
        <v>394</v>
      </c>
      <c r="B395" s="1" t="s">
        <v>28</v>
      </c>
      <c r="C395" s="1" t="s">
        <v>29</v>
      </c>
      <c r="D395" s="1" t="s">
        <v>22</v>
      </c>
      <c r="E395" s="1" t="s">
        <v>23</v>
      </c>
      <c r="F395" s="1" t="s">
        <v>5</v>
      </c>
      <c r="H395" s="1" t="s">
        <v>24</v>
      </c>
      <c r="I395" s="1">
        <v>225360</v>
      </c>
      <c r="J395" s="1">
        <v>226346</v>
      </c>
      <c r="K395" s="1" t="s">
        <v>25</v>
      </c>
      <c r="L395" s="1" t="s">
        <v>629</v>
      </c>
      <c r="O395" s="1" t="s">
        <v>62</v>
      </c>
      <c r="R395" s="1" t="s">
        <v>628</v>
      </c>
      <c r="S395" s="1">
        <v>987</v>
      </c>
      <c r="T395" s="1">
        <v>328</v>
      </c>
    </row>
    <row r="396" spans="1:20">
      <c r="A396" s="1">
        <f t="shared" si="6"/>
        <v>395</v>
      </c>
      <c r="B396" s="1" t="s">
        <v>20</v>
      </c>
      <c r="C396" s="1" t="s">
        <v>21</v>
      </c>
      <c r="D396" s="1" t="s">
        <v>22</v>
      </c>
      <c r="E396" s="1" t="s">
        <v>23</v>
      </c>
      <c r="F396" s="1" t="s">
        <v>5</v>
      </c>
      <c r="H396" s="1" t="s">
        <v>24</v>
      </c>
      <c r="I396" s="1">
        <v>226510</v>
      </c>
      <c r="J396" s="1">
        <v>227553</v>
      </c>
      <c r="K396" s="1" t="s">
        <v>25</v>
      </c>
      <c r="R396" s="1" t="s">
        <v>630</v>
      </c>
      <c r="S396" s="1">
        <v>1044</v>
      </c>
    </row>
    <row r="397" spans="1:20">
      <c r="A397" s="1">
        <f t="shared" si="6"/>
        <v>396</v>
      </c>
      <c r="B397" s="1" t="s">
        <v>28</v>
      </c>
      <c r="C397" s="1" t="s">
        <v>29</v>
      </c>
      <c r="D397" s="1" t="s">
        <v>22</v>
      </c>
      <c r="E397" s="1" t="s">
        <v>23</v>
      </c>
      <c r="F397" s="1" t="s">
        <v>5</v>
      </c>
      <c r="H397" s="1" t="s">
        <v>24</v>
      </c>
      <c r="I397" s="1">
        <v>226510</v>
      </c>
      <c r="J397" s="1">
        <v>227553</v>
      </c>
      <c r="K397" s="1" t="s">
        <v>25</v>
      </c>
      <c r="L397" s="1" t="s">
        <v>631</v>
      </c>
      <c r="O397" s="1" t="s">
        <v>542</v>
      </c>
      <c r="R397" s="1" t="s">
        <v>630</v>
      </c>
      <c r="S397" s="1">
        <v>1044</v>
      </c>
      <c r="T397" s="1">
        <v>347</v>
      </c>
    </row>
    <row r="398" spans="1:20">
      <c r="A398" s="1">
        <f t="shared" si="6"/>
        <v>397</v>
      </c>
      <c r="B398" s="1" t="s">
        <v>20</v>
      </c>
      <c r="C398" s="1" t="s">
        <v>21</v>
      </c>
      <c r="D398" s="1" t="s">
        <v>22</v>
      </c>
      <c r="E398" s="1" t="s">
        <v>23</v>
      </c>
      <c r="F398" s="1" t="s">
        <v>5</v>
      </c>
      <c r="H398" s="1" t="s">
        <v>24</v>
      </c>
      <c r="I398" s="1">
        <v>227840</v>
      </c>
      <c r="J398" s="1">
        <v>228148</v>
      </c>
      <c r="K398" s="1" t="s">
        <v>63</v>
      </c>
      <c r="R398" s="1" t="s">
        <v>632</v>
      </c>
      <c r="S398" s="1">
        <v>309</v>
      </c>
    </row>
    <row r="399" spans="1:20">
      <c r="A399" s="1">
        <f t="shared" si="6"/>
        <v>398</v>
      </c>
      <c r="B399" s="1" t="s">
        <v>28</v>
      </c>
      <c r="C399" s="1" t="s">
        <v>29</v>
      </c>
      <c r="D399" s="1" t="s">
        <v>22</v>
      </c>
      <c r="E399" s="1" t="s">
        <v>23</v>
      </c>
      <c r="F399" s="1" t="s">
        <v>5</v>
      </c>
      <c r="H399" s="1" t="s">
        <v>24</v>
      </c>
      <c r="I399" s="1">
        <v>227840</v>
      </c>
      <c r="J399" s="1">
        <v>228148</v>
      </c>
      <c r="K399" s="1" t="s">
        <v>63</v>
      </c>
      <c r="L399" s="1" t="s">
        <v>633</v>
      </c>
      <c r="O399" s="1" t="s">
        <v>634</v>
      </c>
      <c r="R399" s="1" t="s">
        <v>632</v>
      </c>
      <c r="S399" s="1">
        <v>309</v>
      </c>
      <c r="T399" s="1">
        <v>102</v>
      </c>
    </row>
    <row r="400" spans="1:20">
      <c r="A400" s="1">
        <f t="shared" si="6"/>
        <v>399</v>
      </c>
      <c r="B400" s="1" t="s">
        <v>20</v>
      </c>
      <c r="C400" s="1" t="s">
        <v>21</v>
      </c>
      <c r="D400" s="1" t="s">
        <v>22</v>
      </c>
      <c r="E400" s="1" t="s">
        <v>23</v>
      </c>
      <c r="F400" s="1" t="s">
        <v>5</v>
      </c>
      <c r="H400" s="1" t="s">
        <v>24</v>
      </c>
      <c r="I400" s="1">
        <v>228266</v>
      </c>
      <c r="J400" s="1">
        <v>228985</v>
      </c>
      <c r="K400" s="1" t="s">
        <v>63</v>
      </c>
      <c r="R400" s="1" t="s">
        <v>635</v>
      </c>
      <c r="S400" s="1">
        <v>720</v>
      </c>
    </row>
    <row r="401" spans="1:20">
      <c r="A401" s="1">
        <f t="shared" si="6"/>
        <v>400</v>
      </c>
      <c r="B401" s="1" t="s">
        <v>28</v>
      </c>
      <c r="C401" s="1" t="s">
        <v>29</v>
      </c>
      <c r="D401" s="1" t="s">
        <v>22</v>
      </c>
      <c r="E401" s="1" t="s">
        <v>23</v>
      </c>
      <c r="F401" s="1" t="s">
        <v>5</v>
      </c>
      <c r="H401" s="1" t="s">
        <v>24</v>
      </c>
      <c r="I401" s="1">
        <v>228266</v>
      </c>
      <c r="J401" s="1">
        <v>228985</v>
      </c>
      <c r="K401" s="1" t="s">
        <v>63</v>
      </c>
      <c r="L401" s="1" t="s">
        <v>636</v>
      </c>
      <c r="O401" s="1" t="s">
        <v>595</v>
      </c>
      <c r="R401" s="1" t="s">
        <v>635</v>
      </c>
      <c r="S401" s="1">
        <v>720</v>
      </c>
      <c r="T401" s="1">
        <v>239</v>
      </c>
    </row>
    <row r="402" spans="1:20">
      <c r="A402" s="1">
        <f t="shared" si="6"/>
        <v>401</v>
      </c>
      <c r="B402" s="1" t="s">
        <v>20</v>
      </c>
      <c r="C402" s="1" t="s">
        <v>21</v>
      </c>
      <c r="D402" s="1" t="s">
        <v>22</v>
      </c>
      <c r="E402" s="1" t="s">
        <v>23</v>
      </c>
      <c r="F402" s="1" t="s">
        <v>5</v>
      </c>
      <c r="H402" s="1" t="s">
        <v>24</v>
      </c>
      <c r="I402" s="1">
        <v>229013</v>
      </c>
      <c r="J402" s="1">
        <v>230011</v>
      </c>
      <c r="K402" s="1" t="s">
        <v>63</v>
      </c>
      <c r="R402" s="1" t="s">
        <v>637</v>
      </c>
      <c r="S402" s="1">
        <v>999</v>
      </c>
    </row>
    <row r="403" spans="1:20">
      <c r="A403" s="1">
        <f t="shared" si="6"/>
        <v>402</v>
      </c>
      <c r="B403" s="1" t="s">
        <v>28</v>
      </c>
      <c r="C403" s="1" t="s">
        <v>29</v>
      </c>
      <c r="D403" s="1" t="s">
        <v>22</v>
      </c>
      <c r="E403" s="1" t="s">
        <v>23</v>
      </c>
      <c r="F403" s="1" t="s">
        <v>5</v>
      </c>
      <c r="H403" s="1" t="s">
        <v>24</v>
      </c>
      <c r="I403" s="1">
        <v>229013</v>
      </c>
      <c r="J403" s="1">
        <v>230011</v>
      </c>
      <c r="K403" s="1" t="s">
        <v>63</v>
      </c>
      <c r="L403" s="1" t="s">
        <v>638</v>
      </c>
      <c r="O403" s="1" t="s">
        <v>639</v>
      </c>
      <c r="R403" s="1" t="s">
        <v>637</v>
      </c>
      <c r="S403" s="1">
        <v>999</v>
      </c>
      <c r="T403" s="1">
        <v>332</v>
      </c>
    </row>
    <row r="404" spans="1:20">
      <c r="A404" s="1">
        <f t="shared" si="6"/>
        <v>403</v>
      </c>
      <c r="B404" s="1" t="s">
        <v>20</v>
      </c>
      <c r="C404" s="1" t="s">
        <v>21</v>
      </c>
      <c r="D404" s="1" t="s">
        <v>22</v>
      </c>
      <c r="E404" s="1" t="s">
        <v>23</v>
      </c>
      <c r="F404" s="1" t="s">
        <v>5</v>
      </c>
      <c r="H404" s="1" t="s">
        <v>24</v>
      </c>
      <c r="I404" s="1">
        <v>230167</v>
      </c>
      <c r="J404" s="1">
        <v>230463</v>
      </c>
      <c r="K404" s="1" t="s">
        <v>25</v>
      </c>
      <c r="R404" s="1" t="s">
        <v>640</v>
      </c>
      <c r="S404" s="1">
        <v>297</v>
      </c>
    </row>
    <row r="405" spans="1:20">
      <c r="A405" s="1">
        <f t="shared" si="6"/>
        <v>404</v>
      </c>
      <c r="B405" s="1" t="s">
        <v>28</v>
      </c>
      <c r="C405" s="1" t="s">
        <v>29</v>
      </c>
      <c r="D405" s="1" t="s">
        <v>22</v>
      </c>
      <c r="E405" s="1" t="s">
        <v>23</v>
      </c>
      <c r="F405" s="1" t="s">
        <v>5</v>
      </c>
      <c r="H405" s="1" t="s">
        <v>24</v>
      </c>
      <c r="I405" s="1">
        <v>230167</v>
      </c>
      <c r="J405" s="1">
        <v>230463</v>
      </c>
      <c r="K405" s="1" t="s">
        <v>25</v>
      </c>
      <c r="L405" s="1" t="s">
        <v>641</v>
      </c>
      <c r="O405" s="1" t="s">
        <v>42</v>
      </c>
      <c r="R405" s="1" t="s">
        <v>640</v>
      </c>
      <c r="S405" s="1">
        <v>297</v>
      </c>
      <c r="T405" s="1">
        <v>98</v>
      </c>
    </row>
    <row r="406" spans="1:20">
      <c r="A406" s="1">
        <f t="shared" si="6"/>
        <v>405</v>
      </c>
      <c r="B406" s="1" t="s">
        <v>20</v>
      </c>
      <c r="C406" s="1" t="s">
        <v>21</v>
      </c>
      <c r="D406" s="1" t="s">
        <v>22</v>
      </c>
      <c r="E406" s="1" t="s">
        <v>23</v>
      </c>
      <c r="F406" s="1" t="s">
        <v>5</v>
      </c>
      <c r="H406" s="1" t="s">
        <v>24</v>
      </c>
      <c r="I406" s="1">
        <v>230541</v>
      </c>
      <c r="J406" s="1">
        <v>232043</v>
      </c>
      <c r="K406" s="1" t="s">
        <v>25</v>
      </c>
      <c r="R406" s="1" t="s">
        <v>642</v>
      </c>
      <c r="S406" s="1">
        <v>1503</v>
      </c>
    </row>
    <row r="407" spans="1:20">
      <c r="A407" s="1">
        <f t="shared" si="6"/>
        <v>406</v>
      </c>
      <c r="B407" s="1" t="s">
        <v>28</v>
      </c>
      <c r="C407" s="1" t="s">
        <v>29</v>
      </c>
      <c r="D407" s="1" t="s">
        <v>22</v>
      </c>
      <c r="E407" s="1" t="s">
        <v>23</v>
      </c>
      <c r="F407" s="1" t="s">
        <v>5</v>
      </c>
      <c r="H407" s="1" t="s">
        <v>24</v>
      </c>
      <c r="I407" s="1">
        <v>230541</v>
      </c>
      <c r="J407" s="1">
        <v>232043</v>
      </c>
      <c r="K407" s="1" t="s">
        <v>25</v>
      </c>
      <c r="L407" s="1" t="s">
        <v>643</v>
      </c>
      <c r="O407" s="1" t="s">
        <v>644</v>
      </c>
      <c r="R407" s="1" t="s">
        <v>642</v>
      </c>
      <c r="S407" s="1">
        <v>1503</v>
      </c>
      <c r="T407" s="1">
        <v>500</v>
      </c>
    </row>
    <row r="408" spans="1:20">
      <c r="A408" s="1">
        <f t="shared" si="6"/>
        <v>407</v>
      </c>
      <c r="B408" s="1" t="s">
        <v>20</v>
      </c>
      <c r="C408" s="1" t="s">
        <v>21</v>
      </c>
      <c r="D408" s="1" t="s">
        <v>22</v>
      </c>
      <c r="E408" s="1" t="s">
        <v>23</v>
      </c>
      <c r="F408" s="1" t="s">
        <v>5</v>
      </c>
      <c r="H408" s="1" t="s">
        <v>24</v>
      </c>
      <c r="I408" s="1">
        <v>232072</v>
      </c>
      <c r="J408" s="1">
        <v>233469</v>
      </c>
      <c r="K408" s="1" t="s">
        <v>63</v>
      </c>
      <c r="P408" s="1" t="s">
        <v>645</v>
      </c>
      <c r="R408" s="1" t="s">
        <v>646</v>
      </c>
      <c r="S408" s="1">
        <v>1398</v>
      </c>
    </row>
    <row r="409" spans="1:20">
      <c r="A409" s="1">
        <f t="shared" si="6"/>
        <v>408</v>
      </c>
      <c r="B409" s="1" t="s">
        <v>28</v>
      </c>
      <c r="C409" s="1" t="s">
        <v>29</v>
      </c>
      <c r="D409" s="1" t="s">
        <v>22</v>
      </c>
      <c r="E409" s="1" t="s">
        <v>23</v>
      </c>
      <c r="F409" s="1" t="s">
        <v>5</v>
      </c>
      <c r="H409" s="1" t="s">
        <v>24</v>
      </c>
      <c r="I409" s="1">
        <v>232072</v>
      </c>
      <c r="J409" s="1">
        <v>233469</v>
      </c>
      <c r="K409" s="1" t="s">
        <v>63</v>
      </c>
      <c r="L409" s="1" t="s">
        <v>647</v>
      </c>
      <c r="O409" s="1" t="s">
        <v>648</v>
      </c>
      <c r="P409" s="1" t="s">
        <v>645</v>
      </c>
      <c r="R409" s="1" t="s">
        <v>646</v>
      </c>
      <c r="S409" s="1">
        <v>1398</v>
      </c>
      <c r="T409" s="1">
        <v>465</v>
      </c>
    </row>
    <row r="410" spans="1:20">
      <c r="A410" s="1">
        <f t="shared" si="6"/>
        <v>409</v>
      </c>
      <c r="B410" s="1" t="s">
        <v>20</v>
      </c>
      <c r="C410" s="1" t="s">
        <v>21</v>
      </c>
      <c r="D410" s="1" t="s">
        <v>22</v>
      </c>
      <c r="E410" s="1" t="s">
        <v>23</v>
      </c>
      <c r="F410" s="1" t="s">
        <v>5</v>
      </c>
      <c r="H410" s="1" t="s">
        <v>24</v>
      </c>
      <c r="I410" s="1">
        <v>233577</v>
      </c>
      <c r="J410" s="1">
        <v>234032</v>
      </c>
      <c r="K410" s="1" t="s">
        <v>63</v>
      </c>
      <c r="P410" s="1" t="s">
        <v>649</v>
      </c>
      <c r="R410" s="1" t="s">
        <v>650</v>
      </c>
      <c r="S410" s="1">
        <v>456</v>
      </c>
    </row>
    <row r="411" spans="1:20">
      <c r="A411" s="1">
        <f t="shared" si="6"/>
        <v>410</v>
      </c>
      <c r="B411" s="1" t="s">
        <v>28</v>
      </c>
      <c r="C411" s="1" t="s">
        <v>29</v>
      </c>
      <c r="D411" s="1" t="s">
        <v>22</v>
      </c>
      <c r="E411" s="1" t="s">
        <v>23</v>
      </c>
      <c r="F411" s="1" t="s">
        <v>5</v>
      </c>
      <c r="H411" s="1" t="s">
        <v>24</v>
      </c>
      <c r="I411" s="1">
        <v>233577</v>
      </c>
      <c r="J411" s="1">
        <v>234032</v>
      </c>
      <c r="K411" s="1" t="s">
        <v>63</v>
      </c>
      <c r="L411" s="1" t="s">
        <v>651</v>
      </c>
      <c r="O411" s="1" t="s">
        <v>652</v>
      </c>
      <c r="P411" s="1" t="s">
        <v>649</v>
      </c>
      <c r="R411" s="1" t="s">
        <v>650</v>
      </c>
      <c r="S411" s="1">
        <v>456</v>
      </c>
      <c r="T411" s="1">
        <v>151</v>
      </c>
    </row>
    <row r="412" spans="1:20">
      <c r="A412" s="1">
        <f t="shared" si="6"/>
        <v>411</v>
      </c>
      <c r="B412" s="1" t="s">
        <v>20</v>
      </c>
      <c r="C412" s="1" t="s">
        <v>21</v>
      </c>
      <c r="D412" s="1" t="s">
        <v>22</v>
      </c>
      <c r="E412" s="1" t="s">
        <v>23</v>
      </c>
      <c r="F412" s="1" t="s">
        <v>5</v>
      </c>
      <c r="H412" s="1" t="s">
        <v>24</v>
      </c>
      <c r="I412" s="1">
        <v>234051</v>
      </c>
      <c r="J412" s="1">
        <v>234329</v>
      </c>
      <c r="K412" s="1" t="s">
        <v>63</v>
      </c>
      <c r="P412" s="1" t="s">
        <v>653</v>
      </c>
      <c r="R412" s="1" t="s">
        <v>654</v>
      </c>
      <c r="S412" s="1">
        <v>279</v>
      </c>
    </row>
    <row r="413" spans="1:20">
      <c r="A413" s="1">
        <f t="shared" si="6"/>
        <v>412</v>
      </c>
      <c r="B413" s="1" t="s">
        <v>28</v>
      </c>
      <c r="C413" s="1" t="s">
        <v>29</v>
      </c>
      <c r="D413" s="1" t="s">
        <v>22</v>
      </c>
      <c r="E413" s="1" t="s">
        <v>23</v>
      </c>
      <c r="F413" s="1" t="s">
        <v>5</v>
      </c>
      <c r="H413" s="1" t="s">
        <v>24</v>
      </c>
      <c r="I413" s="1">
        <v>234051</v>
      </c>
      <c r="J413" s="1">
        <v>234329</v>
      </c>
      <c r="K413" s="1" t="s">
        <v>63</v>
      </c>
      <c r="L413" s="1" t="s">
        <v>655</v>
      </c>
      <c r="O413" s="1" t="s">
        <v>656</v>
      </c>
      <c r="P413" s="1" t="s">
        <v>653</v>
      </c>
      <c r="R413" s="1" t="s">
        <v>654</v>
      </c>
      <c r="S413" s="1">
        <v>279</v>
      </c>
      <c r="T413" s="1">
        <v>92</v>
      </c>
    </row>
    <row r="414" spans="1:20">
      <c r="A414" s="1">
        <f t="shared" si="6"/>
        <v>413</v>
      </c>
      <c r="B414" s="1" t="s">
        <v>20</v>
      </c>
      <c r="C414" s="1" t="s">
        <v>21</v>
      </c>
      <c r="D414" s="1" t="s">
        <v>22</v>
      </c>
      <c r="E414" s="1" t="s">
        <v>23</v>
      </c>
      <c r="F414" s="1" t="s">
        <v>5</v>
      </c>
      <c r="H414" s="1" t="s">
        <v>24</v>
      </c>
      <c r="I414" s="1">
        <v>234366</v>
      </c>
      <c r="J414" s="1">
        <v>234692</v>
      </c>
      <c r="K414" s="1" t="s">
        <v>63</v>
      </c>
      <c r="R414" s="1" t="s">
        <v>657</v>
      </c>
      <c r="S414" s="1">
        <v>327</v>
      </c>
    </row>
    <row r="415" spans="1:20">
      <c r="A415" s="1">
        <f t="shared" si="6"/>
        <v>414</v>
      </c>
      <c r="B415" s="1" t="s">
        <v>28</v>
      </c>
      <c r="C415" s="1" t="s">
        <v>29</v>
      </c>
      <c r="D415" s="1" t="s">
        <v>22</v>
      </c>
      <c r="E415" s="1" t="s">
        <v>23</v>
      </c>
      <c r="F415" s="1" t="s">
        <v>5</v>
      </c>
      <c r="H415" s="1" t="s">
        <v>24</v>
      </c>
      <c r="I415" s="1">
        <v>234366</v>
      </c>
      <c r="J415" s="1">
        <v>234692</v>
      </c>
      <c r="K415" s="1" t="s">
        <v>63</v>
      </c>
      <c r="L415" s="1" t="s">
        <v>658</v>
      </c>
      <c r="O415" s="1" t="s">
        <v>42</v>
      </c>
      <c r="R415" s="1" t="s">
        <v>657</v>
      </c>
      <c r="S415" s="1">
        <v>327</v>
      </c>
      <c r="T415" s="1">
        <v>108</v>
      </c>
    </row>
    <row r="416" spans="1:20">
      <c r="A416" s="1">
        <f t="shared" si="6"/>
        <v>415</v>
      </c>
      <c r="B416" s="1" t="s">
        <v>20</v>
      </c>
      <c r="C416" s="1" t="s">
        <v>21</v>
      </c>
      <c r="D416" s="1" t="s">
        <v>22</v>
      </c>
      <c r="E416" s="1" t="s">
        <v>23</v>
      </c>
      <c r="F416" s="1" t="s">
        <v>5</v>
      </c>
      <c r="H416" s="1" t="s">
        <v>24</v>
      </c>
      <c r="I416" s="1">
        <v>234676</v>
      </c>
      <c r="J416" s="1">
        <v>235116</v>
      </c>
      <c r="K416" s="1" t="s">
        <v>63</v>
      </c>
      <c r="P416" s="1" t="s">
        <v>659</v>
      </c>
      <c r="R416" s="1" t="s">
        <v>660</v>
      </c>
      <c r="S416" s="1">
        <v>441</v>
      </c>
    </row>
    <row r="417" spans="1:20">
      <c r="A417" s="1">
        <f t="shared" si="6"/>
        <v>416</v>
      </c>
      <c r="B417" s="1" t="s">
        <v>28</v>
      </c>
      <c r="C417" s="1" t="s">
        <v>29</v>
      </c>
      <c r="D417" s="1" t="s">
        <v>22</v>
      </c>
      <c r="E417" s="1" t="s">
        <v>23</v>
      </c>
      <c r="F417" s="1" t="s">
        <v>5</v>
      </c>
      <c r="H417" s="1" t="s">
        <v>24</v>
      </c>
      <c r="I417" s="1">
        <v>234676</v>
      </c>
      <c r="J417" s="1">
        <v>235116</v>
      </c>
      <c r="K417" s="1" t="s">
        <v>63</v>
      </c>
      <c r="L417" s="1" t="s">
        <v>661</v>
      </c>
      <c r="O417" s="1" t="s">
        <v>662</v>
      </c>
      <c r="P417" s="1" t="s">
        <v>659</v>
      </c>
      <c r="R417" s="1" t="s">
        <v>660</v>
      </c>
      <c r="S417" s="1">
        <v>441</v>
      </c>
      <c r="T417" s="1">
        <v>146</v>
      </c>
    </row>
    <row r="418" spans="1:20">
      <c r="A418" s="1">
        <f t="shared" si="6"/>
        <v>417</v>
      </c>
      <c r="B418" s="1" t="s">
        <v>20</v>
      </c>
      <c r="C418" s="1" t="s">
        <v>21</v>
      </c>
      <c r="D418" s="1" t="s">
        <v>22</v>
      </c>
      <c r="E418" s="1" t="s">
        <v>23</v>
      </c>
      <c r="F418" s="1" t="s">
        <v>5</v>
      </c>
      <c r="H418" s="1" t="s">
        <v>24</v>
      </c>
      <c r="I418" s="1">
        <v>235507</v>
      </c>
      <c r="J418" s="1">
        <v>235884</v>
      </c>
      <c r="K418" s="1" t="s">
        <v>25</v>
      </c>
      <c r="R418" s="1" t="s">
        <v>663</v>
      </c>
      <c r="S418" s="1">
        <v>378</v>
      </c>
    </row>
    <row r="419" spans="1:20">
      <c r="A419" s="1">
        <f t="shared" si="6"/>
        <v>418</v>
      </c>
      <c r="B419" s="1" t="s">
        <v>28</v>
      </c>
      <c r="C419" s="1" t="s">
        <v>29</v>
      </c>
      <c r="D419" s="1" t="s">
        <v>22</v>
      </c>
      <c r="E419" s="1" t="s">
        <v>23</v>
      </c>
      <c r="F419" s="1" t="s">
        <v>5</v>
      </c>
      <c r="H419" s="1" t="s">
        <v>24</v>
      </c>
      <c r="I419" s="1">
        <v>235507</v>
      </c>
      <c r="J419" s="1">
        <v>235884</v>
      </c>
      <c r="K419" s="1" t="s">
        <v>25</v>
      </c>
      <c r="L419" s="1" t="s">
        <v>664</v>
      </c>
      <c r="O419" s="1" t="s">
        <v>62</v>
      </c>
      <c r="R419" s="1" t="s">
        <v>663</v>
      </c>
      <c r="S419" s="1">
        <v>378</v>
      </c>
      <c r="T419" s="1">
        <v>125</v>
      </c>
    </row>
    <row r="420" spans="1:20">
      <c r="A420" s="1">
        <f t="shared" si="6"/>
        <v>419</v>
      </c>
      <c r="B420" s="1" t="s">
        <v>20</v>
      </c>
      <c r="C420" s="1" t="s">
        <v>21</v>
      </c>
      <c r="D420" s="1" t="s">
        <v>22</v>
      </c>
      <c r="E420" s="1" t="s">
        <v>23</v>
      </c>
      <c r="F420" s="1" t="s">
        <v>5</v>
      </c>
      <c r="H420" s="1" t="s">
        <v>24</v>
      </c>
      <c r="I420" s="1">
        <v>235919</v>
      </c>
      <c r="J420" s="1">
        <v>236728</v>
      </c>
      <c r="K420" s="1" t="s">
        <v>25</v>
      </c>
      <c r="P420" s="1" t="s">
        <v>665</v>
      </c>
      <c r="R420" s="1" t="s">
        <v>666</v>
      </c>
      <c r="S420" s="1">
        <v>810</v>
      </c>
    </row>
    <row r="421" spans="1:20">
      <c r="A421" s="1">
        <f t="shared" si="6"/>
        <v>420</v>
      </c>
      <c r="B421" s="1" t="s">
        <v>28</v>
      </c>
      <c r="C421" s="1" t="s">
        <v>29</v>
      </c>
      <c r="D421" s="1" t="s">
        <v>22</v>
      </c>
      <c r="E421" s="1" t="s">
        <v>23</v>
      </c>
      <c r="F421" s="1" t="s">
        <v>5</v>
      </c>
      <c r="H421" s="1" t="s">
        <v>24</v>
      </c>
      <c r="I421" s="1">
        <v>235919</v>
      </c>
      <c r="J421" s="1">
        <v>236728</v>
      </c>
      <c r="K421" s="1" t="s">
        <v>25</v>
      </c>
      <c r="L421" s="1" t="s">
        <v>667</v>
      </c>
      <c r="O421" s="1" t="s">
        <v>668</v>
      </c>
      <c r="P421" s="1" t="s">
        <v>665</v>
      </c>
      <c r="R421" s="1" t="s">
        <v>666</v>
      </c>
      <c r="S421" s="1">
        <v>810</v>
      </c>
      <c r="T421" s="1">
        <v>269</v>
      </c>
    </row>
    <row r="422" spans="1:20">
      <c r="A422" s="1">
        <f t="shared" si="6"/>
        <v>421</v>
      </c>
      <c r="B422" s="1" t="s">
        <v>20</v>
      </c>
      <c r="C422" s="1" t="s">
        <v>21</v>
      </c>
      <c r="D422" s="1" t="s">
        <v>22</v>
      </c>
      <c r="E422" s="1" t="s">
        <v>23</v>
      </c>
      <c r="F422" s="1" t="s">
        <v>5</v>
      </c>
      <c r="H422" s="1" t="s">
        <v>24</v>
      </c>
      <c r="I422" s="1">
        <v>236771</v>
      </c>
      <c r="J422" s="1">
        <v>237043</v>
      </c>
      <c r="K422" s="1" t="s">
        <v>25</v>
      </c>
      <c r="P422" s="1" t="s">
        <v>669</v>
      </c>
      <c r="R422" s="1" t="s">
        <v>670</v>
      </c>
      <c r="S422" s="1">
        <v>273</v>
      </c>
    </row>
    <row r="423" spans="1:20">
      <c r="A423" s="1">
        <f t="shared" si="6"/>
        <v>422</v>
      </c>
      <c r="B423" s="1" t="s">
        <v>28</v>
      </c>
      <c r="C423" s="1" t="s">
        <v>29</v>
      </c>
      <c r="D423" s="1" t="s">
        <v>22</v>
      </c>
      <c r="E423" s="1" t="s">
        <v>23</v>
      </c>
      <c r="F423" s="1" t="s">
        <v>5</v>
      </c>
      <c r="H423" s="1" t="s">
        <v>24</v>
      </c>
      <c r="I423" s="1">
        <v>236771</v>
      </c>
      <c r="J423" s="1">
        <v>237043</v>
      </c>
      <c r="K423" s="1" t="s">
        <v>25</v>
      </c>
      <c r="L423" s="1" t="s">
        <v>671</v>
      </c>
      <c r="O423" s="1" t="s">
        <v>672</v>
      </c>
      <c r="P423" s="1" t="s">
        <v>669</v>
      </c>
      <c r="R423" s="1" t="s">
        <v>670</v>
      </c>
      <c r="S423" s="1">
        <v>273</v>
      </c>
      <c r="T423" s="1">
        <v>90</v>
      </c>
    </row>
    <row r="424" spans="1:20">
      <c r="A424" s="1">
        <f t="shared" si="6"/>
        <v>423</v>
      </c>
      <c r="B424" s="1" t="s">
        <v>20</v>
      </c>
      <c r="C424" s="1" t="s">
        <v>21</v>
      </c>
      <c r="D424" s="1" t="s">
        <v>22</v>
      </c>
      <c r="E424" s="1" t="s">
        <v>23</v>
      </c>
      <c r="F424" s="1" t="s">
        <v>5</v>
      </c>
      <c r="H424" s="1" t="s">
        <v>24</v>
      </c>
      <c r="I424" s="1">
        <v>237090</v>
      </c>
      <c r="J424" s="1">
        <v>237563</v>
      </c>
      <c r="K424" s="1" t="s">
        <v>25</v>
      </c>
      <c r="P424" s="1" t="s">
        <v>673</v>
      </c>
      <c r="R424" s="1" t="s">
        <v>674</v>
      </c>
      <c r="S424" s="1">
        <v>474</v>
      </c>
    </row>
    <row r="425" spans="1:20">
      <c r="A425" s="1">
        <f t="shared" si="6"/>
        <v>424</v>
      </c>
      <c r="B425" s="1" t="s">
        <v>28</v>
      </c>
      <c r="C425" s="1" t="s">
        <v>29</v>
      </c>
      <c r="D425" s="1" t="s">
        <v>22</v>
      </c>
      <c r="E425" s="1" t="s">
        <v>23</v>
      </c>
      <c r="F425" s="1" t="s">
        <v>5</v>
      </c>
      <c r="H425" s="1" t="s">
        <v>24</v>
      </c>
      <c r="I425" s="1">
        <v>237090</v>
      </c>
      <c r="J425" s="1">
        <v>237563</v>
      </c>
      <c r="K425" s="1" t="s">
        <v>25</v>
      </c>
      <c r="L425" s="1" t="s">
        <v>675</v>
      </c>
      <c r="O425" s="1" t="s">
        <v>676</v>
      </c>
      <c r="P425" s="1" t="s">
        <v>673</v>
      </c>
      <c r="R425" s="1" t="s">
        <v>674</v>
      </c>
      <c r="S425" s="1">
        <v>474</v>
      </c>
      <c r="T425" s="1">
        <v>157</v>
      </c>
    </row>
    <row r="426" spans="1:20">
      <c r="A426" s="1">
        <f t="shared" si="6"/>
        <v>425</v>
      </c>
      <c r="B426" s="1" t="s">
        <v>20</v>
      </c>
      <c r="C426" s="1" t="s">
        <v>21</v>
      </c>
      <c r="D426" s="1" t="s">
        <v>22</v>
      </c>
      <c r="E426" s="1" t="s">
        <v>23</v>
      </c>
      <c r="F426" s="1" t="s">
        <v>5</v>
      </c>
      <c r="H426" s="1" t="s">
        <v>24</v>
      </c>
      <c r="I426" s="1">
        <v>237564</v>
      </c>
      <c r="J426" s="1">
        <v>238100</v>
      </c>
      <c r="K426" s="1" t="s">
        <v>25</v>
      </c>
      <c r="P426" s="1" t="s">
        <v>677</v>
      </c>
      <c r="R426" s="1" t="s">
        <v>678</v>
      </c>
      <c r="S426" s="1">
        <v>537</v>
      </c>
    </row>
    <row r="427" spans="1:20">
      <c r="A427" s="1">
        <f t="shared" si="6"/>
        <v>426</v>
      </c>
      <c r="B427" s="1" t="s">
        <v>28</v>
      </c>
      <c r="C427" s="1" t="s">
        <v>29</v>
      </c>
      <c r="D427" s="1" t="s">
        <v>22</v>
      </c>
      <c r="E427" s="1" t="s">
        <v>23</v>
      </c>
      <c r="F427" s="1" t="s">
        <v>5</v>
      </c>
      <c r="H427" s="1" t="s">
        <v>24</v>
      </c>
      <c r="I427" s="1">
        <v>237564</v>
      </c>
      <c r="J427" s="1">
        <v>238100</v>
      </c>
      <c r="K427" s="1" t="s">
        <v>25</v>
      </c>
      <c r="L427" s="1" t="s">
        <v>679</v>
      </c>
      <c r="O427" s="1" t="s">
        <v>680</v>
      </c>
      <c r="P427" s="1" t="s">
        <v>677</v>
      </c>
      <c r="R427" s="1" t="s">
        <v>678</v>
      </c>
      <c r="S427" s="1">
        <v>537</v>
      </c>
      <c r="T427" s="1">
        <v>178</v>
      </c>
    </row>
    <row r="428" spans="1:20">
      <c r="A428" s="1">
        <f t="shared" si="6"/>
        <v>427</v>
      </c>
      <c r="B428" s="1" t="s">
        <v>20</v>
      </c>
      <c r="C428" s="1" t="s">
        <v>21</v>
      </c>
      <c r="D428" s="1" t="s">
        <v>22</v>
      </c>
      <c r="E428" s="1" t="s">
        <v>23</v>
      </c>
      <c r="F428" s="1" t="s">
        <v>5</v>
      </c>
      <c r="H428" s="1" t="s">
        <v>24</v>
      </c>
      <c r="I428" s="1">
        <v>238113</v>
      </c>
      <c r="J428" s="1">
        <v>239654</v>
      </c>
      <c r="K428" s="1" t="s">
        <v>25</v>
      </c>
      <c r="P428" s="1" t="s">
        <v>681</v>
      </c>
      <c r="R428" s="1" t="s">
        <v>682</v>
      </c>
      <c r="S428" s="1">
        <v>1542</v>
      </c>
    </row>
    <row r="429" spans="1:20">
      <c r="A429" s="1">
        <f t="shared" si="6"/>
        <v>428</v>
      </c>
      <c r="B429" s="1" t="s">
        <v>28</v>
      </c>
      <c r="C429" s="1" t="s">
        <v>29</v>
      </c>
      <c r="D429" s="1" t="s">
        <v>22</v>
      </c>
      <c r="E429" s="1" t="s">
        <v>23</v>
      </c>
      <c r="F429" s="1" t="s">
        <v>5</v>
      </c>
      <c r="H429" s="1" t="s">
        <v>24</v>
      </c>
      <c r="I429" s="1">
        <v>238113</v>
      </c>
      <c r="J429" s="1">
        <v>239654</v>
      </c>
      <c r="K429" s="1" t="s">
        <v>25</v>
      </c>
      <c r="L429" s="1" t="s">
        <v>683</v>
      </c>
      <c r="O429" s="1" t="s">
        <v>684</v>
      </c>
      <c r="P429" s="1" t="s">
        <v>681</v>
      </c>
      <c r="R429" s="1" t="s">
        <v>682</v>
      </c>
      <c r="S429" s="1">
        <v>1542</v>
      </c>
      <c r="T429" s="1">
        <v>513</v>
      </c>
    </row>
    <row r="430" spans="1:20">
      <c r="A430" s="1">
        <f t="shared" si="6"/>
        <v>429</v>
      </c>
      <c r="B430" s="1" t="s">
        <v>20</v>
      </c>
      <c r="C430" s="1" t="s">
        <v>21</v>
      </c>
      <c r="D430" s="1" t="s">
        <v>22</v>
      </c>
      <c r="E430" s="1" t="s">
        <v>23</v>
      </c>
      <c r="F430" s="1" t="s">
        <v>5</v>
      </c>
      <c r="H430" s="1" t="s">
        <v>24</v>
      </c>
      <c r="I430" s="1">
        <v>239658</v>
      </c>
      <c r="J430" s="1">
        <v>240542</v>
      </c>
      <c r="K430" s="1" t="s">
        <v>25</v>
      </c>
      <c r="P430" s="1" t="s">
        <v>685</v>
      </c>
      <c r="R430" s="1" t="s">
        <v>686</v>
      </c>
      <c r="S430" s="1">
        <v>885</v>
      </c>
    </row>
    <row r="431" spans="1:20">
      <c r="A431" s="1">
        <f t="shared" si="6"/>
        <v>430</v>
      </c>
      <c r="B431" s="1" t="s">
        <v>28</v>
      </c>
      <c r="C431" s="1" t="s">
        <v>29</v>
      </c>
      <c r="D431" s="1" t="s">
        <v>22</v>
      </c>
      <c r="E431" s="1" t="s">
        <v>23</v>
      </c>
      <c r="F431" s="1" t="s">
        <v>5</v>
      </c>
      <c r="H431" s="1" t="s">
        <v>24</v>
      </c>
      <c r="I431" s="1">
        <v>239658</v>
      </c>
      <c r="J431" s="1">
        <v>240542</v>
      </c>
      <c r="K431" s="1" t="s">
        <v>25</v>
      </c>
      <c r="L431" s="1" t="s">
        <v>687</v>
      </c>
      <c r="O431" s="1" t="s">
        <v>688</v>
      </c>
      <c r="P431" s="1" t="s">
        <v>685</v>
      </c>
      <c r="R431" s="1" t="s">
        <v>686</v>
      </c>
      <c r="S431" s="1">
        <v>885</v>
      </c>
      <c r="T431" s="1">
        <v>294</v>
      </c>
    </row>
    <row r="432" spans="1:20">
      <c r="A432" s="1">
        <f t="shared" si="6"/>
        <v>431</v>
      </c>
      <c r="B432" s="1" t="s">
        <v>20</v>
      </c>
      <c r="C432" s="1" t="s">
        <v>21</v>
      </c>
      <c r="D432" s="1" t="s">
        <v>22</v>
      </c>
      <c r="E432" s="1" t="s">
        <v>23</v>
      </c>
      <c r="F432" s="1" t="s">
        <v>5</v>
      </c>
      <c r="H432" s="1" t="s">
        <v>24</v>
      </c>
      <c r="I432" s="1">
        <v>240573</v>
      </c>
      <c r="J432" s="1">
        <v>241955</v>
      </c>
      <c r="K432" s="1" t="s">
        <v>25</v>
      </c>
      <c r="P432" s="1" t="s">
        <v>689</v>
      </c>
      <c r="R432" s="1" t="s">
        <v>690</v>
      </c>
      <c r="S432" s="1">
        <v>1383</v>
      </c>
    </row>
    <row r="433" spans="1:20">
      <c r="A433" s="1">
        <f t="shared" si="6"/>
        <v>432</v>
      </c>
      <c r="B433" s="1" t="s">
        <v>28</v>
      </c>
      <c r="C433" s="1" t="s">
        <v>29</v>
      </c>
      <c r="D433" s="1" t="s">
        <v>22</v>
      </c>
      <c r="E433" s="1" t="s">
        <v>23</v>
      </c>
      <c r="F433" s="1" t="s">
        <v>5</v>
      </c>
      <c r="H433" s="1" t="s">
        <v>24</v>
      </c>
      <c r="I433" s="1">
        <v>240573</v>
      </c>
      <c r="J433" s="1">
        <v>241955</v>
      </c>
      <c r="K433" s="1" t="s">
        <v>25</v>
      </c>
      <c r="L433" s="1" t="s">
        <v>691</v>
      </c>
      <c r="O433" s="1" t="s">
        <v>692</v>
      </c>
      <c r="P433" s="1" t="s">
        <v>689</v>
      </c>
      <c r="R433" s="1" t="s">
        <v>690</v>
      </c>
      <c r="S433" s="1">
        <v>1383</v>
      </c>
      <c r="T433" s="1">
        <v>460</v>
      </c>
    </row>
    <row r="434" spans="1:20">
      <c r="A434" s="1">
        <f t="shared" si="6"/>
        <v>433</v>
      </c>
      <c r="B434" s="1" t="s">
        <v>20</v>
      </c>
      <c r="C434" s="1" t="s">
        <v>21</v>
      </c>
      <c r="D434" s="1" t="s">
        <v>22</v>
      </c>
      <c r="E434" s="1" t="s">
        <v>23</v>
      </c>
      <c r="F434" s="1" t="s">
        <v>5</v>
      </c>
      <c r="H434" s="1" t="s">
        <v>24</v>
      </c>
      <c r="I434" s="1">
        <v>241984</v>
      </c>
      <c r="J434" s="1">
        <v>242406</v>
      </c>
      <c r="K434" s="1" t="s">
        <v>25</v>
      </c>
      <c r="P434" s="1" t="s">
        <v>693</v>
      </c>
      <c r="R434" s="1" t="s">
        <v>694</v>
      </c>
      <c r="S434" s="1">
        <v>423</v>
      </c>
    </row>
    <row r="435" spans="1:20">
      <c r="A435" s="1">
        <f t="shared" si="6"/>
        <v>434</v>
      </c>
      <c r="B435" s="1" t="s">
        <v>28</v>
      </c>
      <c r="C435" s="1" t="s">
        <v>29</v>
      </c>
      <c r="D435" s="1" t="s">
        <v>22</v>
      </c>
      <c r="E435" s="1" t="s">
        <v>23</v>
      </c>
      <c r="F435" s="1" t="s">
        <v>5</v>
      </c>
      <c r="H435" s="1" t="s">
        <v>24</v>
      </c>
      <c r="I435" s="1">
        <v>241984</v>
      </c>
      <c r="J435" s="1">
        <v>242406</v>
      </c>
      <c r="K435" s="1" t="s">
        <v>25</v>
      </c>
      <c r="L435" s="1" t="s">
        <v>695</v>
      </c>
      <c r="O435" s="1" t="s">
        <v>696</v>
      </c>
      <c r="P435" s="1" t="s">
        <v>693</v>
      </c>
      <c r="R435" s="1" t="s">
        <v>694</v>
      </c>
      <c r="S435" s="1">
        <v>423</v>
      </c>
      <c r="T435" s="1">
        <v>140</v>
      </c>
    </row>
    <row r="436" spans="1:20">
      <c r="A436" s="1">
        <f t="shared" si="6"/>
        <v>435</v>
      </c>
      <c r="B436" s="1" t="s">
        <v>20</v>
      </c>
      <c r="C436" s="1" t="s">
        <v>21</v>
      </c>
      <c r="D436" s="1" t="s">
        <v>22</v>
      </c>
      <c r="E436" s="1" t="s">
        <v>23</v>
      </c>
      <c r="F436" s="1" t="s">
        <v>5</v>
      </c>
      <c r="H436" s="1" t="s">
        <v>24</v>
      </c>
      <c r="I436" s="1">
        <v>242652</v>
      </c>
      <c r="J436" s="1">
        <v>244028</v>
      </c>
      <c r="K436" s="1" t="s">
        <v>25</v>
      </c>
      <c r="P436" s="1" t="s">
        <v>697</v>
      </c>
      <c r="R436" s="1" t="s">
        <v>698</v>
      </c>
      <c r="S436" s="1">
        <v>1377</v>
      </c>
    </row>
    <row r="437" spans="1:20">
      <c r="A437" s="1">
        <f t="shared" si="6"/>
        <v>436</v>
      </c>
      <c r="B437" s="1" t="s">
        <v>28</v>
      </c>
      <c r="C437" s="1" t="s">
        <v>29</v>
      </c>
      <c r="D437" s="1" t="s">
        <v>22</v>
      </c>
      <c r="E437" s="1" t="s">
        <v>23</v>
      </c>
      <c r="F437" s="1" t="s">
        <v>5</v>
      </c>
      <c r="H437" s="1" t="s">
        <v>24</v>
      </c>
      <c r="I437" s="1">
        <v>242652</v>
      </c>
      <c r="J437" s="1">
        <v>244028</v>
      </c>
      <c r="K437" s="1" t="s">
        <v>25</v>
      </c>
      <c r="L437" s="1" t="s">
        <v>699</v>
      </c>
      <c r="O437" s="1" t="s">
        <v>700</v>
      </c>
      <c r="P437" s="1" t="s">
        <v>697</v>
      </c>
      <c r="R437" s="1" t="s">
        <v>698</v>
      </c>
      <c r="S437" s="1">
        <v>1377</v>
      </c>
      <c r="T437" s="1">
        <v>458</v>
      </c>
    </row>
    <row r="438" spans="1:20">
      <c r="A438" s="1">
        <f t="shared" si="6"/>
        <v>437</v>
      </c>
      <c r="B438" s="1" t="s">
        <v>20</v>
      </c>
      <c r="C438" s="1" t="s">
        <v>21</v>
      </c>
      <c r="D438" s="1" t="s">
        <v>22</v>
      </c>
      <c r="E438" s="1" t="s">
        <v>23</v>
      </c>
      <c r="F438" s="1" t="s">
        <v>5</v>
      </c>
      <c r="H438" s="1" t="s">
        <v>24</v>
      </c>
      <c r="I438" s="1">
        <v>244066</v>
      </c>
      <c r="J438" s="1">
        <v>245913</v>
      </c>
      <c r="K438" s="1" t="s">
        <v>25</v>
      </c>
      <c r="P438" s="1" t="s">
        <v>701</v>
      </c>
      <c r="R438" s="1" t="s">
        <v>702</v>
      </c>
      <c r="S438" s="1">
        <v>1848</v>
      </c>
    </row>
    <row r="439" spans="1:20">
      <c r="A439" s="1">
        <f t="shared" si="6"/>
        <v>438</v>
      </c>
      <c r="B439" s="1" t="s">
        <v>28</v>
      </c>
      <c r="C439" s="1" t="s">
        <v>29</v>
      </c>
      <c r="D439" s="1" t="s">
        <v>22</v>
      </c>
      <c r="E439" s="1" t="s">
        <v>23</v>
      </c>
      <c r="F439" s="1" t="s">
        <v>5</v>
      </c>
      <c r="H439" s="1" t="s">
        <v>24</v>
      </c>
      <c r="I439" s="1">
        <v>244066</v>
      </c>
      <c r="J439" s="1">
        <v>245913</v>
      </c>
      <c r="K439" s="1" t="s">
        <v>25</v>
      </c>
      <c r="L439" s="1" t="s">
        <v>703</v>
      </c>
      <c r="O439" s="1" t="s">
        <v>704</v>
      </c>
      <c r="P439" s="1" t="s">
        <v>701</v>
      </c>
      <c r="R439" s="1" t="s">
        <v>702</v>
      </c>
      <c r="S439" s="1">
        <v>1848</v>
      </c>
      <c r="T439" s="1">
        <v>615</v>
      </c>
    </row>
    <row r="440" spans="1:20">
      <c r="A440" s="1">
        <f t="shared" si="6"/>
        <v>439</v>
      </c>
      <c r="B440" s="1" t="s">
        <v>20</v>
      </c>
      <c r="C440" s="1" t="s">
        <v>21</v>
      </c>
      <c r="D440" s="1" t="s">
        <v>22</v>
      </c>
      <c r="E440" s="1" t="s">
        <v>23</v>
      </c>
      <c r="F440" s="1" t="s">
        <v>5</v>
      </c>
      <c r="H440" s="1" t="s">
        <v>24</v>
      </c>
      <c r="I440" s="1">
        <v>246049</v>
      </c>
      <c r="J440" s="1">
        <v>246774</v>
      </c>
      <c r="K440" s="1" t="s">
        <v>25</v>
      </c>
      <c r="R440" s="1" t="s">
        <v>705</v>
      </c>
      <c r="S440" s="1">
        <v>726</v>
      </c>
    </row>
    <row r="441" spans="1:20">
      <c r="A441" s="1">
        <f t="shared" si="6"/>
        <v>440</v>
      </c>
      <c r="B441" s="1" t="s">
        <v>28</v>
      </c>
      <c r="C441" s="1" t="s">
        <v>29</v>
      </c>
      <c r="D441" s="1" t="s">
        <v>22</v>
      </c>
      <c r="E441" s="1" t="s">
        <v>23</v>
      </c>
      <c r="F441" s="1" t="s">
        <v>5</v>
      </c>
      <c r="H441" s="1" t="s">
        <v>24</v>
      </c>
      <c r="I441" s="1">
        <v>246049</v>
      </c>
      <c r="J441" s="1">
        <v>246774</v>
      </c>
      <c r="K441" s="1" t="s">
        <v>25</v>
      </c>
      <c r="L441" s="1" t="s">
        <v>706</v>
      </c>
      <c r="O441" s="1" t="s">
        <v>707</v>
      </c>
      <c r="R441" s="1" t="s">
        <v>705</v>
      </c>
      <c r="S441" s="1">
        <v>726</v>
      </c>
      <c r="T441" s="1">
        <v>241</v>
      </c>
    </row>
    <row r="442" spans="1:20">
      <c r="A442" s="1">
        <f t="shared" si="6"/>
        <v>441</v>
      </c>
      <c r="B442" s="1" t="s">
        <v>20</v>
      </c>
      <c r="C442" s="1" t="s">
        <v>21</v>
      </c>
      <c r="D442" s="1" t="s">
        <v>22</v>
      </c>
      <c r="E442" s="1" t="s">
        <v>23</v>
      </c>
      <c r="F442" s="1" t="s">
        <v>5</v>
      </c>
      <c r="H442" s="1" t="s">
        <v>24</v>
      </c>
      <c r="I442" s="1">
        <v>246771</v>
      </c>
      <c r="J442" s="1">
        <v>247316</v>
      </c>
      <c r="K442" s="1" t="s">
        <v>25</v>
      </c>
      <c r="P442" s="1" t="s">
        <v>708</v>
      </c>
      <c r="R442" s="1" t="s">
        <v>709</v>
      </c>
      <c r="S442" s="1">
        <v>546</v>
      </c>
    </row>
    <row r="443" spans="1:20">
      <c r="A443" s="1">
        <f t="shared" si="6"/>
        <v>442</v>
      </c>
      <c r="B443" s="1" t="s">
        <v>28</v>
      </c>
      <c r="C443" s="1" t="s">
        <v>29</v>
      </c>
      <c r="D443" s="1" t="s">
        <v>22</v>
      </c>
      <c r="E443" s="1" t="s">
        <v>23</v>
      </c>
      <c r="F443" s="1" t="s">
        <v>5</v>
      </c>
      <c r="H443" s="1" t="s">
        <v>24</v>
      </c>
      <c r="I443" s="1">
        <v>246771</v>
      </c>
      <c r="J443" s="1">
        <v>247316</v>
      </c>
      <c r="K443" s="1" t="s">
        <v>25</v>
      </c>
      <c r="L443" s="1" t="s">
        <v>710</v>
      </c>
      <c r="O443" s="1" t="s">
        <v>711</v>
      </c>
      <c r="P443" s="1" t="s">
        <v>708</v>
      </c>
      <c r="R443" s="1" t="s">
        <v>709</v>
      </c>
      <c r="S443" s="1">
        <v>546</v>
      </c>
      <c r="T443" s="1">
        <v>181</v>
      </c>
    </row>
    <row r="444" spans="1:20">
      <c r="A444" s="1">
        <f t="shared" si="6"/>
        <v>443</v>
      </c>
      <c r="B444" s="1" t="s">
        <v>20</v>
      </c>
      <c r="C444" s="1" t="s">
        <v>21</v>
      </c>
      <c r="D444" s="1" t="s">
        <v>22</v>
      </c>
      <c r="E444" s="1" t="s">
        <v>23</v>
      </c>
      <c r="F444" s="1" t="s">
        <v>5</v>
      </c>
      <c r="H444" s="1" t="s">
        <v>24</v>
      </c>
      <c r="I444" s="1">
        <v>247313</v>
      </c>
      <c r="J444" s="1">
        <v>247900</v>
      </c>
      <c r="K444" s="1" t="s">
        <v>25</v>
      </c>
      <c r="P444" s="1" t="s">
        <v>712</v>
      </c>
      <c r="R444" s="1" t="s">
        <v>713</v>
      </c>
      <c r="S444" s="1">
        <v>588</v>
      </c>
    </row>
    <row r="445" spans="1:20">
      <c r="A445" s="1">
        <f t="shared" si="6"/>
        <v>444</v>
      </c>
      <c r="B445" s="1" t="s">
        <v>28</v>
      </c>
      <c r="C445" s="1" t="s">
        <v>29</v>
      </c>
      <c r="D445" s="1" t="s">
        <v>22</v>
      </c>
      <c r="E445" s="1" t="s">
        <v>23</v>
      </c>
      <c r="F445" s="1" t="s">
        <v>5</v>
      </c>
      <c r="H445" s="1" t="s">
        <v>24</v>
      </c>
      <c r="I445" s="1">
        <v>247313</v>
      </c>
      <c r="J445" s="1">
        <v>247900</v>
      </c>
      <c r="K445" s="1" t="s">
        <v>25</v>
      </c>
      <c r="L445" s="1" t="s">
        <v>714</v>
      </c>
      <c r="O445" s="1" t="s">
        <v>715</v>
      </c>
      <c r="P445" s="1" t="s">
        <v>712</v>
      </c>
      <c r="R445" s="1" t="s">
        <v>713</v>
      </c>
      <c r="S445" s="1">
        <v>588</v>
      </c>
      <c r="T445" s="1">
        <v>195</v>
      </c>
    </row>
    <row r="446" spans="1:20">
      <c r="A446" s="1">
        <f t="shared" si="6"/>
        <v>445</v>
      </c>
      <c r="B446" s="1" t="s">
        <v>20</v>
      </c>
      <c r="C446" s="1" t="s">
        <v>21</v>
      </c>
      <c r="D446" s="1" t="s">
        <v>22</v>
      </c>
      <c r="E446" s="1" t="s">
        <v>23</v>
      </c>
      <c r="F446" s="1" t="s">
        <v>5</v>
      </c>
      <c r="H446" s="1" t="s">
        <v>24</v>
      </c>
      <c r="I446" s="1">
        <v>247919</v>
      </c>
      <c r="J446" s="1">
        <v>248959</v>
      </c>
      <c r="K446" s="1" t="s">
        <v>25</v>
      </c>
      <c r="P446" s="1" t="s">
        <v>716</v>
      </c>
      <c r="R446" s="1" t="s">
        <v>717</v>
      </c>
      <c r="S446" s="1">
        <v>1041</v>
      </c>
    </row>
    <row r="447" spans="1:20">
      <c r="A447" s="1">
        <f t="shared" si="6"/>
        <v>446</v>
      </c>
      <c r="B447" s="1" t="s">
        <v>28</v>
      </c>
      <c r="C447" s="1" t="s">
        <v>29</v>
      </c>
      <c r="D447" s="1" t="s">
        <v>22</v>
      </c>
      <c r="E447" s="1" t="s">
        <v>23</v>
      </c>
      <c r="F447" s="1" t="s">
        <v>5</v>
      </c>
      <c r="H447" s="1" t="s">
        <v>24</v>
      </c>
      <c r="I447" s="1">
        <v>247919</v>
      </c>
      <c r="J447" s="1">
        <v>248959</v>
      </c>
      <c r="K447" s="1" t="s">
        <v>25</v>
      </c>
      <c r="L447" s="1" t="s">
        <v>718</v>
      </c>
      <c r="O447" s="1" t="s">
        <v>719</v>
      </c>
      <c r="P447" s="1" t="s">
        <v>716</v>
      </c>
      <c r="R447" s="1" t="s">
        <v>717</v>
      </c>
      <c r="S447" s="1">
        <v>1041</v>
      </c>
      <c r="T447" s="1">
        <v>346</v>
      </c>
    </row>
    <row r="448" spans="1:20">
      <c r="A448" s="1">
        <f t="shared" si="6"/>
        <v>447</v>
      </c>
      <c r="B448" s="1" t="s">
        <v>20</v>
      </c>
      <c r="C448" s="1" t="s">
        <v>21</v>
      </c>
      <c r="D448" s="1" t="s">
        <v>22</v>
      </c>
      <c r="E448" s="1" t="s">
        <v>23</v>
      </c>
      <c r="F448" s="1" t="s">
        <v>5</v>
      </c>
      <c r="H448" s="1" t="s">
        <v>24</v>
      </c>
      <c r="I448" s="1">
        <v>249019</v>
      </c>
      <c r="J448" s="1">
        <v>249429</v>
      </c>
      <c r="K448" s="1" t="s">
        <v>25</v>
      </c>
      <c r="R448" s="1" t="s">
        <v>720</v>
      </c>
      <c r="S448" s="1">
        <v>411</v>
      </c>
    </row>
    <row r="449" spans="1:20">
      <c r="A449" s="1">
        <f t="shared" si="6"/>
        <v>448</v>
      </c>
      <c r="B449" s="1" t="s">
        <v>28</v>
      </c>
      <c r="C449" s="1" t="s">
        <v>29</v>
      </c>
      <c r="D449" s="1" t="s">
        <v>22</v>
      </c>
      <c r="E449" s="1" t="s">
        <v>23</v>
      </c>
      <c r="F449" s="1" t="s">
        <v>5</v>
      </c>
      <c r="H449" s="1" t="s">
        <v>24</v>
      </c>
      <c r="I449" s="1">
        <v>249019</v>
      </c>
      <c r="J449" s="1">
        <v>249429</v>
      </c>
      <c r="K449" s="1" t="s">
        <v>25</v>
      </c>
      <c r="L449" s="1" t="s">
        <v>721</v>
      </c>
      <c r="O449" s="1" t="s">
        <v>722</v>
      </c>
      <c r="R449" s="1" t="s">
        <v>720</v>
      </c>
      <c r="S449" s="1">
        <v>411</v>
      </c>
      <c r="T449" s="1">
        <v>136</v>
      </c>
    </row>
    <row r="450" spans="1:20">
      <c r="A450" s="1">
        <f t="shared" si="6"/>
        <v>449</v>
      </c>
      <c r="B450" s="1" t="s">
        <v>20</v>
      </c>
      <c r="C450" s="1" t="s">
        <v>21</v>
      </c>
      <c r="D450" s="1" t="s">
        <v>22</v>
      </c>
      <c r="E450" s="1" t="s">
        <v>23</v>
      </c>
      <c r="F450" s="1" t="s">
        <v>5</v>
      </c>
      <c r="H450" s="1" t="s">
        <v>24</v>
      </c>
      <c r="I450" s="1">
        <v>249426</v>
      </c>
      <c r="J450" s="1">
        <v>250130</v>
      </c>
      <c r="K450" s="1" t="s">
        <v>25</v>
      </c>
      <c r="P450" s="1" t="s">
        <v>723</v>
      </c>
      <c r="R450" s="1" t="s">
        <v>724</v>
      </c>
      <c r="S450" s="1">
        <v>705</v>
      </c>
    </row>
    <row r="451" spans="1:20">
      <c r="A451" s="1">
        <f t="shared" ref="A451:A514" si="7">A450+1</f>
        <v>450</v>
      </c>
      <c r="B451" s="1" t="s">
        <v>28</v>
      </c>
      <c r="C451" s="1" t="s">
        <v>29</v>
      </c>
      <c r="D451" s="1" t="s">
        <v>22</v>
      </c>
      <c r="E451" s="1" t="s">
        <v>23</v>
      </c>
      <c r="F451" s="1" t="s">
        <v>5</v>
      </c>
      <c r="H451" s="1" t="s">
        <v>24</v>
      </c>
      <c r="I451" s="1">
        <v>249426</v>
      </c>
      <c r="J451" s="1">
        <v>250130</v>
      </c>
      <c r="K451" s="1" t="s">
        <v>25</v>
      </c>
      <c r="L451" s="1" t="s">
        <v>725</v>
      </c>
      <c r="O451" s="1" t="s">
        <v>726</v>
      </c>
      <c r="P451" s="1" t="s">
        <v>723</v>
      </c>
      <c r="R451" s="1" t="s">
        <v>724</v>
      </c>
      <c r="S451" s="1">
        <v>705</v>
      </c>
      <c r="T451" s="1">
        <v>234</v>
      </c>
    </row>
    <row r="452" spans="1:20">
      <c r="A452" s="1">
        <f t="shared" si="7"/>
        <v>451</v>
      </c>
      <c r="B452" s="1" t="s">
        <v>20</v>
      </c>
      <c r="C452" s="1" t="s">
        <v>21</v>
      </c>
      <c r="D452" s="1" t="s">
        <v>22</v>
      </c>
      <c r="E452" s="1" t="s">
        <v>23</v>
      </c>
      <c r="F452" s="1" t="s">
        <v>5</v>
      </c>
      <c r="H452" s="1" t="s">
        <v>24</v>
      </c>
      <c r="I452" s="1">
        <v>250127</v>
      </c>
      <c r="J452" s="1">
        <v>250543</v>
      </c>
      <c r="K452" s="1" t="s">
        <v>25</v>
      </c>
      <c r="P452" s="1" t="s">
        <v>727</v>
      </c>
      <c r="R452" s="1" t="s">
        <v>728</v>
      </c>
      <c r="S452" s="1">
        <v>417</v>
      </c>
    </row>
    <row r="453" spans="1:20">
      <c r="A453" s="1">
        <f t="shared" si="7"/>
        <v>452</v>
      </c>
      <c r="B453" s="1" t="s">
        <v>28</v>
      </c>
      <c r="C453" s="1" t="s">
        <v>29</v>
      </c>
      <c r="D453" s="1" t="s">
        <v>22</v>
      </c>
      <c r="E453" s="1" t="s">
        <v>23</v>
      </c>
      <c r="F453" s="1" t="s">
        <v>5</v>
      </c>
      <c r="H453" s="1" t="s">
        <v>24</v>
      </c>
      <c r="I453" s="1">
        <v>250127</v>
      </c>
      <c r="J453" s="1">
        <v>250543</v>
      </c>
      <c r="K453" s="1" t="s">
        <v>25</v>
      </c>
      <c r="L453" s="1" t="s">
        <v>729</v>
      </c>
      <c r="O453" s="1" t="s">
        <v>730</v>
      </c>
      <c r="P453" s="1" t="s">
        <v>727</v>
      </c>
      <c r="R453" s="1" t="s">
        <v>728</v>
      </c>
      <c r="S453" s="1">
        <v>417</v>
      </c>
      <c r="T453" s="1">
        <v>138</v>
      </c>
    </row>
    <row r="454" spans="1:20">
      <c r="A454" s="1">
        <f t="shared" si="7"/>
        <v>453</v>
      </c>
      <c r="B454" s="1" t="s">
        <v>20</v>
      </c>
      <c r="C454" s="1" t="s">
        <v>21</v>
      </c>
      <c r="D454" s="1" t="s">
        <v>22</v>
      </c>
      <c r="E454" s="1" t="s">
        <v>23</v>
      </c>
      <c r="F454" s="1" t="s">
        <v>5</v>
      </c>
      <c r="H454" s="1" t="s">
        <v>24</v>
      </c>
      <c r="I454" s="1">
        <v>250565</v>
      </c>
      <c r="J454" s="1">
        <v>251425</v>
      </c>
      <c r="K454" s="1" t="s">
        <v>25</v>
      </c>
      <c r="P454" s="1" t="s">
        <v>731</v>
      </c>
      <c r="R454" s="1" t="s">
        <v>732</v>
      </c>
      <c r="S454" s="1">
        <v>861</v>
      </c>
    </row>
    <row r="455" spans="1:20">
      <c r="A455" s="1">
        <f t="shared" si="7"/>
        <v>454</v>
      </c>
      <c r="B455" s="1" t="s">
        <v>28</v>
      </c>
      <c r="C455" s="1" t="s">
        <v>29</v>
      </c>
      <c r="D455" s="1" t="s">
        <v>22</v>
      </c>
      <c r="E455" s="1" t="s">
        <v>23</v>
      </c>
      <c r="F455" s="1" t="s">
        <v>5</v>
      </c>
      <c r="H455" s="1" t="s">
        <v>24</v>
      </c>
      <c r="I455" s="1">
        <v>250565</v>
      </c>
      <c r="J455" s="1">
        <v>251425</v>
      </c>
      <c r="K455" s="1" t="s">
        <v>25</v>
      </c>
      <c r="L455" s="1" t="s">
        <v>733</v>
      </c>
      <c r="O455" s="1" t="s">
        <v>335</v>
      </c>
      <c r="P455" s="1" t="s">
        <v>731</v>
      </c>
      <c r="R455" s="1" t="s">
        <v>732</v>
      </c>
      <c r="S455" s="1">
        <v>861</v>
      </c>
      <c r="T455" s="1">
        <v>286</v>
      </c>
    </row>
    <row r="456" spans="1:20">
      <c r="A456" s="1">
        <f t="shared" si="7"/>
        <v>455</v>
      </c>
      <c r="B456" s="1" t="s">
        <v>20</v>
      </c>
      <c r="C456" s="1" t="s">
        <v>21</v>
      </c>
      <c r="D456" s="1" t="s">
        <v>22</v>
      </c>
      <c r="E456" s="1" t="s">
        <v>23</v>
      </c>
      <c r="F456" s="1" t="s">
        <v>5</v>
      </c>
      <c r="H456" s="1" t="s">
        <v>24</v>
      </c>
      <c r="I456" s="1">
        <v>251463</v>
      </c>
      <c r="J456" s="1">
        <v>252740</v>
      </c>
      <c r="K456" s="1" t="s">
        <v>25</v>
      </c>
      <c r="P456" s="1" t="s">
        <v>734</v>
      </c>
      <c r="R456" s="1" t="s">
        <v>735</v>
      </c>
      <c r="S456" s="1">
        <v>1278</v>
      </c>
    </row>
    <row r="457" spans="1:20">
      <c r="A457" s="1">
        <f t="shared" si="7"/>
        <v>456</v>
      </c>
      <c r="B457" s="1" t="s">
        <v>28</v>
      </c>
      <c r="C457" s="1" t="s">
        <v>29</v>
      </c>
      <c r="D457" s="1" t="s">
        <v>22</v>
      </c>
      <c r="E457" s="1" t="s">
        <v>23</v>
      </c>
      <c r="F457" s="1" t="s">
        <v>5</v>
      </c>
      <c r="H457" s="1" t="s">
        <v>24</v>
      </c>
      <c r="I457" s="1">
        <v>251463</v>
      </c>
      <c r="J457" s="1">
        <v>252740</v>
      </c>
      <c r="K457" s="1" t="s">
        <v>25</v>
      </c>
      <c r="L457" s="1" t="s">
        <v>736</v>
      </c>
      <c r="O457" s="1" t="s">
        <v>737</v>
      </c>
      <c r="P457" s="1" t="s">
        <v>734</v>
      </c>
      <c r="R457" s="1" t="s">
        <v>735</v>
      </c>
      <c r="S457" s="1">
        <v>1278</v>
      </c>
      <c r="T457" s="1">
        <v>425</v>
      </c>
    </row>
    <row r="458" spans="1:20">
      <c r="A458" s="1">
        <f t="shared" si="7"/>
        <v>457</v>
      </c>
      <c r="B458" s="1" t="s">
        <v>20</v>
      </c>
      <c r="C458" s="1" t="s">
        <v>21</v>
      </c>
      <c r="D458" s="1" t="s">
        <v>22</v>
      </c>
      <c r="E458" s="1" t="s">
        <v>23</v>
      </c>
      <c r="F458" s="1" t="s">
        <v>5</v>
      </c>
      <c r="H458" s="1" t="s">
        <v>24</v>
      </c>
      <c r="I458" s="1">
        <v>252794</v>
      </c>
      <c r="J458" s="1">
        <v>253309</v>
      </c>
      <c r="K458" s="1" t="s">
        <v>25</v>
      </c>
      <c r="P458" s="1" t="s">
        <v>738</v>
      </c>
      <c r="R458" s="1" t="s">
        <v>739</v>
      </c>
      <c r="S458" s="1">
        <v>516</v>
      </c>
    </row>
    <row r="459" spans="1:20">
      <c r="A459" s="1">
        <f t="shared" si="7"/>
        <v>458</v>
      </c>
      <c r="B459" s="1" t="s">
        <v>28</v>
      </c>
      <c r="C459" s="1" t="s">
        <v>29</v>
      </c>
      <c r="D459" s="1" t="s">
        <v>22</v>
      </c>
      <c r="E459" s="1" t="s">
        <v>23</v>
      </c>
      <c r="F459" s="1" t="s">
        <v>5</v>
      </c>
      <c r="H459" s="1" t="s">
        <v>24</v>
      </c>
      <c r="I459" s="1">
        <v>252794</v>
      </c>
      <c r="J459" s="1">
        <v>253309</v>
      </c>
      <c r="K459" s="1" t="s">
        <v>25</v>
      </c>
      <c r="L459" s="1" t="s">
        <v>740</v>
      </c>
      <c r="O459" s="1" t="s">
        <v>199</v>
      </c>
      <c r="P459" s="1" t="s">
        <v>738</v>
      </c>
      <c r="R459" s="1" t="s">
        <v>739</v>
      </c>
      <c r="S459" s="1">
        <v>516</v>
      </c>
      <c r="T459" s="1">
        <v>171</v>
      </c>
    </row>
    <row r="460" spans="1:20">
      <c r="A460" s="1">
        <f t="shared" si="7"/>
        <v>459</v>
      </c>
      <c r="B460" s="1" t="s">
        <v>20</v>
      </c>
      <c r="C460" s="1" t="s">
        <v>21</v>
      </c>
      <c r="D460" s="1" t="s">
        <v>22</v>
      </c>
      <c r="E460" s="1" t="s">
        <v>23</v>
      </c>
      <c r="F460" s="1" t="s">
        <v>5</v>
      </c>
      <c r="H460" s="1" t="s">
        <v>24</v>
      </c>
      <c r="I460" s="1">
        <v>253309</v>
      </c>
      <c r="J460" s="1">
        <v>254136</v>
      </c>
      <c r="K460" s="1" t="s">
        <v>25</v>
      </c>
      <c r="R460" s="1" t="s">
        <v>741</v>
      </c>
      <c r="S460" s="1">
        <v>828</v>
      </c>
    </row>
    <row r="461" spans="1:20">
      <c r="A461" s="1">
        <f t="shared" si="7"/>
        <v>460</v>
      </c>
      <c r="B461" s="1" t="s">
        <v>28</v>
      </c>
      <c r="C461" s="1" t="s">
        <v>29</v>
      </c>
      <c r="D461" s="1" t="s">
        <v>22</v>
      </c>
      <c r="E461" s="1" t="s">
        <v>23</v>
      </c>
      <c r="F461" s="1" t="s">
        <v>5</v>
      </c>
      <c r="H461" s="1" t="s">
        <v>24</v>
      </c>
      <c r="I461" s="1">
        <v>253309</v>
      </c>
      <c r="J461" s="1">
        <v>254136</v>
      </c>
      <c r="K461" s="1" t="s">
        <v>25</v>
      </c>
      <c r="L461" s="1" t="s">
        <v>742</v>
      </c>
      <c r="O461" s="1" t="s">
        <v>516</v>
      </c>
      <c r="R461" s="1" t="s">
        <v>741</v>
      </c>
      <c r="S461" s="1">
        <v>828</v>
      </c>
      <c r="T461" s="1">
        <v>275</v>
      </c>
    </row>
    <row r="462" spans="1:20">
      <c r="A462" s="1">
        <f t="shared" si="7"/>
        <v>461</v>
      </c>
      <c r="B462" s="1" t="s">
        <v>20</v>
      </c>
      <c r="C462" s="1" t="s">
        <v>21</v>
      </c>
      <c r="D462" s="1" t="s">
        <v>22</v>
      </c>
      <c r="E462" s="1" t="s">
        <v>23</v>
      </c>
      <c r="F462" s="1" t="s">
        <v>5</v>
      </c>
      <c r="H462" s="1" t="s">
        <v>24</v>
      </c>
      <c r="I462" s="1">
        <v>254239</v>
      </c>
      <c r="J462" s="1">
        <v>254874</v>
      </c>
      <c r="K462" s="1" t="s">
        <v>25</v>
      </c>
      <c r="R462" s="1" t="s">
        <v>743</v>
      </c>
      <c r="S462" s="1">
        <v>636</v>
      </c>
    </row>
    <row r="463" spans="1:20">
      <c r="A463" s="1">
        <f t="shared" si="7"/>
        <v>462</v>
      </c>
      <c r="B463" s="1" t="s">
        <v>28</v>
      </c>
      <c r="C463" s="1" t="s">
        <v>29</v>
      </c>
      <c r="D463" s="1" t="s">
        <v>22</v>
      </c>
      <c r="E463" s="1" t="s">
        <v>23</v>
      </c>
      <c r="F463" s="1" t="s">
        <v>5</v>
      </c>
      <c r="H463" s="1" t="s">
        <v>24</v>
      </c>
      <c r="I463" s="1">
        <v>254239</v>
      </c>
      <c r="J463" s="1">
        <v>254874</v>
      </c>
      <c r="K463" s="1" t="s">
        <v>25</v>
      </c>
      <c r="L463" s="1" t="s">
        <v>744</v>
      </c>
      <c r="O463" s="1" t="s">
        <v>745</v>
      </c>
      <c r="R463" s="1" t="s">
        <v>743</v>
      </c>
      <c r="S463" s="1">
        <v>636</v>
      </c>
      <c r="T463" s="1">
        <v>211</v>
      </c>
    </row>
    <row r="464" spans="1:20">
      <c r="A464" s="1">
        <f t="shared" si="7"/>
        <v>463</v>
      </c>
      <c r="B464" s="1" t="s">
        <v>20</v>
      </c>
      <c r="C464" s="1" t="s">
        <v>21</v>
      </c>
      <c r="D464" s="1" t="s">
        <v>22</v>
      </c>
      <c r="E464" s="1" t="s">
        <v>23</v>
      </c>
      <c r="F464" s="1" t="s">
        <v>5</v>
      </c>
      <c r="H464" s="1" t="s">
        <v>24</v>
      </c>
      <c r="I464" s="1">
        <v>254896</v>
      </c>
      <c r="J464" s="1">
        <v>255582</v>
      </c>
      <c r="K464" s="1" t="s">
        <v>25</v>
      </c>
      <c r="R464" s="1" t="s">
        <v>746</v>
      </c>
      <c r="S464" s="1">
        <v>687</v>
      </c>
    </row>
    <row r="465" spans="1:20">
      <c r="A465" s="1">
        <f t="shared" si="7"/>
        <v>464</v>
      </c>
      <c r="B465" s="1" t="s">
        <v>28</v>
      </c>
      <c r="C465" s="1" t="s">
        <v>29</v>
      </c>
      <c r="D465" s="1" t="s">
        <v>22</v>
      </c>
      <c r="E465" s="1" t="s">
        <v>23</v>
      </c>
      <c r="F465" s="1" t="s">
        <v>5</v>
      </c>
      <c r="H465" s="1" t="s">
        <v>24</v>
      </c>
      <c r="I465" s="1">
        <v>254896</v>
      </c>
      <c r="J465" s="1">
        <v>255582</v>
      </c>
      <c r="K465" s="1" t="s">
        <v>25</v>
      </c>
      <c r="L465" s="1" t="s">
        <v>747</v>
      </c>
      <c r="O465" s="1" t="s">
        <v>748</v>
      </c>
      <c r="R465" s="1" t="s">
        <v>746</v>
      </c>
      <c r="S465" s="1">
        <v>687</v>
      </c>
      <c r="T465" s="1">
        <v>228</v>
      </c>
    </row>
    <row r="466" spans="1:20">
      <c r="A466" s="1">
        <f t="shared" si="7"/>
        <v>465</v>
      </c>
      <c r="B466" s="1" t="s">
        <v>20</v>
      </c>
      <c r="C466" s="1" t="s">
        <v>21</v>
      </c>
      <c r="D466" s="1" t="s">
        <v>22</v>
      </c>
      <c r="E466" s="1" t="s">
        <v>23</v>
      </c>
      <c r="F466" s="1" t="s">
        <v>5</v>
      </c>
      <c r="H466" s="1" t="s">
        <v>24</v>
      </c>
      <c r="I466" s="1">
        <v>255613</v>
      </c>
      <c r="J466" s="1">
        <v>255966</v>
      </c>
      <c r="K466" s="1" t="s">
        <v>63</v>
      </c>
      <c r="R466" s="1" t="s">
        <v>749</v>
      </c>
      <c r="S466" s="1">
        <v>354</v>
      </c>
    </row>
    <row r="467" spans="1:20">
      <c r="A467" s="1">
        <f t="shared" si="7"/>
        <v>466</v>
      </c>
      <c r="B467" s="1" t="s">
        <v>28</v>
      </c>
      <c r="C467" s="1" t="s">
        <v>29</v>
      </c>
      <c r="D467" s="1" t="s">
        <v>22</v>
      </c>
      <c r="E467" s="1" t="s">
        <v>23</v>
      </c>
      <c r="F467" s="1" t="s">
        <v>5</v>
      </c>
      <c r="H467" s="1" t="s">
        <v>24</v>
      </c>
      <c r="I467" s="1">
        <v>255613</v>
      </c>
      <c r="J467" s="1">
        <v>255966</v>
      </c>
      <c r="K467" s="1" t="s">
        <v>63</v>
      </c>
      <c r="L467" s="1" t="s">
        <v>750</v>
      </c>
      <c r="O467" s="1" t="s">
        <v>751</v>
      </c>
      <c r="R467" s="1" t="s">
        <v>749</v>
      </c>
      <c r="S467" s="1">
        <v>354</v>
      </c>
      <c r="T467" s="1">
        <v>117</v>
      </c>
    </row>
    <row r="468" spans="1:20">
      <c r="A468" s="1">
        <f t="shared" si="7"/>
        <v>467</v>
      </c>
      <c r="B468" s="1" t="s">
        <v>20</v>
      </c>
      <c r="C468" s="1" t="s">
        <v>21</v>
      </c>
      <c r="D468" s="1" t="s">
        <v>22</v>
      </c>
      <c r="E468" s="1" t="s">
        <v>23</v>
      </c>
      <c r="F468" s="1" t="s">
        <v>5</v>
      </c>
      <c r="H468" s="1" t="s">
        <v>24</v>
      </c>
      <c r="I468" s="1">
        <v>256051</v>
      </c>
      <c r="J468" s="1">
        <v>256653</v>
      </c>
      <c r="K468" s="1" t="s">
        <v>25</v>
      </c>
      <c r="R468" s="1" t="s">
        <v>752</v>
      </c>
      <c r="S468" s="1">
        <v>603</v>
      </c>
    </row>
    <row r="469" spans="1:20">
      <c r="A469" s="1">
        <f t="shared" si="7"/>
        <v>468</v>
      </c>
      <c r="B469" s="1" t="s">
        <v>28</v>
      </c>
      <c r="C469" s="1" t="s">
        <v>29</v>
      </c>
      <c r="D469" s="1" t="s">
        <v>22</v>
      </c>
      <c r="E469" s="1" t="s">
        <v>23</v>
      </c>
      <c r="F469" s="1" t="s">
        <v>5</v>
      </c>
      <c r="H469" s="1" t="s">
        <v>24</v>
      </c>
      <c r="I469" s="1">
        <v>256051</v>
      </c>
      <c r="J469" s="1">
        <v>256653</v>
      </c>
      <c r="K469" s="1" t="s">
        <v>25</v>
      </c>
      <c r="L469" s="1" t="s">
        <v>753</v>
      </c>
      <c r="O469" s="1" t="s">
        <v>754</v>
      </c>
      <c r="R469" s="1" t="s">
        <v>752</v>
      </c>
      <c r="S469" s="1">
        <v>603</v>
      </c>
      <c r="T469" s="1">
        <v>200</v>
      </c>
    </row>
    <row r="470" spans="1:20">
      <c r="A470" s="1">
        <f t="shared" si="7"/>
        <v>469</v>
      </c>
      <c r="B470" s="1" t="s">
        <v>20</v>
      </c>
      <c r="C470" s="1" t="s">
        <v>21</v>
      </c>
      <c r="D470" s="1" t="s">
        <v>22</v>
      </c>
      <c r="E470" s="1" t="s">
        <v>23</v>
      </c>
      <c r="F470" s="1" t="s">
        <v>5</v>
      </c>
      <c r="H470" s="1" t="s">
        <v>24</v>
      </c>
      <c r="I470" s="1">
        <v>256662</v>
      </c>
      <c r="J470" s="1">
        <v>257675</v>
      </c>
      <c r="K470" s="1" t="s">
        <v>63</v>
      </c>
      <c r="P470" s="1" t="s">
        <v>755</v>
      </c>
      <c r="R470" s="1" t="s">
        <v>756</v>
      </c>
      <c r="S470" s="1">
        <v>1014</v>
      </c>
    </row>
    <row r="471" spans="1:20">
      <c r="A471" s="1">
        <f t="shared" si="7"/>
        <v>470</v>
      </c>
      <c r="B471" s="1" t="s">
        <v>28</v>
      </c>
      <c r="C471" s="1" t="s">
        <v>29</v>
      </c>
      <c r="D471" s="1" t="s">
        <v>22</v>
      </c>
      <c r="E471" s="1" t="s">
        <v>23</v>
      </c>
      <c r="F471" s="1" t="s">
        <v>5</v>
      </c>
      <c r="H471" s="1" t="s">
        <v>24</v>
      </c>
      <c r="I471" s="1">
        <v>256662</v>
      </c>
      <c r="J471" s="1">
        <v>257675</v>
      </c>
      <c r="K471" s="1" t="s">
        <v>63</v>
      </c>
      <c r="L471" s="1" t="s">
        <v>757</v>
      </c>
      <c r="O471" s="1" t="s">
        <v>758</v>
      </c>
      <c r="P471" s="1" t="s">
        <v>755</v>
      </c>
      <c r="R471" s="1" t="s">
        <v>756</v>
      </c>
      <c r="S471" s="1">
        <v>1014</v>
      </c>
      <c r="T471" s="1">
        <v>337</v>
      </c>
    </row>
    <row r="472" spans="1:20">
      <c r="A472" s="1">
        <f t="shared" si="7"/>
        <v>471</v>
      </c>
      <c r="B472" s="1" t="s">
        <v>20</v>
      </c>
      <c r="C472" s="1" t="s">
        <v>21</v>
      </c>
      <c r="D472" s="1" t="s">
        <v>22</v>
      </c>
      <c r="E472" s="1" t="s">
        <v>23</v>
      </c>
      <c r="F472" s="1" t="s">
        <v>5</v>
      </c>
      <c r="H472" s="1" t="s">
        <v>24</v>
      </c>
      <c r="I472" s="1">
        <v>257934</v>
      </c>
      <c r="J472" s="1">
        <v>258146</v>
      </c>
      <c r="K472" s="1" t="s">
        <v>25</v>
      </c>
      <c r="P472" s="1" t="s">
        <v>759</v>
      </c>
      <c r="R472" s="1" t="s">
        <v>760</v>
      </c>
      <c r="S472" s="1">
        <v>213</v>
      </c>
    </row>
    <row r="473" spans="1:20">
      <c r="A473" s="1">
        <f t="shared" si="7"/>
        <v>472</v>
      </c>
      <c r="B473" s="1" t="s">
        <v>28</v>
      </c>
      <c r="C473" s="1" t="s">
        <v>29</v>
      </c>
      <c r="D473" s="1" t="s">
        <v>22</v>
      </c>
      <c r="E473" s="1" t="s">
        <v>23</v>
      </c>
      <c r="F473" s="1" t="s">
        <v>5</v>
      </c>
      <c r="H473" s="1" t="s">
        <v>24</v>
      </c>
      <c r="I473" s="1">
        <v>257934</v>
      </c>
      <c r="J473" s="1">
        <v>258146</v>
      </c>
      <c r="K473" s="1" t="s">
        <v>25</v>
      </c>
      <c r="L473" s="1" t="s">
        <v>761</v>
      </c>
      <c r="O473" s="1" t="s">
        <v>762</v>
      </c>
      <c r="P473" s="1" t="s">
        <v>759</v>
      </c>
      <c r="R473" s="1" t="s">
        <v>760</v>
      </c>
      <c r="S473" s="1">
        <v>213</v>
      </c>
      <c r="T473" s="1">
        <v>70</v>
      </c>
    </row>
    <row r="474" spans="1:20">
      <c r="A474" s="1">
        <f t="shared" si="7"/>
        <v>473</v>
      </c>
      <c r="B474" s="1" t="s">
        <v>20</v>
      </c>
      <c r="C474" s="1" t="s">
        <v>21</v>
      </c>
      <c r="D474" s="1" t="s">
        <v>22</v>
      </c>
      <c r="E474" s="1" t="s">
        <v>23</v>
      </c>
      <c r="F474" s="1" t="s">
        <v>5</v>
      </c>
      <c r="H474" s="1" t="s">
        <v>24</v>
      </c>
      <c r="I474" s="1">
        <v>258184</v>
      </c>
      <c r="J474" s="1">
        <v>258630</v>
      </c>
      <c r="K474" s="1" t="s">
        <v>25</v>
      </c>
      <c r="R474" s="1" t="s">
        <v>763</v>
      </c>
      <c r="S474" s="1">
        <v>447</v>
      </c>
    </row>
    <row r="475" spans="1:20">
      <c r="A475" s="1">
        <f t="shared" si="7"/>
        <v>474</v>
      </c>
      <c r="B475" s="1" t="s">
        <v>28</v>
      </c>
      <c r="C475" s="1" t="s">
        <v>29</v>
      </c>
      <c r="D475" s="1" t="s">
        <v>22</v>
      </c>
      <c r="E475" s="1" t="s">
        <v>23</v>
      </c>
      <c r="F475" s="1" t="s">
        <v>5</v>
      </c>
      <c r="H475" s="1" t="s">
        <v>24</v>
      </c>
      <c r="I475" s="1">
        <v>258184</v>
      </c>
      <c r="J475" s="1">
        <v>258630</v>
      </c>
      <c r="K475" s="1" t="s">
        <v>25</v>
      </c>
      <c r="L475" s="1" t="s">
        <v>764</v>
      </c>
      <c r="O475" s="1" t="s">
        <v>765</v>
      </c>
      <c r="R475" s="1" t="s">
        <v>763</v>
      </c>
      <c r="S475" s="1">
        <v>447</v>
      </c>
      <c r="T475" s="1">
        <v>148</v>
      </c>
    </row>
    <row r="476" spans="1:20">
      <c r="A476" s="1">
        <f t="shared" si="7"/>
        <v>475</v>
      </c>
      <c r="B476" s="1" t="s">
        <v>20</v>
      </c>
      <c r="C476" s="1" t="s">
        <v>21</v>
      </c>
      <c r="D476" s="1" t="s">
        <v>22</v>
      </c>
      <c r="E476" s="1" t="s">
        <v>23</v>
      </c>
      <c r="F476" s="1" t="s">
        <v>5</v>
      </c>
      <c r="H476" s="1" t="s">
        <v>24</v>
      </c>
      <c r="I476" s="1">
        <v>258712</v>
      </c>
      <c r="J476" s="1">
        <v>260514</v>
      </c>
      <c r="K476" s="1" t="s">
        <v>25</v>
      </c>
      <c r="R476" s="1" t="s">
        <v>766</v>
      </c>
      <c r="S476" s="1">
        <v>1803</v>
      </c>
    </row>
    <row r="477" spans="1:20">
      <c r="A477" s="1">
        <f t="shared" si="7"/>
        <v>476</v>
      </c>
      <c r="B477" s="1" t="s">
        <v>28</v>
      </c>
      <c r="C477" s="1" t="s">
        <v>29</v>
      </c>
      <c r="D477" s="1" t="s">
        <v>22</v>
      </c>
      <c r="E477" s="1" t="s">
        <v>23</v>
      </c>
      <c r="F477" s="1" t="s">
        <v>5</v>
      </c>
      <c r="H477" s="1" t="s">
        <v>24</v>
      </c>
      <c r="I477" s="1">
        <v>258712</v>
      </c>
      <c r="J477" s="1">
        <v>260514</v>
      </c>
      <c r="K477" s="1" t="s">
        <v>25</v>
      </c>
      <c r="L477" s="1" t="s">
        <v>767</v>
      </c>
      <c r="O477" s="1" t="s">
        <v>768</v>
      </c>
      <c r="R477" s="1" t="s">
        <v>766</v>
      </c>
      <c r="S477" s="1">
        <v>1803</v>
      </c>
      <c r="T477" s="1">
        <v>600</v>
      </c>
    </row>
    <row r="478" spans="1:20">
      <c r="A478" s="1">
        <f t="shared" si="7"/>
        <v>477</v>
      </c>
      <c r="B478" s="1" t="s">
        <v>20</v>
      </c>
      <c r="C478" s="1" t="s">
        <v>21</v>
      </c>
      <c r="D478" s="1" t="s">
        <v>22</v>
      </c>
      <c r="E478" s="1" t="s">
        <v>23</v>
      </c>
      <c r="F478" s="1" t="s">
        <v>5</v>
      </c>
      <c r="H478" s="1" t="s">
        <v>24</v>
      </c>
      <c r="I478" s="1">
        <v>260721</v>
      </c>
      <c r="J478" s="1">
        <v>262976</v>
      </c>
      <c r="K478" s="1" t="s">
        <v>25</v>
      </c>
      <c r="P478" s="1" t="s">
        <v>769</v>
      </c>
      <c r="R478" s="1" t="s">
        <v>770</v>
      </c>
      <c r="S478" s="1">
        <v>2256</v>
      </c>
    </row>
    <row r="479" spans="1:20">
      <c r="A479" s="1">
        <f t="shared" si="7"/>
        <v>478</v>
      </c>
      <c r="B479" s="1" t="s">
        <v>28</v>
      </c>
      <c r="C479" s="1" t="s">
        <v>29</v>
      </c>
      <c r="D479" s="1" t="s">
        <v>22</v>
      </c>
      <c r="E479" s="1" t="s">
        <v>23</v>
      </c>
      <c r="F479" s="1" t="s">
        <v>5</v>
      </c>
      <c r="H479" s="1" t="s">
        <v>24</v>
      </c>
      <c r="I479" s="1">
        <v>260721</v>
      </c>
      <c r="J479" s="1">
        <v>262976</v>
      </c>
      <c r="K479" s="1" t="s">
        <v>25</v>
      </c>
      <c r="L479" s="1" t="s">
        <v>771</v>
      </c>
      <c r="O479" s="1" t="s">
        <v>772</v>
      </c>
      <c r="P479" s="1" t="s">
        <v>769</v>
      </c>
      <c r="R479" s="1" t="s">
        <v>770</v>
      </c>
      <c r="S479" s="1">
        <v>2256</v>
      </c>
      <c r="T479" s="1">
        <v>751</v>
      </c>
    </row>
    <row r="480" spans="1:20">
      <c r="A480" s="1">
        <f t="shared" si="7"/>
        <v>479</v>
      </c>
      <c r="B480" s="1" t="s">
        <v>20</v>
      </c>
      <c r="C480" s="1" t="s">
        <v>46</v>
      </c>
      <c r="D480" s="1" t="s">
        <v>22</v>
      </c>
      <c r="E480" s="1" t="s">
        <v>23</v>
      </c>
      <c r="F480" s="1" t="s">
        <v>5</v>
      </c>
      <c r="H480" s="1" t="s">
        <v>24</v>
      </c>
      <c r="I480" s="1">
        <v>263039</v>
      </c>
      <c r="J480" s="1">
        <v>263115</v>
      </c>
      <c r="K480" s="1" t="s">
        <v>25</v>
      </c>
      <c r="P480" s="1" t="s">
        <v>773</v>
      </c>
      <c r="R480" s="1" t="s">
        <v>774</v>
      </c>
      <c r="S480" s="1">
        <v>77</v>
      </c>
    </row>
    <row r="481" spans="1:20">
      <c r="A481" s="1">
        <f t="shared" si="7"/>
        <v>480</v>
      </c>
      <c r="B481" s="1" t="s">
        <v>46</v>
      </c>
      <c r="D481" s="1" t="s">
        <v>22</v>
      </c>
      <c r="E481" s="1" t="s">
        <v>23</v>
      </c>
      <c r="F481" s="1" t="s">
        <v>5</v>
      </c>
      <c r="H481" s="1" t="s">
        <v>24</v>
      </c>
      <c r="I481" s="1">
        <v>263039</v>
      </c>
      <c r="J481" s="1">
        <v>263115</v>
      </c>
      <c r="K481" s="1" t="s">
        <v>25</v>
      </c>
      <c r="O481" s="1" t="s">
        <v>775</v>
      </c>
      <c r="P481" s="1" t="s">
        <v>773</v>
      </c>
      <c r="R481" s="1" t="s">
        <v>774</v>
      </c>
      <c r="S481" s="1">
        <v>77</v>
      </c>
    </row>
    <row r="482" spans="1:20">
      <c r="A482" s="1">
        <f t="shared" si="7"/>
        <v>481</v>
      </c>
      <c r="B482" s="1" t="s">
        <v>20</v>
      </c>
      <c r="C482" s="1" t="s">
        <v>21</v>
      </c>
      <c r="D482" s="1" t="s">
        <v>22</v>
      </c>
      <c r="E482" s="1" t="s">
        <v>23</v>
      </c>
      <c r="F482" s="1" t="s">
        <v>5</v>
      </c>
      <c r="H482" s="1" t="s">
        <v>24</v>
      </c>
      <c r="I482" s="1">
        <v>263504</v>
      </c>
      <c r="J482" s="1">
        <v>263815</v>
      </c>
      <c r="K482" s="1" t="s">
        <v>25</v>
      </c>
      <c r="R482" s="1" t="s">
        <v>776</v>
      </c>
      <c r="S482" s="1">
        <v>312</v>
      </c>
    </row>
    <row r="483" spans="1:20">
      <c r="A483" s="1">
        <f t="shared" si="7"/>
        <v>482</v>
      </c>
      <c r="B483" s="1" t="s">
        <v>28</v>
      </c>
      <c r="C483" s="1" t="s">
        <v>29</v>
      </c>
      <c r="D483" s="1" t="s">
        <v>22</v>
      </c>
      <c r="E483" s="1" t="s">
        <v>23</v>
      </c>
      <c r="F483" s="1" t="s">
        <v>5</v>
      </c>
      <c r="H483" s="1" t="s">
        <v>24</v>
      </c>
      <c r="I483" s="1">
        <v>263504</v>
      </c>
      <c r="J483" s="1">
        <v>263815</v>
      </c>
      <c r="K483" s="1" t="s">
        <v>25</v>
      </c>
      <c r="L483" s="1" t="s">
        <v>777</v>
      </c>
      <c r="O483" s="1" t="s">
        <v>62</v>
      </c>
      <c r="R483" s="1" t="s">
        <v>776</v>
      </c>
      <c r="S483" s="1">
        <v>312</v>
      </c>
      <c r="T483" s="1">
        <v>103</v>
      </c>
    </row>
    <row r="484" spans="1:20">
      <c r="A484" s="1">
        <f t="shared" si="7"/>
        <v>483</v>
      </c>
      <c r="B484" s="1" t="s">
        <v>20</v>
      </c>
      <c r="C484" s="1" t="s">
        <v>21</v>
      </c>
      <c r="D484" s="1" t="s">
        <v>22</v>
      </c>
      <c r="E484" s="1" t="s">
        <v>23</v>
      </c>
      <c r="F484" s="1" t="s">
        <v>5</v>
      </c>
      <c r="H484" s="1" t="s">
        <v>24</v>
      </c>
      <c r="I484" s="1">
        <v>263808</v>
      </c>
      <c r="J484" s="1">
        <v>264437</v>
      </c>
      <c r="K484" s="1" t="s">
        <v>63</v>
      </c>
      <c r="R484" s="1" t="s">
        <v>778</v>
      </c>
      <c r="S484" s="1">
        <v>630</v>
      </c>
    </row>
    <row r="485" spans="1:20">
      <c r="A485" s="1">
        <f t="shared" si="7"/>
        <v>484</v>
      </c>
      <c r="B485" s="1" t="s">
        <v>28</v>
      </c>
      <c r="C485" s="1" t="s">
        <v>29</v>
      </c>
      <c r="D485" s="1" t="s">
        <v>22</v>
      </c>
      <c r="E485" s="1" t="s">
        <v>23</v>
      </c>
      <c r="F485" s="1" t="s">
        <v>5</v>
      </c>
      <c r="H485" s="1" t="s">
        <v>24</v>
      </c>
      <c r="I485" s="1">
        <v>263808</v>
      </c>
      <c r="J485" s="1">
        <v>264437</v>
      </c>
      <c r="K485" s="1" t="s">
        <v>63</v>
      </c>
      <c r="L485" s="1" t="s">
        <v>779</v>
      </c>
      <c r="O485" s="1" t="s">
        <v>62</v>
      </c>
      <c r="R485" s="1" t="s">
        <v>778</v>
      </c>
      <c r="S485" s="1">
        <v>630</v>
      </c>
      <c r="T485" s="1">
        <v>209</v>
      </c>
    </row>
    <row r="486" spans="1:20">
      <c r="A486" s="1">
        <f t="shared" si="7"/>
        <v>485</v>
      </c>
      <c r="B486" s="1" t="s">
        <v>20</v>
      </c>
      <c r="C486" s="1" t="s">
        <v>21</v>
      </c>
      <c r="D486" s="1" t="s">
        <v>22</v>
      </c>
      <c r="E486" s="1" t="s">
        <v>23</v>
      </c>
      <c r="F486" s="1" t="s">
        <v>5</v>
      </c>
      <c r="H486" s="1" t="s">
        <v>24</v>
      </c>
      <c r="I486" s="1">
        <v>265780</v>
      </c>
      <c r="J486" s="1">
        <v>267168</v>
      </c>
      <c r="K486" s="1" t="s">
        <v>63</v>
      </c>
      <c r="R486" s="1" t="s">
        <v>780</v>
      </c>
      <c r="S486" s="1">
        <v>1389</v>
      </c>
    </row>
    <row r="487" spans="1:20">
      <c r="A487" s="1">
        <f t="shared" si="7"/>
        <v>486</v>
      </c>
      <c r="B487" s="1" t="s">
        <v>28</v>
      </c>
      <c r="C487" s="1" t="s">
        <v>29</v>
      </c>
      <c r="D487" s="1" t="s">
        <v>22</v>
      </c>
      <c r="E487" s="1" t="s">
        <v>23</v>
      </c>
      <c r="F487" s="1" t="s">
        <v>5</v>
      </c>
      <c r="H487" s="1" t="s">
        <v>24</v>
      </c>
      <c r="I487" s="1">
        <v>265780</v>
      </c>
      <c r="J487" s="1">
        <v>267168</v>
      </c>
      <c r="K487" s="1" t="s">
        <v>63</v>
      </c>
      <c r="L487" s="1" t="s">
        <v>781</v>
      </c>
      <c r="O487" s="1" t="s">
        <v>62</v>
      </c>
      <c r="R487" s="1" t="s">
        <v>780</v>
      </c>
      <c r="S487" s="1">
        <v>1389</v>
      </c>
      <c r="T487" s="1">
        <v>462</v>
      </c>
    </row>
    <row r="488" spans="1:20">
      <c r="A488" s="1">
        <f t="shared" si="7"/>
        <v>487</v>
      </c>
      <c r="B488" s="1" t="s">
        <v>20</v>
      </c>
      <c r="C488" s="1" t="s">
        <v>21</v>
      </c>
      <c r="D488" s="1" t="s">
        <v>22</v>
      </c>
      <c r="E488" s="1" t="s">
        <v>23</v>
      </c>
      <c r="F488" s="1" t="s">
        <v>5</v>
      </c>
      <c r="H488" s="1" t="s">
        <v>24</v>
      </c>
      <c r="I488" s="1">
        <v>267165</v>
      </c>
      <c r="J488" s="1">
        <v>268085</v>
      </c>
      <c r="K488" s="1" t="s">
        <v>63</v>
      </c>
      <c r="R488" s="1" t="s">
        <v>782</v>
      </c>
      <c r="S488" s="1">
        <v>921</v>
      </c>
    </row>
    <row r="489" spans="1:20">
      <c r="A489" s="1">
        <f t="shared" si="7"/>
        <v>488</v>
      </c>
      <c r="B489" s="1" t="s">
        <v>28</v>
      </c>
      <c r="C489" s="1" t="s">
        <v>29</v>
      </c>
      <c r="D489" s="1" t="s">
        <v>22</v>
      </c>
      <c r="E489" s="1" t="s">
        <v>23</v>
      </c>
      <c r="F489" s="1" t="s">
        <v>5</v>
      </c>
      <c r="H489" s="1" t="s">
        <v>24</v>
      </c>
      <c r="I489" s="1">
        <v>267165</v>
      </c>
      <c r="J489" s="1">
        <v>268085</v>
      </c>
      <c r="K489" s="1" t="s">
        <v>63</v>
      </c>
      <c r="L489" s="1" t="s">
        <v>783</v>
      </c>
      <c r="O489" s="1" t="s">
        <v>784</v>
      </c>
      <c r="R489" s="1" t="s">
        <v>782</v>
      </c>
      <c r="S489" s="1">
        <v>921</v>
      </c>
      <c r="T489" s="1">
        <v>306</v>
      </c>
    </row>
    <row r="490" spans="1:20">
      <c r="A490" s="1">
        <f t="shared" si="7"/>
        <v>489</v>
      </c>
      <c r="B490" s="1" t="s">
        <v>20</v>
      </c>
      <c r="C490" s="1" t="s">
        <v>21</v>
      </c>
      <c r="D490" s="1" t="s">
        <v>22</v>
      </c>
      <c r="E490" s="1" t="s">
        <v>23</v>
      </c>
      <c r="F490" s="1" t="s">
        <v>5</v>
      </c>
      <c r="H490" s="1" t="s">
        <v>24</v>
      </c>
      <c r="I490" s="1">
        <v>268394</v>
      </c>
      <c r="J490" s="1">
        <v>268966</v>
      </c>
      <c r="K490" s="1" t="s">
        <v>63</v>
      </c>
      <c r="R490" s="1" t="s">
        <v>785</v>
      </c>
      <c r="S490" s="1">
        <v>573</v>
      </c>
    </row>
    <row r="491" spans="1:20">
      <c r="A491" s="1">
        <f t="shared" si="7"/>
        <v>490</v>
      </c>
      <c r="B491" s="1" t="s">
        <v>28</v>
      </c>
      <c r="C491" s="1" t="s">
        <v>29</v>
      </c>
      <c r="D491" s="1" t="s">
        <v>22</v>
      </c>
      <c r="E491" s="1" t="s">
        <v>23</v>
      </c>
      <c r="F491" s="1" t="s">
        <v>5</v>
      </c>
      <c r="H491" s="1" t="s">
        <v>24</v>
      </c>
      <c r="I491" s="1">
        <v>268394</v>
      </c>
      <c r="J491" s="1">
        <v>268966</v>
      </c>
      <c r="K491" s="1" t="s">
        <v>63</v>
      </c>
      <c r="L491" s="1" t="s">
        <v>786</v>
      </c>
      <c r="O491" s="1" t="s">
        <v>62</v>
      </c>
      <c r="R491" s="1" t="s">
        <v>785</v>
      </c>
      <c r="S491" s="1">
        <v>573</v>
      </c>
      <c r="T491" s="1">
        <v>190</v>
      </c>
    </row>
    <row r="492" spans="1:20">
      <c r="A492" s="1">
        <f t="shared" si="7"/>
        <v>491</v>
      </c>
      <c r="B492" s="1" t="s">
        <v>20</v>
      </c>
      <c r="C492" s="1" t="s">
        <v>21</v>
      </c>
      <c r="D492" s="1" t="s">
        <v>22</v>
      </c>
      <c r="E492" s="1" t="s">
        <v>23</v>
      </c>
      <c r="F492" s="1" t="s">
        <v>5</v>
      </c>
      <c r="H492" s="1" t="s">
        <v>24</v>
      </c>
      <c r="I492" s="1">
        <v>268953</v>
      </c>
      <c r="J492" s="1">
        <v>270203</v>
      </c>
      <c r="K492" s="1" t="s">
        <v>63</v>
      </c>
      <c r="P492" s="1" t="s">
        <v>787</v>
      </c>
      <c r="R492" s="1" t="s">
        <v>788</v>
      </c>
      <c r="S492" s="1">
        <v>1251</v>
      </c>
    </row>
    <row r="493" spans="1:20">
      <c r="A493" s="1">
        <f t="shared" si="7"/>
        <v>492</v>
      </c>
      <c r="B493" s="1" t="s">
        <v>28</v>
      </c>
      <c r="C493" s="1" t="s">
        <v>29</v>
      </c>
      <c r="D493" s="1" t="s">
        <v>22</v>
      </c>
      <c r="E493" s="1" t="s">
        <v>23</v>
      </c>
      <c r="F493" s="1" t="s">
        <v>5</v>
      </c>
      <c r="H493" s="1" t="s">
        <v>24</v>
      </c>
      <c r="I493" s="1">
        <v>268953</v>
      </c>
      <c r="J493" s="1">
        <v>270203</v>
      </c>
      <c r="K493" s="1" t="s">
        <v>63</v>
      </c>
      <c r="L493" s="1" t="s">
        <v>789</v>
      </c>
      <c r="O493" s="1" t="s">
        <v>790</v>
      </c>
      <c r="P493" s="1" t="s">
        <v>787</v>
      </c>
      <c r="R493" s="1" t="s">
        <v>788</v>
      </c>
      <c r="S493" s="1">
        <v>1251</v>
      </c>
      <c r="T493" s="1">
        <v>416</v>
      </c>
    </row>
    <row r="494" spans="1:20">
      <c r="A494" s="1">
        <f t="shared" si="7"/>
        <v>493</v>
      </c>
      <c r="B494" s="1" t="s">
        <v>20</v>
      </c>
      <c r="C494" s="1" t="s">
        <v>21</v>
      </c>
      <c r="D494" s="1" t="s">
        <v>22</v>
      </c>
      <c r="E494" s="1" t="s">
        <v>23</v>
      </c>
      <c r="F494" s="1" t="s">
        <v>5</v>
      </c>
      <c r="H494" s="1" t="s">
        <v>24</v>
      </c>
      <c r="I494" s="1">
        <v>270335</v>
      </c>
      <c r="J494" s="1">
        <v>271894</v>
      </c>
      <c r="K494" s="1" t="s">
        <v>63</v>
      </c>
      <c r="P494" s="1" t="s">
        <v>791</v>
      </c>
      <c r="R494" s="1" t="s">
        <v>792</v>
      </c>
      <c r="S494" s="1">
        <v>1560</v>
      </c>
    </row>
    <row r="495" spans="1:20">
      <c r="A495" s="1">
        <f t="shared" si="7"/>
        <v>494</v>
      </c>
      <c r="B495" s="1" t="s">
        <v>28</v>
      </c>
      <c r="C495" s="1" t="s">
        <v>29</v>
      </c>
      <c r="D495" s="1" t="s">
        <v>22</v>
      </c>
      <c r="E495" s="1" t="s">
        <v>23</v>
      </c>
      <c r="F495" s="1" t="s">
        <v>5</v>
      </c>
      <c r="H495" s="1" t="s">
        <v>24</v>
      </c>
      <c r="I495" s="1">
        <v>270335</v>
      </c>
      <c r="J495" s="1">
        <v>271894</v>
      </c>
      <c r="K495" s="1" t="s">
        <v>63</v>
      </c>
      <c r="L495" s="1" t="s">
        <v>793</v>
      </c>
      <c r="O495" s="1" t="s">
        <v>794</v>
      </c>
      <c r="P495" s="1" t="s">
        <v>791</v>
      </c>
      <c r="R495" s="1" t="s">
        <v>792</v>
      </c>
      <c r="S495" s="1">
        <v>1560</v>
      </c>
      <c r="T495" s="1">
        <v>519</v>
      </c>
    </row>
    <row r="496" spans="1:20">
      <c r="A496" s="1">
        <f t="shared" si="7"/>
        <v>495</v>
      </c>
      <c r="B496" s="1" t="s">
        <v>20</v>
      </c>
      <c r="C496" s="1" t="s">
        <v>21</v>
      </c>
      <c r="D496" s="1" t="s">
        <v>22</v>
      </c>
      <c r="E496" s="1" t="s">
        <v>23</v>
      </c>
      <c r="F496" s="1" t="s">
        <v>5</v>
      </c>
      <c r="H496" s="1" t="s">
        <v>24</v>
      </c>
      <c r="I496" s="1">
        <v>271908</v>
      </c>
      <c r="J496" s="1">
        <v>272234</v>
      </c>
      <c r="K496" s="1" t="s">
        <v>63</v>
      </c>
      <c r="R496" s="1" t="s">
        <v>795</v>
      </c>
      <c r="S496" s="1">
        <v>327</v>
      </c>
    </row>
    <row r="497" spans="1:20">
      <c r="A497" s="1">
        <f t="shared" si="7"/>
        <v>496</v>
      </c>
      <c r="B497" s="1" t="s">
        <v>28</v>
      </c>
      <c r="C497" s="1" t="s">
        <v>29</v>
      </c>
      <c r="D497" s="1" t="s">
        <v>22</v>
      </c>
      <c r="E497" s="1" t="s">
        <v>23</v>
      </c>
      <c r="F497" s="1" t="s">
        <v>5</v>
      </c>
      <c r="H497" s="1" t="s">
        <v>24</v>
      </c>
      <c r="I497" s="1">
        <v>271908</v>
      </c>
      <c r="J497" s="1">
        <v>272234</v>
      </c>
      <c r="K497" s="1" t="s">
        <v>63</v>
      </c>
      <c r="L497" s="1" t="s">
        <v>796</v>
      </c>
      <c r="O497" s="1" t="s">
        <v>62</v>
      </c>
      <c r="R497" s="1" t="s">
        <v>795</v>
      </c>
      <c r="S497" s="1">
        <v>327</v>
      </c>
      <c r="T497" s="1">
        <v>108</v>
      </c>
    </row>
    <row r="498" spans="1:20">
      <c r="A498" s="1">
        <f t="shared" si="7"/>
        <v>497</v>
      </c>
      <c r="B498" s="1" t="s">
        <v>20</v>
      </c>
      <c r="C498" s="1" t="s">
        <v>21</v>
      </c>
      <c r="D498" s="1" t="s">
        <v>22</v>
      </c>
      <c r="E498" s="1" t="s">
        <v>23</v>
      </c>
      <c r="F498" s="1" t="s">
        <v>5</v>
      </c>
      <c r="H498" s="1" t="s">
        <v>24</v>
      </c>
      <c r="I498" s="1">
        <v>272567</v>
      </c>
      <c r="J498" s="1">
        <v>273130</v>
      </c>
      <c r="K498" s="1" t="s">
        <v>63</v>
      </c>
      <c r="R498" s="1" t="s">
        <v>797</v>
      </c>
      <c r="S498" s="1">
        <v>564</v>
      </c>
    </row>
    <row r="499" spans="1:20">
      <c r="A499" s="1">
        <f t="shared" si="7"/>
        <v>498</v>
      </c>
      <c r="B499" s="1" t="s">
        <v>28</v>
      </c>
      <c r="C499" s="1" t="s">
        <v>29</v>
      </c>
      <c r="D499" s="1" t="s">
        <v>22</v>
      </c>
      <c r="E499" s="1" t="s">
        <v>23</v>
      </c>
      <c r="F499" s="1" t="s">
        <v>5</v>
      </c>
      <c r="H499" s="1" t="s">
        <v>24</v>
      </c>
      <c r="I499" s="1">
        <v>272567</v>
      </c>
      <c r="J499" s="1">
        <v>273130</v>
      </c>
      <c r="K499" s="1" t="s">
        <v>63</v>
      </c>
      <c r="L499" s="1" t="s">
        <v>798</v>
      </c>
      <c r="O499" s="1" t="s">
        <v>62</v>
      </c>
      <c r="R499" s="1" t="s">
        <v>797</v>
      </c>
      <c r="S499" s="1">
        <v>564</v>
      </c>
      <c r="T499" s="1">
        <v>187</v>
      </c>
    </row>
    <row r="500" spans="1:20">
      <c r="A500" s="1">
        <f t="shared" si="7"/>
        <v>499</v>
      </c>
      <c r="B500" s="1" t="s">
        <v>20</v>
      </c>
      <c r="C500" s="1" t="s">
        <v>21</v>
      </c>
      <c r="D500" s="1" t="s">
        <v>22</v>
      </c>
      <c r="E500" s="1" t="s">
        <v>23</v>
      </c>
      <c r="F500" s="1" t="s">
        <v>5</v>
      </c>
      <c r="H500" s="1" t="s">
        <v>24</v>
      </c>
      <c r="I500" s="1">
        <v>273266</v>
      </c>
      <c r="J500" s="1">
        <v>274309</v>
      </c>
      <c r="K500" s="1" t="s">
        <v>25</v>
      </c>
      <c r="R500" s="1" t="s">
        <v>799</v>
      </c>
      <c r="S500" s="1">
        <v>1044</v>
      </c>
    </row>
    <row r="501" spans="1:20">
      <c r="A501" s="1">
        <f t="shared" si="7"/>
        <v>500</v>
      </c>
      <c r="B501" s="1" t="s">
        <v>28</v>
      </c>
      <c r="C501" s="1" t="s">
        <v>29</v>
      </c>
      <c r="D501" s="1" t="s">
        <v>22</v>
      </c>
      <c r="E501" s="1" t="s">
        <v>23</v>
      </c>
      <c r="F501" s="1" t="s">
        <v>5</v>
      </c>
      <c r="H501" s="1" t="s">
        <v>24</v>
      </c>
      <c r="I501" s="1">
        <v>273266</v>
      </c>
      <c r="J501" s="1">
        <v>274309</v>
      </c>
      <c r="K501" s="1" t="s">
        <v>25</v>
      </c>
      <c r="L501" s="1" t="s">
        <v>800</v>
      </c>
      <c r="O501" s="1" t="s">
        <v>542</v>
      </c>
      <c r="R501" s="1" t="s">
        <v>799</v>
      </c>
      <c r="S501" s="1">
        <v>1044</v>
      </c>
      <c r="T501" s="1">
        <v>347</v>
      </c>
    </row>
    <row r="502" spans="1:20">
      <c r="A502" s="1">
        <f t="shared" si="7"/>
        <v>501</v>
      </c>
      <c r="B502" s="1" t="s">
        <v>20</v>
      </c>
      <c r="C502" s="1" t="s">
        <v>21</v>
      </c>
      <c r="D502" s="1" t="s">
        <v>22</v>
      </c>
      <c r="E502" s="1" t="s">
        <v>23</v>
      </c>
      <c r="F502" s="1" t="s">
        <v>5</v>
      </c>
      <c r="H502" s="1" t="s">
        <v>24</v>
      </c>
      <c r="I502" s="1">
        <v>274352</v>
      </c>
      <c r="J502" s="1">
        <v>277450</v>
      </c>
      <c r="K502" s="1" t="s">
        <v>63</v>
      </c>
      <c r="R502" s="1" t="s">
        <v>801</v>
      </c>
      <c r="S502" s="1">
        <v>3099</v>
      </c>
    </row>
    <row r="503" spans="1:20">
      <c r="A503" s="1">
        <f t="shared" si="7"/>
        <v>502</v>
      </c>
      <c r="B503" s="1" t="s">
        <v>28</v>
      </c>
      <c r="C503" s="1" t="s">
        <v>29</v>
      </c>
      <c r="D503" s="1" t="s">
        <v>22</v>
      </c>
      <c r="E503" s="1" t="s">
        <v>23</v>
      </c>
      <c r="F503" s="1" t="s">
        <v>5</v>
      </c>
      <c r="H503" s="1" t="s">
        <v>24</v>
      </c>
      <c r="I503" s="1">
        <v>274352</v>
      </c>
      <c r="J503" s="1">
        <v>277450</v>
      </c>
      <c r="K503" s="1" t="s">
        <v>63</v>
      </c>
      <c r="L503" s="1" t="s">
        <v>802</v>
      </c>
      <c r="O503" s="1" t="s">
        <v>62</v>
      </c>
      <c r="R503" s="1" t="s">
        <v>801</v>
      </c>
      <c r="S503" s="1">
        <v>3099</v>
      </c>
      <c r="T503" s="1">
        <v>1032</v>
      </c>
    </row>
    <row r="504" spans="1:20">
      <c r="A504" s="1">
        <f t="shared" si="7"/>
        <v>503</v>
      </c>
      <c r="B504" s="1" t="s">
        <v>20</v>
      </c>
      <c r="C504" s="1" t="s">
        <v>21</v>
      </c>
      <c r="D504" s="1" t="s">
        <v>22</v>
      </c>
      <c r="E504" s="1" t="s">
        <v>23</v>
      </c>
      <c r="F504" s="1" t="s">
        <v>5</v>
      </c>
      <c r="H504" s="1" t="s">
        <v>24</v>
      </c>
      <c r="I504" s="1">
        <v>277612</v>
      </c>
      <c r="J504" s="1">
        <v>277908</v>
      </c>
      <c r="K504" s="1" t="s">
        <v>63</v>
      </c>
      <c r="R504" s="1" t="s">
        <v>803</v>
      </c>
      <c r="S504" s="1">
        <v>297</v>
      </c>
    </row>
    <row r="505" spans="1:20">
      <c r="A505" s="1">
        <f t="shared" si="7"/>
        <v>504</v>
      </c>
      <c r="B505" s="1" t="s">
        <v>28</v>
      </c>
      <c r="C505" s="1" t="s">
        <v>29</v>
      </c>
      <c r="D505" s="1" t="s">
        <v>22</v>
      </c>
      <c r="E505" s="1" t="s">
        <v>23</v>
      </c>
      <c r="F505" s="1" t="s">
        <v>5</v>
      </c>
      <c r="H505" s="1" t="s">
        <v>24</v>
      </c>
      <c r="I505" s="1">
        <v>277612</v>
      </c>
      <c r="J505" s="1">
        <v>277908</v>
      </c>
      <c r="K505" s="1" t="s">
        <v>63</v>
      </c>
      <c r="L505" s="1" t="s">
        <v>804</v>
      </c>
      <c r="O505" s="1" t="s">
        <v>62</v>
      </c>
      <c r="R505" s="1" t="s">
        <v>803</v>
      </c>
      <c r="S505" s="1">
        <v>297</v>
      </c>
      <c r="T505" s="1">
        <v>98</v>
      </c>
    </row>
    <row r="506" spans="1:20">
      <c r="A506" s="1">
        <f t="shared" si="7"/>
        <v>505</v>
      </c>
      <c r="B506" s="1" t="s">
        <v>20</v>
      </c>
      <c r="C506" s="1" t="s">
        <v>21</v>
      </c>
      <c r="D506" s="1" t="s">
        <v>22</v>
      </c>
      <c r="E506" s="1" t="s">
        <v>23</v>
      </c>
      <c r="F506" s="1" t="s">
        <v>5</v>
      </c>
      <c r="H506" s="1" t="s">
        <v>24</v>
      </c>
      <c r="I506" s="1">
        <v>278147</v>
      </c>
      <c r="J506" s="1">
        <v>278509</v>
      </c>
      <c r="K506" s="1" t="s">
        <v>25</v>
      </c>
      <c r="R506" s="1" t="s">
        <v>805</v>
      </c>
      <c r="S506" s="1">
        <v>363</v>
      </c>
    </row>
    <row r="507" spans="1:20">
      <c r="A507" s="1">
        <f t="shared" si="7"/>
        <v>506</v>
      </c>
      <c r="B507" s="1" t="s">
        <v>28</v>
      </c>
      <c r="C507" s="1" t="s">
        <v>29</v>
      </c>
      <c r="D507" s="1" t="s">
        <v>22</v>
      </c>
      <c r="E507" s="1" t="s">
        <v>23</v>
      </c>
      <c r="F507" s="1" t="s">
        <v>5</v>
      </c>
      <c r="H507" s="1" t="s">
        <v>24</v>
      </c>
      <c r="I507" s="1">
        <v>278147</v>
      </c>
      <c r="J507" s="1">
        <v>278509</v>
      </c>
      <c r="K507" s="1" t="s">
        <v>25</v>
      </c>
      <c r="L507" s="1" t="s">
        <v>806</v>
      </c>
      <c r="O507" s="1" t="s">
        <v>62</v>
      </c>
      <c r="R507" s="1" t="s">
        <v>805</v>
      </c>
      <c r="S507" s="1">
        <v>363</v>
      </c>
      <c r="T507" s="1">
        <v>120</v>
      </c>
    </row>
    <row r="508" spans="1:20">
      <c r="A508" s="1">
        <f t="shared" si="7"/>
        <v>507</v>
      </c>
      <c r="B508" s="1" t="s">
        <v>20</v>
      </c>
      <c r="C508" s="1" t="s">
        <v>21</v>
      </c>
      <c r="D508" s="1" t="s">
        <v>22</v>
      </c>
      <c r="E508" s="1" t="s">
        <v>23</v>
      </c>
      <c r="F508" s="1" t="s">
        <v>5</v>
      </c>
      <c r="H508" s="1" t="s">
        <v>24</v>
      </c>
      <c r="I508" s="1">
        <v>278643</v>
      </c>
      <c r="J508" s="1">
        <v>279698</v>
      </c>
      <c r="K508" s="1" t="s">
        <v>25</v>
      </c>
      <c r="R508" s="1" t="s">
        <v>807</v>
      </c>
      <c r="S508" s="1">
        <v>1056</v>
      </c>
    </row>
    <row r="509" spans="1:20">
      <c r="A509" s="1">
        <f t="shared" si="7"/>
        <v>508</v>
      </c>
      <c r="B509" s="1" t="s">
        <v>28</v>
      </c>
      <c r="C509" s="1" t="s">
        <v>29</v>
      </c>
      <c r="D509" s="1" t="s">
        <v>22</v>
      </c>
      <c r="E509" s="1" t="s">
        <v>23</v>
      </c>
      <c r="F509" s="1" t="s">
        <v>5</v>
      </c>
      <c r="H509" s="1" t="s">
        <v>24</v>
      </c>
      <c r="I509" s="1">
        <v>278643</v>
      </c>
      <c r="J509" s="1">
        <v>279698</v>
      </c>
      <c r="K509" s="1" t="s">
        <v>25</v>
      </c>
      <c r="L509" s="1" t="s">
        <v>808</v>
      </c>
      <c r="O509" s="1" t="s">
        <v>62</v>
      </c>
      <c r="R509" s="1" t="s">
        <v>807</v>
      </c>
      <c r="S509" s="1">
        <v>1056</v>
      </c>
      <c r="T509" s="1">
        <v>351</v>
      </c>
    </row>
    <row r="510" spans="1:20">
      <c r="A510" s="1">
        <f t="shared" si="7"/>
        <v>509</v>
      </c>
      <c r="B510" s="1" t="s">
        <v>20</v>
      </c>
      <c r="C510" s="1" t="s">
        <v>21</v>
      </c>
      <c r="D510" s="1" t="s">
        <v>22</v>
      </c>
      <c r="E510" s="1" t="s">
        <v>23</v>
      </c>
      <c r="F510" s="1" t="s">
        <v>5</v>
      </c>
      <c r="H510" s="1" t="s">
        <v>24</v>
      </c>
      <c r="I510" s="1">
        <v>280152</v>
      </c>
      <c r="J510" s="1">
        <v>281465</v>
      </c>
      <c r="K510" s="1" t="s">
        <v>63</v>
      </c>
      <c r="R510" s="1" t="s">
        <v>809</v>
      </c>
      <c r="S510" s="1">
        <v>1314</v>
      </c>
    </row>
    <row r="511" spans="1:20">
      <c r="A511" s="1">
        <f t="shared" si="7"/>
        <v>510</v>
      </c>
      <c r="B511" s="1" t="s">
        <v>28</v>
      </c>
      <c r="C511" s="1" t="s">
        <v>29</v>
      </c>
      <c r="D511" s="1" t="s">
        <v>22</v>
      </c>
      <c r="E511" s="1" t="s">
        <v>23</v>
      </c>
      <c r="F511" s="1" t="s">
        <v>5</v>
      </c>
      <c r="H511" s="1" t="s">
        <v>24</v>
      </c>
      <c r="I511" s="1">
        <v>280152</v>
      </c>
      <c r="J511" s="1">
        <v>281465</v>
      </c>
      <c r="K511" s="1" t="s">
        <v>63</v>
      </c>
      <c r="L511" s="1" t="s">
        <v>810</v>
      </c>
      <c r="O511" s="1" t="s">
        <v>542</v>
      </c>
      <c r="R511" s="1" t="s">
        <v>809</v>
      </c>
      <c r="S511" s="1">
        <v>1314</v>
      </c>
      <c r="T511" s="1">
        <v>437</v>
      </c>
    </row>
    <row r="512" spans="1:20">
      <c r="A512" s="1">
        <f t="shared" si="7"/>
        <v>511</v>
      </c>
      <c r="B512" s="1" t="s">
        <v>20</v>
      </c>
      <c r="C512" s="1" t="s">
        <v>21</v>
      </c>
      <c r="D512" s="1" t="s">
        <v>22</v>
      </c>
      <c r="E512" s="1" t="s">
        <v>23</v>
      </c>
      <c r="F512" s="1" t="s">
        <v>5</v>
      </c>
      <c r="H512" s="1" t="s">
        <v>24</v>
      </c>
      <c r="I512" s="1">
        <v>281568</v>
      </c>
      <c r="J512" s="1">
        <v>282023</v>
      </c>
      <c r="K512" s="1" t="s">
        <v>25</v>
      </c>
      <c r="R512" s="1" t="s">
        <v>811</v>
      </c>
      <c r="S512" s="1">
        <v>456</v>
      </c>
    </row>
    <row r="513" spans="1:21">
      <c r="A513" s="1">
        <f t="shared" si="7"/>
        <v>512</v>
      </c>
      <c r="B513" s="1" t="s">
        <v>28</v>
      </c>
      <c r="C513" s="1" t="s">
        <v>29</v>
      </c>
      <c r="D513" s="1" t="s">
        <v>22</v>
      </c>
      <c r="E513" s="1" t="s">
        <v>23</v>
      </c>
      <c r="F513" s="1" t="s">
        <v>5</v>
      </c>
      <c r="H513" s="1" t="s">
        <v>24</v>
      </c>
      <c r="I513" s="1">
        <v>281568</v>
      </c>
      <c r="J513" s="1">
        <v>282023</v>
      </c>
      <c r="K513" s="1" t="s">
        <v>25</v>
      </c>
      <c r="L513" s="1" t="s">
        <v>812</v>
      </c>
      <c r="O513" s="1" t="s">
        <v>62</v>
      </c>
      <c r="R513" s="1" t="s">
        <v>811</v>
      </c>
      <c r="S513" s="1">
        <v>456</v>
      </c>
      <c r="T513" s="1">
        <v>151</v>
      </c>
    </row>
    <row r="514" spans="1:21">
      <c r="A514" s="1">
        <f t="shared" si="7"/>
        <v>513</v>
      </c>
      <c r="B514" s="1" t="s">
        <v>20</v>
      </c>
      <c r="C514" s="1" t="s">
        <v>21</v>
      </c>
      <c r="D514" s="1" t="s">
        <v>22</v>
      </c>
      <c r="E514" s="1" t="s">
        <v>23</v>
      </c>
      <c r="F514" s="1" t="s">
        <v>5</v>
      </c>
      <c r="H514" s="1" t="s">
        <v>24</v>
      </c>
      <c r="I514" s="1">
        <v>282027</v>
      </c>
      <c r="J514" s="1">
        <v>283664</v>
      </c>
      <c r="K514" s="1" t="s">
        <v>25</v>
      </c>
      <c r="R514" s="1" t="s">
        <v>813</v>
      </c>
      <c r="S514" s="1">
        <v>1638</v>
      </c>
    </row>
    <row r="515" spans="1:21">
      <c r="A515" s="1">
        <f t="shared" ref="A515:A578" si="8">A514+1</f>
        <v>514</v>
      </c>
      <c r="B515" s="1" t="s">
        <v>28</v>
      </c>
      <c r="C515" s="1" t="s">
        <v>29</v>
      </c>
      <c r="D515" s="1" t="s">
        <v>22</v>
      </c>
      <c r="E515" s="1" t="s">
        <v>23</v>
      </c>
      <c r="F515" s="1" t="s">
        <v>5</v>
      </c>
      <c r="H515" s="1" t="s">
        <v>24</v>
      </c>
      <c r="I515" s="1">
        <v>282027</v>
      </c>
      <c r="J515" s="1">
        <v>283664</v>
      </c>
      <c r="K515" s="1" t="s">
        <v>25</v>
      </c>
      <c r="L515" s="1" t="s">
        <v>814</v>
      </c>
      <c r="O515" s="1" t="s">
        <v>815</v>
      </c>
      <c r="R515" s="1" t="s">
        <v>813</v>
      </c>
      <c r="S515" s="1">
        <v>1638</v>
      </c>
      <c r="T515" s="1">
        <v>545</v>
      </c>
    </row>
    <row r="516" spans="1:21">
      <c r="A516" s="1">
        <f t="shared" si="8"/>
        <v>515</v>
      </c>
      <c r="B516" s="1" t="s">
        <v>20</v>
      </c>
      <c r="C516" s="1" t="s">
        <v>450</v>
      </c>
      <c r="D516" s="1" t="s">
        <v>22</v>
      </c>
      <c r="E516" s="1" t="s">
        <v>23</v>
      </c>
      <c r="F516" s="1" t="s">
        <v>5</v>
      </c>
      <c r="H516" s="1" t="s">
        <v>24</v>
      </c>
      <c r="I516" s="1">
        <v>283772</v>
      </c>
      <c r="J516" s="1">
        <v>284104</v>
      </c>
      <c r="K516" s="1" t="s">
        <v>25</v>
      </c>
      <c r="R516" s="1" t="s">
        <v>816</v>
      </c>
      <c r="S516" s="1">
        <v>333</v>
      </c>
      <c r="U516" s="1" t="s">
        <v>452</v>
      </c>
    </row>
    <row r="517" spans="1:21">
      <c r="A517" s="1">
        <f t="shared" si="8"/>
        <v>516</v>
      </c>
      <c r="B517" s="1" t="s">
        <v>28</v>
      </c>
      <c r="C517" s="1" t="s">
        <v>453</v>
      </c>
      <c r="D517" s="1" t="s">
        <v>22</v>
      </c>
      <c r="E517" s="1" t="s">
        <v>23</v>
      </c>
      <c r="F517" s="1" t="s">
        <v>5</v>
      </c>
      <c r="H517" s="1" t="s">
        <v>24</v>
      </c>
      <c r="I517" s="1">
        <v>283772</v>
      </c>
      <c r="J517" s="1">
        <v>284104</v>
      </c>
      <c r="K517" s="1" t="s">
        <v>25</v>
      </c>
      <c r="O517" s="1" t="s">
        <v>817</v>
      </c>
      <c r="R517" s="1" t="s">
        <v>816</v>
      </c>
      <c r="S517" s="1">
        <v>333</v>
      </c>
      <c r="U517" s="1" t="s">
        <v>452</v>
      </c>
    </row>
    <row r="518" spans="1:21">
      <c r="A518" s="1">
        <f t="shared" si="8"/>
        <v>517</v>
      </c>
      <c r="B518" s="1" t="s">
        <v>20</v>
      </c>
      <c r="C518" s="1" t="s">
        <v>450</v>
      </c>
      <c r="D518" s="1" t="s">
        <v>22</v>
      </c>
      <c r="E518" s="1" t="s">
        <v>23</v>
      </c>
      <c r="F518" s="1" t="s">
        <v>5</v>
      </c>
      <c r="H518" s="1" t="s">
        <v>24</v>
      </c>
      <c r="I518" s="1">
        <v>284101</v>
      </c>
      <c r="J518" s="1">
        <v>284781</v>
      </c>
      <c r="K518" s="1" t="s">
        <v>63</v>
      </c>
      <c r="P518" s="1" t="s">
        <v>818</v>
      </c>
      <c r="R518" s="1" t="s">
        <v>819</v>
      </c>
      <c r="S518" s="1">
        <v>681</v>
      </c>
      <c r="U518" s="1" t="s">
        <v>452</v>
      </c>
    </row>
    <row r="519" spans="1:21">
      <c r="A519" s="1">
        <f t="shared" si="8"/>
        <v>518</v>
      </c>
      <c r="B519" s="1" t="s">
        <v>28</v>
      </c>
      <c r="C519" s="1" t="s">
        <v>453</v>
      </c>
      <c r="D519" s="1" t="s">
        <v>22</v>
      </c>
      <c r="E519" s="1" t="s">
        <v>23</v>
      </c>
      <c r="F519" s="1" t="s">
        <v>5</v>
      </c>
      <c r="H519" s="1" t="s">
        <v>24</v>
      </c>
      <c r="I519" s="1">
        <v>284101</v>
      </c>
      <c r="J519" s="1">
        <v>284781</v>
      </c>
      <c r="K519" s="1" t="s">
        <v>63</v>
      </c>
      <c r="O519" s="1" t="s">
        <v>820</v>
      </c>
      <c r="P519" s="1" t="s">
        <v>818</v>
      </c>
      <c r="R519" s="1" t="s">
        <v>819</v>
      </c>
      <c r="S519" s="1">
        <v>681</v>
      </c>
      <c r="U519" s="1" t="s">
        <v>452</v>
      </c>
    </row>
    <row r="520" spans="1:21">
      <c r="A520" s="1">
        <f t="shared" si="8"/>
        <v>519</v>
      </c>
      <c r="B520" s="1" t="s">
        <v>20</v>
      </c>
      <c r="C520" s="1" t="s">
        <v>450</v>
      </c>
      <c r="D520" s="1" t="s">
        <v>22</v>
      </c>
      <c r="E520" s="1" t="s">
        <v>23</v>
      </c>
      <c r="F520" s="1" t="s">
        <v>5</v>
      </c>
      <c r="H520" s="1" t="s">
        <v>24</v>
      </c>
      <c r="I520" s="1">
        <v>284806</v>
      </c>
      <c r="J520" s="1">
        <v>285045</v>
      </c>
      <c r="K520" s="1" t="s">
        <v>63</v>
      </c>
      <c r="R520" s="1" t="s">
        <v>821</v>
      </c>
      <c r="S520" s="1">
        <v>240</v>
      </c>
      <c r="U520" s="1" t="s">
        <v>452</v>
      </c>
    </row>
    <row r="521" spans="1:21">
      <c r="A521" s="1">
        <f t="shared" si="8"/>
        <v>520</v>
      </c>
      <c r="B521" s="1" t="s">
        <v>28</v>
      </c>
      <c r="C521" s="1" t="s">
        <v>453</v>
      </c>
      <c r="D521" s="1" t="s">
        <v>22</v>
      </c>
      <c r="E521" s="1" t="s">
        <v>23</v>
      </c>
      <c r="F521" s="1" t="s">
        <v>5</v>
      </c>
      <c r="H521" s="1" t="s">
        <v>24</v>
      </c>
      <c r="I521" s="1">
        <v>284806</v>
      </c>
      <c r="J521" s="1">
        <v>285045</v>
      </c>
      <c r="K521" s="1" t="s">
        <v>63</v>
      </c>
      <c r="O521" s="1" t="s">
        <v>822</v>
      </c>
      <c r="R521" s="1" t="s">
        <v>821</v>
      </c>
      <c r="S521" s="1">
        <v>240</v>
      </c>
      <c r="U521" s="1" t="s">
        <v>452</v>
      </c>
    </row>
    <row r="522" spans="1:21">
      <c r="A522" s="1">
        <f t="shared" si="8"/>
        <v>521</v>
      </c>
      <c r="B522" s="1" t="s">
        <v>20</v>
      </c>
      <c r="C522" s="1" t="s">
        <v>450</v>
      </c>
      <c r="D522" s="1" t="s">
        <v>22</v>
      </c>
      <c r="E522" s="1" t="s">
        <v>23</v>
      </c>
      <c r="F522" s="1" t="s">
        <v>5</v>
      </c>
      <c r="H522" s="1" t="s">
        <v>24</v>
      </c>
      <c r="I522" s="1">
        <v>285161</v>
      </c>
      <c r="J522" s="1">
        <v>285427</v>
      </c>
      <c r="K522" s="1" t="s">
        <v>25</v>
      </c>
      <c r="R522" s="1" t="s">
        <v>823</v>
      </c>
      <c r="S522" s="1">
        <v>267</v>
      </c>
      <c r="U522" s="1" t="s">
        <v>452</v>
      </c>
    </row>
    <row r="523" spans="1:21">
      <c r="A523" s="1">
        <f t="shared" si="8"/>
        <v>522</v>
      </c>
      <c r="B523" s="1" t="s">
        <v>28</v>
      </c>
      <c r="C523" s="1" t="s">
        <v>453</v>
      </c>
      <c r="D523" s="1" t="s">
        <v>22</v>
      </c>
      <c r="E523" s="1" t="s">
        <v>23</v>
      </c>
      <c r="F523" s="1" t="s">
        <v>5</v>
      </c>
      <c r="H523" s="1" t="s">
        <v>24</v>
      </c>
      <c r="I523" s="1">
        <v>285161</v>
      </c>
      <c r="J523" s="1">
        <v>285427</v>
      </c>
      <c r="K523" s="1" t="s">
        <v>25</v>
      </c>
      <c r="O523" s="1" t="s">
        <v>42</v>
      </c>
      <c r="R523" s="1" t="s">
        <v>823</v>
      </c>
      <c r="S523" s="1">
        <v>267</v>
      </c>
      <c r="U523" s="1" t="s">
        <v>452</v>
      </c>
    </row>
    <row r="524" spans="1:21">
      <c r="A524" s="1">
        <f t="shared" si="8"/>
        <v>523</v>
      </c>
      <c r="B524" s="1" t="s">
        <v>20</v>
      </c>
      <c r="C524" s="1" t="s">
        <v>21</v>
      </c>
      <c r="D524" s="1" t="s">
        <v>22</v>
      </c>
      <c r="E524" s="1" t="s">
        <v>23</v>
      </c>
      <c r="F524" s="1" t="s">
        <v>5</v>
      </c>
      <c r="H524" s="1" t="s">
        <v>24</v>
      </c>
      <c r="I524" s="1">
        <v>285943</v>
      </c>
      <c r="J524" s="1">
        <v>287463</v>
      </c>
      <c r="K524" s="1" t="s">
        <v>25</v>
      </c>
      <c r="R524" s="1" t="s">
        <v>824</v>
      </c>
      <c r="S524" s="1">
        <v>1521</v>
      </c>
    </row>
    <row r="525" spans="1:21">
      <c r="A525" s="1">
        <f t="shared" si="8"/>
        <v>524</v>
      </c>
      <c r="B525" s="1" t="s">
        <v>28</v>
      </c>
      <c r="C525" s="1" t="s">
        <v>29</v>
      </c>
      <c r="D525" s="1" t="s">
        <v>22</v>
      </c>
      <c r="E525" s="1" t="s">
        <v>23</v>
      </c>
      <c r="F525" s="1" t="s">
        <v>5</v>
      </c>
      <c r="H525" s="1" t="s">
        <v>24</v>
      </c>
      <c r="I525" s="1">
        <v>285943</v>
      </c>
      <c r="J525" s="1">
        <v>287463</v>
      </c>
      <c r="K525" s="1" t="s">
        <v>25</v>
      </c>
      <c r="L525" s="1" t="s">
        <v>825</v>
      </c>
      <c r="O525" s="1" t="s">
        <v>42</v>
      </c>
      <c r="R525" s="1" t="s">
        <v>824</v>
      </c>
      <c r="S525" s="1">
        <v>1521</v>
      </c>
      <c r="T525" s="1">
        <v>506</v>
      </c>
    </row>
    <row r="526" spans="1:21">
      <c r="A526" s="1">
        <f t="shared" si="8"/>
        <v>525</v>
      </c>
      <c r="B526" s="1" t="s">
        <v>20</v>
      </c>
      <c r="C526" s="1" t="s">
        <v>21</v>
      </c>
      <c r="D526" s="1" t="s">
        <v>22</v>
      </c>
      <c r="E526" s="1" t="s">
        <v>23</v>
      </c>
      <c r="F526" s="1" t="s">
        <v>5</v>
      </c>
      <c r="H526" s="1" t="s">
        <v>24</v>
      </c>
      <c r="I526" s="1">
        <v>287757</v>
      </c>
      <c r="J526" s="1">
        <v>288080</v>
      </c>
      <c r="K526" s="1" t="s">
        <v>25</v>
      </c>
      <c r="R526" s="1" t="s">
        <v>826</v>
      </c>
      <c r="S526" s="1">
        <v>324</v>
      </c>
    </row>
    <row r="527" spans="1:21">
      <c r="A527" s="1">
        <f t="shared" si="8"/>
        <v>526</v>
      </c>
      <c r="B527" s="1" t="s">
        <v>28</v>
      </c>
      <c r="C527" s="1" t="s">
        <v>29</v>
      </c>
      <c r="D527" s="1" t="s">
        <v>22</v>
      </c>
      <c r="E527" s="1" t="s">
        <v>23</v>
      </c>
      <c r="F527" s="1" t="s">
        <v>5</v>
      </c>
      <c r="H527" s="1" t="s">
        <v>24</v>
      </c>
      <c r="I527" s="1">
        <v>287757</v>
      </c>
      <c r="J527" s="1">
        <v>288080</v>
      </c>
      <c r="K527" s="1" t="s">
        <v>25</v>
      </c>
      <c r="L527" s="1" t="s">
        <v>827</v>
      </c>
      <c r="O527" s="1" t="s">
        <v>539</v>
      </c>
      <c r="R527" s="1" t="s">
        <v>826</v>
      </c>
      <c r="S527" s="1">
        <v>324</v>
      </c>
      <c r="T527" s="1">
        <v>107</v>
      </c>
    </row>
    <row r="528" spans="1:21">
      <c r="A528" s="1">
        <f t="shared" si="8"/>
        <v>527</v>
      </c>
      <c r="B528" s="1" t="s">
        <v>20</v>
      </c>
      <c r="C528" s="1" t="s">
        <v>21</v>
      </c>
      <c r="D528" s="1" t="s">
        <v>22</v>
      </c>
      <c r="E528" s="1" t="s">
        <v>23</v>
      </c>
      <c r="F528" s="1" t="s">
        <v>5</v>
      </c>
      <c r="H528" s="1" t="s">
        <v>24</v>
      </c>
      <c r="I528" s="1">
        <v>288134</v>
      </c>
      <c r="J528" s="1">
        <v>288985</v>
      </c>
      <c r="K528" s="1" t="s">
        <v>25</v>
      </c>
      <c r="R528" s="1" t="s">
        <v>828</v>
      </c>
      <c r="S528" s="1">
        <v>852</v>
      </c>
    </row>
    <row r="529" spans="1:20">
      <c r="A529" s="1">
        <f t="shared" si="8"/>
        <v>528</v>
      </c>
      <c r="B529" s="1" t="s">
        <v>28</v>
      </c>
      <c r="C529" s="1" t="s">
        <v>29</v>
      </c>
      <c r="D529" s="1" t="s">
        <v>22</v>
      </c>
      <c r="E529" s="1" t="s">
        <v>23</v>
      </c>
      <c r="F529" s="1" t="s">
        <v>5</v>
      </c>
      <c r="H529" s="1" t="s">
        <v>24</v>
      </c>
      <c r="I529" s="1">
        <v>288134</v>
      </c>
      <c r="J529" s="1">
        <v>288985</v>
      </c>
      <c r="K529" s="1" t="s">
        <v>25</v>
      </c>
      <c r="L529" s="1" t="s">
        <v>829</v>
      </c>
      <c r="O529" s="1" t="s">
        <v>542</v>
      </c>
      <c r="R529" s="1" t="s">
        <v>828</v>
      </c>
      <c r="S529" s="1">
        <v>852</v>
      </c>
      <c r="T529" s="1">
        <v>283</v>
      </c>
    </row>
    <row r="530" spans="1:20">
      <c r="A530" s="1">
        <f t="shared" si="8"/>
        <v>529</v>
      </c>
      <c r="B530" s="1" t="s">
        <v>20</v>
      </c>
      <c r="C530" s="1" t="s">
        <v>21</v>
      </c>
      <c r="D530" s="1" t="s">
        <v>22</v>
      </c>
      <c r="E530" s="1" t="s">
        <v>23</v>
      </c>
      <c r="F530" s="1" t="s">
        <v>5</v>
      </c>
      <c r="H530" s="1" t="s">
        <v>24</v>
      </c>
      <c r="I530" s="1">
        <v>289300</v>
      </c>
      <c r="J530" s="1">
        <v>290343</v>
      </c>
      <c r="K530" s="1" t="s">
        <v>63</v>
      </c>
      <c r="R530" s="1" t="s">
        <v>830</v>
      </c>
      <c r="S530" s="1">
        <v>1044</v>
      </c>
    </row>
    <row r="531" spans="1:20">
      <c r="A531" s="1">
        <f t="shared" si="8"/>
        <v>530</v>
      </c>
      <c r="B531" s="1" t="s">
        <v>28</v>
      </c>
      <c r="C531" s="1" t="s">
        <v>29</v>
      </c>
      <c r="D531" s="1" t="s">
        <v>22</v>
      </c>
      <c r="E531" s="1" t="s">
        <v>23</v>
      </c>
      <c r="F531" s="1" t="s">
        <v>5</v>
      </c>
      <c r="H531" s="1" t="s">
        <v>24</v>
      </c>
      <c r="I531" s="1">
        <v>289300</v>
      </c>
      <c r="J531" s="1">
        <v>290343</v>
      </c>
      <c r="K531" s="1" t="s">
        <v>63</v>
      </c>
      <c r="L531" s="1" t="s">
        <v>831</v>
      </c>
      <c r="O531" s="1" t="s">
        <v>542</v>
      </c>
      <c r="R531" s="1" t="s">
        <v>830</v>
      </c>
      <c r="S531" s="1">
        <v>1044</v>
      </c>
      <c r="T531" s="1">
        <v>347</v>
      </c>
    </row>
    <row r="532" spans="1:20">
      <c r="A532" s="1">
        <f t="shared" si="8"/>
        <v>531</v>
      </c>
      <c r="B532" s="1" t="s">
        <v>20</v>
      </c>
      <c r="C532" s="1" t="s">
        <v>21</v>
      </c>
      <c r="D532" s="1" t="s">
        <v>22</v>
      </c>
      <c r="E532" s="1" t="s">
        <v>23</v>
      </c>
      <c r="F532" s="1" t="s">
        <v>5</v>
      </c>
      <c r="H532" s="1" t="s">
        <v>24</v>
      </c>
      <c r="I532" s="1">
        <v>290453</v>
      </c>
      <c r="J532" s="1">
        <v>291271</v>
      </c>
      <c r="K532" s="1" t="s">
        <v>63</v>
      </c>
      <c r="R532" s="1" t="s">
        <v>832</v>
      </c>
      <c r="S532" s="1">
        <v>819</v>
      </c>
    </row>
    <row r="533" spans="1:20">
      <c r="A533" s="1">
        <f t="shared" si="8"/>
        <v>532</v>
      </c>
      <c r="B533" s="1" t="s">
        <v>28</v>
      </c>
      <c r="C533" s="1" t="s">
        <v>29</v>
      </c>
      <c r="D533" s="1" t="s">
        <v>22</v>
      </c>
      <c r="E533" s="1" t="s">
        <v>23</v>
      </c>
      <c r="F533" s="1" t="s">
        <v>5</v>
      </c>
      <c r="H533" s="1" t="s">
        <v>24</v>
      </c>
      <c r="I533" s="1">
        <v>290453</v>
      </c>
      <c r="J533" s="1">
        <v>291271</v>
      </c>
      <c r="K533" s="1" t="s">
        <v>63</v>
      </c>
      <c r="L533" s="1" t="s">
        <v>833</v>
      </c>
      <c r="O533" s="1" t="s">
        <v>62</v>
      </c>
      <c r="R533" s="1" t="s">
        <v>832</v>
      </c>
      <c r="S533" s="1">
        <v>819</v>
      </c>
      <c r="T533" s="1">
        <v>272</v>
      </c>
    </row>
    <row r="534" spans="1:20">
      <c r="A534" s="1">
        <f t="shared" si="8"/>
        <v>533</v>
      </c>
      <c r="B534" s="1" t="s">
        <v>20</v>
      </c>
      <c r="C534" s="1" t="s">
        <v>21</v>
      </c>
      <c r="D534" s="1" t="s">
        <v>22</v>
      </c>
      <c r="E534" s="1" t="s">
        <v>23</v>
      </c>
      <c r="F534" s="1" t="s">
        <v>5</v>
      </c>
      <c r="H534" s="1" t="s">
        <v>24</v>
      </c>
      <c r="I534" s="1">
        <v>291347</v>
      </c>
      <c r="J534" s="1">
        <v>292789</v>
      </c>
      <c r="K534" s="1" t="s">
        <v>63</v>
      </c>
      <c r="R534" s="1" t="s">
        <v>834</v>
      </c>
      <c r="S534" s="1">
        <v>1443</v>
      </c>
    </row>
    <row r="535" spans="1:20">
      <c r="A535" s="1">
        <f t="shared" si="8"/>
        <v>534</v>
      </c>
      <c r="B535" s="1" t="s">
        <v>28</v>
      </c>
      <c r="C535" s="1" t="s">
        <v>29</v>
      </c>
      <c r="D535" s="1" t="s">
        <v>22</v>
      </c>
      <c r="E535" s="1" t="s">
        <v>23</v>
      </c>
      <c r="F535" s="1" t="s">
        <v>5</v>
      </c>
      <c r="H535" s="1" t="s">
        <v>24</v>
      </c>
      <c r="I535" s="1">
        <v>291347</v>
      </c>
      <c r="J535" s="1">
        <v>292789</v>
      </c>
      <c r="K535" s="1" t="s">
        <v>63</v>
      </c>
      <c r="L535" s="1" t="s">
        <v>835</v>
      </c>
      <c r="O535" s="1" t="s">
        <v>42</v>
      </c>
      <c r="R535" s="1" t="s">
        <v>834</v>
      </c>
      <c r="S535" s="1">
        <v>1443</v>
      </c>
      <c r="T535" s="1">
        <v>480</v>
      </c>
    </row>
    <row r="536" spans="1:20">
      <c r="A536" s="1">
        <f t="shared" si="8"/>
        <v>535</v>
      </c>
      <c r="B536" s="1" t="s">
        <v>20</v>
      </c>
      <c r="C536" s="1" t="s">
        <v>21</v>
      </c>
      <c r="D536" s="1" t="s">
        <v>22</v>
      </c>
      <c r="E536" s="1" t="s">
        <v>23</v>
      </c>
      <c r="F536" s="1" t="s">
        <v>5</v>
      </c>
      <c r="H536" s="1" t="s">
        <v>24</v>
      </c>
      <c r="I536" s="1">
        <v>293167</v>
      </c>
      <c r="J536" s="1">
        <v>293799</v>
      </c>
      <c r="K536" s="1" t="s">
        <v>63</v>
      </c>
      <c r="R536" s="1" t="s">
        <v>836</v>
      </c>
      <c r="S536" s="1">
        <v>633</v>
      </c>
    </row>
    <row r="537" spans="1:20">
      <c r="A537" s="1">
        <f t="shared" si="8"/>
        <v>536</v>
      </c>
      <c r="B537" s="1" t="s">
        <v>28</v>
      </c>
      <c r="C537" s="1" t="s">
        <v>29</v>
      </c>
      <c r="D537" s="1" t="s">
        <v>22</v>
      </c>
      <c r="E537" s="1" t="s">
        <v>23</v>
      </c>
      <c r="F537" s="1" t="s">
        <v>5</v>
      </c>
      <c r="H537" s="1" t="s">
        <v>24</v>
      </c>
      <c r="I537" s="1">
        <v>293167</v>
      </c>
      <c r="J537" s="1">
        <v>293799</v>
      </c>
      <c r="K537" s="1" t="s">
        <v>63</v>
      </c>
      <c r="L537" s="1" t="s">
        <v>837</v>
      </c>
      <c r="O537" s="1" t="s">
        <v>794</v>
      </c>
      <c r="R537" s="1" t="s">
        <v>836</v>
      </c>
      <c r="S537" s="1">
        <v>633</v>
      </c>
      <c r="T537" s="1">
        <v>210</v>
      </c>
    </row>
    <row r="538" spans="1:20">
      <c r="A538" s="1">
        <f t="shared" si="8"/>
        <v>537</v>
      </c>
      <c r="B538" s="1" t="s">
        <v>20</v>
      </c>
      <c r="C538" s="1" t="s">
        <v>21</v>
      </c>
      <c r="D538" s="1" t="s">
        <v>22</v>
      </c>
      <c r="E538" s="1" t="s">
        <v>23</v>
      </c>
      <c r="F538" s="1" t="s">
        <v>5</v>
      </c>
      <c r="H538" s="1" t="s">
        <v>24</v>
      </c>
      <c r="I538" s="1">
        <v>294019</v>
      </c>
      <c r="J538" s="1">
        <v>294411</v>
      </c>
      <c r="K538" s="1" t="s">
        <v>25</v>
      </c>
      <c r="R538" s="1" t="s">
        <v>838</v>
      </c>
      <c r="S538" s="1">
        <v>393</v>
      </c>
    </row>
    <row r="539" spans="1:20">
      <c r="A539" s="1">
        <f t="shared" si="8"/>
        <v>538</v>
      </c>
      <c r="B539" s="1" t="s">
        <v>28</v>
      </c>
      <c r="C539" s="1" t="s">
        <v>29</v>
      </c>
      <c r="D539" s="1" t="s">
        <v>22</v>
      </c>
      <c r="E539" s="1" t="s">
        <v>23</v>
      </c>
      <c r="F539" s="1" t="s">
        <v>5</v>
      </c>
      <c r="H539" s="1" t="s">
        <v>24</v>
      </c>
      <c r="I539" s="1">
        <v>294019</v>
      </c>
      <c r="J539" s="1">
        <v>294411</v>
      </c>
      <c r="K539" s="1" t="s">
        <v>25</v>
      </c>
      <c r="L539" s="1" t="s">
        <v>839</v>
      </c>
      <c r="O539" s="1" t="s">
        <v>62</v>
      </c>
      <c r="R539" s="1" t="s">
        <v>838</v>
      </c>
      <c r="S539" s="1">
        <v>393</v>
      </c>
      <c r="T539" s="1">
        <v>130</v>
      </c>
    </row>
    <row r="540" spans="1:20">
      <c r="A540" s="1">
        <f t="shared" si="8"/>
        <v>539</v>
      </c>
      <c r="B540" s="1" t="s">
        <v>20</v>
      </c>
      <c r="C540" s="1" t="s">
        <v>21</v>
      </c>
      <c r="D540" s="1" t="s">
        <v>22</v>
      </c>
      <c r="E540" s="1" t="s">
        <v>23</v>
      </c>
      <c r="F540" s="1" t="s">
        <v>5</v>
      </c>
      <c r="H540" s="1" t="s">
        <v>24</v>
      </c>
      <c r="I540" s="1">
        <v>294413</v>
      </c>
      <c r="J540" s="1">
        <v>295210</v>
      </c>
      <c r="K540" s="1" t="s">
        <v>63</v>
      </c>
      <c r="R540" s="1" t="s">
        <v>840</v>
      </c>
      <c r="S540" s="1">
        <v>798</v>
      </c>
    </row>
    <row r="541" spans="1:20">
      <c r="A541" s="1">
        <f t="shared" si="8"/>
        <v>540</v>
      </c>
      <c r="B541" s="1" t="s">
        <v>28</v>
      </c>
      <c r="C541" s="1" t="s">
        <v>29</v>
      </c>
      <c r="D541" s="1" t="s">
        <v>22</v>
      </c>
      <c r="E541" s="1" t="s">
        <v>23</v>
      </c>
      <c r="F541" s="1" t="s">
        <v>5</v>
      </c>
      <c r="H541" s="1" t="s">
        <v>24</v>
      </c>
      <c r="I541" s="1">
        <v>294413</v>
      </c>
      <c r="J541" s="1">
        <v>295210</v>
      </c>
      <c r="K541" s="1" t="s">
        <v>63</v>
      </c>
      <c r="L541" s="1" t="s">
        <v>841</v>
      </c>
      <c r="O541" s="1" t="s">
        <v>62</v>
      </c>
      <c r="R541" s="1" t="s">
        <v>840</v>
      </c>
      <c r="S541" s="1">
        <v>798</v>
      </c>
      <c r="T541" s="1">
        <v>265</v>
      </c>
    </row>
    <row r="542" spans="1:20">
      <c r="A542" s="1">
        <f t="shared" si="8"/>
        <v>541</v>
      </c>
      <c r="B542" s="1" t="s">
        <v>20</v>
      </c>
      <c r="C542" s="1" t="s">
        <v>21</v>
      </c>
      <c r="D542" s="1" t="s">
        <v>22</v>
      </c>
      <c r="E542" s="1" t="s">
        <v>23</v>
      </c>
      <c r="F542" s="1" t="s">
        <v>5</v>
      </c>
      <c r="H542" s="1" t="s">
        <v>24</v>
      </c>
      <c r="I542" s="1">
        <v>295737</v>
      </c>
      <c r="J542" s="1">
        <v>296252</v>
      </c>
      <c r="K542" s="1" t="s">
        <v>25</v>
      </c>
      <c r="R542" s="1" t="s">
        <v>842</v>
      </c>
      <c r="S542" s="1">
        <v>516</v>
      </c>
    </row>
    <row r="543" spans="1:20">
      <c r="A543" s="1">
        <f t="shared" si="8"/>
        <v>542</v>
      </c>
      <c r="B543" s="1" t="s">
        <v>28</v>
      </c>
      <c r="C543" s="1" t="s">
        <v>29</v>
      </c>
      <c r="D543" s="1" t="s">
        <v>22</v>
      </c>
      <c r="E543" s="1" t="s">
        <v>23</v>
      </c>
      <c r="F543" s="1" t="s">
        <v>5</v>
      </c>
      <c r="H543" s="1" t="s">
        <v>24</v>
      </c>
      <c r="I543" s="1">
        <v>295737</v>
      </c>
      <c r="J543" s="1">
        <v>296252</v>
      </c>
      <c r="K543" s="1" t="s">
        <v>25</v>
      </c>
      <c r="L543" s="1" t="s">
        <v>843</v>
      </c>
      <c r="O543" s="1" t="s">
        <v>844</v>
      </c>
      <c r="R543" s="1" t="s">
        <v>842</v>
      </c>
      <c r="S543" s="1">
        <v>516</v>
      </c>
      <c r="T543" s="1">
        <v>171</v>
      </c>
    </row>
    <row r="544" spans="1:20">
      <c r="A544" s="1">
        <f t="shared" si="8"/>
        <v>543</v>
      </c>
      <c r="B544" s="1" t="s">
        <v>20</v>
      </c>
      <c r="C544" s="1" t="s">
        <v>21</v>
      </c>
      <c r="D544" s="1" t="s">
        <v>22</v>
      </c>
      <c r="E544" s="1" t="s">
        <v>23</v>
      </c>
      <c r="F544" s="1" t="s">
        <v>5</v>
      </c>
      <c r="H544" s="1" t="s">
        <v>24</v>
      </c>
      <c r="I544" s="1">
        <v>296385</v>
      </c>
      <c r="J544" s="1">
        <v>296678</v>
      </c>
      <c r="K544" s="1" t="s">
        <v>63</v>
      </c>
      <c r="R544" s="1" t="s">
        <v>845</v>
      </c>
      <c r="S544" s="1">
        <v>294</v>
      </c>
    </row>
    <row r="545" spans="1:21">
      <c r="A545" s="1">
        <f t="shared" si="8"/>
        <v>544</v>
      </c>
      <c r="B545" s="1" t="s">
        <v>28</v>
      </c>
      <c r="C545" s="1" t="s">
        <v>29</v>
      </c>
      <c r="D545" s="1" t="s">
        <v>22</v>
      </c>
      <c r="E545" s="1" t="s">
        <v>23</v>
      </c>
      <c r="F545" s="1" t="s">
        <v>5</v>
      </c>
      <c r="H545" s="1" t="s">
        <v>24</v>
      </c>
      <c r="I545" s="1">
        <v>296385</v>
      </c>
      <c r="J545" s="1">
        <v>296678</v>
      </c>
      <c r="K545" s="1" t="s">
        <v>63</v>
      </c>
      <c r="L545" s="1" t="s">
        <v>846</v>
      </c>
      <c r="O545" s="1" t="s">
        <v>847</v>
      </c>
      <c r="R545" s="1" t="s">
        <v>845</v>
      </c>
      <c r="S545" s="1">
        <v>294</v>
      </c>
      <c r="T545" s="1">
        <v>97</v>
      </c>
    </row>
    <row r="546" spans="1:21">
      <c r="A546" s="1">
        <f t="shared" si="8"/>
        <v>545</v>
      </c>
      <c r="B546" s="1" t="s">
        <v>20</v>
      </c>
      <c r="C546" s="1" t="s">
        <v>21</v>
      </c>
      <c r="D546" s="1" t="s">
        <v>22</v>
      </c>
      <c r="E546" s="1" t="s">
        <v>23</v>
      </c>
      <c r="F546" s="1" t="s">
        <v>5</v>
      </c>
      <c r="H546" s="1" t="s">
        <v>24</v>
      </c>
      <c r="I546" s="1">
        <v>296679</v>
      </c>
      <c r="J546" s="1">
        <v>296921</v>
      </c>
      <c r="K546" s="1" t="s">
        <v>63</v>
      </c>
      <c r="R546" s="1" t="s">
        <v>848</v>
      </c>
      <c r="S546" s="1">
        <v>243</v>
      </c>
    </row>
    <row r="547" spans="1:21">
      <c r="A547" s="1">
        <f t="shared" si="8"/>
        <v>546</v>
      </c>
      <c r="B547" s="1" t="s">
        <v>28</v>
      </c>
      <c r="C547" s="1" t="s">
        <v>29</v>
      </c>
      <c r="D547" s="1" t="s">
        <v>22</v>
      </c>
      <c r="E547" s="1" t="s">
        <v>23</v>
      </c>
      <c r="F547" s="1" t="s">
        <v>5</v>
      </c>
      <c r="H547" s="1" t="s">
        <v>24</v>
      </c>
      <c r="I547" s="1">
        <v>296679</v>
      </c>
      <c r="J547" s="1">
        <v>296921</v>
      </c>
      <c r="K547" s="1" t="s">
        <v>63</v>
      </c>
      <c r="L547" s="1" t="s">
        <v>849</v>
      </c>
      <c r="O547" s="1" t="s">
        <v>42</v>
      </c>
      <c r="R547" s="1" t="s">
        <v>848</v>
      </c>
      <c r="S547" s="1">
        <v>243</v>
      </c>
      <c r="T547" s="1">
        <v>80</v>
      </c>
    </row>
    <row r="548" spans="1:21">
      <c r="A548" s="1">
        <f t="shared" si="8"/>
        <v>547</v>
      </c>
      <c r="B548" s="1" t="s">
        <v>20</v>
      </c>
      <c r="C548" s="1" t="s">
        <v>21</v>
      </c>
      <c r="D548" s="1" t="s">
        <v>22</v>
      </c>
      <c r="E548" s="1" t="s">
        <v>23</v>
      </c>
      <c r="F548" s="1" t="s">
        <v>5</v>
      </c>
      <c r="H548" s="1" t="s">
        <v>24</v>
      </c>
      <c r="I548" s="1">
        <v>297181</v>
      </c>
      <c r="J548" s="1">
        <v>297603</v>
      </c>
      <c r="K548" s="1" t="s">
        <v>25</v>
      </c>
      <c r="R548" s="1" t="s">
        <v>850</v>
      </c>
      <c r="S548" s="1">
        <v>423</v>
      </c>
    </row>
    <row r="549" spans="1:21">
      <c r="A549" s="1">
        <f t="shared" si="8"/>
        <v>548</v>
      </c>
      <c r="B549" s="1" t="s">
        <v>28</v>
      </c>
      <c r="C549" s="1" t="s">
        <v>29</v>
      </c>
      <c r="D549" s="1" t="s">
        <v>22</v>
      </c>
      <c r="E549" s="1" t="s">
        <v>23</v>
      </c>
      <c r="F549" s="1" t="s">
        <v>5</v>
      </c>
      <c r="H549" s="1" t="s">
        <v>24</v>
      </c>
      <c r="I549" s="1">
        <v>297181</v>
      </c>
      <c r="J549" s="1">
        <v>297603</v>
      </c>
      <c r="K549" s="1" t="s">
        <v>25</v>
      </c>
      <c r="L549" s="1" t="s">
        <v>851</v>
      </c>
      <c r="O549" s="1" t="s">
        <v>852</v>
      </c>
      <c r="R549" s="1" t="s">
        <v>850</v>
      </c>
      <c r="S549" s="1">
        <v>423</v>
      </c>
      <c r="T549" s="1">
        <v>140</v>
      </c>
    </row>
    <row r="550" spans="1:21">
      <c r="A550" s="1">
        <f t="shared" si="8"/>
        <v>549</v>
      </c>
      <c r="B550" s="1" t="s">
        <v>20</v>
      </c>
      <c r="C550" s="1" t="s">
        <v>21</v>
      </c>
      <c r="D550" s="1" t="s">
        <v>22</v>
      </c>
      <c r="E550" s="1" t="s">
        <v>23</v>
      </c>
      <c r="F550" s="1" t="s">
        <v>5</v>
      </c>
      <c r="H550" s="1" t="s">
        <v>24</v>
      </c>
      <c r="I550" s="1">
        <v>297584</v>
      </c>
      <c r="J550" s="1">
        <v>298096</v>
      </c>
      <c r="K550" s="1" t="s">
        <v>25</v>
      </c>
      <c r="R550" s="1" t="s">
        <v>853</v>
      </c>
      <c r="S550" s="1">
        <v>513</v>
      </c>
    </row>
    <row r="551" spans="1:21">
      <c r="A551" s="1">
        <f t="shared" si="8"/>
        <v>550</v>
      </c>
      <c r="B551" s="1" t="s">
        <v>28</v>
      </c>
      <c r="C551" s="1" t="s">
        <v>29</v>
      </c>
      <c r="D551" s="1" t="s">
        <v>22</v>
      </c>
      <c r="E551" s="1" t="s">
        <v>23</v>
      </c>
      <c r="F551" s="1" t="s">
        <v>5</v>
      </c>
      <c r="H551" s="1" t="s">
        <v>24</v>
      </c>
      <c r="I551" s="1">
        <v>297584</v>
      </c>
      <c r="J551" s="1">
        <v>298096</v>
      </c>
      <c r="K551" s="1" t="s">
        <v>25</v>
      </c>
      <c r="L551" s="1" t="s">
        <v>854</v>
      </c>
      <c r="O551" s="1" t="s">
        <v>42</v>
      </c>
      <c r="R551" s="1" t="s">
        <v>853</v>
      </c>
      <c r="S551" s="1">
        <v>513</v>
      </c>
      <c r="T551" s="1">
        <v>170</v>
      </c>
    </row>
    <row r="552" spans="1:21">
      <c r="A552" s="1">
        <f t="shared" si="8"/>
        <v>551</v>
      </c>
      <c r="B552" s="1" t="s">
        <v>20</v>
      </c>
      <c r="C552" s="1" t="s">
        <v>21</v>
      </c>
      <c r="D552" s="1" t="s">
        <v>22</v>
      </c>
      <c r="E552" s="1" t="s">
        <v>23</v>
      </c>
      <c r="F552" s="1" t="s">
        <v>5</v>
      </c>
      <c r="H552" s="1" t="s">
        <v>24</v>
      </c>
      <c r="I552" s="1">
        <v>298118</v>
      </c>
      <c r="J552" s="1">
        <v>298369</v>
      </c>
      <c r="K552" s="1" t="s">
        <v>25</v>
      </c>
      <c r="R552" s="1" t="s">
        <v>855</v>
      </c>
      <c r="S552" s="1">
        <v>252</v>
      </c>
    </row>
    <row r="553" spans="1:21">
      <c r="A553" s="1">
        <f t="shared" si="8"/>
        <v>552</v>
      </c>
      <c r="B553" s="1" t="s">
        <v>28</v>
      </c>
      <c r="C553" s="1" t="s">
        <v>29</v>
      </c>
      <c r="D553" s="1" t="s">
        <v>22</v>
      </c>
      <c r="E553" s="1" t="s">
        <v>23</v>
      </c>
      <c r="F553" s="1" t="s">
        <v>5</v>
      </c>
      <c r="H553" s="1" t="s">
        <v>24</v>
      </c>
      <c r="I553" s="1">
        <v>298118</v>
      </c>
      <c r="J553" s="1">
        <v>298369</v>
      </c>
      <c r="K553" s="1" t="s">
        <v>25</v>
      </c>
      <c r="L553" s="1" t="s">
        <v>856</v>
      </c>
      <c r="O553" s="1" t="s">
        <v>62</v>
      </c>
      <c r="R553" s="1" t="s">
        <v>855</v>
      </c>
      <c r="S553" s="1">
        <v>252</v>
      </c>
      <c r="T553" s="1">
        <v>83</v>
      </c>
    </row>
    <row r="554" spans="1:21">
      <c r="A554" s="1">
        <f t="shared" si="8"/>
        <v>553</v>
      </c>
      <c r="B554" s="1" t="s">
        <v>20</v>
      </c>
      <c r="C554" s="1" t="s">
        <v>21</v>
      </c>
      <c r="D554" s="1" t="s">
        <v>22</v>
      </c>
      <c r="E554" s="1" t="s">
        <v>23</v>
      </c>
      <c r="F554" s="1" t="s">
        <v>5</v>
      </c>
      <c r="H554" s="1" t="s">
        <v>24</v>
      </c>
      <c r="I554" s="1">
        <v>298392</v>
      </c>
      <c r="J554" s="1">
        <v>298871</v>
      </c>
      <c r="K554" s="1" t="s">
        <v>25</v>
      </c>
      <c r="R554" s="1" t="s">
        <v>857</v>
      </c>
      <c r="S554" s="1">
        <v>480</v>
      </c>
    </row>
    <row r="555" spans="1:21">
      <c r="A555" s="1">
        <f t="shared" si="8"/>
        <v>554</v>
      </c>
      <c r="B555" s="1" t="s">
        <v>28</v>
      </c>
      <c r="C555" s="1" t="s">
        <v>29</v>
      </c>
      <c r="D555" s="1" t="s">
        <v>22</v>
      </c>
      <c r="E555" s="1" t="s">
        <v>23</v>
      </c>
      <c r="F555" s="1" t="s">
        <v>5</v>
      </c>
      <c r="H555" s="1" t="s">
        <v>24</v>
      </c>
      <c r="I555" s="1">
        <v>298392</v>
      </c>
      <c r="J555" s="1">
        <v>298871</v>
      </c>
      <c r="K555" s="1" t="s">
        <v>25</v>
      </c>
      <c r="L555" s="1" t="s">
        <v>858</v>
      </c>
      <c r="O555" s="1" t="s">
        <v>42</v>
      </c>
      <c r="R555" s="1" t="s">
        <v>857</v>
      </c>
      <c r="S555" s="1">
        <v>480</v>
      </c>
      <c r="T555" s="1">
        <v>159</v>
      </c>
    </row>
    <row r="556" spans="1:21">
      <c r="A556" s="1">
        <f t="shared" si="8"/>
        <v>555</v>
      </c>
      <c r="B556" s="1" t="s">
        <v>20</v>
      </c>
      <c r="C556" s="1" t="s">
        <v>21</v>
      </c>
      <c r="D556" s="1" t="s">
        <v>22</v>
      </c>
      <c r="E556" s="1" t="s">
        <v>23</v>
      </c>
      <c r="F556" s="1" t="s">
        <v>5</v>
      </c>
      <c r="H556" s="1" t="s">
        <v>24</v>
      </c>
      <c r="I556" s="1">
        <v>298950</v>
      </c>
      <c r="J556" s="1">
        <v>299336</v>
      </c>
      <c r="K556" s="1" t="s">
        <v>25</v>
      </c>
      <c r="R556" s="1" t="s">
        <v>859</v>
      </c>
      <c r="S556" s="1">
        <v>387</v>
      </c>
    </row>
    <row r="557" spans="1:21">
      <c r="A557" s="1">
        <f t="shared" si="8"/>
        <v>556</v>
      </c>
      <c r="B557" s="1" t="s">
        <v>28</v>
      </c>
      <c r="C557" s="1" t="s">
        <v>29</v>
      </c>
      <c r="D557" s="1" t="s">
        <v>22</v>
      </c>
      <c r="E557" s="1" t="s">
        <v>23</v>
      </c>
      <c r="F557" s="1" t="s">
        <v>5</v>
      </c>
      <c r="H557" s="1" t="s">
        <v>24</v>
      </c>
      <c r="I557" s="1">
        <v>298950</v>
      </c>
      <c r="J557" s="1">
        <v>299336</v>
      </c>
      <c r="K557" s="1" t="s">
        <v>25</v>
      </c>
      <c r="L557" s="1" t="s">
        <v>860</v>
      </c>
      <c r="O557" s="1" t="s">
        <v>42</v>
      </c>
      <c r="R557" s="1" t="s">
        <v>859</v>
      </c>
      <c r="S557" s="1">
        <v>387</v>
      </c>
      <c r="T557" s="1">
        <v>128</v>
      </c>
    </row>
    <row r="558" spans="1:21">
      <c r="A558" s="1">
        <f t="shared" si="8"/>
        <v>557</v>
      </c>
      <c r="B558" s="1" t="s">
        <v>20</v>
      </c>
      <c r="C558" s="1" t="s">
        <v>21</v>
      </c>
      <c r="D558" s="1" t="s">
        <v>22</v>
      </c>
      <c r="E558" s="1" t="s">
        <v>23</v>
      </c>
      <c r="F558" s="1" t="s">
        <v>5</v>
      </c>
      <c r="H558" s="1" t="s">
        <v>24</v>
      </c>
      <c r="I558" s="1">
        <v>299643</v>
      </c>
      <c r="J558" s="1">
        <v>300686</v>
      </c>
      <c r="K558" s="1" t="s">
        <v>63</v>
      </c>
      <c r="R558" s="1" t="s">
        <v>861</v>
      </c>
      <c r="S558" s="1">
        <v>1044</v>
      </c>
    </row>
    <row r="559" spans="1:21">
      <c r="A559" s="1">
        <f t="shared" si="8"/>
        <v>558</v>
      </c>
      <c r="B559" s="1" t="s">
        <v>28</v>
      </c>
      <c r="C559" s="1" t="s">
        <v>29</v>
      </c>
      <c r="D559" s="1" t="s">
        <v>22</v>
      </c>
      <c r="E559" s="1" t="s">
        <v>23</v>
      </c>
      <c r="F559" s="1" t="s">
        <v>5</v>
      </c>
      <c r="H559" s="1" t="s">
        <v>24</v>
      </c>
      <c r="I559" s="1">
        <v>299643</v>
      </c>
      <c r="J559" s="1">
        <v>300686</v>
      </c>
      <c r="K559" s="1" t="s">
        <v>63</v>
      </c>
      <c r="L559" s="1" t="s">
        <v>862</v>
      </c>
      <c r="O559" s="1" t="s">
        <v>542</v>
      </c>
      <c r="R559" s="1" t="s">
        <v>861</v>
      </c>
      <c r="S559" s="1">
        <v>1044</v>
      </c>
      <c r="T559" s="1">
        <v>347</v>
      </c>
    </row>
    <row r="560" spans="1:21">
      <c r="A560" s="1">
        <f t="shared" si="8"/>
        <v>559</v>
      </c>
      <c r="B560" s="1" t="s">
        <v>20</v>
      </c>
      <c r="C560" s="1" t="s">
        <v>450</v>
      </c>
      <c r="D560" s="1" t="s">
        <v>22</v>
      </c>
      <c r="E560" s="1" t="s">
        <v>23</v>
      </c>
      <c r="F560" s="1" t="s">
        <v>5</v>
      </c>
      <c r="H560" s="1" t="s">
        <v>24</v>
      </c>
      <c r="I560" s="1">
        <v>300822</v>
      </c>
      <c r="J560" s="1">
        <v>301973</v>
      </c>
      <c r="K560" s="1" t="s">
        <v>63</v>
      </c>
      <c r="R560" s="1" t="s">
        <v>863</v>
      </c>
      <c r="S560" s="1">
        <v>1152</v>
      </c>
      <c r="U560" s="1" t="s">
        <v>452</v>
      </c>
    </row>
    <row r="561" spans="1:21">
      <c r="A561" s="1">
        <f t="shared" si="8"/>
        <v>560</v>
      </c>
      <c r="B561" s="1" t="s">
        <v>28</v>
      </c>
      <c r="C561" s="1" t="s">
        <v>453</v>
      </c>
      <c r="D561" s="1" t="s">
        <v>22</v>
      </c>
      <c r="E561" s="1" t="s">
        <v>23</v>
      </c>
      <c r="F561" s="1" t="s">
        <v>5</v>
      </c>
      <c r="H561" s="1" t="s">
        <v>24</v>
      </c>
      <c r="I561" s="1">
        <v>300822</v>
      </c>
      <c r="J561" s="1">
        <v>301973</v>
      </c>
      <c r="K561" s="1" t="s">
        <v>63</v>
      </c>
      <c r="O561" s="1" t="s">
        <v>450</v>
      </c>
      <c r="R561" s="1" t="s">
        <v>863</v>
      </c>
      <c r="S561" s="1">
        <v>1152</v>
      </c>
      <c r="U561" s="1" t="s">
        <v>452</v>
      </c>
    </row>
    <row r="562" spans="1:21">
      <c r="A562" s="1">
        <f t="shared" si="8"/>
        <v>561</v>
      </c>
      <c r="B562" s="1" t="s">
        <v>20</v>
      </c>
      <c r="C562" s="1" t="s">
        <v>21</v>
      </c>
      <c r="D562" s="1" t="s">
        <v>22</v>
      </c>
      <c r="E562" s="1" t="s">
        <v>23</v>
      </c>
      <c r="F562" s="1" t="s">
        <v>5</v>
      </c>
      <c r="H562" s="1" t="s">
        <v>24</v>
      </c>
      <c r="I562" s="1">
        <v>302132</v>
      </c>
      <c r="J562" s="1">
        <v>302503</v>
      </c>
      <c r="K562" s="1" t="s">
        <v>63</v>
      </c>
      <c r="R562" s="1" t="s">
        <v>864</v>
      </c>
      <c r="S562" s="1">
        <v>372</v>
      </c>
    </row>
    <row r="563" spans="1:21">
      <c r="A563" s="1">
        <f t="shared" si="8"/>
        <v>562</v>
      </c>
      <c r="B563" s="1" t="s">
        <v>28</v>
      </c>
      <c r="C563" s="1" t="s">
        <v>29</v>
      </c>
      <c r="D563" s="1" t="s">
        <v>22</v>
      </c>
      <c r="E563" s="1" t="s">
        <v>23</v>
      </c>
      <c r="F563" s="1" t="s">
        <v>5</v>
      </c>
      <c r="H563" s="1" t="s">
        <v>24</v>
      </c>
      <c r="I563" s="1">
        <v>302132</v>
      </c>
      <c r="J563" s="1">
        <v>302503</v>
      </c>
      <c r="K563" s="1" t="s">
        <v>63</v>
      </c>
      <c r="L563" s="1" t="s">
        <v>865</v>
      </c>
      <c r="O563" s="1" t="s">
        <v>62</v>
      </c>
      <c r="R563" s="1" t="s">
        <v>864</v>
      </c>
      <c r="S563" s="1">
        <v>372</v>
      </c>
      <c r="T563" s="1">
        <v>123</v>
      </c>
    </row>
    <row r="564" spans="1:21">
      <c r="A564" s="1">
        <f t="shared" si="8"/>
        <v>563</v>
      </c>
      <c r="B564" s="1" t="s">
        <v>20</v>
      </c>
      <c r="C564" s="1" t="s">
        <v>21</v>
      </c>
      <c r="D564" s="1" t="s">
        <v>22</v>
      </c>
      <c r="E564" s="1" t="s">
        <v>23</v>
      </c>
      <c r="F564" s="1" t="s">
        <v>5</v>
      </c>
      <c r="H564" s="1" t="s">
        <v>24</v>
      </c>
      <c r="I564" s="1">
        <v>302885</v>
      </c>
      <c r="J564" s="1">
        <v>303253</v>
      </c>
      <c r="K564" s="1" t="s">
        <v>63</v>
      </c>
      <c r="R564" s="1" t="s">
        <v>866</v>
      </c>
      <c r="S564" s="1">
        <v>369</v>
      </c>
    </row>
    <row r="565" spans="1:21">
      <c r="A565" s="1">
        <f t="shared" si="8"/>
        <v>564</v>
      </c>
      <c r="B565" s="1" t="s">
        <v>28</v>
      </c>
      <c r="C565" s="1" t="s">
        <v>29</v>
      </c>
      <c r="D565" s="1" t="s">
        <v>22</v>
      </c>
      <c r="E565" s="1" t="s">
        <v>23</v>
      </c>
      <c r="F565" s="1" t="s">
        <v>5</v>
      </c>
      <c r="H565" s="1" t="s">
        <v>24</v>
      </c>
      <c r="I565" s="1">
        <v>302885</v>
      </c>
      <c r="J565" s="1">
        <v>303253</v>
      </c>
      <c r="K565" s="1" t="s">
        <v>63</v>
      </c>
      <c r="L565" s="1" t="s">
        <v>867</v>
      </c>
      <c r="O565" s="1" t="s">
        <v>868</v>
      </c>
      <c r="R565" s="1" t="s">
        <v>866</v>
      </c>
      <c r="S565" s="1">
        <v>369</v>
      </c>
      <c r="T565" s="1">
        <v>122</v>
      </c>
    </row>
    <row r="566" spans="1:21">
      <c r="A566" s="1">
        <f t="shared" si="8"/>
        <v>565</v>
      </c>
      <c r="B566" s="1" t="s">
        <v>20</v>
      </c>
      <c r="C566" s="1" t="s">
        <v>21</v>
      </c>
      <c r="D566" s="1" t="s">
        <v>22</v>
      </c>
      <c r="E566" s="1" t="s">
        <v>23</v>
      </c>
      <c r="F566" s="1" t="s">
        <v>5</v>
      </c>
      <c r="H566" s="1" t="s">
        <v>24</v>
      </c>
      <c r="I566" s="1">
        <v>303253</v>
      </c>
      <c r="J566" s="1">
        <v>303660</v>
      </c>
      <c r="K566" s="1" t="s">
        <v>63</v>
      </c>
      <c r="R566" s="1" t="s">
        <v>869</v>
      </c>
      <c r="S566" s="1">
        <v>408</v>
      </c>
    </row>
    <row r="567" spans="1:21">
      <c r="A567" s="1">
        <f t="shared" si="8"/>
        <v>566</v>
      </c>
      <c r="B567" s="1" t="s">
        <v>28</v>
      </c>
      <c r="C567" s="1" t="s">
        <v>29</v>
      </c>
      <c r="D567" s="1" t="s">
        <v>22</v>
      </c>
      <c r="E567" s="1" t="s">
        <v>23</v>
      </c>
      <c r="F567" s="1" t="s">
        <v>5</v>
      </c>
      <c r="H567" s="1" t="s">
        <v>24</v>
      </c>
      <c r="I567" s="1">
        <v>303253</v>
      </c>
      <c r="J567" s="1">
        <v>303660</v>
      </c>
      <c r="K567" s="1" t="s">
        <v>63</v>
      </c>
      <c r="L567" s="1" t="s">
        <v>870</v>
      </c>
      <c r="O567" s="1" t="s">
        <v>822</v>
      </c>
      <c r="R567" s="1" t="s">
        <v>869</v>
      </c>
      <c r="S567" s="1">
        <v>408</v>
      </c>
      <c r="T567" s="1">
        <v>135</v>
      </c>
    </row>
    <row r="568" spans="1:21">
      <c r="A568" s="1">
        <f t="shared" si="8"/>
        <v>567</v>
      </c>
      <c r="B568" s="1" t="s">
        <v>20</v>
      </c>
      <c r="C568" s="1" t="s">
        <v>21</v>
      </c>
      <c r="D568" s="1" t="s">
        <v>22</v>
      </c>
      <c r="E568" s="1" t="s">
        <v>23</v>
      </c>
      <c r="F568" s="1" t="s">
        <v>5</v>
      </c>
      <c r="H568" s="1" t="s">
        <v>24</v>
      </c>
      <c r="I568" s="1">
        <v>303853</v>
      </c>
      <c r="J568" s="1">
        <v>304488</v>
      </c>
      <c r="K568" s="1" t="s">
        <v>63</v>
      </c>
      <c r="P568" s="1" t="s">
        <v>871</v>
      </c>
      <c r="R568" s="1" t="s">
        <v>872</v>
      </c>
      <c r="S568" s="1">
        <v>636</v>
      </c>
    </row>
    <row r="569" spans="1:21">
      <c r="A569" s="1">
        <f t="shared" si="8"/>
        <v>568</v>
      </c>
      <c r="B569" s="1" t="s">
        <v>28</v>
      </c>
      <c r="C569" s="1" t="s">
        <v>29</v>
      </c>
      <c r="D569" s="1" t="s">
        <v>22</v>
      </c>
      <c r="E569" s="1" t="s">
        <v>23</v>
      </c>
      <c r="F569" s="1" t="s">
        <v>5</v>
      </c>
      <c r="H569" s="1" t="s">
        <v>24</v>
      </c>
      <c r="I569" s="1">
        <v>303853</v>
      </c>
      <c r="J569" s="1">
        <v>304488</v>
      </c>
      <c r="K569" s="1" t="s">
        <v>63</v>
      </c>
      <c r="L569" s="1" t="s">
        <v>873</v>
      </c>
      <c r="O569" s="1" t="s">
        <v>874</v>
      </c>
      <c r="P569" s="1" t="s">
        <v>871</v>
      </c>
      <c r="R569" s="1" t="s">
        <v>872</v>
      </c>
      <c r="S569" s="1">
        <v>636</v>
      </c>
      <c r="T569" s="1">
        <v>211</v>
      </c>
    </row>
    <row r="570" spans="1:21">
      <c r="A570" s="1">
        <f t="shared" si="8"/>
        <v>569</v>
      </c>
      <c r="B570" s="1" t="s">
        <v>20</v>
      </c>
      <c r="C570" s="1" t="s">
        <v>21</v>
      </c>
      <c r="D570" s="1" t="s">
        <v>22</v>
      </c>
      <c r="E570" s="1" t="s">
        <v>23</v>
      </c>
      <c r="F570" s="1" t="s">
        <v>5</v>
      </c>
      <c r="H570" s="1" t="s">
        <v>24</v>
      </c>
      <c r="I570" s="1">
        <v>304595</v>
      </c>
      <c r="J570" s="1">
        <v>305197</v>
      </c>
      <c r="K570" s="1" t="s">
        <v>25</v>
      </c>
      <c r="R570" s="1" t="s">
        <v>875</v>
      </c>
      <c r="S570" s="1">
        <v>603</v>
      </c>
    </row>
    <row r="571" spans="1:21">
      <c r="A571" s="1">
        <f t="shared" si="8"/>
        <v>570</v>
      </c>
      <c r="B571" s="1" t="s">
        <v>28</v>
      </c>
      <c r="C571" s="1" t="s">
        <v>29</v>
      </c>
      <c r="D571" s="1" t="s">
        <v>22</v>
      </c>
      <c r="E571" s="1" t="s">
        <v>23</v>
      </c>
      <c r="F571" s="1" t="s">
        <v>5</v>
      </c>
      <c r="H571" s="1" t="s">
        <v>24</v>
      </c>
      <c r="I571" s="1">
        <v>304595</v>
      </c>
      <c r="J571" s="1">
        <v>305197</v>
      </c>
      <c r="K571" s="1" t="s">
        <v>25</v>
      </c>
      <c r="L571" s="1" t="s">
        <v>876</v>
      </c>
      <c r="O571" s="1" t="s">
        <v>62</v>
      </c>
      <c r="R571" s="1" t="s">
        <v>875</v>
      </c>
      <c r="S571" s="1">
        <v>603</v>
      </c>
      <c r="T571" s="1">
        <v>200</v>
      </c>
    </row>
    <row r="572" spans="1:21">
      <c r="A572" s="1">
        <f t="shared" si="8"/>
        <v>571</v>
      </c>
      <c r="B572" s="1" t="s">
        <v>20</v>
      </c>
      <c r="C572" s="1" t="s">
        <v>21</v>
      </c>
      <c r="D572" s="1" t="s">
        <v>22</v>
      </c>
      <c r="E572" s="1" t="s">
        <v>23</v>
      </c>
      <c r="F572" s="1" t="s">
        <v>5</v>
      </c>
      <c r="H572" s="1" t="s">
        <v>24</v>
      </c>
      <c r="I572" s="1">
        <v>305311</v>
      </c>
      <c r="J572" s="1">
        <v>306129</v>
      </c>
      <c r="K572" s="1" t="s">
        <v>25</v>
      </c>
      <c r="P572" s="1" t="s">
        <v>877</v>
      </c>
      <c r="R572" s="1" t="s">
        <v>878</v>
      </c>
      <c r="S572" s="1">
        <v>819</v>
      </c>
    </row>
    <row r="573" spans="1:21">
      <c r="A573" s="1">
        <f t="shared" si="8"/>
        <v>572</v>
      </c>
      <c r="B573" s="1" t="s">
        <v>28</v>
      </c>
      <c r="C573" s="1" t="s">
        <v>29</v>
      </c>
      <c r="D573" s="1" t="s">
        <v>22</v>
      </c>
      <c r="E573" s="1" t="s">
        <v>23</v>
      </c>
      <c r="F573" s="1" t="s">
        <v>5</v>
      </c>
      <c r="H573" s="1" t="s">
        <v>24</v>
      </c>
      <c r="I573" s="1">
        <v>305311</v>
      </c>
      <c r="J573" s="1">
        <v>306129</v>
      </c>
      <c r="K573" s="1" t="s">
        <v>25</v>
      </c>
      <c r="L573" s="1" t="s">
        <v>879</v>
      </c>
      <c r="O573" s="1" t="s">
        <v>880</v>
      </c>
      <c r="P573" s="1" t="s">
        <v>877</v>
      </c>
      <c r="R573" s="1" t="s">
        <v>878</v>
      </c>
      <c r="S573" s="1">
        <v>819</v>
      </c>
      <c r="T573" s="1">
        <v>272</v>
      </c>
    </row>
    <row r="574" spans="1:21">
      <c r="A574" s="1">
        <f t="shared" si="8"/>
        <v>573</v>
      </c>
      <c r="B574" s="1" t="s">
        <v>20</v>
      </c>
      <c r="C574" s="1" t="s">
        <v>21</v>
      </c>
      <c r="D574" s="1" t="s">
        <v>22</v>
      </c>
      <c r="E574" s="1" t="s">
        <v>23</v>
      </c>
      <c r="F574" s="1" t="s">
        <v>5</v>
      </c>
      <c r="H574" s="1" t="s">
        <v>24</v>
      </c>
      <c r="I574" s="1">
        <v>306197</v>
      </c>
      <c r="J574" s="1">
        <v>306922</v>
      </c>
      <c r="K574" s="1" t="s">
        <v>25</v>
      </c>
      <c r="P574" s="1" t="s">
        <v>881</v>
      </c>
      <c r="R574" s="1" t="s">
        <v>882</v>
      </c>
      <c r="S574" s="1">
        <v>726</v>
      </c>
    </row>
    <row r="575" spans="1:21">
      <c r="A575" s="1">
        <f t="shared" si="8"/>
        <v>574</v>
      </c>
      <c r="B575" s="1" t="s">
        <v>28</v>
      </c>
      <c r="C575" s="1" t="s">
        <v>29</v>
      </c>
      <c r="D575" s="1" t="s">
        <v>22</v>
      </c>
      <c r="E575" s="1" t="s">
        <v>23</v>
      </c>
      <c r="F575" s="1" t="s">
        <v>5</v>
      </c>
      <c r="H575" s="1" t="s">
        <v>24</v>
      </c>
      <c r="I575" s="1">
        <v>306197</v>
      </c>
      <c r="J575" s="1">
        <v>306922</v>
      </c>
      <c r="K575" s="1" t="s">
        <v>25</v>
      </c>
      <c r="L575" s="1" t="s">
        <v>883</v>
      </c>
      <c r="O575" s="1" t="s">
        <v>884</v>
      </c>
      <c r="P575" s="1" t="s">
        <v>881</v>
      </c>
      <c r="R575" s="1" t="s">
        <v>882</v>
      </c>
      <c r="S575" s="1">
        <v>726</v>
      </c>
      <c r="T575" s="1">
        <v>241</v>
      </c>
    </row>
    <row r="576" spans="1:21">
      <c r="A576" s="1">
        <f t="shared" si="8"/>
        <v>575</v>
      </c>
      <c r="B576" s="1" t="s">
        <v>20</v>
      </c>
      <c r="C576" s="1" t="s">
        <v>21</v>
      </c>
      <c r="D576" s="1" t="s">
        <v>22</v>
      </c>
      <c r="E576" s="1" t="s">
        <v>23</v>
      </c>
      <c r="F576" s="1" t="s">
        <v>5</v>
      </c>
      <c r="H576" s="1" t="s">
        <v>24</v>
      </c>
      <c r="I576" s="1">
        <v>306960</v>
      </c>
      <c r="J576" s="1">
        <v>307571</v>
      </c>
      <c r="K576" s="1" t="s">
        <v>25</v>
      </c>
      <c r="R576" s="1" t="s">
        <v>885</v>
      </c>
      <c r="S576" s="1">
        <v>612</v>
      </c>
    </row>
    <row r="577" spans="1:20">
      <c r="A577" s="1">
        <f t="shared" si="8"/>
        <v>576</v>
      </c>
      <c r="B577" s="1" t="s">
        <v>28</v>
      </c>
      <c r="C577" s="1" t="s">
        <v>29</v>
      </c>
      <c r="D577" s="1" t="s">
        <v>22</v>
      </c>
      <c r="E577" s="1" t="s">
        <v>23</v>
      </c>
      <c r="F577" s="1" t="s">
        <v>5</v>
      </c>
      <c r="H577" s="1" t="s">
        <v>24</v>
      </c>
      <c r="I577" s="1">
        <v>306960</v>
      </c>
      <c r="J577" s="1">
        <v>307571</v>
      </c>
      <c r="K577" s="1" t="s">
        <v>25</v>
      </c>
      <c r="L577" s="1" t="s">
        <v>886</v>
      </c>
      <c r="O577" s="1" t="s">
        <v>887</v>
      </c>
      <c r="R577" s="1" t="s">
        <v>885</v>
      </c>
      <c r="S577" s="1">
        <v>612</v>
      </c>
      <c r="T577" s="1">
        <v>203</v>
      </c>
    </row>
    <row r="578" spans="1:20">
      <c r="A578" s="1">
        <f t="shared" si="8"/>
        <v>577</v>
      </c>
      <c r="B578" s="1" t="s">
        <v>20</v>
      </c>
      <c r="C578" s="1" t="s">
        <v>21</v>
      </c>
      <c r="D578" s="1" t="s">
        <v>22</v>
      </c>
      <c r="E578" s="1" t="s">
        <v>23</v>
      </c>
      <c r="F578" s="1" t="s">
        <v>5</v>
      </c>
      <c r="H578" s="1" t="s">
        <v>24</v>
      </c>
      <c r="I578" s="1">
        <v>307608</v>
      </c>
      <c r="J578" s="1">
        <v>308807</v>
      </c>
      <c r="K578" s="1" t="s">
        <v>25</v>
      </c>
      <c r="R578" s="1" t="s">
        <v>888</v>
      </c>
      <c r="S578" s="1">
        <v>1200</v>
      </c>
    </row>
    <row r="579" spans="1:20">
      <c r="A579" s="1">
        <f t="shared" ref="A579:A642" si="9">A578+1</f>
        <v>578</v>
      </c>
      <c r="B579" s="1" t="s">
        <v>28</v>
      </c>
      <c r="C579" s="1" t="s">
        <v>29</v>
      </c>
      <c r="D579" s="1" t="s">
        <v>22</v>
      </c>
      <c r="E579" s="1" t="s">
        <v>23</v>
      </c>
      <c r="F579" s="1" t="s">
        <v>5</v>
      </c>
      <c r="H579" s="1" t="s">
        <v>24</v>
      </c>
      <c r="I579" s="1">
        <v>307608</v>
      </c>
      <c r="J579" s="1">
        <v>308807</v>
      </c>
      <c r="K579" s="1" t="s">
        <v>25</v>
      </c>
      <c r="L579" s="1" t="s">
        <v>889</v>
      </c>
      <c r="O579" s="1" t="s">
        <v>890</v>
      </c>
      <c r="R579" s="1" t="s">
        <v>888</v>
      </c>
      <c r="S579" s="1">
        <v>1200</v>
      </c>
      <c r="T579" s="1">
        <v>399</v>
      </c>
    </row>
    <row r="580" spans="1:20">
      <c r="A580" s="1">
        <f t="shared" si="9"/>
        <v>579</v>
      </c>
      <c r="B580" s="1" t="s">
        <v>20</v>
      </c>
      <c r="C580" s="1" t="s">
        <v>21</v>
      </c>
      <c r="D580" s="1" t="s">
        <v>22</v>
      </c>
      <c r="E580" s="1" t="s">
        <v>23</v>
      </c>
      <c r="F580" s="1" t="s">
        <v>5</v>
      </c>
      <c r="H580" s="1" t="s">
        <v>24</v>
      </c>
      <c r="I580" s="1">
        <v>308979</v>
      </c>
      <c r="J580" s="1">
        <v>310820</v>
      </c>
      <c r="K580" s="1" t="s">
        <v>25</v>
      </c>
      <c r="P580" s="1" t="s">
        <v>891</v>
      </c>
      <c r="R580" s="1" t="s">
        <v>892</v>
      </c>
      <c r="S580" s="1">
        <v>1842</v>
      </c>
    </row>
    <row r="581" spans="1:20">
      <c r="A581" s="1">
        <f t="shared" si="9"/>
        <v>580</v>
      </c>
      <c r="B581" s="1" t="s">
        <v>28</v>
      </c>
      <c r="C581" s="1" t="s">
        <v>29</v>
      </c>
      <c r="D581" s="1" t="s">
        <v>22</v>
      </c>
      <c r="E581" s="1" t="s">
        <v>23</v>
      </c>
      <c r="F581" s="1" t="s">
        <v>5</v>
      </c>
      <c r="H581" s="1" t="s">
        <v>24</v>
      </c>
      <c r="I581" s="1">
        <v>308979</v>
      </c>
      <c r="J581" s="1">
        <v>310820</v>
      </c>
      <c r="K581" s="1" t="s">
        <v>25</v>
      </c>
      <c r="L581" s="1" t="s">
        <v>893</v>
      </c>
      <c r="O581" s="1" t="s">
        <v>894</v>
      </c>
      <c r="P581" s="1" t="s">
        <v>891</v>
      </c>
      <c r="R581" s="1" t="s">
        <v>892</v>
      </c>
      <c r="S581" s="1">
        <v>1842</v>
      </c>
      <c r="T581" s="1">
        <v>613</v>
      </c>
    </row>
    <row r="582" spans="1:20">
      <c r="A582" s="1">
        <f t="shared" si="9"/>
        <v>581</v>
      </c>
      <c r="B582" s="1" t="s">
        <v>20</v>
      </c>
      <c r="C582" s="1" t="s">
        <v>21</v>
      </c>
      <c r="D582" s="1" t="s">
        <v>22</v>
      </c>
      <c r="E582" s="1" t="s">
        <v>23</v>
      </c>
      <c r="F582" s="1" t="s">
        <v>5</v>
      </c>
      <c r="H582" s="1" t="s">
        <v>24</v>
      </c>
      <c r="I582" s="1">
        <v>310817</v>
      </c>
      <c r="J582" s="1">
        <v>311620</v>
      </c>
      <c r="K582" s="1" t="s">
        <v>25</v>
      </c>
      <c r="P582" s="1" t="s">
        <v>895</v>
      </c>
      <c r="R582" s="1" t="s">
        <v>896</v>
      </c>
      <c r="S582" s="1">
        <v>804</v>
      </c>
    </row>
    <row r="583" spans="1:20">
      <c r="A583" s="1">
        <f t="shared" si="9"/>
        <v>582</v>
      </c>
      <c r="B583" s="1" t="s">
        <v>28</v>
      </c>
      <c r="C583" s="1" t="s">
        <v>29</v>
      </c>
      <c r="D583" s="1" t="s">
        <v>22</v>
      </c>
      <c r="E583" s="1" t="s">
        <v>23</v>
      </c>
      <c r="F583" s="1" t="s">
        <v>5</v>
      </c>
      <c r="H583" s="1" t="s">
        <v>24</v>
      </c>
      <c r="I583" s="1">
        <v>310817</v>
      </c>
      <c r="J583" s="1">
        <v>311620</v>
      </c>
      <c r="K583" s="1" t="s">
        <v>25</v>
      </c>
      <c r="L583" s="1" t="s">
        <v>897</v>
      </c>
      <c r="O583" s="1" t="s">
        <v>898</v>
      </c>
      <c r="P583" s="1" t="s">
        <v>895</v>
      </c>
      <c r="R583" s="1" t="s">
        <v>896</v>
      </c>
      <c r="S583" s="1">
        <v>804</v>
      </c>
      <c r="T583" s="1">
        <v>267</v>
      </c>
    </row>
    <row r="584" spans="1:20">
      <c r="A584" s="1">
        <f t="shared" si="9"/>
        <v>583</v>
      </c>
      <c r="B584" s="1" t="s">
        <v>20</v>
      </c>
      <c r="C584" s="1" t="s">
        <v>21</v>
      </c>
      <c r="D584" s="1" t="s">
        <v>22</v>
      </c>
      <c r="E584" s="1" t="s">
        <v>23</v>
      </c>
      <c r="F584" s="1" t="s">
        <v>5</v>
      </c>
      <c r="H584" s="1" t="s">
        <v>24</v>
      </c>
      <c r="I584" s="1">
        <v>311656</v>
      </c>
      <c r="J584" s="1">
        <v>312597</v>
      </c>
      <c r="K584" s="1" t="s">
        <v>63</v>
      </c>
      <c r="R584" s="1" t="s">
        <v>899</v>
      </c>
      <c r="S584" s="1">
        <v>942</v>
      </c>
    </row>
    <row r="585" spans="1:20">
      <c r="A585" s="1">
        <f t="shared" si="9"/>
        <v>584</v>
      </c>
      <c r="B585" s="1" t="s">
        <v>28</v>
      </c>
      <c r="C585" s="1" t="s">
        <v>29</v>
      </c>
      <c r="D585" s="1" t="s">
        <v>22</v>
      </c>
      <c r="E585" s="1" t="s">
        <v>23</v>
      </c>
      <c r="F585" s="1" t="s">
        <v>5</v>
      </c>
      <c r="H585" s="1" t="s">
        <v>24</v>
      </c>
      <c r="I585" s="1">
        <v>311656</v>
      </c>
      <c r="J585" s="1">
        <v>312597</v>
      </c>
      <c r="K585" s="1" t="s">
        <v>63</v>
      </c>
      <c r="L585" s="1" t="s">
        <v>900</v>
      </c>
      <c r="O585" s="1" t="s">
        <v>42</v>
      </c>
      <c r="R585" s="1" t="s">
        <v>899</v>
      </c>
      <c r="S585" s="1">
        <v>942</v>
      </c>
      <c r="T585" s="1">
        <v>313</v>
      </c>
    </row>
    <row r="586" spans="1:20">
      <c r="A586" s="1">
        <f t="shared" si="9"/>
        <v>585</v>
      </c>
      <c r="B586" s="1" t="s">
        <v>20</v>
      </c>
      <c r="C586" s="1" t="s">
        <v>21</v>
      </c>
      <c r="D586" s="1" t="s">
        <v>22</v>
      </c>
      <c r="E586" s="1" t="s">
        <v>23</v>
      </c>
      <c r="F586" s="1" t="s">
        <v>5</v>
      </c>
      <c r="H586" s="1" t="s">
        <v>24</v>
      </c>
      <c r="I586" s="1">
        <v>312610</v>
      </c>
      <c r="J586" s="1">
        <v>313188</v>
      </c>
      <c r="K586" s="1" t="s">
        <v>63</v>
      </c>
      <c r="R586" s="1" t="s">
        <v>901</v>
      </c>
      <c r="S586" s="1">
        <v>579</v>
      </c>
    </row>
    <row r="587" spans="1:20">
      <c r="A587" s="1">
        <f t="shared" si="9"/>
        <v>586</v>
      </c>
      <c r="B587" s="1" t="s">
        <v>28</v>
      </c>
      <c r="C587" s="1" t="s">
        <v>29</v>
      </c>
      <c r="D587" s="1" t="s">
        <v>22</v>
      </c>
      <c r="E587" s="1" t="s">
        <v>23</v>
      </c>
      <c r="F587" s="1" t="s">
        <v>5</v>
      </c>
      <c r="H587" s="1" t="s">
        <v>24</v>
      </c>
      <c r="I587" s="1">
        <v>312610</v>
      </c>
      <c r="J587" s="1">
        <v>313188</v>
      </c>
      <c r="K587" s="1" t="s">
        <v>63</v>
      </c>
      <c r="L587" s="1" t="s">
        <v>902</v>
      </c>
      <c r="O587" s="1" t="s">
        <v>42</v>
      </c>
      <c r="R587" s="1" t="s">
        <v>901</v>
      </c>
      <c r="S587" s="1">
        <v>579</v>
      </c>
      <c r="T587" s="1">
        <v>192</v>
      </c>
    </row>
    <row r="588" spans="1:20">
      <c r="A588" s="1">
        <f t="shared" si="9"/>
        <v>587</v>
      </c>
      <c r="B588" s="1" t="s">
        <v>20</v>
      </c>
      <c r="C588" s="1" t="s">
        <v>21</v>
      </c>
      <c r="D588" s="1" t="s">
        <v>22</v>
      </c>
      <c r="E588" s="1" t="s">
        <v>23</v>
      </c>
      <c r="F588" s="1" t="s">
        <v>5</v>
      </c>
      <c r="H588" s="1" t="s">
        <v>24</v>
      </c>
      <c r="I588" s="1">
        <v>313307</v>
      </c>
      <c r="J588" s="1">
        <v>313981</v>
      </c>
      <c r="K588" s="1" t="s">
        <v>63</v>
      </c>
      <c r="R588" s="1" t="s">
        <v>903</v>
      </c>
      <c r="S588" s="1">
        <v>675</v>
      </c>
    </row>
    <row r="589" spans="1:20">
      <c r="A589" s="1">
        <f t="shared" si="9"/>
        <v>588</v>
      </c>
      <c r="B589" s="1" t="s">
        <v>28</v>
      </c>
      <c r="C589" s="1" t="s">
        <v>29</v>
      </c>
      <c r="D589" s="1" t="s">
        <v>22</v>
      </c>
      <c r="E589" s="1" t="s">
        <v>23</v>
      </c>
      <c r="F589" s="1" t="s">
        <v>5</v>
      </c>
      <c r="H589" s="1" t="s">
        <v>24</v>
      </c>
      <c r="I589" s="1">
        <v>313307</v>
      </c>
      <c r="J589" s="1">
        <v>313981</v>
      </c>
      <c r="K589" s="1" t="s">
        <v>63</v>
      </c>
      <c r="L589" s="1" t="s">
        <v>904</v>
      </c>
      <c r="O589" s="1" t="s">
        <v>905</v>
      </c>
      <c r="R589" s="1" t="s">
        <v>903</v>
      </c>
      <c r="S589" s="1">
        <v>675</v>
      </c>
      <c r="T589" s="1">
        <v>224</v>
      </c>
    </row>
    <row r="590" spans="1:20">
      <c r="A590" s="1">
        <f t="shared" si="9"/>
        <v>589</v>
      </c>
      <c r="B590" s="1" t="s">
        <v>20</v>
      </c>
      <c r="C590" s="1" t="s">
        <v>21</v>
      </c>
      <c r="D590" s="1" t="s">
        <v>22</v>
      </c>
      <c r="E590" s="1" t="s">
        <v>23</v>
      </c>
      <c r="F590" s="1" t="s">
        <v>5</v>
      </c>
      <c r="H590" s="1" t="s">
        <v>24</v>
      </c>
      <c r="I590" s="1">
        <v>314010</v>
      </c>
      <c r="J590" s="1">
        <v>314816</v>
      </c>
      <c r="K590" s="1" t="s">
        <v>63</v>
      </c>
      <c r="P590" s="1" t="s">
        <v>906</v>
      </c>
      <c r="R590" s="1" t="s">
        <v>907</v>
      </c>
      <c r="S590" s="1">
        <v>807</v>
      </c>
    </row>
    <row r="591" spans="1:20">
      <c r="A591" s="1">
        <f t="shared" si="9"/>
        <v>590</v>
      </c>
      <c r="B591" s="1" t="s">
        <v>28</v>
      </c>
      <c r="C591" s="1" t="s">
        <v>29</v>
      </c>
      <c r="D591" s="1" t="s">
        <v>22</v>
      </c>
      <c r="E591" s="1" t="s">
        <v>23</v>
      </c>
      <c r="F591" s="1" t="s">
        <v>5</v>
      </c>
      <c r="H591" s="1" t="s">
        <v>24</v>
      </c>
      <c r="I591" s="1">
        <v>314010</v>
      </c>
      <c r="J591" s="1">
        <v>314816</v>
      </c>
      <c r="K591" s="1" t="s">
        <v>63</v>
      </c>
      <c r="L591" s="1" t="s">
        <v>908</v>
      </c>
      <c r="O591" s="1" t="s">
        <v>909</v>
      </c>
      <c r="P591" s="1" t="s">
        <v>906</v>
      </c>
      <c r="R591" s="1" t="s">
        <v>907</v>
      </c>
      <c r="S591" s="1">
        <v>807</v>
      </c>
      <c r="T591" s="1">
        <v>268</v>
      </c>
    </row>
    <row r="592" spans="1:20">
      <c r="A592" s="1">
        <f t="shared" si="9"/>
        <v>591</v>
      </c>
      <c r="B592" s="1" t="s">
        <v>20</v>
      </c>
      <c r="C592" s="1" t="s">
        <v>21</v>
      </c>
      <c r="D592" s="1" t="s">
        <v>22</v>
      </c>
      <c r="E592" s="1" t="s">
        <v>23</v>
      </c>
      <c r="F592" s="1" t="s">
        <v>5</v>
      </c>
      <c r="H592" s="1" t="s">
        <v>24</v>
      </c>
      <c r="I592" s="1">
        <v>314891</v>
      </c>
      <c r="J592" s="1">
        <v>315091</v>
      </c>
      <c r="K592" s="1" t="s">
        <v>63</v>
      </c>
      <c r="R592" s="1" t="s">
        <v>910</v>
      </c>
      <c r="S592" s="1">
        <v>201</v>
      </c>
    </row>
    <row r="593" spans="1:21">
      <c r="A593" s="1">
        <f t="shared" si="9"/>
        <v>592</v>
      </c>
      <c r="B593" s="1" t="s">
        <v>28</v>
      </c>
      <c r="C593" s="1" t="s">
        <v>29</v>
      </c>
      <c r="D593" s="1" t="s">
        <v>22</v>
      </c>
      <c r="E593" s="1" t="s">
        <v>23</v>
      </c>
      <c r="F593" s="1" t="s">
        <v>5</v>
      </c>
      <c r="H593" s="1" t="s">
        <v>24</v>
      </c>
      <c r="I593" s="1">
        <v>314891</v>
      </c>
      <c r="J593" s="1">
        <v>315091</v>
      </c>
      <c r="K593" s="1" t="s">
        <v>63</v>
      </c>
      <c r="L593" s="1" t="s">
        <v>911</v>
      </c>
      <c r="O593" s="1" t="s">
        <v>912</v>
      </c>
      <c r="R593" s="1" t="s">
        <v>910</v>
      </c>
      <c r="S593" s="1">
        <v>201</v>
      </c>
      <c r="T593" s="1">
        <v>66</v>
      </c>
    </row>
    <row r="594" spans="1:21">
      <c r="A594" s="1">
        <f t="shared" si="9"/>
        <v>593</v>
      </c>
      <c r="B594" s="1" t="s">
        <v>20</v>
      </c>
      <c r="C594" s="1" t="s">
        <v>21</v>
      </c>
      <c r="D594" s="1" t="s">
        <v>22</v>
      </c>
      <c r="E594" s="1" t="s">
        <v>23</v>
      </c>
      <c r="F594" s="1" t="s">
        <v>5</v>
      </c>
      <c r="H594" s="1" t="s">
        <v>24</v>
      </c>
      <c r="I594" s="1">
        <v>315293</v>
      </c>
      <c r="J594" s="1">
        <v>315781</v>
      </c>
      <c r="K594" s="1" t="s">
        <v>25</v>
      </c>
      <c r="R594" s="1" t="s">
        <v>913</v>
      </c>
      <c r="S594" s="1">
        <v>489</v>
      </c>
    </row>
    <row r="595" spans="1:21">
      <c r="A595" s="1">
        <f t="shared" si="9"/>
        <v>594</v>
      </c>
      <c r="B595" s="1" t="s">
        <v>28</v>
      </c>
      <c r="C595" s="1" t="s">
        <v>29</v>
      </c>
      <c r="D595" s="1" t="s">
        <v>22</v>
      </c>
      <c r="E595" s="1" t="s">
        <v>23</v>
      </c>
      <c r="F595" s="1" t="s">
        <v>5</v>
      </c>
      <c r="H595" s="1" t="s">
        <v>24</v>
      </c>
      <c r="I595" s="1">
        <v>315293</v>
      </c>
      <c r="J595" s="1">
        <v>315781</v>
      </c>
      <c r="K595" s="1" t="s">
        <v>25</v>
      </c>
      <c r="L595" s="1" t="s">
        <v>914</v>
      </c>
      <c r="O595" s="1" t="s">
        <v>42</v>
      </c>
      <c r="R595" s="1" t="s">
        <v>913</v>
      </c>
      <c r="S595" s="1">
        <v>489</v>
      </c>
      <c r="T595" s="1">
        <v>162</v>
      </c>
    </row>
    <row r="596" spans="1:21">
      <c r="A596" s="1">
        <f t="shared" si="9"/>
        <v>595</v>
      </c>
      <c r="B596" s="1" t="s">
        <v>20</v>
      </c>
      <c r="C596" s="1" t="s">
        <v>21</v>
      </c>
      <c r="D596" s="1" t="s">
        <v>22</v>
      </c>
      <c r="E596" s="1" t="s">
        <v>23</v>
      </c>
      <c r="F596" s="1" t="s">
        <v>5</v>
      </c>
      <c r="H596" s="1" t="s">
        <v>24</v>
      </c>
      <c r="I596" s="1">
        <v>315850</v>
      </c>
      <c r="J596" s="1">
        <v>316254</v>
      </c>
      <c r="K596" s="1" t="s">
        <v>63</v>
      </c>
      <c r="P596" s="1" t="s">
        <v>915</v>
      </c>
      <c r="R596" s="1" t="s">
        <v>916</v>
      </c>
      <c r="S596" s="1">
        <v>405</v>
      </c>
    </row>
    <row r="597" spans="1:21">
      <c r="A597" s="1">
        <f t="shared" si="9"/>
        <v>596</v>
      </c>
      <c r="B597" s="1" t="s">
        <v>28</v>
      </c>
      <c r="C597" s="1" t="s">
        <v>29</v>
      </c>
      <c r="D597" s="1" t="s">
        <v>22</v>
      </c>
      <c r="E597" s="1" t="s">
        <v>23</v>
      </c>
      <c r="F597" s="1" t="s">
        <v>5</v>
      </c>
      <c r="H597" s="1" t="s">
        <v>24</v>
      </c>
      <c r="I597" s="1">
        <v>315850</v>
      </c>
      <c r="J597" s="1">
        <v>316254</v>
      </c>
      <c r="K597" s="1" t="s">
        <v>63</v>
      </c>
      <c r="L597" s="1" t="s">
        <v>917</v>
      </c>
      <c r="O597" s="1" t="s">
        <v>918</v>
      </c>
      <c r="P597" s="1" t="s">
        <v>915</v>
      </c>
      <c r="R597" s="1" t="s">
        <v>916</v>
      </c>
      <c r="S597" s="1">
        <v>405</v>
      </c>
      <c r="T597" s="1">
        <v>134</v>
      </c>
    </row>
    <row r="598" spans="1:21">
      <c r="A598" s="1">
        <f t="shared" si="9"/>
        <v>597</v>
      </c>
      <c r="B598" s="1" t="s">
        <v>20</v>
      </c>
      <c r="C598" s="1" t="s">
        <v>21</v>
      </c>
      <c r="D598" s="1" t="s">
        <v>22</v>
      </c>
      <c r="E598" s="1" t="s">
        <v>23</v>
      </c>
      <c r="F598" s="1" t="s">
        <v>5</v>
      </c>
      <c r="H598" s="1" t="s">
        <v>24</v>
      </c>
      <c r="I598" s="1">
        <v>316357</v>
      </c>
      <c r="J598" s="1">
        <v>317307</v>
      </c>
      <c r="K598" s="1" t="s">
        <v>25</v>
      </c>
      <c r="R598" s="1" t="s">
        <v>919</v>
      </c>
      <c r="S598" s="1">
        <v>951</v>
      </c>
    </row>
    <row r="599" spans="1:21">
      <c r="A599" s="1">
        <f t="shared" si="9"/>
        <v>598</v>
      </c>
      <c r="B599" s="1" t="s">
        <v>28</v>
      </c>
      <c r="C599" s="1" t="s">
        <v>29</v>
      </c>
      <c r="D599" s="1" t="s">
        <v>22</v>
      </c>
      <c r="E599" s="1" t="s">
        <v>23</v>
      </c>
      <c r="F599" s="1" t="s">
        <v>5</v>
      </c>
      <c r="H599" s="1" t="s">
        <v>24</v>
      </c>
      <c r="I599" s="1">
        <v>316357</v>
      </c>
      <c r="J599" s="1">
        <v>317307</v>
      </c>
      <c r="K599" s="1" t="s">
        <v>25</v>
      </c>
      <c r="L599" s="1" t="s">
        <v>920</v>
      </c>
      <c r="O599" s="1" t="s">
        <v>542</v>
      </c>
      <c r="R599" s="1" t="s">
        <v>919</v>
      </c>
      <c r="S599" s="1">
        <v>951</v>
      </c>
      <c r="T599" s="1">
        <v>316</v>
      </c>
    </row>
    <row r="600" spans="1:21">
      <c r="A600" s="1">
        <f t="shared" si="9"/>
        <v>599</v>
      </c>
      <c r="B600" s="1" t="s">
        <v>20</v>
      </c>
      <c r="C600" s="1" t="s">
        <v>21</v>
      </c>
      <c r="D600" s="1" t="s">
        <v>22</v>
      </c>
      <c r="E600" s="1" t="s">
        <v>23</v>
      </c>
      <c r="F600" s="1" t="s">
        <v>5</v>
      </c>
      <c r="H600" s="1" t="s">
        <v>24</v>
      </c>
      <c r="I600" s="1">
        <v>317296</v>
      </c>
      <c r="J600" s="1">
        <v>317502</v>
      </c>
      <c r="K600" s="1" t="s">
        <v>63</v>
      </c>
      <c r="R600" s="1" t="s">
        <v>921</v>
      </c>
      <c r="S600" s="1">
        <v>207</v>
      </c>
    </row>
    <row r="601" spans="1:21">
      <c r="A601" s="1">
        <f t="shared" si="9"/>
        <v>600</v>
      </c>
      <c r="B601" s="1" t="s">
        <v>28</v>
      </c>
      <c r="C601" s="1" t="s">
        <v>29</v>
      </c>
      <c r="D601" s="1" t="s">
        <v>22</v>
      </c>
      <c r="E601" s="1" t="s">
        <v>23</v>
      </c>
      <c r="F601" s="1" t="s">
        <v>5</v>
      </c>
      <c r="H601" s="1" t="s">
        <v>24</v>
      </c>
      <c r="I601" s="1">
        <v>317296</v>
      </c>
      <c r="J601" s="1">
        <v>317502</v>
      </c>
      <c r="K601" s="1" t="s">
        <v>63</v>
      </c>
      <c r="L601" s="1" t="s">
        <v>922</v>
      </c>
      <c r="O601" s="1" t="s">
        <v>923</v>
      </c>
      <c r="R601" s="1" t="s">
        <v>921</v>
      </c>
      <c r="S601" s="1">
        <v>207</v>
      </c>
      <c r="T601" s="1">
        <v>68</v>
      </c>
    </row>
    <row r="602" spans="1:21">
      <c r="A602" s="1">
        <f t="shared" si="9"/>
        <v>601</v>
      </c>
      <c r="B602" s="1" t="s">
        <v>20</v>
      </c>
      <c r="C602" s="1" t="s">
        <v>46</v>
      </c>
      <c r="D602" s="1" t="s">
        <v>22</v>
      </c>
      <c r="E602" s="1" t="s">
        <v>23</v>
      </c>
      <c r="F602" s="1" t="s">
        <v>5</v>
      </c>
      <c r="H602" s="1" t="s">
        <v>24</v>
      </c>
      <c r="I602" s="1">
        <v>317975</v>
      </c>
      <c r="J602" s="1">
        <v>318048</v>
      </c>
      <c r="K602" s="1" t="s">
        <v>25</v>
      </c>
      <c r="P602" s="1" t="s">
        <v>924</v>
      </c>
      <c r="R602" s="1" t="s">
        <v>925</v>
      </c>
      <c r="S602" s="1">
        <v>74</v>
      </c>
    </row>
    <row r="603" spans="1:21">
      <c r="A603" s="1">
        <f t="shared" si="9"/>
        <v>602</v>
      </c>
      <c r="B603" s="1" t="s">
        <v>46</v>
      </c>
      <c r="D603" s="1" t="s">
        <v>22</v>
      </c>
      <c r="E603" s="1" t="s">
        <v>23</v>
      </c>
      <c r="F603" s="1" t="s">
        <v>5</v>
      </c>
      <c r="H603" s="1" t="s">
        <v>24</v>
      </c>
      <c r="I603" s="1">
        <v>317975</v>
      </c>
      <c r="J603" s="1">
        <v>318048</v>
      </c>
      <c r="K603" s="1" t="s">
        <v>25</v>
      </c>
      <c r="O603" s="1" t="s">
        <v>49</v>
      </c>
      <c r="P603" s="1" t="s">
        <v>924</v>
      </c>
      <c r="R603" s="1" t="s">
        <v>925</v>
      </c>
      <c r="S603" s="1">
        <v>74</v>
      </c>
    </row>
    <row r="604" spans="1:21">
      <c r="A604" s="1">
        <f t="shared" si="9"/>
        <v>603</v>
      </c>
      <c r="B604" s="1" t="s">
        <v>20</v>
      </c>
      <c r="C604" s="1" t="s">
        <v>450</v>
      </c>
      <c r="D604" s="1" t="s">
        <v>22</v>
      </c>
      <c r="E604" s="1" t="s">
        <v>23</v>
      </c>
      <c r="F604" s="1" t="s">
        <v>5</v>
      </c>
      <c r="H604" s="1" t="s">
        <v>24</v>
      </c>
      <c r="I604" s="1">
        <v>318442</v>
      </c>
      <c r="J604" s="1">
        <v>318933</v>
      </c>
      <c r="K604" s="1" t="s">
        <v>25</v>
      </c>
      <c r="R604" s="1" t="s">
        <v>926</v>
      </c>
      <c r="S604" s="1">
        <v>492</v>
      </c>
      <c r="U604" s="1" t="s">
        <v>452</v>
      </c>
    </row>
    <row r="605" spans="1:21">
      <c r="A605" s="1">
        <f t="shared" si="9"/>
        <v>604</v>
      </c>
      <c r="B605" s="1" t="s">
        <v>28</v>
      </c>
      <c r="C605" s="1" t="s">
        <v>453</v>
      </c>
      <c r="D605" s="1" t="s">
        <v>22</v>
      </c>
      <c r="E605" s="1" t="s">
        <v>23</v>
      </c>
      <c r="F605" s="1" t="s">
        <v>5</v>
      </c>
      <c r="H605" s="1" t="s">
        <v>24</v>
      </c>
      <c r="I605" s="1">
        <v>318442</v>
      </c>
      <c r="J605" s="1">
        <v>318933</v>
      </c>
      <c r="K605" s="1" t="s">
        <v>25</v>
      </c>
      <c r="O605" s="1" t="s">
        <v>42</v>
      </c>
      <c r="R605" s="1" t="s">
        <v>926</v>
      </c>
      <c r="S605" s="1">
        <v>492</v>
      </c>
      <c r="U605" s="1" t="s">
        <v>452</v>
      </c>
    </row>
    <row r="606" spans="1:21">
      <c r="A606" s="1">
        <f t="shared" si="9"/>
        <v>605</v>
      </c>
      <c r="B606" s="1" t="s">
        <v>20</v>
      </c>
      <c r="C606" s="1" t="s">
        <v>450</v>
      </c>
      <c r="D606" s="1" t="s">
        <v>22</v>
      </c>
      <c r="E606" s="1" t="s">
        <v>23</v>
      </c>
      <c r="F606" s="1" t="s">
        <v>5</v>
      </c>
      <c r="H606" s="1" t="s">
        <v>24</v>
      </c>
      <c r="I606" s="1">
        <v>318810</v>
      </c>
      <c r="J606" s="1">
        <v>319268</v>
      </c>
      <c r="K606" s="1" t="s">
        <v>25</v>
      </c>
      <c r="R606" s="1" t="s">
        <v>927</v>
      </c>
      <c r="S606" s="1">
        <v>459</v>
      </c>
      <c r="U606" s="1" t="s">
        <v>452</v>
      </c>
    </row>
    <row r="607" spans="1:21">
      <c r="A607" s="1">
        <f t="shared" si="9"/>
        <v>606</v>
      </c>
      <c r="B607" s="1" t="s">
        <v>28</v>
      </c>
      <c r="C607" s="1" t="s">
        <v>453</v>
      </c>
      <c r="D607" s="1" t="s">
        <v>22</v>
      </c>
      <c r="E607" s="1" t="s">
        <v>23</v>
      </c>
      <c r="F607" s="1" t="s">
        <v>5</v>
      </c>
      <c r="H607" s="1" t="s">
        <v>24</v>
      </c>
      <c r="I607" s="1">
        <v>318810</v>
      </c>
      <c r="J607" s="1">
        <v>319268</v>
      </c>
      <c r="K607" s="1" t="s">
        <v>25</v>
      </c>
      <c r="O607" s="1" t="s">
        <v>461</v>
      </c>
      <c r="R607" s="1" t="s">
        <v>927</v>
      </c>
      <c r="S607" s="1">
        <v>459</v>
      </c>
      <c r="U607" s="1" t="s">
        <v>452</v>
      </c>
    </row>
    <row r="608" spans="1:21">
      <c r="A608" s="1">
        <f t="shared" si="9"/>
        <v>607</v>
      </c>
      <c r="B608" s="1" t="s">
        <v>20</v>
      </c>
      <c r="C608" s="1" t="s">
        <v>21</v>
      </c>
      <c r="D608" s="1" t="s">
        <v>22</v>
      </c>
      <c r="E608" s="1" t="s">
        <v>23</v>
      </c>
      <c r="F608" s="1" t="s">
        <v>5</v>
      </c>
      <c r="H608" s="1" t="s">
        <v>24</v>
      </c>
      <c r="I608" s="1">
        <v>319812</v>
      </c>
      <c r="J608" s="1">
        <v>320270</v>
      </c>
      <c r="K608" s="1" t="s">
        <v>63</v>
      </c>
      <c r="R608" s="1" t="s">
        <v>928</v>
      </c>
      <c r="S608" s="1">
        <v>459</v>
      </c>
    </row>
    <row r="609" spans="1:20">
      <c r="A609" s="1">
        <f t="shared" si="9"/>
        <v>608</v>
      </c>
      <c r="B609" s="1" t="s">
        <v>28</v>
      </c>
      <c r="C609" s="1" t="s">
        <v>29</v>
      </c>
      <c r="D609" s="1" t="s">
        <v>22</v>
      </c>
      <c r="E609" s="1" t="s">
        <v>23</v>
      </c>
      <c r="F609" s="1" t="s">
        <v>5</v>
      </c>
      <c r="H609" s="1" t="s">
        <v>24</v>
      </c>
      <c r="I609" s="1">
        <v>319812</v>
      </c>
      <c r="J609" s="1">
        <v>320270</v>
      </c>
      <c r="K609" s="1" t="s">
        <v>63</v>
      </c>
      <c r="L609" s="1" t="s">
        <v>929</v>
      </c>
      <c r="O609" s="1" t="s">
        <v>42</v>
      </c>
      <c r="R609" s="1" t="s">
        <v>928</v>
      </c>
      <c r="S609" s="1">
        <v>459</v>
      </c>
      <c r="T609" s="1">
        <v>152</v>
      </c>
    </row>
    <row r="610" spans="1:20">
      <c r="A610" s="1">
        <f t="shared" si="9"/>
        <v>609</v>
      </c>
      <c r="B610" s="1" t="s">
        <v>20</v>
      </c>
      <c r="C610" s="1" t="s">
        <v>21</v>
      </c>
      <c r="D610" s="1" t="s">
        <v>22</v>
      </c>
      <c r="E610" s="1" t="s">
        <v>23</v>
      </c>
      <c r="F610" s="1" t="s">
        <v>5</v>
      </c>
      <c r="H610" s="1" t="s">
        <v>24</v>
      </c>
      <c r="I610" s="1">
        <v>320270</v>
      </c>
      <c r="J610" s="1">
        <v>320587</v>
      </c>
      <c r="K610" s="1" t="s">
        <v>63</v>
      </c>
      <c r="R610" s="1" t="s">
        <v>930</v>
      </c>
      <c r="S610" s="1">
        <v>318</v>
      </c>
    </row>
    <row r="611" spans="1:20">
      <c r="A611" s="1">
        <f t="shared" si="9"/>
        <v>610</v>
      </c>
      <c r="B611" s="1" t="s">
        <v>28</v>
      </c>
      <c r="C611" s="1" t="s">
        <v>29</v>
      </c>
      <c r="D611" s="1" t="s">
        <v>22</v>
      </c>
      <c r="E611" s="1" t="s">
        <v>23</v>
      </c>
      <c r="F611" s="1" t="s">
        <v>5</v>
      </c>
      <c r="H611" s="1" t="s">
        <v>24</v>
      </c>
      <c r="I611" s="1">
        <v>320270</v>
      </c>
      <c r="J611" s="1">
        <v>320587</v>
      </c>
      <c r="K611" s="1" t="s">
        <v>63</v>
      </c>
      <c r="L611" s="1" t="s">
        <v>931</v>
      </c>
      <c r="O611" s="1" t="s">
        <v>62</v>
      </c>
      <c r="R611" s="1" t="s">
        <v>930</v>
      </c>
      <c r="S611" s="1">
        <v>318</v>
      </c>
      <c r="T611" s="1">
        <v>105</v>
      </c>
    </row>
    <row r="612" spans="1:20">
      <c r="A612" s="1">
        <f t="shared" si="9"/>
        <v>611</v>
      </c>
      <c r="B612" s="1" t="s">
        <v>20</v>
      </c>
      <c r="C612" s="1" t="s">
        <v>21</v>
      </c>
      <c r="D612" s="1" t="s">
        <v>22</v>
      </c>
      <c r="E612" s="1" t="s">
        <v>23</v>
      </c>
      <c r="F612" s="1" t="s">
        <v>5</v>
      </c>
      <c r="H612" s="1" t="s">
        <v>24</v>
      </c>
      <c r="I612" s="1">
        <v>320869</v>
      </c>
      <c r="J612" s="1">
        <v>322812</v>
      </c>
      <c r="K612" s="1" t="s">
        <v>25</v>
      </c>
      <c r="R612" s="1" t="s">
        <v>932</v>
      </c>
      <c r="S612" s="1">
        <v>1944</v>
      </c>
    </row>
    <row r="613" spans="1:20">
      <c r="A613" s="1">
        <f t="shared" si="9"/>
        <v>612</v>
      </c>
      <c r="B613" s="1" t="s">
        <v>28</v>
      </c>
      <c r="C613" s="1" t="s">
        <v>29</v>
      </c>
      <c r="D613" s="1" t="s">
        <v>22</v>
      </c>
      <c r="E613" s="1" t="s">
        <v>23</v>
      </c>
      <c r="F613" s="1" t="s">
        <v>5</v>
      </c>
      <c r="H613" s="1" t="s">
        <v>24</v>
      </c>
      <c r="I613" s="1">
        <v>320869</v>
      </c>
      <c r="J613" s="1">
        <v>322812</v>
      </c>
      <c r="K613" s="1" t="s">
        <v>25</v>
      </c>
      <c r="L613" s="1" t="s">
        <v>933</v>
      </c>
      <c r="O613" s="1" t="s">
        <v>122</v>
      </c>
      <c r="R613" s="1" t="s">
        <v>932</v>
      </c>
      <c r="S613" s="1">
        <v>1944</v>
      </c>
      <c r="T613" s="1">
        <v>647</v>
      </c>
    </row>
    <row r="614" spans="1:20">
      <c r="A614" s="1">
        <f t="shared" si="9"/>
        <v>613</v>
      </c>
      <c r="B614" s="1" t="s">
        <v>20</v>
      </c>
      <c r="C614" s="1" t="s">
        <v>21</v>
      </c>
      <c r="D614" s="1" t="s">
        <v>22</v>
      </c>
      <c r="E614" s="1" t="s">
        <v>23</v>
      </c>
      <c r="F614" s="1" t="s">
        <v>5</v>
      </c>
      <c r="H614" s="1" t="s">
        <v>24</v>
      </c>
      <c r="I614" s="1">
        <v>322928</v>
      </c>
      <c r="J614" s="1">
        <v>323662</v>
      </c>
      <c r="K614" s="1" t="s">
        <v>25</v>
      </c>
      <c r="R614" s="1" t="s">
        <v>934</v>
      </c>
      <c r="S614" s="1">
        <v>735</v>
      </c>
    </row>
    <row r="615" spans="1:20">
      <c r="A615" s="1">
        <f t="shared" si="9"/>
        <v>614</v>
      </c>
      <c r="B615" s="1" t="s">
        <v>28</v>
      </c>
      <c r="C615" s="1" t="s">
        <v>29</v>
      </c>
      <c r="D615" s="1" t="s">
        <v>22</v>
      </c>
      <c r="E615" s="1" t="s">
        <v>23</v>
      </c>
      <c r="F615" s="1" t="s">
        <v>5</v>
      </c>
      <c r="H615" s="1" t="s">
        <v>24</v>
      </c>
      <c r="I615" s="1">
        <v>322928</v>
      </c>
      <c r="J615" s="1">
        <v>323662</v>
      </c>
      <c r="K615" s="1" t="s">
        <v>25</v>
      </c>
      <c r="L615" s="1" t="s">
        <v>935</v>
      </c>
      <c r="O615" s="1" t="s">
        <v>42</v>
      </c>
      <c r="R615" s="1" t="s">
        <v>934</v>
      </c>
      <c r="S615" s="1">
        <v>735</v>
      </c>
      <c r="T615" s="1">
        <v>244</v>
      </c>
    </row>
    <row r="616" spans="1:20">
      <c r="A616" s="1">
        <f t="shared" si="9"/>
        <v>615</v>
      </c>
      <c r="B616" s="1" t="s">
        <v>20</v>
      </c>
      <c r="C616" s="1" t="s">
        <v>21</v>
      </c>
      <c r="D616" s="1" t="s">
        <v>22</v>
      </c>
      <c r="E616" s="1" t="s">
        <v>23</v>
      </c>
      <c r="F616" s="1" t="s">
        <v>5</v>
      </c>
      <c r="H616" s="1" t="s">
        <v>24</v>
      </c>
      <c r="I616" s="1">
        <v>323659</v>
      </c>
      <c r="J616" s="1">
        <v>325191</v>
      </c>
      <c r="K616" s="1" t="s">
        <v>25</v>
      </c>
      <c r="R616" s="1" t="s">
        <v>936</v>
      </c>
      <c r="S616" s="1">
        <v>1533</v>
      </c>
    </row>
    <row r="617" spans="1:20">
      <c r="A617" s="1">
        <f t="shared" si="9"/>
        <v>616</v>
      </c>
      <c r="B617" s="1" t="s">
        <v>28</v>
      </c>
      <c r="C617" s="1" t="s">
        <v>29</v>
      </c>
      <c r="D617" s="1" t="s">
        <v>22</v>
      </c>
      <c r="E617" s="1" t="s">
        <v>23</v>
      </c>
      <c r="F617" s="1" t="s">
        <v>5</v>
      </c>
      <c r="H617" s="1" t="s">
        <v>24</v>
      </c>
      <c r="I617" s="1">
        <v>323659</v>
      </c>
      <c r="J617" s="1">
        <v>325191</v>
      </c>
      <c r="K617" s="1" t="s">
        <v>25</v>
      </c>
      <c r="L617" s="1" t="s">
        <v>937</v>
      </c>
      <c r="O617" s="1" t="s">
        <v>42</v>
      </c>
      <c r="R617" s="1" t="s">
        <v>936</v>
      </c>
      <c r="S617" s="1">
        <v>1533</v>
      </c>
      <c r="T617" s="1">
        <v>510</v>
      </c>
    </row>
    <row r="618" spans="1:20">
      <c r="A618" s="1">
        <f t="shared" si="9"/>
        <v>617</v>
      </c>
      <c r="B618" s="1" t="s">
        <v>20</v>
      </c>
      <c r="C618" s="1" t="s">
        <v>21</v>
      </c>
      <c r="D618" s="1" t="s">
        <v>22</v>
      </c>
      <c r="E618" s="1" t="s">
        <v>23</v>
      </c>
      <c r="F618" s="1" t="s">
        <v>5</v>
      </c>
      <c r="H618" s="1" t="s">
        <v>24</v>
      </c>
      <c r="I618" s="1">
        <v>325196</v>
      </c>
      <c r="J618" s="1">
        <v>326146</v>
      </c>
      <c r="K618" s="1" t="s">
        <v>25</v>
      </c>
      <c r="R618" s="1" t="s">
        <v>938</v>
      </c>
      <c r="S618" s="1">
        <v>951</v>
      </c>
    </row>
    <row r="619" spans="1:20">
      <c r="A619" s="1">
        <f t="shared" si="9"/>
        <v>618</v>
      </c>
      <c r="B619" s="1" t="s">
        <v>28</v>
      </c>
      <c r="C619" s="1" t="s">
        <v>29</v>
      </c>
      <c r="D619" s="1" t="s">
        <v>22</v>
      </c>
      <c r="E619" s="1" t="s">
        <v>23</v>
      </c>
      <c r="F619" s="1" t="s">
        <v>5</v>
      </c>
      <c r="H619" s="1" t="s">
        <v>24</v>
      </c>
      <c r="I619" s="1">
        <v>325196</v>
      </c>
      <c r="J619" s="1">
        <v>326146</v>
      </c>
      <c r="K619" s="1" t="s">
        <v>25</v>
      </c>
      <c r="L619" s="1" t="s">
        <v>939</v>
      </c>
      <c r="O619" s="1" t="s">
        <v>42</v>
      </c>
      <c r="R619" s="1" t="s">
        <v>938</v>
      </c>
      <c r="S619" s="1">
        <v>951</v>
      </c>
      <c r="T619" s="1">
        <v>316</v>
      </c>
    </row>
    <row r="620" spans="1:20">
      <c r="A620" s="1">
        <f t="shared" si="9"/>
        <v>619</v>
      </c>
      <c r="B620" s="1" t="s">
        <v>20</v>
      </c>
      <c r="C620" s="1" t="s">
        <v>21</v>
      </c>
      <c r="D620" s="1" t="s">
        <v>22</v>
      </c>
      <c r="E620" s="1" t="s">
        <v>23</v>
      </c>
      <c r="F620" s="1" t="s">
        <v>5</v>
      </c>
      <c r="H620" s="1" t="s">
        <v>24</v>
      </c>
      <c r="I620" s="1">
        <v>326321</v>
      </c>
      <c r="J620" s="1">
        <v>328408</v>
      </c>
      <c r="K620" s="1" t="s">
        <v>63</v>
      </c>
      <c r="P620" s="1" t="s">
        <v>940</v>
      </c>
      <c r="R620" s="1" t="s">
        <v>941</v>
      </c>
      <c r="S620" s="1">
        <v>2088</v>
      </c>
    </row>
    <row r="621" spans="1:20">
      <c r="A621" s="1">
        <f t="shared" si="9"/>
        <v>620</v>
      </c>
      <c r="B621" s="1" t="s">
        <v>28</v>
      </c>
      <c r="C621" s="1" t="s">
        <v>29</v>
      </c>
      <c r="D621" s="1" t="s">
        <v>22</v>
      </c>
      <c r="E621" s="1" t="s">
        <v>23</v>
      </c>
      <c r="F621" s="1" t="s">
        <v>5</v>
      </c>
      <c r="H621" s="1" t="s">
        <v>24</v>
      </c>
      <c r="I621" s="1">
        <v>326321</v>
      </c>
      <c r="J621" s="1">
        <v>328408</v>
      </c>
      <c r="K621" s="1" t="s">
        <v>63</v>
      </c>
      <c r="L621" s="1" t="s">
        <v>942</v>
      </c>
      <c r="O621" s="1" t="s">
        <v>943</v>
      </c>
      <c r="P621" s="1" t="s">
        <v>940</v>
      </c>
      <c r="R621" s="1" t="s">
        <v>941</v>
      </c>
      <c r="S621" s="1">
        <v>2088</v>
      </c>
      <c r="T621" s="1">
        <v>695</v>
      </c>
    </row>
    <row r="622" spans="1:20">
      <c r="A622" s="1">
        <f t="shared" si="9"/>
        <v>621</v>
      </c>
      <c r="B622" s="1" t="s">
        <v>20</v>
      </c>
      <c r="C622" s="1" t="s">
        <v>21</v>
      </c>
      <c r="D622" s="1" t="s">
        <v>22</v>
      </c>
      <c r="E622" s="1" t="s">
        <v>23</v>
      </c>
      <c r="F622" s="1" t="s">
        <v>5</v>
      </c>
      <c r="H622" s="1" t="s">
        <v>24</v>
      </c>
      <c r="I622" s="1">
        <v>328739</v>
      </c>
      <c r="J622" s="1">
        <v>329794</v>
      </c>
      <c r="K622" s="1" t="s">
        <v>63</v>
      </c>
      <c r="R622" s="1" t="s">
        <v>944</v>
      </c>
      <c r="S622" s="1">
        <v>1056</v>
      </c>
    </row>
    <row r="623" spans="1:20">
      <c r="A623" s="1">
        <f t="shared" si="9"/>
        <v>622</v>
      </c>
      <c r="B623" s="1" t="s">
        <v>28</v>
      </c>
      <c r="C623" s="1" t="s">
        <v>29</v>
      </c>
      <c r="D623" s="1" t="s">
        <v>22</v>
      </c>
      <c r="E623" s="1" t="s">
        <v>23</v>
      </c>
      <c r="F623" s="1" t="s">
        <v>5</v>
      </c>
      <c r="H623" s="1" t="s">
        <v>24</v>
      </c>
      <c r="I623" s="1">
        <v>328739</v>
      </c>
      <c r="J623" s="1">
        <v>329794</v>
      </c>
      <c r="K623" s="1" t="s">
        <v>63</v>
      </c>
      <c r="L623" s="1" t="s">
        <v>945</v>
      </c>
      <c r="O623" s="1" t="s">
        <v>42</v>
      </c>
      <c r="R623" s="1" t="s">
        <v>944</v>
      </c>
      <c r="S623" s="1">
        <v>1056</v>
      </c>
      <c r="T623" s="1">
        <v>351</v>
      </c>
    </row>
    <row r="624" spans="1:20">
      <c r="A624" s="1">
        <f t="shared" si="9"/>
        <v>623</v>
      </c>
      <c r="B624" s="1" t="s">
        <v>20</v>
      </c>
      <c r="C624" s="1" t="s">
        <v>21</v>
      </c>
      <c r="D624" s="1" t="s">
        <v>22</v>
      </c>
      <c r="E624" s="1" t="s">
        <v>23</v>
      </c>
      <c r="F624" s="1" t="s">
        <v>5</v>
      </c>
      <c r="H624" s="1" t="s">
        <v>24</v>
      </c>
      <c r="I624" s="1">
        <v>329852</v>
      </c>
      <c r="J624" s="1">
        <v>330493</v>
      </c>
      <c r="K624" s="1" t="s">
        <v>63</v>
      </c>
      <c r="R624" s="1" t="s">
        <v>946</v>
      </c>
      <c r="S624" s="1">
        <v>642</v>
      </c>
    </row>
    <row r="625" spans="1:20">
      <c r="A625" s="1">
        <f t="shared" si="9"/>
        <v>624</v>
      </c>
      <c r="B625" s="1" t="s">
        <v>28</v>
      </c>
      <c r="C625" s="1" t="s">
        <v>29</v>
      </c>
      <c r="D625" s="1" t="s">
        <v>22</v>
      </c>
      <c r="E625" s="1" t="s">
        <v>23</v>
      </c>
      <c r="F625" s="1" t="s">
        <v>5</v>
      </c>
      <c r="H625" s="1" t="s">
        <v>24</v>
      </c>
      <c r="I625" s="1">
        <v>329852</v>
      </c>
      <c r="J625" s="1">
        <v>330493</v>
      </c>
      <c r="K625" s="1" t="s">
        <v>63</v>
      </c>
      <c r="L625" s="1" t="s">
        <v>947</v>
      </c>
      <c r="O625" s="1" t="s">
        <v>948</v>
      </c>
      <c r="R625" s="1" t="s">
        <v>946</v>
      </c>
      <c r="S625" s="1">
        <v>642</v>
      </c>
      <c r="T625" s="1">
        <v>213</v>
      </c>
    </row>
    <row r="626" spans="1:20">
      <c r="A626" s="1">
        <f t="shared" si="9"/>
        <v>625</v>
      </c>
      <c r="B626" s="1" t="s">
        <v>20</v>
      </c>
      <c r="C626" s="1" t="s">
        <v>21</v>
      </c>
      <c r="D626" s="1" t="s">
        <v>22</v>
      </c>
      <c r="E626" s="1" t="s">
        <v>23</v>
      </c>
      <c r="F626" s="1" t="s">
        <v>5</v>
      </c>
      <c r="H626" s="1" t="s">
        <v>24</v>
      </c>
      <c r="I626" s="1">
        <v>330635</v>
      </c>
      <c r="J626" s="1">
        <v>331327</v>
      </c>
      <c r="K626" s="1" t="s">
        <v>63</v>
      </c>
      <c r="P626" s="1" t="s">
        <v>949</v>
      </c>
      <c r="R626" s="1" t="s">
        <v>950</v>
      </c>
      <c r="S626" s="1">
        <v>693</v>
      </c>
    </row>
    <row r="627" spans="1:20">
      <c r="A627" s="1">
        <f t="shared" si="9"/>
        <v>626</v>
      </c>
      <c r="B627" s="1" t="s">
        <v>28</v>
      </c>
      <c r="C627" s="1" t="s">
        <v>29</v>
      </c>
      <c r="D627" s="1" t="s">
        <v>22</v>
      </c>
      <c r="E627" s="1" t="s">
        <v>23</v>
      </c>
      <c r="F627" s="1" t="s">
        <v>5</v>
      </c>
      <c r="H627" s="1" t="s">
        <v>24</v>
      </c>
      <c r="I627" s="1">
        <v>330635</v>
      </c>
      <c r="J627" s="1">
        <v>331327</v>
      </c>
      <c r="K627" s="1" t="s">
        <v>63</v>
      </c>
      <c r="L627" s="1" t="s">
        <v>951</v>
      </c>
      <c r="O627" s="1" t="s">
        <v>952</v>
      </c>
      <c r="P627" s="1" t="s">
        <v>949</v>
      </c>
      <c r="R627" s="1" t="s">
        <v>950</v>
      </c>
      <c r="S627" s="1">
        <v>693</v>
      </c>
      <c r="T627" s="1">
        <v>230</v>
      </c>
    </row>
    <row r="628" spans="1:20">
      <c r="A628" s="1">
        <f t="shared" si="9"/>
        <v>627</v>
      </c>
      <c r="B628" s="1" t="s">
        <v>20</v>
      </c>
      <c r="C628" s="1" t="s">
        <v>21</v>
      </c>
      <c r="D628" s="1" t="s">
        <v>22</v>
      </c>
      <c r="E628" s="1" t="s">
        <v>23</v>
      </c>
      <c r="F628" s="1" t="s">
        <v>5</v>
      </c>
      <c r="H628" s="1" t="s">
        <v>24</v>
      </c>
      <c r="I628" s="1">
        <v>331550</v>
      </c>
      <c r="J628" s="1">
        <v>331963</v>
      </c>
      <c r="K628" s="1" t="s">
        <v>25</v>
      </c>
      <c r="P628" s="1" t="s">
        <v>953</v>
      </c>
      <c r="R628" s="1" t="s">
        <v>954</v>
      </c>
      <c r="S628" s="1">
        <v>414</v>
      </c>
    </row>
    <row r="629" spans="1:20">
      <c r="A629" s="1">
        <f t="shared" si="9"/>
        <v>628</v>
      </c>
      <c r="B629" s="1" t="s">
        <v>28</v>
      </c>
      <c r="C629" s="1" t="s">
        <v>29</v>
      </c>
      <c r="D629" s="1" t="s">
        <v>22</v>
      </c>
      <c r="E629" s="1" t="s">
        <v>23</v>
      </c>
      <c r="F629" s="1" t="s">
        <v>5</v>
      </c>
      <c r="H629" s="1" t="s">
        <v>24</v>
      </c>
      <c r="I629" s="1">
        <v>331550</v>
      </c>
      <c r="J629" s="1">
        <v>331963</v>
      </c>
      <c r="K629" s="1" t="s">
        <v>25</v>
      </c>
      <c r="L629" s="1" t="s">
        <v>955</v>
      </c>
      <c r="O629" s="1" t="s">
        <v>956</v>
      </c>
      <c r="P629" s="1" t="s">
        <v>953</v>
      </c>
      <c r="R629" s="1" t="s">
        <v>954</v>
      </c>
      <c r="S629" s="1">
        <v>414</v>
      </c>
      <c r="T629" s="1">
        <v>137</v>
      </c>
    </row>
    <row r="630" spans="1:20">
      <c r="A630" s="1">
        <f t="shared" si="9"/>
        <v>629</v>
      </c>
      <c r="B630" s="1" t="s">
        <v>20</v>
      </c>
      <c r="C630" s="1" t="s">
        <v>21</v>
      </c>
      <c r="D630" s="1" t="s">
        <v>22</v>
      </c>
      <c r="E630" s="1" t="s">
        <v>23</v>
      </c>
      <c r="F630" s="1" t="s">
        <v>5</v>
      </c>
      <c r="H630" s="1" t="s">
        <v>24</v>
      </c>
      <c r="I630" s="1">
        <v>331969</v>
      </c>
      <c r="J630" s="1">
        <v>332373</v>
      </c>
      <c r="K630" s="1" t="s">
        <v>25</v>
      </c>
      <c r="P630" s="1" t="s">
        <v>957</v>
      </c>
      <c r="R630" s="1" t="s">
        <v>958</v>
      </c>
      <c r="S630" s="1">
        <v>405</v>
      </c>
    </row>
    <row r="631" spans="1:20">
      <c r="A631" s="1">
        <f t="shared" si="9"/>
        <v>630</v>
      </c>
      <c r="B631" s="1" t="s">
        <v>28</v>
      </c>
      <c r="C631" s="1" t="s">
        <v>29</v>
      </c>
      <c r="D631" s="1" t="s">
        <v>22</v>
      </c>
      <c r="E631" s="1" t="s">
        <v>23</v>
      </c>
      <c r="F631" s="1" t="s">
        <v>5</v>
      </c>
      <c r="H631" s="1" t="s">
        <v>24</v>
      </c>
      <c r="I631" s="1">
        <v>331969</v>
      </c>
      <c r="J631" s="1">
        <v>332373</v>
      </c>
      <c r="K631" s="1" t="s">
        <v>25</v>
      </c>
      <c r="L631" s="1" t="s">
        <v>959</v>
      </c>
      <c r="O631" s="1" t="s">
        <v>956</v>
      </c>
      <c r="P631" s="1" t="s">
        <v>957</v>
      </c>
      <c r="R631" s="1" t="s">
        <v>958</v>
      </c>
      <c r="S631" s="1">
        <v>405</v>
      </c>
      <c r="T631" s="1">
        <v>134</v>
      </c>
    </row>
    <row r="632" spans="1:20">
      <c r="A632" s="1">
        <f t="shared" si="9"/>
        <v>631</v>
      </c>
      <c r="B632" s="1" t="s">
        <v>20</v>
      </c>
      <c r="C632" s="1" t="s">
        <v>21</v>
      </c>
      <c r="D632" s="1" t="s">
        <v>22</v>
      </c>
      <c r="E632" s="1" t="s">
        <v>23</v>
      </c>
      <c r="F632" s="1" t="s">
        <v>5</v>
      </c>
      <c r="H632" s="1" t="s">
        <v>24</v>
      </c>
      <c r="I632" s="1">
        <v>332390</v>
      </c>
      <c r="J632" s="1">
        <v>333061</v>
      </c>
      <c r="K632" s="1" t="s">
        <v>25</v>
      </c>
      <c r="P632" s="1" t="s">
        <v>960</v>
      </c>
      <c r="R632" s="1" t="s">
        <v>961</v>
      </c>
      <c r="S632" s="1">
        <v>672</v>
      </c>
    </row>
    <row r="633" spans="1:20">
      <c r="A633" s="1">
        <f t="shared" si="9"/>
        <v>632</v>
      </c>
      <c r="B633" s="1" t="s">
        <v>28</v>
      </c>
      <c r="C633" s="1" t="s">
        <v>29</v>
      </c>
      <c r="D633" s="1" t="s">
        <v>22</v>
      </c>
      <c r="E633" s="1" t="s">
        <v>23</v>
      </c>
      <c r="F633" s="1" t="s">
        <v>5</v>
      </c>
      <c r="H633" s="1" t="s">
        <v>24</v>
      </c>
      <c r="I633" s="1">
        <v>332390</v>
      </c>
      <c r="J633" s="1">
        <v>333061</v>
      </c>
      <c r="K633" s="1" t="s">
        <v>25</v>
      </c>
      <c r="L633" s="1" t="s">
        <v>962</v>
      </c>
      <c r="O633" s="1" t="s">
        <v>963</v>
      </c>
      <c r="P633" s="1" t="s">
        <v>960</v>
      </c>
      <c r="R633" s="1" t="s">
        <v>961</v>
      </c>
      <c r="S633" s="1">
        <v>672</v>
      </c>
      <c r="T633" s="1">
        <v>223</v>
      </c>
    </row>
    <row r="634" spans="1:20">
      <c r="A634" s="1">
        <f t="shared" si="9"/>
        <v>633</v>
      </c>
      <c r="B634" s="1" t="s">
        <v>20</v>
      </c>
      <c r="C634" s="1" t="s">
        <v>21</v>
      </c>
      <c r="D634" s="1" t="s">
        <v>22</v>
      </c>
      <c r="E634" s="1" t="s">
        <v>23</v>
      </c>
      <c r="F634" s="1" t="s">
        <v>5</v>
      </c>
      <c r="H634" s="1" t="s">
        <v>24</v>
      </c>
      <c r="I634" s="1">
        <v>333076</v>
      </c>
      <c r="J634" s="1">
        <v>334308</v>
      </c>
      <c r="K634" s="1" t="s">
        <v>25</v>
      </c>
      <c r="P634" s="1" t="s">
        <v>964</v>
      </c>
      <c r="R634" s="1" t="s">
        <v>965</v>
      </c>
      <c r="S634" s="1">
        <v>1233</v>
      </c>
    </row>
    <row r="635" spans="1:20">
      <c r="A635" s="1">
        <f t="shared" si="9"/>
        <v>634</v>
      </c>
      <c r="B635" s="1" t="s">
        <v>28</v>
      </c>
      <c r="C635" s="1" t="s">
        <v>29</v>
      </c>
      <c r="D635" s="1" t="s">
        <v>22</v>
      </c>
      <c r="E635" s="1" t="s">
        <v>23</v>
      </c>
      <c r="F635" s="1" t="s">
        <v>5</v>
      </c>
      <c r="H635" s="1" t="s">
        <v>24</v>
      </c>
      <c r="I635" s="1">
        <v>333076</v>
      </c>
      <c r="J635" s="1">
        <v>334308</v>
      </c>
      <c r="K635" s="1" t="s">
        <v>25</v>
      </c>
      <c r="L635" s="1" t="s">
        <v>966</v>
      </c>
      <c r="O635" s="1" t="s">
        <v>956</v>
      </c>
      <c r="P635" s="1" t="s">
        <v>964</v>
      </c>
      <c r="R635" s="1" t="s">
        <v>965</v>
      </c>
      <c r="S635" s="1">
        <v>1233</v>
      </c>
      <c r="T635" s="1">
        <v>410</v>
      </c>
    </row>
    <row r="636" spans="1:20">
      <c r="A636" s="1">
        <f t="shared" si="9"/>
        <v>635</v>
      </c>
      <c r="B636" s="1" t="s">
        <v>20</v>
      </c>
      <c r="C636" s="1" t="s">
        <v>21</v>
      </c>
      <c r="D636" s="1" t="s">
        <v>22</v>
      </c>
      <c r="E636" s="1" t="s">
        <v>23</v>
      </c>
      <c r="F636" s="1" t="s">
        <v>5</v>
      </c>
      <c r="H636" s="1" t="s">
        <v>24</v>
      </c>
      <c r="I636" s="1">
        <v>334348</v>
      </c>
      <c r="J636" s="1">
        <v>335091</v>
      </c>
      <c r="K636" s="1" t="s">
        <v>25</v>
      </c>
      <c r="P636" s="1" t="s">
        <v>967</v>
      </c>
      <c r="R636" s="1" t="s">
        <v>968</v>
      </c>
      <c r="S636" s="1">
        <v>744</v>
      </c>
    </row>
    <row r="637" spans="1:20">
      <c r="A637" s="1">
        <f t="shared" si="9"/>
        <v>636</v>
      </c>
      <c r="B637" s="1" t="s">
        <v>28</v>
      </c>
      <c r="C637" s="1" t="s">
        <v>29</v>
      </c>
      <c r="D637" s="1" t="s">
        <v>22</v>
      </c>
      <c r="E637" s="1" t="s">
        <v>23</v>
      </c>
      <c r="F637" s="1" t="s">
        <v>5</v>
      </c>
      <c r="H637" s="1" t="s">
        <v>24</v>
      </c>
      <c r="I637" s="1">
        <v>334348</v>
      </c>
      <c r="J637" s="1">
        <v>335091</v>
      </c>
      <c r="K637" s="1" t="s">
        <v>25</v>
      </c>
      <c r="L637" s="1" t="s">
        <v>969</v>
      </c>
      <c r="O637" s="1" t="s">
        <v>956</v>
      </c>
      <c r="P637" s="1" t="s">
        <v>967</v>
      </c>
      <c r="R637" s="1" t="s">
        <v>968</v>
      </c>
      <c r="S637" s="1">
        <v>744</v>
      </c>
      <c r="T637" s="1">
        <v>247</v>
      </c>
    </row>
    <row r="638" spans="1:20">
      <c r="A638" s="1">
        <f t="shared" si="9"/>
        <v>637</v>
      </c>
      <c r="B638" s="1" t="s">
        <v>20</v>
      </c>
      <c r="C638" s="1" t="s">
        <v>21</v>
      </c>
      <c r="D638" s="1" t="s">
        <v>22</v>
      </c>
      <c r="E638" s="1" t="s">
        <v>23</v>
      </c>
      <c r="F638" s="1" t="s">
        <v>5</v>
      </c>
      <c r="H638" s="1" t="s">
        <v>24</v>
      </c>
      <c r="I638" s="1">
        <v>335159</v>
      </c>
      <c r="J638" s="1">
        <v>335941</v>
      </c>
      <c r="K638" s="1" t="s">
        <v>25</v>
      </c>
      <c r="P638" s="1" t="s">
        <v>970</v>
      </c>
      <c r="R638" s="1" t="s">
        <v>971</v>
      </c>
      <c r="S638" s="1">
        <v>783</v>
      </c>
    </row>
    <row r="639" spans="1:20">
      <c r="A639" s="1">
        <f t="shared" si="9"/>
        <v>638</v>
      </c>
      <c r="B639" s="1" t="s">
        <v>28</v>
      </c>
      <c r="C639" s="1" t="s">
        <v>29</v>
      </c>
      <c r="D639" s="1" t="s">
        <v>22</v>
      </c>
      <c r="E639" s="1" t="s">
        <v>23</v>
      </c>
      <c r="F639" s="1" t="s">
        <v>5</v>
      </c>
      <c r="H639" s="1" t="s">
        <v>24</v>
      </c>
      <c r="I639" s="1">
        <v>335159</v>
      </c>
      <c r="J639" s="1">
        <v>335941</v>
      </c>
      <c r="K639" s="1" t="s">
        <v>25</v>
      </c>
      <c r="L639" s="1" t="s">
        <v>972</v>
      </c>
      <c r="O639" s="1" t="s">
        <v>956</v>
      </c>
      <c r="P639" s="1" t="s">
        <v>970</v>
      </c>
      <c r="R639" s="1" t="s">
        <v>971</v>
      </c>
      <c r="S639" s="1">
        <v>783</v>
      </c>
      <c r="T639" s="1">
        <v>260</v>
      </c>
    </row>
    <row r="640" spans="1:20">
      <c r="A640" s="1">
        <f t="shared" si="9"/>
        <v>639</v>
      </c>
      <c r="B640" s="1" t="s">
        <v>20</v>
      </c>
      <c r="C640" s="1" t="s">
        <v>21</v>
      </c>
      <c r="D640" s="1" t="s">
        <v>22</v>
      </c>
      <c r="E640" s="1" t="s">
        <v>23</v>
      </c>
      <c r="F640" s="1" t="s">
        <v>5</v>
      </c>
      <c r="H640" s="1" t="s">
        <v>24</v>
      </c>
      <c r="I640" s="1">
        <v>335979</v>
      </c>
      <c r="J640" s="1">
        <v>336773</v>
      </c>
      <c r="K640" s="1" t="s">
        <v>25</v>
      </c>
      <c r="P640" s="1" t="s">
        <v>973</v>
      </c>
      <c r="R640" s="1" t="s">
        <v>974</v>
      </c>
      <c r="S640" s="1">
        <v>795</v>
      </c>
    </row>
    <row r="641" spans="1:20">
      <c r="A641" s="1">
        <f t="shared" si="9"/>
        <v>640</v>
      </c>
      <c r="B641" s="1" t="s">
        <v>28</v>
      </c>
      <c r="C641" s="1" t="s">
        <v>29</v>
      </c>
      <c r="D641" s="1" t="s">
        <v>22</v>
      </c>
      <c r="E641" s="1" t="s">
        <v>23</v>
      </c>
      <c r="F641" s="1" t="s">
        <v>5</v>
      </c>
      <c r="H641" s="1" t="s">
        <v>24</v>
      </c>
      <c r="I641" s="1">
        <v>335979</v>
      </c>
      <c r="J641" s="1">
        <v>336773</v>
      </c>
      <c r="K641" s="1" t="s">
        <v>25</v>
      </c>
      <c r="L641" s="1" t="s">
        <v>975</v>
      </c>
      <c r="O641" s="1" t="s">
        <v>976</v>
      </c>
      <c r="P641" s="1" t="s">
        <v>973</v>
      </c>
      <c r="R641" s="1" t="s">
        <v>974</v>
      </c>
      <c r="S641" s="1">
        <v>795</v>
      </c>
      <c r="T641" s="1">
        <v>264</v>
      </c>
    </row>
    <row r="642" spans="1:20">
      <c r="A642" s="1">
        <f t="shared" si="9"/>
        <v>641</v>
      </c>
      <c r="B642" s="1" t="s">
        <v>20</v>
      </c>
      <c r="C642" s="1" t="s">
        <v>21</v>
      </c>
      <c r="D642" s="1" t="s">
        <v>22</v>
      </c>
      <c r="E642" s="1" t="s">
        <v>23</v>
      </c>
      <c r="F642" s="1" t="s">
        <v>5</v>
      </c>
      <c r="H642" s="1" t="s">
        <v>24</v>
      </c>
      <c r="I642" s="1">
        <v>336795</v>
      </c>
      <c r="J642" s="1">
        <v>337907</v>
      </c>
      <c r="K642" s="1" t="s">
        <v>25</v>
      </c>
      <c r="P642" s="1" t="s">
        <v>977</v>
      </c>
      <c r="R642" s="1" t="s">
        <v>978</v>
      </c>
      <c r="S642" s="1">
        <v>1113</v>
      </c>
    </row>
    <row r="643" spans="1:20">
      <c r="A643" s="1">
        <f t="shared" ref="A643:A706" si="10">A642+1</f>
        <v>642</v>
      </c>
      <c r="B643" s="1" t="s">
        <v>28</v>
      </c>
      <c r="C643" s="1" t="s">
        <v>29</v>
      </c>
      <c r="D643" s="1" t="s">
        <v>22</v>
      </c>
      <c r="E643" s="1" t="s">
        <v>23</v>
      </c>
      <c r="F643" s="1" t="s">
        <v>5</v>
      </c>
      <c r="H643" s="1" t="s">
        <v>24</v>
      </c>
      <c r="I643" s="1">
        <v>336795</v>
      </c>
      <c r="J643" s="1">
        <v>337907</v>
      </c>
      <c r="K643" s="1" t="s">
        <v>25</v>
      </c>
      <c r="L643" s="1" t="s">
        <v>979</v>
      </c>
      <c r="O643" s="1" t="s">
        <v>980</v>
      </c>
      <c r="P643" s="1" t="s">
        <v>977</v>
      </c>
      <c r="R643" s="1" t="s">
        <v>978</v>
      </c>
      <c r="S643" s="1">
        <v>1113</v>
      </c>
      <c r="T643" s="1">
        <v>370</v>
      </c>
    </row>
    <row r="644" spans="1:20">
      <c r="A644" s="1">
        <f t="shared" si="10"/>
        <v>643</v>
      </c>
      <c r="B644" s="1" t="s">
        <v>20</v>
      </c>
      <c r="C644" s="1" t="s">
        <v>21</v>
      </c>
      <c r="D644" s="1" t="s">
        <v>22</v>
      </c>
      <c r="E644" s="1" t="s">
        <v>23</v>
      </c>
      <c r="F644" s="1" t="s">
        <v>5</v>
      </c>
      <c r="H644" s="1" t="s">
        <v>24</v>
      </c>
      <c r="I644" s="1">
        <v>338080</v>
      </c>
      <c r="J644" s="1">
        <v>339093</v>
      </c>
      <c r="K644" s="1" t="s">
        <v>25</v>
      </c>
      <c r="P644" s="1" t="s">
        <v>981</v>
      </c>
      <c r="R644" s="1" t="s">
        <v>982</v>
      </c>
      <c r="S644" s="1">
        <v>1014</v>
      </c>
    </row>
    <row r="645" spans="1:20">
      <c r="A645" s="1">
        <f t="shared" si="10"/>
        <v>644</v>
      </c>
      <c r="B645" s="1" t="s">
        <v>28</v>
      </c>
      <c r="C645" s="1" t="s">
        <v>29</v>
      </c>
      <c r="D645" s="1" t="s">
        <v>22</v>
      </c>
      <c r="E645" s="1" t="s">
        <v>23</v>
      </c>
      <c r="F645" s="1" t="s">
        <v>5</v>
      </c>
      <c r="H645" s="1" t="s">
        <v>24</v>
      </c>
      <c r="I645" s="1">
        <v>338080</v>
      </c>
      <c r="J645" s="1">
        <v>339093</v>
      </c>
      <c r="K645" s="1" t="s">
        <v>25</v>
      </c>
      <c r="L645" s="1" t="s">
        <v>983</v>
      </c>
      <c r="O645" s="1" t="s">
        <v>984</v>
      </c>
      <c r="P645" s="1" t="s">
        <v>981</v>
      </c>
      <c r="R645" s="1" t="s">
        <v>982</v>
      </c>
      <c r="S645" s="1">
        <v>1014</v>
      </c>
      <c r="T645" s="1">
        <v>337</v>
      </c>
    </row>
    <row r="646" spans="1:20">
      <c r="A646" s="1">
        <f t="shared" si="10"/>
        <v>645</v>
      </c>
      <c r="B646" s="1" t="s">
        <v>20</v>
      </c>
      <c r="C646" s="1" t="s">
        <v>21</v>
      </c>
      <c r="D646" s="1" t="s">
        <v>22</v>
      </c>
      <c r="E646" s="1" t="s">
        <v>23</v>
      </c>
      <c r="F646" s="1" t="s">
        <v>5</v>
      </c>
      <c r="H646" s="1" t="s">
        <v>24</v>
      </c>
      <c r="I646" s="1">
        <v>339275</v>
      </c>
      <c r="J646" s="1">
        <v>340675</v>
      </c>
      <c r="K646" s="1" t="s">
        <v>25</v>
      </c>
      <c r="P646" s="1" t="s">
        <v>985</v>
      </c>
      <c r="R646" s="1" t="s">
        <v>986</v>
      </c>
      <c r="S646" s="1">
        <v>1401</v>
      </c>
    </row>
    <row r="647" spans="1:20">
      <c r="A647" s="1">
        <f t="shared" si="10"/>
        <v>646</v>
      </c>
      <c r="B647" s="1" t="s">
        <v>28</v>
      </c>
      <c r="C647" s="1" t="s">
        <v>29</v>
      </c>
      <c r="D647" s="1" t="s">
        <v>22</v>
      </c>
      <c r="E647" s="1" t="s">
        <v>23</v>
      </c>
      <c r="F647" s="1" t="s">
        <v>5</v>
      </c>
      <c r="H647" s="1" t="s">
        <v>24</v>
      </c>
      <c r="I647" s="1">
        <v>339275</v>
      </c>
      <c r="J647" s="1">
        <v>340675</v>
      </c>
      <c r="K647" s="1" t="s">
        <v>25</v>
      </c>
      <c r="L647" s="1" t="s">
        <v>987</v>
      </c>
      <c r="O647" s="1" t="s">
        <v>956</v>
      </c>
      <c r="P647" s="1" t="s">
        <v>985</v>
      </c>
      <c r="R647" s="1" t="s">
        <v>986</v>
      </c>
      <c r="S647" s="1">
        <v>1401</v>
      </c>
      <c r="T647" s="1">
        <v>466</v>
      </c>
    </row>
    <row r="648" spans="1:20">
      <c r="A648" s="1">
        <f t="shared" si="10"/>
        <v>647</v>
      </c>
      <c r="B648" s="1" t="s">
        <v>20</v>
      </c>
      <c r="C648" s="1" t="s">
        <v>21</v>
      </c>
      <c r="D648" s="1" t="s">
        <v>22</v>
      </c>
      <c r="E648" s="1" t="s">
        <v>23</v>
      </c>
      <c r="F648" s="1" t="s">
        <v>5</v>
      </c>
      <c r="H648" s="1" t="s">
        <v>24</v>
      </c>
      <c r="I648" s="1">
        <v>340704</v>
      </c>
      <c r="J648" s="1">
        <v>341603</v>
      </c>
      <c r="K648" s="1" t="s">
        <v>25</v>
      </c>
      <c r="P648" s="1" t="s">
        <v>988</v>
      </c>
      <c r="R648" s="1" t="s">
        <v>989</v>
      </c>
      <c r="S648" s="1">
        <v>900</v>
      </c>
    </row>
    <row r="649" spans="1:20">
      <c r="A649" s="1">
        <f t="shared" si="10"/>
        <v>648</v>
      </c>
      <c r="B649" s="1" t="s">
        <v>28</v>
      </c>
      <c r="C649" s="1" t="s">
        <v>29</v>
      </c>
      <c r="D649" s="1" t="s">
        <v>22</v>
      </c>
      <c r="E649" s="1" t="s">
        <v>23</v>
      </c>
      <c r="F649" s="1" t="s">
        <v>5</v>
      </c>
      <c r="H649" s="1" t="s">
        <v>24</v>
      </c>
      <c r="I649" s="1">
        <v>340704</v>
      </c>
      <c r="J649" s="1">
        <v>341603</v>
      </c>
      <c r="K649" s="1" t="s">
        <v>25</v>
      </c>
      <c r="L649" s="1" t="s">
        <v>990</v>
      </c>
      <c r="O649" s="1" t="s">
        <v>991</v>
      </c>
      <c r="P649" s="1" t="s">
        <v>988</v>
      </c>
      <c r="R649" s="1" t="s">
        <v>989</v>
      </c>
      <c r="S649" s="1">
        <v>900</v>
      </c>
      <c r="T649" s="1">
        <v>299</v>
      </c>
    </row>
    <row r="650" spans="1:20">
      <c r="A650" s="1">
        <f t="shared" si="10"/>
        <v>649</v>
      </c>
      <c r="B650" s="1" t="s">
        <v>20</v>
      </c>
      <c r="C650" s="1" t="s">
        <v>21</v>
      </c>
      <c r="D650" s="1" t="s">
        <v>22</v>
      </c>
      <c r="E650" s="1" t="s">
        <v>23</v>
      </c>
      <c r="F650" s="1" t="s">
        <v>5</v>
      </c>
      <c r="H650" s="1" t="s">
        <v>24</v>
      </c>
      <c r="I650" s="1">
        <v>341681</v>
      </c>
      <c r="J650" s="1">
        <v>342325</v>
      </c>
      <c r="K650" s="1" t="s">
        <v>25</v>
      </c>
      <c r="R650" s="1" t="s">
        <v>992</v>
      </c>
      <c r="S650" s="1">
        <v>645</v>
      </c>
    </row>
    <row r="651" spans="1:20">
      <c r="A651" s="1">
        <f t="shared" si="10"/>
        <v>650</v>
      </c>
      <c r="B651" s="1" t="s">
        <v>28</v>
      </c>
      <c r="C651" s="1" t="s">
        <v>29</v>
      </c>
      <c r="D651" s="1" t="s">
        <v>22</v>
      </c>
      <c r="E651" s="1" t="s">
        <v>23</v>
      </c>
      <c r="F651" s="1" t="s">
        <v>5</v>
      </c>
      <c r="H651" s="1" t="s">
        <v>24</v>
      </c>
      <c r="I651" s="1">
        <v>341681</v>
      </c>
      <c r="J651" s="1">
        <v>342325</v>
      </c>
      <c r="K651" s="1" t="s">
        <v>25</v>
      </c>
      <c r="L651" s="1" t="s">
        <v>993</v>
      </c>
      <c r="O651" s="1" t="s">
        <v>62</v>
      </c>
      <c r="R651" s="1" t="s">
        <v>992</v>
      </c>
      <c r="S651" s="1">
        <v>645</v>
      </c>
      <c r="T651" s="1">
        <v>214</v>
      </c>
    </row>
    <row r="652" spans="1:20">
      <c r="A652" s="1">
        <f t="shared" si="10"/>
        <v>651</v>
      </c>
      <c r="B652" s="1" t="s">
        <v>20</v>
      </c>
      <c r="C652" s="1" t="s">
        <v>21</v>
      </c>
      <c r="D652" s="1" t="s">
        <v>22</v>
      </c>
      <c r="E652" s="1" t="s">
        <v>23</v>
      </c>
      <c r="F652" s="1" t="s">
        <v>5</v>
      </c>
      <c r="H652" s="1" t="s">
        <v>24</v>
      </c>
      <c r="I652" s="1">
        <v>342677</v>
      </c>
      <c r="J652" s="1">
        <v>343333</v>
      </c>
      <c r="K652" s="1" t="s">
        <v>25</v>
      </c>
      <c r="R652" s="1" t="s">
        <v>994</v>
      </c>
      <c r="S652" s="1">
        <v>657</v>
      </c>
    </row>
    <row r="653" spans="1:20">
      <c r="A653" s="1">
        <f t="shared" si="10"/>
        <v>652</v>
      </c>
      <c r="B653" s="1" t="s">
        <v>28</v>
      </c>
      <c r="C653" s="1" t="s">
        <v>29</v>
      </c>
      <c r="D653" s="1" t="s">
        <v>22</v>
      </c>
      <c r="E653" s="1" t="s">
        <v>23</v>
      </c>
      <c r="F653" s="1" t="s">
        <v>5</v>
      </c>
      <c r="H653" s="1" t="s">
        <v>24</v>
      </c>
      <c r="I653" s="1">
        <v>342677</v>
      </c>
      <c r="J653" s="1">
        <v>343333</v>
      </c>
      <c r="K653" s="1" t="s">
        <v>25</v>
      </c>
      <c r="L653" s="1" t="s">
        <v>995</v>
      </c>
      <c r="O653" s="1" t="s">
        <v>62</v>
      </c>
      <c r="R653" s="1" t="s">
        <v>994</v>
      </c>
      <c r="S653" s="1">
        <v>657</v>
      </c>
      <c r="T653" s="1">
        <v>218</v>
      </c>
    </row>
    <row r="654" spans="1:20">
      <c r="A654" s="1">
        <f t="shared" si="10"/>
        <v>653</v>
      </c>
      <c r="B654" s="1" t="s">
        <v>20</v>
      </c>
      <c r="C654" s="1" t="s">
        <v>21</v>
      </c>
      <c r="D654" s="1" t="s">
        <v>22</v>
      </c>
      <c r="E654" s="1" t="s">
        <v>23</v>
      </c>
      <c r="F654" s="1" t="s">
        <v>5</v>
      </c>
      <c r="H654" s="1" t="s">
        <v>24</v>
      </c>
      <c r="I654" s="1">
        <v>343351</v>
      </c>
      <c r="J654" s="1">
        <v>349011</v>
      </c>
      <c r="K654" s="1" t="s">
        <v>25</v>
      </c>
      <c r="P654" s="1" t="s">
        <v>996</v>
      </c>
      <c r="R654" s="1" t="s">
        <v>997</v>
      </c>
      <c r="S654" s="1">
        <v>5661</v>
      </c>
    </row>
    <row r="655" spans="1:20">
      <c r="A655" s="1">
        <f t="shared" si="10"/>
        <v>654</v>
      </c>
      <c r="B655" s="1" t="s">
        <v>28</v>
      </c>
      <c r="C655" s="1" t="s">
        <v>29</v>
      </c>
      <c r="D655" s="1" t="s">
        <v>22</v>
      </c>
      <c r="E655" s="1" t="s">
        <v>23</v>
      </c>
      <c r="F655" s="1" t="s">
        <v>5</v>
      </c>
      <c r="H655" s="1" t="s">
        <v>24</v>
      </c>
      <c r="I655" s="1">
        <v>343351</v>
      </c>
      <c r="J655" s="1">
        <v>349011</v>
      </c>
      <c r="K655" s="1" t="s">
        <v>25</v>
      </c>
      <c r="L655" s="1" t="s">
        <v>998</v>
      </c>
      <c r="O655" s="1" t="s">
        <v>999</v>
      </c>
      <c r="P655" s="1" t="s">
        <v>996</v>
      </c>
      <c r="R655" s="1" t="s">
        <v>997</v>
      </c>
      <c r="S655" s="1">
        <v>5661</v>
      </c>
      <c r="T655" s="1">
        <v>1886</v>
      </c>
    </row>
    <row r="656" spans="1:20">
      <c r="A656" s="1">
        <f t="shared" si="10"/>
        <v>655</v>
      </c>
      <c r="B656" s="1" t="s">
        <v>20</v>
      </c>
      <c r="C656" s="1" t="s">
        <v>21</v>
      </c>
      <c r="D656" s="1" t="s">
        <v>22</v>
      </c>
      <c r="E656" s="1" t="s">
        <v>23</v>
      </c>
      <c r="F656" s="1" t="s">
        <v>5</v>
      </c>
      <c r="H656" s="1" t="s">
        <v>24</v>
      </c>
      <c r="I656" s="1">
        <v>349079</v>
      </c>
      <c r="J656" s="1">
        <v>350209</v>
      </c>
      <c r="K656" s="1" t="s">
        <v>63</v>
      </c>
      <c r="R656" s="1" t="s">
        <v>1000</v>
      </c>
      <c r="S656" s="1">
        <v>1131</v>
      </c>
    </row>
    <row r="657" spans="1:20">
      <c r="A657" s="1">
        <f t="shared" si="10"/>
        <v>656</v>
      </c>
      <c r="B657" s="1" t="s">
        <v>28</v>
      </c>
      <c r="C657" s="1" t="s">
        <v>29</v>
      </c>
      <c r="D657" s="1" t="s">
        <v>22</v>
      </c>
      <c r="E657" s="1" t="s">
        <v>23</v>
      </c>
      <c r="F657" s="1" t="s">
        <v>5</v>
      </c>
      <c r="H657" s="1" t="s">
        <v>24</v>
      </c>
      <c r="I657" s="1">
        <v>349079</v>
      </c>
      <c r="J657" s="1">
        <v>350209</v>
      </c>
      <c r="K657" s="1" t="s">
        <v>63</v>
      </c>
      <c r="L657" s="1" t="s">
        <v>1001</v>
      </c>
      <c r="O657" s="1" t="s">
        <v>42</v>
      </c>
      <c r="R657" s="1" t="s">
        <v>1000</v>
      </c>
      <c r="S657" s="1">
        <v>1131</v>
      </c>
      <c r="T657" s="1">
        <v>376</v>
      </c>
    </row>
    <row r="658" spans="1:20">
      <c r="A658" s="1">
        <f t="shared" si="10"/>
        <v>657</v>
      </c>
      <c r="B658" s="1" t="s">
        <v>20</v>
      </c>
      <c r="C658" s="1" t="s">
        <v>21</v>
      </c>
      <c r="D658" s="1" t="s">
        <v>22</v>
      </c>
      <c r="E658" s="1" t="s">
        <v>23</v>
      </c>
      <c r="F658" s="1" t="s">
        <v>5</v>
      </c>
      <c r="H658" s="1" t="s">
        <v>24</v>
      </c>
      <c r="I658" s="1">
        <v>350349</v>
      </c>
      <c r="J658" s="1">
        <v>351092</v>
      </c>
      <c r="K658" s="1" t="s">
        <v>63</v>
      </c>
      <c r="R658" s="1" t="s">
        <v>1002</v>
      </c>
      <c r="S658" s="1">
        <v>744</v>
      </c>
    </row>
    <row r="659" spans="1:20">
      <c r="A659" s="1">
        <f t="shared" si="10"/>
        <v>658</v>
      </c>
      <c r="B659" s="1" t="s">
        <v>28</v>
      </c>
      <c r="C659" s="1" t="s">
        <v>29</v>
      </c>
      <c r="D659" s="1" t="s">
        <v>22</v>
      </c>
      <c r="E659" s="1" t="s">
        <v>23</v>
      </c>
      <c r="F659" s="1" t="s">
        <v>5</v>
      </c>
      <c r="H659" s="1" t="s">
        <v>24</v>
      </c>
      <c r="I659" s="1">
        <v>350349</v>
      </c>
      <c r="J659" s="1">
        <v>351092</v>
      </c>
      <c r="K659" s="1" t="s">
        <v>63</v>
      </c>
      <c r="L659" s="1" t="s">
        <v>1003</v>
      </c>
      <c r="O659" s="1" t="s">
        <v>1004</v>
      </c>
      <c r="R659" s="1" t="s">
        <v>1002</v>
      </c>
      <c r="S659" s="1">
        <v>744</v>
      </c>
      <c r="T659" s="1">
        <v>247</v>
      </c>
    </row>
    <row r="660" spans="1:20">
      <c r="A660" s="1">
        <f t="shared" si="10"/>
        <v>659</v>
      </c>
      <c r="B660" s="1" t="s">
        <v>20</v>
      </c>
      <c r="C660" s="1" t="s">
        <v>21</v>
      </c>
      <c r="D660" s="1" t="s">
        <v>22</v>
      </c>
      <c r="E660" s="1" t="s">
        <v>23</v>
      </c>
      <c r="F660" s="1" t="s">
        <v>5</v>
      </c>
      <c r="H660" s="1" t="s">
        <v>24</v>
      </c>
      <c r="I660" s="1">
        <v>351852</v>
      </c>
      <c r="J660" s="1">
        <v>352649</v>
      </c>
      <c r="K660" s="1" t="s">
        <v>25</v>
      </c>
      <c r="R660" s="1" t="s">
        <v>1005</v>
      </c>
      <c r="S660" s="1">
        <v>798</v>
      </c>
    </row>
    <row r="661" spans="1:20">
      <c r="A661" s="1">
        <f t="shared" si="10"/>
        <v>660</v>
      </c>
      <c r="B661" s="1" t="s">
        <v>28</v>
      </c>
      <c r="C661" s="1" t="s">
        <v>29</v>
      </c>
      <c r="D661" s="1" t="s">
        <v>22</v>
      </c>
      <c r="E661" s="1" t="s">
        <v>23</v>
      </c>
      <c r="F661" s="1" t="s">
        <v>5</v>
      </c>
      <c r="H661" s="1" t="s">
        <v>24</v>
      </c>
      <c r="I661" s="1">
        <v>351852</v>
      </c>
      <c r="J661" s="1">
        <v>352649</v>
      </c>
      <c r="K661" s="1" t="s">
        <v>25</v>
      </c>
      <c r="L661" s="1" t="s">
        <v>1006</v>
      </c>
      <c r="O661" s="1" t="s">
        <v>42</v>
      </c>
      <c r="R661" s="1" t="s">
        <v>1005</v>
      </c>
      <c r="S661" s="1">
        <v>798</v>
      </c>
      <c r="T661" s="1">
        <v>265</v>
      </c>
    </row>
    <row r="662" spans="1:20">
      <c r="A662" s="1">
        <f t="shared" si="10"/>
        <v>661</v>
      </c>
      <c r="B662" s="1" t="s">
        <v>20</v>
      </c>
      <c r="C662" s="1" t="s">
        <v>21</v>
      </c>
      <c r="D662" s="1" t="s">
        <v>22</v>
      </c>
      <c r="E662" s="1" t="s">
        <v>23</v>
      </c>
      <c r="F662" s="1" t="s">
        <v>5</v>
      </c>
      <c r="H662" s="1" t="s">
        <v>24</v>
      </c>
      <c r="I662" s="1">
        <v>352869</v>
      </c>
      <c r="J662" s="1">
        <v>353432</v>
      </c>
      <c r="K662" s="1" t="s">
        <v>25</v>
      </c>
      <c r="R662" s="1" t="s">
        <v>1007</v>
      </c>
      <c r="S662" s="1">
        <v>564</v>
      </c>
    </row>
    <row r="663" spans="1:20">
      <c r="A663" s="1">
        <f t="shared" si="10"/>
        <v>662</v>
      </c>
      <c r="B663" s="1" t="s">
        <v>28</v>
      </c>
      <c r="C663" s="1" t="s">
        <v>29</v>
      </c>
      <c r="D663" s="1" t="s">
        <v>22</v>
      </c>
      <c r="E663" s="1" t="s">
        <v>23</v>
      </c>
      <c r="F663" s="1" t="s">
        <v>5</v>
      </c>
      <c r="H663" s="1" t="s">
        <v>24</v>
      </c>
      <c r="I663" s="1">
        <v>352869</v>
      </c>
      <c r="J663" s="1">
        <v>353432</v>
      </c>
      <c r="K663" s="1" t="s">
        <v>25</v>
      </c>
      <c r="L663" s="1" t="s">
        <v>1008</v>
      </c>
      <c r="O663" s="1" t="s">
        <v>62</v>
      </c>
      <c r="R663" s="1" t="s">
        <v>1007</v>
      </c>
      <c r="S663" s="1">
        <v>564</v>
      </c>
      <c r="T663" s="1">
        <v>187</v>
      </c>
    </row>
    <row r="664" spans="1:20">
      <c r="A664" s="1">
        <f t="shared" si="10"/>
        <v>663</v>
      </c>
      <c r="B664" s="1" t="s">
        <v>20</v>
      </c>
      <c r="C664" s="1" t="s">
        <v>21</v>
      </c>
      <c r="D664" s="1" t="s">
        <v>22</v>
      </c>
      <c r="E664" s="1" t="s">
        <v>23</v>
      </c>
      <c r="F664" s="1" t="s">
        <v>5</v>
      </c>
      <c r="H664" s="1" t="s">
        <v>24</v>
      </c>
      <c r="I664" s="1">
        <v>353453</v>
      </c>
      <c r="J664" s="1">
        <v>353983</v>
      </c>
      <c r="K664" s="1" t="s">
        <v>25</v>
      </c>
      <c r="R664" s="1" t="s">
        <v>1009</v>
      </c>
      <c r="S664" s="1">
        <v>531</v>
      </c>
    </row>
    <row r="665" spans="1:20">
      <c r="A665" s="1">
        <f t="shared" si="10"/>
        <v>664</v>
      </c>
      <c r="B665" s="1" t="s">
        <v>28</v>
      </c>
      <c r="C665" s="1" t="s">
        <v>29</v>
      </c>
      <c r="D665" s="1" t="s">
        <v>22</v>
      </c>
      <c r="E665" s="1" t="s">
        <v>23</v>
      </c>
      <c r="F665" s="1" t="s">
        <v>5</v>
      </c>
      <c r="H665" s="1" t="s">
        <v>24</v>
      </c>
      <c r="I665" s="1">
        <v>353453</v>
      </c>
      <c r="J665" s="1">
        <v>353983</v>
      </c>
      <c r="K665" s="1" t="s">
        <v>25</v>
      </c>
      <c r="L665" s="1" t="s">
        <v>1010</v>
      </c>
      <c r="O665" s="1" t="s">
        <v>1011</v>
      </c>
      <c r="R665" s="1" t="s">
        <v>1009</v>
      </c>
      <c r="S665" s="1">
        <v>531</v>
      </c>
      <c r="T665" s="1">
        <v>176</v>
      </c>
    </row>
    <row r="666" spans="1:20">
      <c r="A666" s="1">
        <f t="shared" si="10"/>
        <v>665</v>
      </c>
      <c r="B666" s="1" t="s">
        <v>20</v>
      </c>
      <c r="C666" s="1" t="s">
        <v>21</v>
      </c>
      <c r="D666" s="1" t="s">
        <v>22</v>
      </c>
      <c r="E666" s="1" t="s">
        <v>23</v>
      </c>
      <c r="F666" s="1" t="s">
        <v>5</v>
      </c>
      <c r="H666" s="1" t="s">
        <v>24</v>
      </c>
      <c r="I666" s="1">
        <v>354186</v>
      </c>
      <c r="J666" s="1">
        <v>356378</v>
      </c>
      <c r="K666" s="1" t="s">
        <v>25</v>
      </c>
      <c r="R666" s="1" t="s">
        <v>1012</v>
      </c>
      <c r="S666" s="1">
        <v>2193</v>
      </c>
    </row>
    <row r="667" spans="1:20">
      <c r="A667" s="1">
        <f t="shared" si="10"/>
        <v>666</v>
      </c>
      <c r="B667" s="1" t="s">
        <v>28</v>
      </c>
      <c r="C667" s="1" t="s">
        <v>29</v>
      </c>
      <c r="D667" s="1" t="s">
        <v>22</v>
      </c>
      <c r="E667" s="1" t="s">
        <v>23</v>
      </c>
      <c r="F667" s="1" t="s">
        <v>5</v>
      </c>
      <c r="H667" s="1" t="s">
        <v>24</v>
      </c>
      <c r="I667" s="1">
        <v>354186</v>
      </c>
      <c r="J667" s="1">
        <v>356378</v>
      </c>
      <c r="K667" s="1" t="s">
        <v>25</v>
      </c>
      <c r="L667" s="1" t="s">
        <v>1013</v>
      </c>
      <c r="O667" s="1" t="s">
        <v>454</v>
      </c>
      <c r="R667" s="1" t="s">
        <v>1012</v>
      </c>
      <c r="S667" s="1">
        <v>2193</v>
      </c>
      <c r="T667" s="1">
        <v>730</v>
      </c>
    </row>
    <row r="668" spans="1:20">
      <c r="A668" s="1">
        <f t="shared" si="10"/>
        <v>667</v>
      </c>
      <c r="B668" s="1" t="s">
        <v>20</v>
      </c>
      <c r="C668" s="1" t="s">
        <v>21</v>
      </c>
      <c r="D668" s="1" t="s">
        <v>22</v>
      </c>
      <c r="E668" s="1" t="s">
        <v>23</v>
      </c>
      <c r="F668" s="1" t="s">
        <v>5</v>
      </c>
      <c r="H668" s="1" t="s">
        <v>24</v>
      </c>
      <c r="I668" s="1">
        <v>356743</v>
      </c>
      <c r="J668" s="1">
        <v>357015</v>
      </c>
      <c r="K668" s="1" t="s">
        <v>25</v>
      </c>
      <c r="R668" s="1" t="s">
        <v>1014</v>
      </c>
      <c r="S668" s="1">
        <v>273</v>
      </c>
    </row>
    <row r="669" spans="1:20">
      <c r="A669" s="1">
        <f t="shared" si="10"/>
        <v>668</v>
      </c>
      <c r="B669" s="1" t="s">
        <v>28</v>
      </c>
      <c r="C669" s="1" t="s">
        <v>29</v>
      </c>
      <c r="D669" s="1" t="s">
        <v>22</v>
      </c>
      <c r="E669" s="1" t="s">
        <v>23</v>
      </c>
      <c r="F669" s="1" t="s">
        <v>5</v>
      </c>
      <c r="H669" s="1" t="s">
        <v>24</v>
      </c>
      <c r="I669" s="1">
        <v>356743</v>
      </c>
      <c r="J669" s="1">
        <v>357015</v>
      </c>
      <c r="K669" s="1" t="s">
        <v>25</v>
      </c>
      <c r="L669" s="1" t="s">
        <v>1015</v>
      </c>
      <c r="O669" s="1" t="s">
        <v>42</v>
      </c>
      <c r="R669" s="1" t="s">
        <v>1014</v>
      </c>
      <c r="S669" s="1">
        <v>273</v>
      </c>
      <c r="T669" s="1">
        <v>90</v>
      </c>
    </row>
    <row r="670" spans="1:20">
      <c r="A670" s="1">
        <f t="shared" si="10"/>
        <v>669</v>
      </c>
      <c r="B670" s="1" t="s">
        <v>20</v>
      </c>
      <c r="C670" s="1" t="s">
        <v>21</v>
      </c>
      <c r="D670" s="1" t="s">
        <v>22</v>
      </c>
      <c r="E670" s="1" t="s">
        <v>23</v>
      </c>
      <c r="F670" s="1" t="s">
        <v>5</v>
      </c>
      <c r="H670" s="1" t="s">
        <v>24</v>
      </c>
      <c r="I670" s="1">
        <v>357104</v>
      </c>
      <c r="J670" s="1">
        <v>359209</v>
      </c>
      <c r="K670" s="1" t="s">
        <v>25</v>
      </c>
      <c r="R670" s="1" t="s">
        <v>1016</v>
      </c>
      <c r="S670" s="1">
        <v>2106</v>
      </c>
    </row>
    <row r="671" spans="1:20">
      <c r="A671" s="1">
        <f t="shared" si="10"/>
        <v>670</v>
      </c>
      <c r="B671" s="1" t="s">
        <v>28</v>
      </c>
      <c r="C671" s="1" t="s">
        <v>29</v>
      </c>
      <c r="D671" s="1" t="s">
        <v>22</v>
      </c>
      <c r="E671" s="1" t="s">
        <v>23</v>
      </c>
      <c r="F671" s="1" t="s">
        <v>5</v>
      </c>
      <c r="H671" s="1" t="s">
        <v>24</v>
      </c>
      <c r="I671" s="1">
        <v>357104</v>
      </c>
      <c r="J671" s="1">
        <v>359209</v>
      </c>
      <c r="K671" s="1" t="s">
        <v>25</v>
      </c>
      <c r="L671" s="1" t="s">
        <v>1017</v>
      </c>
      <c r="O671" s="1" t="s">
        <v>1018</v>
      </c>
      <c r="R671" s="1" t="s">
        <v>1016</v>
      </c>
      <c r="S671" s="1">
        <v>2106</v>
      </c>
      <c r="T671" s="1">
        <v>701</v>
      </c>
    </row>
    <row r="672" spans="1:20">
      <c r="A672" s="1">
        <f t="shared" si="10"/>
        <v>671</v>
      </c>
      <c r="B672" s="1" t="s">
        <v>20</v>
      </c>
      <c r="C672" s="1" t="s">
        <v>21</v>
      </c>
      <c r="D672" s="1" t="s">
        <v>22</v>
      </c>
      <c r="E672" s="1" t="s">
        <v>23</v>
      </c>
      <c r="F672" s="1" t="s">
        <v>5</v>
      </c>
      <c r="H672" s="1" t="s">
        <v>24</v>
      </c>
      <c r="I672" s="1">
        <v>359298</v>
      </c>
      <c r="J672" s="1">
        <v>360362</v>
      </c>
      <c r="K672" s="1" t="s">
        <v>63</v>
      </c>
      <c r="P672" s="1" t="s">
        <v>1019</v>
      </c>
      <c r="R672" s="1" t="s">
        <v>1020</v>
      </c>
      <c r="S672" s="1">
        <v>1065</v>
      </c>
    </row>
    <row r="673" spans="1:20">
      <c r="A673" s="1">
        <f t="shared" si="10"/>
        <v>672</v>
      </c>
      <c r="B673" s="1" t="s">
        <v>28</v>
      </c>
      <c r="C673" s="1" t="s">
        <v>29</v>
      </c>
      <c r="D673" s="1" t="s">
        <v>22</v>
      </c>
      <c r="E673" s="1" t="s">
        <v>23</v>
      </c>
      <c r="F673" s="1" t="s">
        <v>5</v>
      </c>
      <c r="H673" s="1" t="s">
        <v>24</v>
      </c>
      <c r="I673" s="1">
        <v>359298</v>
      </c>
      <c r="J673" s="1">
        <v>360362</v>
      </c>
      <c r="K673" s="1" t="s">
        <v>63</v>
      </c>
      <c r="L673" s="1" t="s">
        <v>1021</v>
      </c>
      <c r="O673" s="1" t="s">
        <v>1022</v>
      </c>
      <c r="P673" s="1" t="s">
        <v>1019</v>
      </c>
      <c r="R673" s="1" t="s">
        <v>1020</v>
      </c>
      <c r="S673" s="1">
        <v>1065</v>
      </c>
      <c r="T673" s="1">
        <v>354</v>
      </c>
    </row>
    <row r="674" spans="1:20">
      <c r="A674" s="1">
        <f t="shared" si="10"/>
        <v>673</v>
      </c>
      <c r="B674" s="1" t="s">
        <v>20</v>
      </c>
      <c r="C674" s="1" t="s">
        <v>21</v>
      </c>
      <c r="D674" s="1" t="s">
        <v>22</v>
      </c>
      <c r="E674" s="1" t="s">
        <v>23</v>
      </c>
      <c r="F674" s="1" t="s">
        <v>5</v>
      </c>
      <c r="H674" s="1" t="s">
        <v>24</v>
      </c>
      <c r="I674" s="1">
        <v>360561</v>
      </c>
      <c r="J674" s="1">
        <v>362051</v>
      </c>
      <c r="K674" s="1" t="s">
        <v>63</v>
      </c>
      <c r="P674" s="1" t="s">
        <v>1023</v>
      </c>
      <c r="R674" s="1" t="s">
        <v>1024</v>
      </c>
      <c r="S674" s="1">
        <v>1491</v>
      </c>
    </row>
    <row r="675" spans="1:20">
      <c r="A675" s="1">
        <f t="shared" si="10"/>
        <v>674</v>
      </c>
      <c r="B675" s="1" t="s">
        <v>28</v>
      </c>
      <c r="C675" s="1" t="s">
        <v>29</v>
      </c>
      <c r="D675" s="1" t="s">
        <v>22</v>
      </c>
      <c r="E675" s="1" t="s">
        <v>23</v>
      </c>
      <c r="F675" s="1" t="s">
        <v>5</v>
      </c>
      <c r="H675" s="1" t="s">
        <v>24</v>
      </c>
      <c r="I675" s="1">
        <v>360561</v>
      </c>
      <c r="J675" s="1">
        <v>362051</v>
      </c>
      <c r="K675" s="1" t="s">
        <v>63</v>
      </c>
      <c r="L675" s="1" t="s">
        <v>1025</v>
      </c>
      <c r="O675" s="1" t="s">
        <v>1026</v>
      </c>
      <c r="P675" s="1" t="s">
        <v>1023</v>
      </c>
      <c r="R675" s="1" t="s">
        <v>1024</v>
      </c>
      <c r="S675" s="1">
        <v>1491</v>
      </c>
      <c r="T675" s="1">
        <v>496</v>
      </c>
    </row>
    <row r="676" spans="1:20">
      <c r="A676" s="1">
        <f t="shared" si="10"/>
        <v>675</v>
      </c>
      <c r="B676" s="1" t="s">
        <v>20</v>
      </c>
      <c r="C676" s="1" t="s">
        <v>21</v>
      </c>
      <c r="D676" s="1" t="s">
        <v>22</v>
      </c>
      <c r="E676" s="1" t="s">
        <v>23</v>
      </c>
      <c r="F676" s="1" t="s">
        <v>5</v>
      </c>
      <c r="H676" s="1" t="s">
        <v>24</v>
      </c>
      <c r="I676" s="1">
        <v>362086</v>
      </c>
      <c r="J676" s="1">
        <v>363264</v>
      </c>
      <c r="K676" s="1" t="s">
        <v>63</v>
      </c>
      <c r="P676" s="1" t="s">
        <v>1027</v>
      </c>
      <c r="R676" s="1" t="s">
        <v>1028</v>
      </c>
      <c r="S676" s="1">
        <v>1179</v>
      </c>
    </row>
    <row r="677" spans="1:20">
      <c r="A677" s="1">
        <f t="shared" si="10"/>
        <v>676</v>
      </c>
      <c r="B677" s="1" t="s">
        <v>28</v>
      </c>
      <c r="C677" s="1" t="s">
        <v>29</v>
      </c>
      <c r="D677" s="1" t="s">
        <v>22</v>
      </c>
      <c r="E677" s="1" t="s">
        <v>23</v>
      </c>
      <c r="F677" s="1" t="s">
        <v>5</v>
      </c>
      <c r="H677" s="1" t="s">
        <v>24</v>
      </c>
      <c r="I677" s="1">
        <v>362086</v>
      </c>
      <c r="J677" s="1">
        <v>363264</v>
      </c>
      <c r="K677" s="1" t="s">
        <v>63</v>
      </c>
      <c r="L677" s="1" t="s">
        <v>1029</v>
      </c>
      <c r="O677" s="1" t="s">
        <v>1030</v>
      </c>
      <c r="P677" s="1" t="s">
        <v>1027</v>
      </c>
      <c r="R677" s="1" t="s">
        <v>1028</v>
      </c>
      <c r="S677" s="1">
        <v>1179</v>
      </c>
      <c r="T677" s="1">
        <v>392</v>
      </c>
    </row>
    <row r="678" spans="1:20">
      <c r="A678" s="1">
        <f t="shared" si="10"/>
        <v>677</v>
      </c>
      <c r="B678" s="1" t="s">
        <v>20</v>
      </c>
      <c r="C678" s="1" t="s">
        <v>21</v>
      </c>
      <c r="D678" s="1" t="s">
        <v>22</v>
      </c>
      <c r="E678" s="1" t="s">
        <v>23</v>
      </c>
      <c r="F678" s="1" t="s">
        <v>5</v>
      </c>
      <c r="H678" s="1" t="s">
        <v>24</v>
      </c>
      <c r="I678" s="1">
        <v>363571</v>
      </c>
      <c r="J678" s="1">
        <v>364572</v>
      </c>
      <c r="K678" s="1" t="s">
        <v>63</v>
      </c>
      <c r="P678" s="1" t="s">
        <v>1031</v>
      </c>
      <c r="R678" s="1" t="s">
        <v>1032</v>
      </c>
      <c r="S678" s="1">
        <v>1002</v>
      </c>
    </row>
    <row r="679" spans="1:20">
      <c r="A679" s="1">
        <f t="shared" si="10"/>
        <v>678</v>
      </c>
      <c r="B679" s="1" t="s">
        <v>28</v>
      </c>
      <c r="C679" s="1" t="s">
        <v>29</v>
      </c>
      <c r="D679" s="1" t="s">
        <v>22</v>
      </c>
      <c r="E679" s="1" t="s">
        <v>23</v>
      </c>
      <c r="F679" s="1" t="s">
        <v>5</v>
      </c>
      <c r="H679" s="1" t="s">
        <v>24</v>
      </c>
      <c r="I679" s="1">
        <v>363571</v>
      </c>
      <c r="J679" s="1">
        <v>364572</v>
      </c>
      <c r="K679" s="1" t="s">
        <v>63</v>
      </c>
      <c r="L679" s="1" t="s">
        <v>1033</v>
      </c>
      <c r="O679" s="1" t="s">
        <v>1034</v>
      </c>
      <c r="P679" s="1" t="s">
        <v>1031</v>
      </c>
      <c r="R679" s="1" t="s">
        <v>1032</v>
      </c>
      <c r="S679" s="1">
        <v>1002</v>
      </c>
      <c r="T679" s="1">
        <v>333</v>
      </c>
    </row>
    <row r="680" spans="1:20">
      <c r="A680" s="1">
        <f t="shared" si="10"/>
        <v>679</v>
      </c>
      <c r="B680" s="1" t="s">
        <v>20</v>
      </c>
      <c r="C680" s="1" t="s">
        <v>21</v>
      </c>
      <c r="D680" s="1" t="s">
        <v>22</v>
      </c>
      <c r="E680" s="1" t="s">
        <v>23</v>
      </c>
      <c r="F680" s="1" t="s">
        <v>5</v>
      </c>
      <c r="H680" s="1" t="s">
        <v>24</v>
      </c>
      <c r="I680" s="1">
        <v>364636</v>
      </c>
      <c r="J680" s="1">
        <v>366654</v>
      </c>
      <c r="K680" s="1" t="s">
        <v>63</v>
      </c>
      <c r="P680" s="1" t="s">
        <v>1035</v>
      </c>
      <c r="R680" s="1" t="s">
        <v>1036</v>
      </c>
      <c r="S680" s="1">
        <v>2019</v>
      </c>
    </row>
    <row r="681" spans="1:20">
      <c r="A681" s="1">
        <f t="shared" si="10"/>
        <v>680</v>
      </c>
      <c r="B681" s="1" t="s">
        <v>28</v>
      </c>
      <c r="C681" s="1" t="s">
        <v>29</v>
      </c>
      <c r="D681" s="1" t="s">
        <v>22</v>
      </c>
      <c r="E681" s="1" t="s">
        <v>23</v>
      </c>
      <c r="F681" s="1" t="s">
        <v>5</v>
      </c>
      <c r="H681" s="1" t="s">
        <v>24</v>
      </c>
      <c r="I681" s="1">
        <v>364636</v>
      </c>
      <c r="J681" s="1">
        <v>366654</v>
      </c>
      <c r="K681" s="1" t="s">
        <v>63</v>
      </c>
      <c r="L681" s="1" t="s">
        <v>1037</v>
      </c>
      <c r="O681" s="1" t="s">
        <v>1038</v>
      </c>
      <c r="P681" s="1" t="s">
        <v>1035</v>
      </c>
      <c r="R681" s="1" t="s">
        <v>1036</v>
      </c>
      <c r="S681" s="1">
        <v>2019</v>
      </c>
      <c r="T681" s="1">
        <v>672</v>
      </c>
    </row>
    <row r="682" spans="1:20">
      <c r="A682" s="1">
        <f t="shared" si="10"/>
        <v>681</v>
      </c>
      <c r="B682" s="1" t="s">
        <v>20</v>
      </c>
      <c r="C682" s="1" t="s">
        <v>46</v>
      </c>
      <c r="D682" s="1" t="s">
        <v>22</v>
      </c>
      <c r="E682" s="1" t="s">
        <v>23</v>
      </c>
      <c r="F682" s="1" t="s">
        <v>5</v>
      </c>
      <c r="H682" s="1" t="s">
        <v>24</v>
      </c>
      <c r="I682" s="1">
        <v>366875</v>
      </c>
      <c r="J682" s="1">
        <v>366962</v>
      </c>
      <c r="K682" s="1" t="s">
        <v>25</v>
      </c>
      <c r="P682" s="1" t="s">
        <v>1039</v>
      </c>
      <c r="R682" s="1" t="s">
        <v>1040</v>
      </c>
      <c r="S682" s="1">
        <v>88</v>
      </c>
    </row>
    <row r="683" spans="1:20">
      <c r="A683" s="1">
        <f t="shared" si="10"/>
        <v>682</v>
      </c>
      <c r="B683" s="1" t="s">
        <v>46</v>
      </c>
      <c r="D683" s="1" t="s">
        <v>22</v>
      </c>
      <c r="E683" s="1" t="s">
        <v>23</v>
      </c>
      <c r="F683" s="1" t="s">
        <v>5</v>
      </c>
      <c r="H683" s="1" t="s">
        <v>24</v>
      </c>
      <c r="I683" s="1">
        <v>366875</v>
      </c>
      <c r="J683" s="1">
        <v>366962</v>
      </c>
      <c r="K683" s="1" t="s">
        <v>25</v>
      </c>
      <c r="O683" s="1" t="s">
        <v>1041</v>
      </c>
      <c r="P683" s="1" t="s">
        <v>1039</v>
      </c>
      <c r="R683" s="1" t="s">
        <v>1040</v>
      </c>
      <c r="S683" s="1">
        <v>88</v>
      </c>
    </row>
    <row r="684" spans="1:20">
      <c r="A684" s="1">
        <f t="shared" si="10"/>
        <v>683</v>
      </c>
      <c r="B684" s="1" t="s">
        <v>20</v>
      </c>
      <c r="C684" s="1" t="s">
        <v>21</v>
      </c>
      <c r="D684" s="1" t="s">
        <v>22</v>
      </c>
      <c r="E684" s="1" t="s">
        <v>23</v>
      </c>
      <c r="F684" s="1" t="s">
        <v>5</v>
      </c>
      <c r="H684" s="1" t="s">
        <v>24</v>
      </c>
      <c r="I684" s="1">
        <v>367095</v>
      </c>
      <c r="J684" s="1">
        <v>368258</v>
      </c>
      <c r="K684" s="1" t="s">
        <v>25</v>
      </c>
      <c r="R684" s="1" t="s">
        <v>1042</v>
      </c>
      <c r="S684" s="1">
        <v>1164</v>
      </c>
    </row>
    <row r="685" spans="1:20">
      <c r="A685" s="1">
        <f t="shared" si="10"/>
        <v>684</v>
      </c>
      <c r="B685" s="1" t="s">
        <v>28</v>
      </c>
      <c r="C685" s="1" t="s">
        <v>29</v>
      </c>
      <c r="D685" s="1" t="s">
        <v>22</v>
      </c>
      <c r="E685" s="1" t="s">
        <v>23</v>
      </c>
      <c r="F685" s="1" t="s">
        <v>5</v>
      </c>
      <c r="H685" s="1" t="s">
        <v>24</v>
      </c>
      <c r="I685" s="1">
        <v>367095</v>
      </c>
      <c r="J685" s="1">
        <v>368258</v>
      </c>
      <c r="K685" s="1" t="s">
        <v>25</v>
      </c>
      <c r="L685" s="1" t="s">
        <v>1043</v>
      </c>
      <c r="O685" s="1" t="s">
        <v>1044</v>
      </c>
      <c r="R685" s="1" t="s">
        <v>1042</v>
      </c>
      <c r="S685" s="1">
        <v>1164</v>
      </c>
      <c r="T685" s="1">
        <v>387</v>
      </c>
    </row>
    <row r="686" spans="1:20">
      <c r="A686" s="1">
        <f t="shared" si="10"/>
        <v>685</v>
      </c>
      <c r="B686" s="1" t="s">
        <v>20</v>
      </c>
      <c r="C686" s="1" t="s">
        <v>21</v>
      </c>
      <c r="D686" s="1" t="s">
        <v>22</v>
      </c>
      <c r="E686" s="1" t="s">
        <v>23</v>
      </c>
      <c r="F686" s="1" t="s">
        <v>5</v>
      </c>
      <c r="H686" s="1" t="s">
        <v>24</v>
      </c>
      <c r="I686" s="1">
        <v>368308</v>
      </c>
      <c r="J686" s="1">
        <v>369438</v>
      </c>
      <c r="K686" s="1" t="s">
        <v>25</v>
      </c>
      <c r="R686" s="1" t="s">
        <v>1045</v>
      </c>
      <c r="S686" s="1">
        <v>1131</v>
      </c>
    </row>
    <row r="687" spans="1:20">
      <c r="A687" s="1">
        <f t="shared" si="10"/>
        <v>686</v>
      </c>
      <c r="B687" s="1" t="s">
        <v>28</v>
      </c>
      <c r="C687" s="1" t="s">
        <v>29</v>
      </c>
      <c r="D687" s="1" t="s">
        <v>22</v>
      </c>
      <c r="E687" s="1" t="s">
        <v>23</v>
      </c>
      <c r="F687" s="1" t="s">
        <v>5</v>
      </c>
      <c r="H687" s="1" t="s">
        <v>24</v>
      </c>
      <c r="I687" s="1">
        <v>368308</v>
      </c>
      <c r="J687" s="1">
        <v>369438</v>
      </c>
      <c r="K687" s="1" t="s">
        <v>25</v>
      </c>
      <c r="L687" s="1" t="s">
        <v>1046</v>
      </c>
      <c r="O687" s="1" t="s">
        <v>625</v>
      </c>
      <c r="R687" s="1" t="s">
        <v>1045</v>
      </c>
      <c r="S687" s="1">
        <v>1131</v>
      </c>
      <c r="T687" s="1">
        <v>376</v>
      </c>
    </row>
    <row r="688" spans="1:20">
      <c r="A688" s="1">
        <f t="shared" si="10"/>
        <v>687</v>
      </c>
      <c r="B688" s="1" t="s">
        <v>20</v>
      </c>
      <c r="C688" s="1" t="s">
        <v>21</v>
      </c>
      <c r="D688" s="1" t="s">
        <v>22</v>
      </c>
      <c r="E688" s="1" t="s">
        <v>23</v>
      </c>
      <c r="F688" s="1" t="s">
        <v>5</v>
      </c>
      <c r="H688" s="1" t="s">
        <v>24</v>
      </c>
      <c r="I688" s="1">
        <v>369467</v>
      </c>
      <c r="J688" s="1">
        <v>370048</v>
      </c>
      <c r="K688" s="1" t="s">
        <v>25</v>
      </c>
      <c r="R688" s="1" t="s">
        <v>1047</v>
      </c>
      <c r="S688" s="1">
        <v>582</v>
      </c>
    </row>
    <row r="689" spans="1:20">
      <c r="A689" s="1">
        <f t="shared" si="10"/>
        <v>688</v>
      </c>
      <c r="B689" s="1" t="s">
        <v>28</v>
      </c>
      <c r="C689" s="1" t="s">
        <v>29</v>
      </c>
      <c r="D689" s="1" t="s">
        <v>22</v>
      </c>
      <c r="E689" s="1" t="s">
        <v>23</v>
      </c>
      <c r="F689" s="1" t="s">
        <v>5</v>
      </c>
      <c r="H689" s="1" t="s">
        <v>24</v>
      </c>
      <c r="I689" s="1">
        <v>369467</v>
      </c>
      <c r="J689" s="1">
        <v>370048</v>
      </c>
      <c r="K689" s="1" t="s">
        <v>25</v>
      </c>
      <c r="L689" s="1" t="s">
        <v>1048</v>
      </c>
      <c r="O689" s="1" t="s">
        <v>1049</v>
      </c>
      <c r="R689" s="1" t="s">
        <v>1047</v>
      </c>
      <c r="S689" s="1">
        <v>582</v>
      </c>
      <c r="T689" s="1">
        <v>193</v>
      </c>
    </row>
    <row r="690" spans="1:20">
      <c r="A690" s="1">
        <f t="shared" si="10"/>
        <v>689</v>
      </c>
      <c r="B690" s="1" t="s">
        <v>20</v>
      </c>
      <c r="C690" s="1" t="s">
        <v>21</v>
      </c>
      <c r="D690" s="1" t="s">
        <v>22</v>
      </c>
      <c r="E690" s="1" t="s">
        <v>23</v>
      </c>
      <c r="F690" s="1" t="s">
        <v>5</v>
      </c>
      <c r="H690" s="1" t="s">
        <v>24</v>
      </c>
      <c r="I690" s="1">
        <v>370118</v>
      </c>
      <c r="J690" s="1">
        <v>372664</v>
      </c>
      <c r="K690" s="1" t="s">
        <v>25</v>
      </c>
      <c r="P690" s="1" t="s">
        <v>1050</v>
      </c>
      <c r="R690" s="1" t="s">
        <v>1051</v>
      </c>
      <c r="S690" s="1">
        <v>2547</v>
      </c>
    </row>
    <row r="691" spans="1:20">
      <c r="A691" s="1">
        <f t="shared" si="10"/>
        <v>690</v>
      </c>
      <c r="B691" s="1" t="s">
        <v>28</v>
      </c>
      <c r="C691" s="1" t="s">
        <v>29</v>
      </c>
      <c r="D691" s="1" t="s">
        <v>22</v>
      </c>
      <c r="E691" s="1" t="s">
        <v>23</v>
      </c>
      <c r="F691" s="1" t="s">
        <v>5</v>
      </c>
      <c r="H691" s="1" t="s">
        <v>24</v>
      </c>
      <c r="I691" s="1">
        <v>370118</v>
      </c>
      <c r="J691" s="1">
        <v>372664</v>
      </c>
      <c r="K691" s="1" t="s">
        <v>25</v>
      </c>
      <c r="L691" s="1" t="s">
        <v>1052</v>
      </c>
      <c r="O691" s="1" t="s">
        <v>1053</v>
      </c>
      <c r="P691" s="1" t="s">
        <v>1050</v>
      </c>
      <c r="R691" s="1" t="s">
        <v>1051</v>
      </c>
      <c r="S691" s="1">
        <v>2547</v>
      </c>
      <c r="T691" s="1">
        <v>848</v>
      </c>
    </row>
    <row r="692" spans="1:20">
      <c r="A692" s="1">
        <f t="shared" si="10"/>
        <v>691</v>
      </c>
      <c r="B692" s="1" t="s">
        <v>20</v>
      </c>
      <c r="C692" s="1" t="s">
        <v>21</v>
      </c>
      <c r="D692" s="1" t="s">
        <v>22</v>
      </c>
      <c r="E692" s="1" t="s">
        <v>23</v>
      </c>
      <c r="F692" s="1" t="s">
        <v>5</v>
      </c>
      <c r="H692" s="1" t="s">
        <v>24</v>
      </c>
      <c r="I692" s="1">
        <v>372682</v>
      </c>
      <c r="J692" s="1">
        <v>373788</v>
      </c>
      <c r="K692" s="1" t="s">
        <v>25</v>
      </c>
      <c r="P692" s="1" t="s">
        <v>1054</v>
      </c>
      <c r="R692" s="1" t="s">
        <v>1055</v>
      </c>
      <c r="S692" s="1">
        <v>1107</v>
      </c>
    </row>
    <row r="693" spans="1:20">
      <c r="A693" s="1">
        <f t="shared" si="10"/>
        <v>692</v>
      </c>
      <c r="B693" s="1" t="s">
        <v>28</v>
      </c>
      <c r="C693" s="1" t="s">
        <v>29</v>
      </c>
      <c r="D693" s="1" t="s">
        <v>22</v>
      </c>
      <c r="E693" s="1" t="s">
        <v>23</v>
      </c>
      <c r="F693" s="1" t="s">
        <v>5</v>
      </c>
      <c r="H693" s="1" t="s">
        <v>24</v>
      </c>
      <c r="I693" s="1">
        <v>372682</v>
      </c>
      <c r="J693" s="1">
        <v>373788</v>
      </c>
      <c r="K693" s="1" t="s">
        <v>25</v>
      </c>
      <c r="L693" s="1" t="s">
        <v>1056</v>
      </c>
      <c r="O693" s="1" t="s">
        <v>1057</v>
      </c>
      <c r="P693" s="1" t="s">
        <v>1054</v>
      </c>
      <c r="R693" s="1" t="s">
        <v>1055</v>
      </c>
      <c r="S693" s="1">
        <v>1107</v>
      </c>
      <c r="T693" s="1">
        <v>368</v>
      </c>
    </row>
    <row r="694" spans="1:20">
      <c r="A694" s="1">
        <f t="shared" si="10"/>
        <v>693</v>
      </c>
      <c r="B694" s="1" t="s">
        <v>20</v>
      </c>
      <c r="C694" s="1" t="s">
        <v>21</v>
      </c>
      <c r="D694" s="1" t="s">
        <v>22</v>
      </c>
      <c r="E694" s="1" t="s">
        <v>23</v>
      </c>
      <c r="F694" s="1" t="s">
        <v>5</v>
      </c>
      <c r="H694" s="1" t="s">
        <v>24</v>
      </c>
      <c r="I694" s="1">
        <v>373781</v>
      </c>
      <c r="J694" s="1">
        <v>374992</v>
      </c>
      <c r="K694" s="1" t="s">
        <v>25</v>
      </c>
      <c r="R694" s="1" t="s">
        <v>1058</v>
      </c>
      <c r="S694" s="1">
        <v>1212</v>
      </c>
    </row>
    <row r="695" spans="1:20">
      <c r="A695" s="1">
        <f t="shared" si="10"/>
        <v>694</v>
      </c>
      <c r="B695" s="1" t="s">
        <v>28</v>
      </c>
      <c r="C695" s="1" t="s">
        <v>29</v>
      </c>
      <c r="D695" s="1" t="s">
        <v>22</v>
      </c>
      <c r="E695" s="1" t="s">
        <v>23</v>
      </c>
      <c r="F695" s="1" t="s">
        <v>5</v>
      </c>
      <c r="H695" s="1" t="s">
        <v>24</v>
      </c>
      <c r="I695" s="1">
        <v>373781</v>
      </c>
      <c r="J695" s="1">
        <v>374992</v>
      </c>
      <c r="K695" s="1" t="s">
        <v>25</v>
      </c>
      <c r="L695" s="1" t="s">
        <v>1059</v>
      </c>
      <c r="O695" s="1" t="s">
        <v>391</v>
      </c>
      <c r="R695" s="1" t="s">
        <v>1058</v>
      </c>
      <c r="S695" s="1">
        <v>1212</v>
      </c>
      <c r="T695" s="1">
        <v>403</v>
      </c>
    </row>
    <row r="696" spans="1:20">
      <c r="A696" s="1">
        <f t="shared" si="10"/>
        <v>695</v>
      </c>
      <c r="B696" s="1" t="s">
        <v>20</v>
      </c>
      <c r="C696" s="1" t="s">
        <v>21</v>
      </c>
      <c r="D696" s="1" t="s">
        <v>22</v>
      </c>
      <c r="E696" s="1" t="s">
        <v>23</v>
      </c>
      <c r="F696" s="1" t="s">
        <v>5</v>
      </c>
      <c r="H696" s="1" t="s">
        <v>24</v>
      </c>
      <c r="I696" s="1">
        <v>375031</v>
      </c>
      <c r="J696" s="1">
        <v>376098</v>
      </c>
      <c r="K696" s="1" t="s">
        <v>25</v>
      </c>
      <c r="P696" s="1" t="s">
        <v>1060</v>
      </c>
      <c r="R696" s="1" t="s">
        <v>1061</v>
      </c>
      <c r="S696" s="1">
        <v>1068</v>
      </c>
    </row>
    <row r="697" spans="1:20">
      <c r="A697" s="1">
        <f t="shared" si="10"/>
        <v>696</v>
      </c>
      <c r="B697" s="1" t="s">
        <v>28</v>
      </c>
      <c r="C697" s="1" t="s">
        <v>29</v>
      </c>
      <c r="D697" s="1" t="s">
        <v>22</v>
      </c>
      <c r="E697" s="1" t="s">
        <v>23</v>
      </c>
      <c r="F697" s="1" t="s">
        <v>5</v>
      </c>
      <c r="H697" s="1" t="s">
        <v>24</v>
      </c>
      <c r="I697" s="1">
        <v>375031</v>
      </c>
      <c r="J697" s="1">
        <v>376098</v>
      </c>
      <c r="K697" s="1" t="s">
        <v>25</v>
      </c>
      <c r="L697" s="1" t="s">
        <v>1062</v>
      </c>
      <c r="O697" s="1" t="s">
        <v>1063</v>
      </c>
      <c r="P697" s="1" t="s">
        <v>1060</v>
      </c>
      <c r="R697" s="1" t="s">
        <v>1061</v>
      </c>
      <c r="S697" s="1">
        <v>1068</v>
      </c>
      <c r="T697" s="1">
        <v>355</v>
      </c>
    </row>
    <row r="698" spans="1:20">
      <c r="A698" s="1">
        <f t="shared" si="10"/>
        <v>697</v>
      </c>
      <c r="B698" s="1" t="s">
        <v>20</v>
      </c>
      <c r="C698" s="1" t="s">
        <v>21</v>
      </c>
      <c r="D698" s="1" t="s">
        <v>22</v>
      </c>
      <c r="E698" s="1" t="s">
        <v>23</v>
      </c>
      <c r="F698" s="1" t="s">
        <v>5</v>
      </c>
      <c r="H698" s="1" t="s">
        <v>24</v>
      </c>
      <c r="I698" s="1">
        <v>376139</v>
      </c>
      <c r="J698" s="1">
        <v>377260</v>
      </c>
      <c r="K698" s="1" t="s">
        <v>25</v>
      </c>
      <c r="P698" s="1" t="s">
        <v>1064</v>
      </c>
      <c r="R698" s="1" t="s">
        <v>1065</v>
      </c>
      <c r="S698" s="1">
        <v>1122</v>
      </c>
    </row>
    <row r="699" spans="1:20">
      <c r="A699" s="1">
        <f t="shared" si="10"/>
        <v>698</v>
      </c>
      <c r="B699" s="1" t="s">
        <v>28</v>
      </c>
      <c r="C699" s="1" t="s">
        <v>29</v>
      </c>
      <c r="D699" s="1" t="s">
        <v>22</v>
      </c>
      <c r="E699" s="1" t="s">
        <v>23</v>
      </c>
      <c r="F699" s="1" t="s">
        <v>5</v>
      </c>
      <c r="H699" s="1" t="s">
        <v>24</v>
      </c>
      <c r="I699" s="1">
        <v>376139</v>
      </c>
      <c r="J699" s="1">
        <v>377260</v>
      </c>
      <c r="K699" s="1" t="s">
        <v>25</v>
      </c>
      <c r="L699" s="1" t="s">
        <v>1066</v>
      </c>
      <c r="O699" s="1" t="s">
        <v>1067</v>
      </c>
      <c r="P699" s="1" t="s">
        <v>1064</v>
      </c>
      <c r="R699" s="1" t="s">
        <v>1065</v>
      </c>
      <c r="S699" s="1">
        <v>1122</v>
      </c>
      <c r="T699" s="1">
        <v>373</v>
      </c>
    </row>
    <row r="700" spans="1:20">
      <c r="A700" s="1">
        <f t="shared" si="10"/>
        <v>699</v>
      </c>
      <c r="B700" s="1" t="s">
        <v>20</v>
      </c>
      <c r="C700" s="1" t="s">
        <v>21</v>
      </c>
      <c r="D700" s="1" t="s">
        <v>22</v>
      </c>
      <c r="E700" s="1" t="s">
        <v>23</v>
      </c>
      <c r="F700" s="1" t="s">
        <v>5</v>
      </c>
      <c r="H700" s="1" t="s">
        <v>24</v>
      </c>
      <c r="I700" s="1">
        <v>377283</v>
      </c>
      <c r="J700" s="1">
        <v>378185</v>
      </c>
      <c r="K700" s="1" t="s">
        <v>25</v>
      </c>
      <c r="P700" s="1" t="s">
        <v>1068</v>
      </c>
      <c r="R700" s="1" t="s">
        <v>1069</v>
      </c>
      <c r="S700" s="1">
        <v>903</v>
      </c>
    </row>
    <row r="701" spans="1:20">
      <c r="A701" s="1">
        <f t="shared" si="10"/>
        <v>700</v>
      </c>
      <c r="B701" s="1" t="s">
        <v>28</v>
      </c>
      <c r="C701" s="1" t="s">
        <v>29</v>
      </c>
      <c r="D701" s="1" t="s">
        <v>22</v>
      </c>
      <c r="E701" s="1" t="s">
        <v>23</v>
      </c>
      <c r="F701" s="1" t="s">
        <v>5</v>
      </c>
      <c r="H701" s="1" t="s">
        <v>24</v>
      </c>
      <c r="I701" s="1">
        <v>377283</v>
      </c>
      <c r="J701" s="1">
        <v>378185</v>
      </c>
      <c r="K701" s="1" t="s">
        <v>25</v>
      </c>
      <c r="L701" s="1" t="s">
        <v>1070</v>
      </c>
      <c r="O701" s="1" t="s">
        <v>1071</v>
      </c>
      <c r="P701" s="1" t="s">
        <v>1068</v>
      </c>
      <c r="R701" s="1" t="s">
        <v>1069</v>
      </c>
      <c r="S701" s="1">
        <v>903</v>
      </c>
      <c r="T701" s="1">
        <v>300</v>
      </c>
    </row>
    <row r="702" spans="1:20">
      <c r="A702" s="1">
        <f t="shared" si="10"/>
        <v>701</v>
      </c>
      <c r="B702" s="1" t="s">
        <v>20</v>
      </c>
      <c r="C702" s="1" t="s">
        <v>21</v>
      </c>
      <c r="D702" s="1" t="s">
        <v>22</v>
      </c>
      <c r="E702" s="1" t="s">
        <v>23</v>
      </c>
      <c r="F702" s="1" t="s">
        <v>5</v>
      </c>
      <c r="H702" s="1" t="s">
        <v>24</v>
      </c>
      <c r="I702" s="1">
        <v>378223</v>
      </c>
      <c r="J702" s="1">
        <v>379188</v>
      </c>
      <c r="K702" s="1" t="s">
        <v>63</v>
      </c>
      <c r="P702" s="1" t="s">
        <v>1072</v>
      </c>
      <c r="R702" s="1" t="s">
        <v>1073</v>
      </c>
      <c r="S702" s="1">
        <v>966</v>
      </c>
    </row>
    <row r="703" spans="1:20">
      <c r="A703" s="1">
        <f t="shared" si="10"/>
        <v>702</v>
      </c>
      <c r="B703" s="1" t="s">
        <v>28</v>
      </c>
      <c r="C703" s="1" t="s">
        <v>29</v>
      </c>
      <c r="D703" s="1" t="s">
        <v>22</v>
      </c>
      <c r="E703" s="1" t="s">
        <v>23</v>
      </c>
      <c r="F703" s="1" t="s">
        <v>5</v>
      </c>
      <c r="H703" s="1" t="s">
        <v>24</v>
      </c>
      <c r="I703" s="1">
        <v>378223</v>
      </c>
      <c r="J703" s="1">
        <v>379188</v>
      </c>
      <c r="K703" s="1" t="s">
        <v>63</v>
      </c>
      <c r="L703" s="1" t="s">
        <v>1074</v>
      </c>
      <c r="O703" s="1" t="s">
        <v>1075</v>
      </c>
      <c r="P703" s="1" t="s">
        <v>1072</v>
      </c>
      <c r="R703" s="1" t="s">
        <v>1073</v>
      </c>
      <c r="S703" s="1">
        <v>966</v>
      </c>
      <c r="T703" s="1">
        <v>321</v>
      </c>
    </row>
    <row r="704" spans="1:20">
      <c r="A704" s="1">
        <f t="shared" si="10"/>
        <v>703</v>
      </c>
      <c r="B704" s="1" t="s">
        <v>20</v>
      </c>
      <c r="C704" s="1" t="s">
        <v>21</v>
      </c>
      <c r="D704" s="1" t="s">
        <v>22</v>
      </c>
      <c r="E704" s="1" t="s">
        <v>23</v>
      </c>
      <c r="F704" s="1" t="s">
        <v>5</v>
      </c>
      <c r="H704" s="1" t="s">
        <v>24</v>
      </c>
      <c r="I704" s="1">
        <v>379172</v>
      </c>
      <c r="J704" s="1">
        <v>379885</v>
      </c>
      <c r="K704" s="1" t="s">
        <v>63</v>
      </c>
      <c r="R704" s="1" t="s">
        <v>1076</v>
      </c>
      <c r="S704" s="1">
        <v>714</v>
      </c>
    </row>
    <row r="705" spans="1:20">
      <c r="A705" s="1">
        <f t="shared" si="10"/>
        <v>704</v>
      </c>
      <c r="B705" s="1" t="s">
        <v>28</v>
      </c>
      <c r="C705" s="1" t="s">
        <v>29</v>
      </c>
      <c r="D705" s="1" t="s">
        <v>22</v>
      </c>
      <c r="E705" s="1" t="s">
        <v>23</v>
      </c>
      <c r="F705" s="1" t="s">
        <v>5</v>
      </c>
      <c r="H705" s="1" t="s">
        <v>24</v>
      </c>
      <c r="I705" s="1">
        <v>379172</v>
      </c>
      <c r="J705" s="1">
        <v>379885</v>
      </c>
      <c r="K705" s="1" t="s">
        <v>63</v>
      </c>
      <c r="L705" s="1" t="s">
        <v>1077</v>
      </c>
      <c r="O705" s="1" t="s">
        <v>42</v>
      </c>
      <c r="R705" s="1" t="s">
        <v>1076</v>
      </c>
      <c r="S705" s="1">
        <v>714</v>
      </c>
      <c r="T705" s="1">
        <v>237</v>
      </c>
    </row>
    <row r="706" spans="1:20">
      <c r="A706" s="1">
        <f t="shared" si="10"/>
        <v>705</v>
      </c>
      <c r="B706" s="1" t="s">
        <v>20</v>
      </c>
      <c r="C706" s="1" t="s">
        <v>21</v>
      </c>
      <c r="D706" s="1" t="s">
        <v>22</v>
      </c>
      <c r="E706" s="1" t="s">
        <v>23</v>
      </c>
      <c r="F706" s="1" t="s">
        <v>5</v>
      </c>
      <c r="H706" s="1" t="s">
        <v>24</v>
      </c>
      <c r="I706" s="1">
        <v>379941</v>
      </c>
      <c r="J706" s="1">
        <v>380891</v>
      </c>
      <c r="K706" s="1" t="s">
        <v>63</v>
      </c>
      <c r="R706" s="1" t="s">
        <v>1078</v>
      </c>
      <c r="S706" s="1">
        <v>951</v>
      </c>
    </row>
    <row r="707" spans="1:20">
      <c r="A707" s="1">
        <f t="shared" ref="A707:A770" si="11">A706+1</f>
        <v>706</v>
      </c>
      <c r="B707" s="1" t="s">
        <v>28</v>
      </c>
      <c r="C707" s="1" t="s">
        <v>29</v>
      </c>
      <c r="D707" s="1" t="s">
        <v>22</v>
      </c>
      <c r="E707" s="1" t="s">
        <v>23</v>
      </c>
      <c r="F707" s="1" t="s">
        <v>5</v>
      </c>
      <c r="H707" s="1" t="s">
        <v>24</v>
      </c>
      <c r="I707" s="1">
        <v>379941</v>
      </c>
      <c r="J707" s="1">
        <v>380891</v>
      </c>
      <c r="K707" s="1" t="s">
        <v>63</v>
      </c>
      <c r="L707" s="1" t="s">
        <v>1079</v>
      </c>
      <c r="O707" s="1" t="s">
        <v>542</v>
      </c>
      <c r="R707" s="1" t="s">
        <v>1078</v>
      </c>
      <c r="S707" s="1">
        <v>951</v>
      </c>
      <c r="T707" s="1">
        <v>316</v>
      </c>
    </row>
    <row r="708" spans="1:20">
      <c r="A708" s="1">
        <f t="shared" si="11"/>
        <v>707</v>
      </c>
      <c r="B708" s="1" t="s">
        <v>20</v>
      </c>
      <c r="C708" s="1" t="s">
        <v>21</v>
      </c>
      <c r="D708" s="1" t="s">
        <v>22</v>
      </c>
      <c r="E708" s="1" t="s">
        <v>23</v>
      </c>
      <c r="F708" s="1" t="s">
        <v>5</v>
      </c>
      <c r="H708" s="1" t="s">
        <v>24</v>
      </c>
      <c r="I708" s="1">
        <v>380952</v>
      </c>
      <c r="J708" s="1">
        <v>381320</v>
      </c>
      <c r="K708" s="1" t="s">
        <v>63</v>
      </c>
      <c r="R708" s="1" t="s">
        <v>1080</v>
      </c>
      <c r="S708" s="1">
        <v>369</v>
      </c>
    </row>
    <row r="709" spans="1:20">
      <c r="A709" s="1">
        <f t="shared" si="11"/>
        <v>708</v>
      </c>
      <c r="B709" s="1" t="s">
        <v>28</v>
      </c>
      <c r="C709" s="1" t="s">
        <v>29</v>
      </c>
      <c r="D709" s="1" t="s">
        <v>22</v>
      </c>
      <c r="E709" s="1" t="s">
        <v>23</v>
      </c>
      <c r="F709" s="1" t="s">
        <v>5</v>
      </c>
      <c r="H709" s="1" t="s">
        <v>24</v>
      </c>
      <c r="I709" s="1">
        <v>380952</v>
      </c>
      <c r="J709" s="1">
        <v>381320</v>
      </c>
      <c r="K709" s="1" t="s">
        <v>63</v>
      </c>
      <c r="L709" s="1" t="s">
        <v>1081</v>
      </c>
      <c r="O709" s="1" t="s">
        <v>868</v>
      </c>
      <c r="R709" s="1" t="s">
        <v>1080</v>
      </c>
      <c r="S709" s="1">
        <v>369</v>
      </c>
      <c r="T709" s="1">
        <v>122</v>
      </c>
    </row>
    <row r="710" spans="1:20">
      <c r="A710" s="1">
        <f t="shared" si="11"/>
        <v>709</v>
      </c>
      <c r="B710" s="1" t="s">
        <v>20</v>
      </c>
      <c r="C710" s="1" t="s">
        <v>21</v>
      </c>
      <c r="D710" s="1" t="s">
        <v>22</v>
      </c>
      <c r="E710" s="1" t="s">
        <v>23</v>
      </c>
      <c r="F710" s="1" t="s">
        <v>5</v>
      </c>
      <c r="H710" s="1" t="s">
        <v>24</v>
      </c>
      <c r="I710" s="1">
        <v>381289</v>
      </c>
      <c r="J710" s="1">
        <v>381726</v>
      </c>
      <c r="K710" s="1" t="s">
        <v>63</v>
      </c>
      <c r="R710" s="1" t="s">
        <v>1082</v>
      </c>
      <c r="S710" s="1">
        <v>438</v>
      </c>
    </row>
    <row r="711" spans="1:20">
      <c r="A711" s="1">
        <f t="shared" si="11"/>
        <v>710</v>
      </c>
      <c r="B711" s="1" t="s">
        <v>28</v>
      </c>
      <c r="C711" s="1" t="s">
        <v>29</v>
      </c>
      <c r="D711" s="1" t="s">
        <v>22</v>
      </c>
      <c r="E711" s="1" t="s">
        <v>23</v>
      </c>
      <c r="F711" s="1" t="s">
        <v>5</v>
      </c>
      <c r="H711" s="1" t="s">
        <v>24</v>
      </c>
      <c r="I711" s="1">
        <v>381289</v>
      </c>
      <c r="J711" s="1">
        <v>381726</v>
      </c>
      <c r="K711" s="1" t="s">
        <v>63</v>
      </c>
      <c r="L711" s="1" t="s">
        <v>1083</v>
      </c>
      <c r="O711" s="1" t="s">
        <v>822</v>
      </c>
      <c r="R711" s="1" t="s">
        <v>1082</v>
      </c>
      <c r="S711" s="1">
        <v>438</v>
      </c>
      <c r="T711" s="1">
        <v>145</v>
      </c>
    </row>
    <row r="712" spans="1:20">
      <c r="A712" s="1">
        <f t="shared" si="11"/>
        <v>711</v>
      </c>
      <c r="B712" s="1" t="s">
        <v>20</v>
      </c>
      <c r="C712" s="1" t="s">
        <v>21</v>
      </c>
      <c r="D712" s="1" t="s">
        <v>22</v>
      </c>
      <c r="E712" s="1" t="s">
        <v>23</v>
      </c>
      <c r="F712" s="1" t="s">
        <v>5</v>
      </c>
      <c r="H712" s="1" t="s">
        <v>24</v>
      </c>
      <c r="I712" s="1">
        <v>382383</v>
      </c>
      <c r="J712" s="1">
        <v>383768</v>
      </c>
      <c r="K712" s="1" t="s">
        <v>63</v>
      </c>
      <c r="R712" s="1" t="s">
        <v>1084</v>
      </c>
      <c r="S712" s="1">
        <v>1386</v>
      </c>
    </row>
    <row r="713" spans="1:20">
      <c r="A713" s="1">
        <f t="shared" si="11"/>
        <v>712</v>
      </c>
      <c r="B713" s="1" t="s">
        <v>28</v>
      </c>
      <c r="C713" s="1" t="s">
        <v>29</v>
      </c>
      <c r="D713" s="1" t="s">
        <v>22</v>
      </c>
      <c r="E713" s="1" t="s">
        <v>23</v>
      </c>
      <c r="F713" s="1" t="s">
        <v>5</v>
      </c>
      <c r="H713" s="1" t="s">
        <v>24</v>
      </c>
      <c r="I713" s="1">
        <v>382383</v>
      </c>
      <c r="J713" s="1">
        <v>383768</v>
      </c>
      <c r="K713" s="1" t="s">
        <v>63</v>
      </c>
      <c r="L713" s="1" t="s">
        <v>1085</v>
      </c>
      <c r="O713" s="1" t="s">
        <v>94</v>
      </c>
      <c r="R713" s="1" t="s">
        <v>1084</v>
      </c>
      <c r="S713" s="1">
        <v>1386</v>
      </c>
      <c r="T713" s="1">
        <v>461</v>
      </c>
    </row>
    <row r="714" spans="1:20">
      <c r="A714" s="1">
        <f t="shared" si="11"/>
        <v>713</v>
      </c>
      <c r="B714" s="1" t="s">
        <v>20</v>
      </c>
      <c r="C714" s="1" t="s">
        <v>21</v>
      </c>
      <c r="D714" s="1" t="s">
        <v>22</v>
      </c>
      <c r="E714" s="1" t="s">
        <v>23</v>
      </c>
      <c r="F714" s="1" t="s">
        <v>5</v>
      </c>
      <c r="H714" s="1" t="s">
        <v>24</v>
      </c>
      <c r="I714" s="1">
        <v>383765</v>
      </c>
      <c r="J714" s="1">
        <v>384436</v>
      </c>
      <c r="K714" s="1" t="s">
        <v>63</v>
      </c>
      <c r="P714" s="1" t="s">
        <v>1086</v>
      </c>
      <c r="R714" s="1" t="s">
        <v>1087</v>
      </c>
      <c r="S714" s="1">
        <v>672</v>
      </c>
    </row>
    <row r="715" spans="1:20">
      <c r="A715" s="1">
        <f t="shared" si="11"/>
        <v>714</v>
      </c>
      <c r="B715" s="1" t="s">
        <v>28</v>
      </c>
      <c r="C715" s="1" t="s">
        <v>29</v>
      </c>
      <c r="D715" s="1" t="s">
        <v>22</v>
      </c>
      <c r="E715" s="1" t="s">
        <v>23</v>
      </c>
      <c r="F715" s="1" t="s">
        <v>5</v>
      </c>
      <c r="H715" s="1" t="s">
        <v>24</v>
      </c>
      <c r="I715" s="1">
        <v>383765</v>
      </c>
      <c r="J715" s="1">
        <v>384436</v>
      </c>
      <c r="K715" s="1" t="s">
        <v>63</v>
      </c>
      <c r="L715" s="1" t="s">
        <v>1088</v>
      </c>
      <c r="O715" s="1" t="s">
        <v>1089</v>
      </c>
      <c r="P715" s="1" t="s">
        <v>1086</v>
      </c>
      <c r="R715" s="1" t="s">
        <v>1087</v>
      </c>
      <c r="S715" s="1">
        <v>672</v>
      </c>
      <c r="T715" s="1">
        <v>223</v>
      </c>
    </row>
    <row r="716" spans="1:20">
      <c r="A716" s="1">
        <f t="shared" si="11"/>
        <v>715</v>
      </c>
      <c r="B716" s="1" t="s">
        <v>20</v>
      </c>
      <c r="C716" s="1" t="s">
        <v>21</v>
      </c>
      <c r="D716" s="1" t="s">
        <v>22</v>
      </c>
      <c r="E716" s="1" t="s">
        <v>23</v>
      </c>
      <c r="F716" s="1" t="s">
        <v>5</v>
      </c>
      <c r="H716" s="1" t="s">
        <v>24</v>
      </c>
      <c r="I716" s="1">
        <v>384524</v>
      </c>
      <c r="J716" s="1">
        <v>387652</v>
      </c>
      <c r="K716" s="1" t="s">
        <v>63</v>
      </c>
      <c r="R716" s="1" t="s">
        <v>1090</v>
      </c>
      <c r="S716" s="1">
        <v>3129</v>
      </c>
    </row>
    <row r="717" spans="1:20">
      <c r="A717" s="1">
        <f t="shared" si="11"/>
        <v>716</v>
      </c>
      <c r="B717" s="1" t="s">
        <v>28</v>
      </c>
      <c r="C717" s="1" t="s">
        <v>29</v>
      </c>
      <c r="D717" s="1" t="s">
        <v>22</v>
      </c>
      <c r="E717" s="1" t="s">
        <v>23</v>
      </c>
      <c r="F717" s="1" t="s">
        <v>5</v>
      </c>
      <c r="H717" s="1" t="s">
        <v>24</v>
      </c>
      <c r="I717" s="1">
        <v>384524</v>
      </c>
      <c r="J717" s="1">
        <v>387652</v>
      </c>
      <c r="K717" s="1" t="s">
        <v>63</v>
      </c>
      <c r="L717" s="1" t="s">
        <v>1091</v>
      </c>
      <c r="O717" s="1" t="s">
        <v>1092</v>
      </c>
      <c r="R717" s="1" t="s">
        <v>1090</v>
      </c>
      <c r="S717" s="1">
        <v>3129</v>
      </c>
      <c r="T717" s="1">
        <v>1042</v>
      </c>
    </row>
    <row r="718" spans="1:20">
      <c r="A718" s="1">
        <f t="shared" si="11"/>
        <v>717</v>
      </c>
      <c r="B718" s="1" t="s">
        <v>20</v>
      </c>
      <c r="C718" s="1" t="s">
        <v>21</v>
      </c>
      <c r="D718" s="1" t="s">
        <v>22</v>
      </c>
      <c r="E718" s="1" t="s">
        <v>23</v>
      </c>
      <c r="F718" s="1" t="s">
        <v>5</v>
      </c>
      <c r="H718" s="1" t="s">
        <v>24</v>
      </c>
      <c r="I718" s="1">
        <v>387654</v>
      </c>
      <c r="J718" s="1">
        <v>388835</v>
      </c>
      <c r="K718" s="1" t="s">
        <v>63</v>
      </c>
      <c r="R718" s="1" t="s">
        <v>1093</v>
      </c>
      <c r="S718" s="1">
        <v>1182</v>
      </c>
    </row>
    <row r="719" spans="1:20">
      <c r="A719" s="1">
        <f t="shared" si="11"/>
        <v>718</v>
      </c>
      <c r="B719" s="1" t="s">
        <v>28</v>
      </c>
      <c r="C719" s="1" t="s">
        <v>29</v>
      </c>
      <c r="D719" s="1" t="s">
        <v>22</v>
      </c>
      <c r="E719" s="1" t="s">
        <v>23</v>
      </c>
      <c r="F719" s="1" t="s">
        <v>5</v>
      </c>
      <c r="H719" s="1" t="s">
        <v>24</v>
      </c>
      <c r="I719" s="1">
        <v>387654</v>
      </c>
      <c r="J719" s="1">
        <v>388835</v>
      </c>
      <c r="K719" s="1" t="s">
        <v>63</v>
      </c>
      <c r="L719" s="1" t="s">
        <v>1094</v>
      </c>
      <c r="O719" s="1" t="s">
        <v>1095</v>
      </c>
      <c r="R719" s="1" t="s">
        <v>1093</v>
      </c>
      <c r="S719" s="1">
        <v>1182</v>
      </c>
      <c r="T719" s="1">
        <v>393</v>
      </c>
    </row>
    <row r="720" spans="1:20">
      <c r="A720" s="1">
        <f t="shared" si="11"/>
        <v>719</v>
      </c>
      <c r="B720" s="1" t="s">
        <v>20</v>
      </c>
      <c r="C720" s="1" t="s">
        <v>21</v>
      </c>
      <c r="D720" s="1" t="s">
        <v>22</v>
      </c>
      <c r="E720" s="1" t="s">
        <v>23</v>
      </c>
      <c r="F720" s="1" t="s">
        <v>5</v>
      </c>
      <c r="H720" s="1" t="s">
        <v>24</v>
      </c>
      <c r="I720" s="1">
        <v>389130</v>
      </c>
      <c r="J720" s="1">
        <v>390107</v>
      </c>
      <c r="K720" s="1" t="s">
        <v>63</v>
      </c>
      <c r="P720" s="1" t="s">
        <v>1096</v>
      </c>
      <c r="R720" s="1" t="s">
        <v>1097</v>
      </c>
      <c r="S720" s="1">
        <v>978</v>
      </c>
    </row>
    <row r="721" spans="1:20">
      <c r="A721" s="1">
        <f t="shared" si="11"/>
        <v>720</v>
      </c>
      <c r="B721" s="1" t="s">
        <v>28</v>
      </c>
      <c r="C721" s="1" t="s">
        <v>29</v>
      </c>
      <c r="D721" s="1" t="s">
        <v>22</v>
      </c>
      <c r="E721" s="1" t="s">
        <v>23</v>
      </c>
      <c r="F721" s="1" t="s">
        <v>5</v>
      </c>
      <c r="H721" s="1" t="s">
        <v>24</v>
      </c>
      <c r="I721" s="1">
        <v>389130</v>
      </c>
      <c r="J721" s="1">
        <v>390107</v>
      </c>
      <c r="K721" s="1" t="s">
        <v>63</v>
      </c>
      <c r="L721" s="1" t="s">
        <v>1098</v>
      </c>
      <c r="O721" s="1" t="s">
        <v>1099</v>
      </c>
      <c r="P721" s="1" t="s">
        <v>1096</v>
      </c>
      <c r="R721" s="1" t="s">
        <v>1097</v>
      </c>
      <c r="S721" s="1">
        <v>978</v>
      </c>
      <c r="T721" s="1">
        <v>325</v>
      </c>
    </row>
    <row r="722" spans="1:20">
      <c r="A722" s="1">
        <f t="shared" si="11"/>
        <v>721</v>
      </c>
      <c r="B722" s="1" t="s">
        <v>20</v>
      </c>
      <c r="C722" s="1" t="s">
        <v>21</v>
      </c>
      <c r="D722" s="1" t="s">
        <v>22</v>
      </c>
      <c r="E722" s="1" t="s">
        <v>23</v>
      </c>
      <c r="F722" s="1" t="s">
        <v>5</v>
      </c>
      <c r="H722" s="1" t="s">
        <v>24</v>
      </c>
      <c r="I722" s="1">
        <v>390104</v>
      </c>
      <c r="J722" s="1">
        <v>390544</v>
      </c>
      <c r="K722" s="1" t="s">
        <v>63</v>
      </c>
      <c r="R722" s="1" t="s">
        <v>1100</v>
      </c>
      <c r="S722" s="1">
        <v>441</v>
      </c>
    </row>
    <row r="723" spans="1:20">
      <c r="A723" s="1">
        <f t="shared" si="11"/>
        <v>722</v>
      </c>
      <c r="B723" s="1" t="s">
        <v>28</v>
      </c>
      <c r="C723" s="1" t="s">
        <v>29</v>
      </c>
      <c r="D723" s="1" t="s">
        <v>22</v>
      </c>
      <c r="E723" s="1" t="s">
        <v>23</v>
      </c>
      <c r="F723" s="1" t="s">
        <v>5</v>
      </c>
      <c r="H723" s="1" t="s">
        <v>24</v>
      </c>
      <c r="I723" s="1">
        <v>390104</v>
      </c>
      <c r="J723" s="1">
        <v>390544</v>
      </c>
      <c r="K723" s="1" t="s">
        <v>63</v>
      </c>
      <c r="L723" s="1" t="s">
        <v>1101</v>
      </c>
      <c r="O723" s="1" t="s">
        <v>1102</v>
      </c>
      <c r="R723" s="1" t="s">
        <v>1100</v>
      </c>
      <c r="S723" s="1">
        <v>441</v>
      </c>
      <c r="T723" s="1">
        <v>146</v>
      </c>
    </row>
    <row r="724" spans="1:20">
      <c r="A724" s="1">
        <f t="shared" si="11"/>
        <v>723</v>
      </c>
      <c r="B724" s="1" t="s">
        <v>20</v>
      </c>
      <c r="C724" s="1" t="s">
        <v>21</v>
      </c>
      <c r="D724" s="1" t="s">
        <v>22</v>
      </c>
      <c r="E724" s="1" t="s">
        <v>23</v>
      </c>
      <c r="F724" s="1" t="s">
        <v>5</v>
      </c>
      <c r="H724" s="1" t="s">
        <v>24</v>
      </c>
      <c r="I724" s="1">
        <v>390828</v>
      </c>
      <c r="J724" s="1">
        <v>391859</v>
      </c>
      <c r="K724" s="1" t="s">
        <v>63</v>
      </c>
      <c r="R724" s="1" t="s">
        <v>1103</v>
      </c>
      <c r="S724" s="1">
        <v>1032</v>
      </c>
    </row>
    <row r="725" spans="1:20">
      <c r="A725" s="1">
        <f t="shared" si="11"/>
        <v>724</v>
      </c>
      <c r="B725" s="1" t="s">
        <v>28</v>
      </c>
      <c r="C725" s="1" t="s">
        <v>29</v>
      </c>
      <c r="D725" s="1" t="s">
        <v>22</v>
      </c>
      <c r="E725" s="1" t="s">
        <v>23</v>
      </c>
      <c r="F725" s="1" t="s">
        <v>5</v>
      </c>
      <c r="H725" s="1" t="s">
        <v>24</v>
      </c>
      <c r="I725" s="1">
        <v>390828</v>
      </c>
      <c r="J725" s="1">
        <v>391859</v>
      </c>
      <c r="K725" s="1" t="s">
        <v>63</v>
      </c>
      <c r="L725" s="1" t="s">
        <v>1104</v>
      </c>
      <c r="O725" s="1" t="s">
        <v>62</v>
      </c>
      <c r="R725" s="1" t="s">
        <v>1103</v>
      </c>
      <c r="S725" s="1">
        <v>1032</v>
      </c>
      <c r="T725" s="1">
        <v>343</v>
      </c>
    </row>
    <row r="726" spans="1:20">
      <c r="A726" s="1">
        <f t="shared" si="11"/>
        <v>725</v>
      </c>
      <c r="B726" s="1" t="s">
        <v>20</v>
      </c>
      <c r="C726" s="1" t="s">
        <v>46</v>
      </c>
      <c r="D726" s="1" t="s">
        <v>22</v>
      </c>
      <c r="E726" s="1" t="s">
        <v>23</v>
      </c>
      <c r="F726" s="1" t="s">
        <v>5</v>
      </c>
      <c r="H726" s="1" t="s">
        <v>24</v>
      </c>
      <c r="I726" s="1">
        <v>392152</v>
      </c>
      <c r="J726" s="1">
        <v>392236</v>
      </c>
      <c r="K726" s="1" t="s">
        <v>63</v>
      </c>
      <c r="P726" s="1" t="s">
        <v>1105</v>
      </c>
      <c r="R726" s="1" t="s">
        <v>1106</v>
      </c>
      <c r="S726" s="1">
        <v>85</v>
      </c>
    </row>
    <row r="727" spans="1:20">
      <c r="A727" s="1">
        <f t="shared" si="11"/>
        <v>726</v>
      </c>
      <c r="B727" s="1" t="s">
        <v>46</v>
      </c>
      <c r="D727" s="1" t="s">
        <v>22</v>
      </c>
      <c r="E727" s="1" t="s">
        <v>23</v>
      </c>
      <c r="F727" s="1" t="s">
        <v>5</v>
      </c>
      <c r="H727" s="1" t="s">
        <v>24</v>
      </c>
      <c r="I727" s="1">
        <v>392152</v>
      </c>
      <c r="J727" s="1">
        <v>392236</v>
      </c>
      <c r="K727" s="1" t="s">
        <v>63</v>
      </c>
      <c r="O727" s="1" t="s">
        <v>55</v>
      </c>
      <c r="P727" s="1" t="s">
        <v>1105</v>
      </c>
      <c r="R727" s="1" t="s">
        <v>1106</v>
      </c>
      <c r="S727" s="1">
        <v>85</v>
      </c>
    </row>
    <row r="728" spans="1:20">
      <c r="A728" s="1">
        <f t="shared" si="11"/>
        <v>727</v>
      </c>
      <c r="B728" s="1" t="s">
        <v>20</v>
      </c>
      <c r="C728" s="1" t="s">
        <v>21</v>
      </c>
      <c r="D728" s="1" t="s">
        <v>22</v>
      </c>
      <c r="E728" s="1" t="s">
        <v>23</v>
      </c>
      <c r="F728" s="1" t="s">
        <v>5</v>
      </c>
      <c r="H728" s="1" t="s">
        <v>24</v>
      </c>
      <c r="I728" s="1">
        <v>392344</v>
      </c>
      <c r="J728" s="1">
        <v>394545</v>
      </c>
      <c r="K728" s="1" t="s">
        <v>25</v>
      </c>
      <c r="P728" s="1" t="s">
        <v>1107</v>
      </c>
      <c r="R728" s="1" t="s">
        <v>1108</v>
      </c>
      <c r="S728" s="1">
        <v>2202</v>
      </c>
    </row>
    <row r="729" spans="1:20">
      <c r="A729" s="1">
        <f t="shared" si="11"/>
        <v>728</v>
      </c>
      <c r="B729" s="1" t="s">
        <v>28</v>
      </c>
      <c r="C729" s="1" t="s">
        <v>29</v>
      </c>
      <c r="D729" s="1" t="s">
        <v>22</v>
      </c>
      <c r="E729" s="1" t="s">
        <v>23</v>
      </c>
      <c r="F729" s="1" t="s">
        <v>5</v>
      </c>
      <c r="H729" s="1" t="s">
        <v>24</v>
      </c>
      <c r="I729" s="1">
        <v>392344</v>
      </c>
      <c r="J729" s="1">
        <v>394545</v>
      </c>
      <c r="K729" s="1" t="s">
        <v>25</v>
      </c>
      <c r="L729" s="1" t="s">
        <v>1109</v>
      </c>
      <c r="O729" s="1" t="s">
        <v>1110</v>
      </c>
      <c r="P729" s="1" t="s">
        <v>1107</v>
      </c>
      <c r="R729" s="1" t="s">
        <v>1108</v>
      </c>
      <c r="S729" s="1">
        <v>2202</v>
      </c>
      <c r="T729" s="1">
        <v>733</v>
      </c>
    </row>
    <row r="730" spans="1:20">
      <c r="A730" s="1">
        <f t="shared" si="11"/>
        <v>729</v>
      </c>
      <c r="B730" s="1" t="s">
        <v>20</v>
      </c>
      <c r="C730" s="1" t="s">
        <v>21</v>
      </c>
      <c r="D730" s="1" t="s">
        <v>22</v>
      </c>
      <c r="E730" s="1" t="s">
        <v>23</v>
      </c>
      <c r="F730" s="1" t="s">
        <v>5</v>
      </c>
      <c r="H730" s="1" t="s">
        <v>24</v>
      </c>
      <c r="I730" s="1">
        <v>394569</v>
      </c>
      <c r="J730" s="1">
        <v>395351</v>
      </c>
      <c r="K730" s="1" t="s">
        <v>25</v>
      </c>
      <c r="R730" s="1" t="s">
        <v>1111</v>
      </c>
      <c r="S730" s="1">
        <v>783</v>
      </c>
    </row>
    <row r="731" spans="1:20">
      <c r="A731" s="1">
        <f t="shared" si="11"/>
        <v>730</v>
      </c>
      <c r="B731" s="1" t="s">
        <v>28</v>
      </c>
      <c r="C731" s="1" t="s">
        <v>29</v>
      </c>
      <c r="D731" s="1" t="s">
        <v>22</v>
      </c>
      <c r="E731" s="1" t="s">
        <v>23</v>
      </c>
      <c r="F731" s="1" t="s">
        <v>5</v>
      </c>
      <c r="H731" s="1" t="s">
        <v>24</v>
      </c>
      <c r="I731" s="1">
        <v>394569</v>
      </c>
      <c r="J731" s="1">
        <v>395351</v>
      </c>
      <c r="K731" s="1" t="s">
        <v>25</v>
      </c>
      <c r="L731" s="1" t="s">
        <v>1112</v>
      </c>
      <c r="O731" s="1" t="s">
        <v>1113</v>
      </c>
      <c r="R731" s="1" t="s">
        <v>1111</v>
      </c>
      <c r="S731" s="1">
        <v>783</v>
      </c>
      <c r="T731" s="1">
        <v>260</v>
      </c>
    </row>
    <row r="732" spans="1:20">
      <c r="A732" s="1">
        <f t="shared" si="11"/>
        <v>731</v>
      </c>
      <c r="B732" s="1" t="s">
        <v>20</v>
      </c>
      <c r="C732" s="1" t="s">
        <v>21</v>
      </c>
      <c r="D732" s="1" t="s">
        <v>22</v>
      </c>
      <c r="E732" s="1" t="s">
        <v>23</v>
      </c>
      <c r="F732" s="1" t="s">
        <v>5</v>
      </c>
      <c r="H732" s="1" t="s">
        <v>24</v>
      </c>
      <c r="I732" s="1">
        <v>395460</v>
      </c>
      <c r="J732" s="1">
        <v>395888</v>
      </c>
      <c r="K732" s="1" t="s">
        <v>63</v>
      </c>
      <c r="P732" s="1" t="s">
        <v>1114</v>
      </c>
      <c r="R732" s="1" t="s">
        <v>1115</v>
      </c>
      <c r="S732" s="1">
        <v>429</v>
      </c>
    </row>
    <row r="733" spans="1:20">
      <c r="A733" s="1">
        <f t="shared" si="11"/>
        <v>732</v>
      </c>
      <c r="B733" s="1" t="s">
        <v>28</v>
      </c>
      <c r="C733" s="1" t="s">
        <v>29</v>
      </c>
      <c r="D733" s="1" t="s">
        <v>22</v>
      </c>
      <c r="E733" s="1" t="s">
        <v>23</v>
      </c>
      <c r="F733" s="1" t="s">
        <v>5</v>
      </c>
      <c r="H733" s="1" t="s">
        <v>24</v>
      </c>
      <c r="I733" s="1">
        <v>395460</v>
      </c>
      <c r="J733" s="1">
        <v>395888</v>
      </c>
      <c r="K733" s="1" t="s">
        <v>63</v>
      </c>
      <c r="L733" s="1" t="s">
        <v>1116</v>
      </c>
      <c r="O733" s="1" t="s">
        <v>730</v>
      </c>
      <c r="P733" s="1" t="s">
        <v>1114</v>
      </c>
      <c r="R733" s="1" t="s">
        <v>1115</v>
      </c>
      <c r="S733" s="1">
        <v>429</v>
      </c>
      <c r="T733" s="1">
        <v>142</v>
      </c>
    </row>
    <row r="734" spans="1:20">
      <c r="A734" s="1">
        <f t="shared" si="11"/>
        <v>733</v>
      </c>
      <c r="B734" s="1" t="s">
        <v>20</v>
      </c>
      <c r="C734" s="1" t="s">
        <v>21</v>
      </c>
      <c r="D734" s="1" t="s">
        <v>22</v>
      </c>
      <c r="E734" s="1" t="s">
        <v>23</v>
      </c>
      <c r="F734" s="1" t="s">
        <v>5</v>
      </c>
      <c r="H734" s="1" t="s">
        <v>24</v>
      </c>
      <c r="I734" s="1">
        <v>395888</v>
      </c>
      <c r="J734" s="1">
        <v>396688</v>
      </c>
      <c r="K734" s="1" t="s">
        <v>63</v>
      </c>
      <c r="P734" s="1" t="s">
        <v>1117</v>
      </c>
      <c r="R734" s="1" t="s">
        <v>1118</v>
      </c>
      <c r="S734" s="1">
        <v>801</v>
      </c>
    </row>
    <row r="735" spans="1:20">
      <c r="A735" s="1">
        <f t="shared" si="11"/>
        <v>734</v>
      </c>
      <c r="B735" s="1" t="s">
        <v>28</v>
      </c>
      <c r="C735" s="1" t="s">
        <v>29</v>
      </c>
      <c r="D735" s="1" t="s">
        <v>22</v>
      </c>
      <c r="E735" s="1" t="s">
        <v>23</v>
      </c>
      <c r="F735" s="1" t="s">
        <v>5</v>
      </c>
      <c r="H735" s="1" t="s">
        <v>24</v>
      </c>
      <c r="I735" s="1">
        <v>395888</v>
      </c>
      <c r="J735" s="1">
        <v>396688</v>
      </c>
      <c r="K735" s="1" t="s">
        <v>63</v>
      </c>
      <c r="L735" s="1" t="s">
        <v>1119</v>
      </c>
      <c r="O735" s="1" t="s">
        <v>726</v>
      </c>
      <c r="P735" s="1" t="s">
        <v>1117</v>
      </c>
      <c r="R735" s="1" t="s">
        <v>1118</v>
      </c>
      <c r="S735" s="1">
        <v>801</v>
      </c>
      <c r="T735" s="1">
        <v>266</v>
      </c>
    </row>
    <row r="736" spans="1:20">
      <c r="A736" s="1">
        <f t="shared" si="11"/>
        <v>735</v>
      </c>
      <c r="B736" s="1" t="s">
        <v>20</v>
      </c>
      <c r="C736" s="1" t="s">
        <v>21</v>
      </c>
      <c r="D736" s="1" t="s">
        <v>22</v>
      </c>
      <c r="E736" s="1" t="s">
        <v>23</v>
      </c>
      <c r="F736" s="1" t="s">
        <v>5</v>
      </c>
      <c r="H736" s="1" t="s">
        <v>24</v>
      </c>
      <c r="I736" s="1">
        <v>396689</v>
      </c>
      <c r="J736" s="1">
        <v>397408</v>
      </c>
      <c r="K736" s="1" t="s">
        <v>63</v>
      </c>
      <c r="R736" s="1" t="s">
        <v>1120</v>
      </c>
      <c r="S736" s="1">
        <v>720</v>
      </c>
    </row>
    <row r="737" spans="1:20">
      <c r="A737" s="1">
        <f t="shared" si="11"/>
        <v>736</v>
      </c>
      <c r="B737" s="1" t="s">
        <v>28</v>
      </c>
      <c r="C737" s="1" t="s">
        <v>29</v>
      </c>
      <c r="D737" s="1" t="s">
        <v>22</v>
      </c>
      <c r="E737" s="1" t="s">
        <v>23</v>
      </c>
      <c r="F737" s="1" t="s">
        <v>5</v>
      </c>
      <c r="H737" s="1" t="s">
        <v>24</v>
      </c>
      <c r="I737" s="1">
        <v>396689</v>
      </c>
      <c r="J737" s="1">
        <v>397408</v>
      </c>
      <c r="K737" s="1" t="s">
        <v>63</v>
      </c>
      <c r="L737" s="1" t="s">
        <v>1121</v>
      </c>
      <c r="O737" s="1" t="s">
        <v>1122</v>
      </c>
      <c r="R737" s="1" t="s">
        <v>1120</v>
      </c>
      <c r="S737" s="1">
        <v>720</v>
      </c>
      <c r="T737" s="1">
        <v>239</v>
      </c>
    </row>
    <row r="738" spans="1:20">
      <c r="A738" s="1">
        <f t="shared" si="11"/>
        <v>737</v>
      </c>
      <c r="B738" s="1" t="s">
        <v>20</v>
      </c>
      <c r="C738" s="1" t="s">
        <v>21</v>
      </c>
      <c r="D738" s="1" t="s">
        <v>22</v>
      </c>
      <c r="E738" s="1" t="s">
        <v>23</v>
      </c>
      <c r="F738" s="1" t="s">
        <v>5</v>
      </c>
      <c r="H738" s="1" t="s">
        <v>24</v>
      </c>
      <c r="I738" s="1">
        <v>397628</v>
      </c>
      <c r="J738" s="1">
        <v>399073</v>
      </c>
      <c r="K738" s="1" t="s">
        <v>63</v>
      </c>
      <c r="P738" s="1" t="s">
        <v>1123</v>
      </c>
      <c r="R738" s="1" t="s">
        <v>1124</v>
      </c>
      <c r="S738" s="1">
        <v>1446</v>
      </c>
    </row>
    <row r="739" spans="1:20">
      <c r="A739" s="1">
        <f t="shared" si="11"/>
        <v>738</v>
      </c>
      <c r="B739" s="1" t="s">
        <v>28</v>
      </c>
      <c r="C739" s="1" t="s">
        <v>29</v>
      </c>
      <c r="D739" s="1" t="s">
        <v>22</v>
      </c>
      <c r="E739" s="1" t="s">
        <v>23</v>
      </c>
      <c r="F739" s="1" t="s">
        <v>5</v>
      </c>
      <c r="H739" s="1" t="s">
        <v>24</v>
      </c>
      <c r="I739" s="1">
        <v>397628</v>
      </c>
      <c r="J739" s="1">
        <v>399073</v>
      </c>
      <c r="K739" s="1" t="s">
        <v>63</v>
      </c>
      <c r="L739" s="1" t="s">
        <v>1125</v>
      </c>
      <c r="O739" s="1" t="s">
        <v>1126</v>
      </c>
      <c r="P739" s="1" t="s">
        <v>1123</v>
      </c>
      <c r="R739" s="1" t="s">
        <v>1124</v>
      </c>
      <c r="S739" s="1">
        <v>1446</v>
      </c>
      <c r="T739" s="1">
        <v>481</v>
      </c>
    </row>
    <row r="740" spans="1:20">
      <c r="A740" s="1">
        <f t="shared" si="11"/>
        <v>739</v>
      </c>
      <c r="B740" s="1" t="s">
        <v>20</v>
      </c>
      <c r="C740" s="1" t="s">
        <v>21</v>
      </c>
      <c r="D740" s="1" t="s">
        <v>22</v>
      </c>
      <c r="E740" s="1" t="s">
        <v>23</v>
      </c>
      <c r="F740" s="1" t="s">
        <v>5</v>
      </c>
      <c r="H740" s="1" t="s">
        <v>24</v>
      </c>
      <c r="I740" s="1">
        <v>399111</v>
      </c>
      <c r="J740" s="1">
        <v>399734</v>
      </c>
      <c r="K740" s="1" t="s">
        <v>63</v>
      </c>
      <c r="R740" s="1" t="s">
        <v>1127</v>
      </c>
      <c r="S740" s="1">
        <v>624</v>
      </c>
    </row>
    <row r="741" spans="1:20">
      <c r="A741" s="1">
        <f t="shared" si="11"/>
        <v>740</v>
      </c>
      <c r="B741" s="1" t="s">
        <v>28</v>
      </c>
      <c r="C741" s="1" t="s">
        <v>29</v>
      </c>
      <c r="D741" s="1" t="s">
        <v>22</v>
      </c>
      <c r="E741" s="1" t="s">
        <v>23</v>
      </c>
      <c r="F741" s="1" t="s">
        <v>5</v>
      </c>
      <c r="H741" s="1" t="s">
        <v>24</v>
      </c>
      <c r="I741" s="1">
        <v>399111</v>
      </c>
      <c r="J741" s="1">
        <v>399734</v>
      </c>
      <c r="K741" s="1" t="s">
        <v>63</v>
      </c>
      <c r="L741" s="1" t="s">
        <v>1128</v>
      </c>
      <c r="O741" s="1" t="s">
        <v>1129</v>
      </c>
      <c r="R741" s="1" t="s">
        <v>1127</v>
      </c>
      <c r="S741" s="1">
        <v>624</v>
      </c>
      <c r="T741" s="1">
        <v>207</v>
      </c>
    </row>
    <row r="742" spans="1:20">
      <c r="A742" s="1">
        <f t="shared" si="11"/>
        <v>741</v>
      </c>
      <c r="B742" s="1" t="s">
        <v>20</v>
      </c>
      <c r="C742" s="1" t="s">
        <v>21</v>
      </c>
      <c r="D742" s="1" t="s">
        <v>22</v>
      </c>
      <c r="E742" s="1" t="s">
        <v>23</v>
      </c>
      <c r="F742" s="1" t="s">
        <v>5</v>
      </c>
      <c r="H742" s="1" t="s">
        <v>24</v>
      </c>
      <c r="I742" s="1">
        <v>399820</v>
      </c>
      <c r="J742" s="1">
        <v>400290</v>
      </c>
      <c r="K742" s="1" t="s">
        <v>63</v>
      </c>
      <c r="R742" s="1" t="s">
        <v>1130</v>
      </c>
      <c r="S742" s="1">
        <v>471</v>
      </c>
    </row>
    <row r="743" spans="1:20">
      <c r="A743" s="1">
        <f t="shared" si="11"/>
        <v>742</v>
      </c>
      <c r="B743" s="1" t="s">
        <v>28</v>
      </c>
      <c r="C743" s="1" t="s">
        <v>29</v>
      </c>
      <c r="D743" s="1" t="s">
        <v>22</v>
      </c>
      <c r="E743" s="1" t="s">
        <v>23</v>
      </c>
      <c r="F743" s="1" t="s">
        <v>5</v>
      </c>
      <c r="H743" s="1" t="s">
        <v>24</v>
      </c>
      <c r="I743" s="1">
        <v>399820</v>
      </c>
      <c r="J743" s="1">
        <v>400290</v>
      </c>
      <c r="K743" s="1" t="s">
        <v>63</v>
      </c>
      <c r="L743" s="1" t="s">
        <v>1131</v>
      </c>
      <c r="O743" s="1" t="s">
        <v>1132</v>
      </c>
      <c r="R743" s="1" t="s">
        <v>1130</v>
      </c>
      <c r="S743" s="1">
        <v>471</v>
      </c>
      <c r="T743" s="1">
        <v>156</v>
      </c>
    </row>
    <row r="744" spans="1:20">
      <c r="A744" s="1">
        <f t="shared" si="11"/>
        <v>743</v>
      </c>
      <c r="B744" s="1" t="s">
        <v>20</v>
      </c>
      <c r="C744" s="1" t="s">
        <v>21</v>
      </c>
      <c r="D744" s="1" t="s">
        <v>22</v>
      </c>
      <c r="E744" s="1" t="s">
        <v>23</v>
      </c>
      <c r="F744" s="1" t="s">
        <v>5</v>
      </c>
      <c r="H744" s="1" t="s">
        <v>24</v>
      </c>
      <c r="I744" s="1">
        <v>400387</v>
      </c>
      <c r="J744" s="1">
        <v>400752</v>
      </c>
      <c r="K744" s="1" t="s">
        <v>63</v>
      </c>
      <c r="R744" s="1" t="s">
        <v>1133</v>
      </c>
      <c r="S744" s="1">
        <v>366</v>
      </c>
    </row>
    <row r="745" spans="1:20">
      <c r="A745" s="1">
        <f t="shared" si="11"/>
        <v>744</v>
      </c>
      <c r="B745" s="1" t="s">
        <v>28</v>
      </c>
      <c r="C745" s="1" t="s">
        <v>29</v>
      </c>
      <c r="D745" s="1" t="s">
        <v>22</v>
      </c>
      <c r="E745" s="1" t="s">
        <v>23</v>
      </c>
      <c r="F745" s="1" t="s">
        <v>5</v>
      </c>
      <c r="H745" s="1" t="s">
        <v>24</v>
      </c>
      <c r="I745" s="1">
        <v>400387</v>
      </c>
      <c r="J745" s="1">
        <v>400752</v>
      </c>
      <c r="K745" s="1" t="s">
        <v>63</v>
      </c>
      <c r="L745" s="1" t="s">
        <v>1134</v>
      </c>
      <c r="O745" s="1" t="s">
        <v>1135</v>
      </c>
      <c r="R745" s="1" t="s">
        <v>1133</v>
      </c>
      <c r="S745" s="1">
        <v>366</v>
      </c>
      <c r="T745" s="1">
        <v>121</v>
      </c>
    </row>
    <row r="746" spans="1:20">
      <c r="A746" s="1">
        <f t="shared" si="11"/>
        <v>745</v>
      </c>
      <c r="B746" s="1" t="s">
        <v>20</v>
      </c>
      <c r="C746" s="1" t="s">
        <v>21</v>
      </c>
      <c r="D746" s="1" t="s">
        <v>22</v>
      </c>
      <c r="E746" s="1" t="s">
        <v>23</v>
      </c>
      <c r="F746" s="1" t="s">
        <v>5</v>
      </c>
      <c r="H746" s="1" t="s">
        <v>24</v>
      </c>
      <c r="I746" s="1">
        <v>400749</v>
      </c>
      <c r="J746" s="1">
        <v>401432</v>
      </c>
      <c r="K746" s="1" t="s">
        <v>63</v>
      </c>
      <c r="P746" s="1" t="s">
        <v>1136</v>
      </c>
      <c r="R746" s="1" t="s">
        <v>1137</v>
      </c>
      <c r="S746" s="1">
        <v>684</v>
      </c>
    </row>
    <row r="747" spans="1:20">
      <c r="A747" s="1">
        <f t="shared" si="11"/>
        <v>746</v>
      </c>
      <c r="B747" s="1" t="s">
        <v>28</v>
      </c>
      <c r="C747" s="1" t="s">
        <v>29</v>
      </c>
      <c r="D747" s="1" t="s">
        <v>22</v>
      </c>
      <c r="E747" s="1" t="s">
        <v>23</v>
      </c>
      <c r="F747" s="1" t="s">
        <v>5</v>
      </c>
      <c r="H747" s="1" t="s">
        <v>24</v>
      </c>
      <c r="I747" s="1">
        <v>400749</v>
      </c>
      <c r="J747" s="1">
        <v>401432</v>
      </c>
      <c r="K747" s="1" t="s">
        <v>63</v>
      </c>
      <c r="L747" s="1" t="s">
        <v>1138</v>
      </c>
      <c r="O747" s="1" t="s">
        <v>1139</v>
      </c>
      <c r="P747" s="1" t="s">
        <v>1136</v>
      </c>
      <c r="R747" s="1" t="s">
        <v>1137</v>
      </c>
      <c r="S747" s="1">
        <v>684</v>
      </c>
      <c r="T747" s="1">
        <v>227</v>
      </c>
    </row>
    <row r="748" spans="1:20">
      <c r="A748" s="1">
        <f t="shared" si="11"/>
        <v>747</v>
      </c>
      <c r="B748" s="1" t="s">
        <v>20</v>
      </c>
      <c r="C748" s="1" t="s">
        <v>21</v>
      </c>
      <c r="D748" s="1" t="s">
        <v>22</v>
      </c>
      <c r="E748" s="1" t="s">
        <v>23</v>
      </c>
      <c r="F748" s="1" t="s">
        <v>5</v>
      </c>
      <c r="H748" s="1" t="s">
        <v>24</v>
      </c>
      <c r="I748" s="1">
        <v>401482</v>
      </c>
      <c r="J748" s="1">
        <v>402843</v>
      </c>
      <c r="K748" s="1" t="s">
        <v>63</v>
      </c>
      <c r="P748" s="1" t="s">
        <v>1140</v>
      </c>
      <c r="R748" s="1" t="s">
        <v>1141</v>
      </c>
      <c r="S748" s="1">
        <v>1362</v>
      </c>
    </row>
    <row r="749" spans="1:20">
      <c r="A749" s="1">
        <f t="shared" si="11"/>
        <v>748</v>
      </c>
      <c r="B749" s="1" t="s">
        <v>28</v>
      </c>
      <c r="C749" s="1" t="s">
        <v>29</v>
      </c>
      <c r="D749" s="1" t="s">
        <v>22</v>
      </c>
      <c r="E749" s="1" t="s">
        <v>23</v>
      </c>
      <c r="F749" s="1" t="s">
        <v>5</v>
      </c>
      <c r="H749" s="1" t="s">
        <v>24</v>
      </c>
      <c r="I749" s="1">
        <v>401482</v>
      </c>
      <c r="J749" s="1">
        <v>402843</v>
      </c>
      <c r="K749" s="1" t="s">
        <v>63</v>
      </c>
      <c r="L749" s="1" t="s">
        <v>1142</v>
      </c>
      <c r="O749" s="1" t="s">
        <v>1143</v>
      </c>
      <c r="P749" s="1" t="s">
        <v>1140</v>
      </c>
      <c r="R749" s="1" t="s">
        <v>1141</v>
      </c>
      <c r="S749" s="1">
        <v>1362</v>
      </c>
      <c r="T749" s="1">
        <v>453</v>
      </c>
    </row>
    <row r="750" spans="1:20">
      <c r="A750" s="1">
        <f t="shared" si="11"/>
        <v>749</v>
      </c>
      <c r="B750" s="1" t="s">
        <v>20</v>
      </c>
      <c r="C750" s="1" t="s">
        <v>21</v>
      </c>
      <c r="D750" s="1" t="s">
        <v>22</v>
      </c>
      <c r="E750" s="1" t="s">
        <v>23</v>
      </c>
      <c r="F750" s="1" t="s">
        <v>5</v>
      </c>
      <c r="H750" s="1" t="s">
        <v>24</v>
      </c>
      <c r="I750" s="1">
        <v>402913</v>
      </c>
      <c r="J750" s="1">
        <v>405570</v>
      </c>
      <c r="K750" s="1" t="s">
        <v>63</v>
      </c>
      <c r="P750" s="1" t="s">
        <v>1144</v>
      </c>
      <c r="R750" s="1" t="s">
        <v>1145</v>
      </c>
      <c r="S750" s="1">
        <v>2658</v>
      </c>
    </row>
    <row r="751" spans="1:20">
      <c r="A751" s="1">
        <f t="shared" si="11"/>
        <v>750</v>
      </c>
      <c r="B751" s="1" t="s">
        <v>28</v>
      </c>
      <c r="C751" s="1" t="s">
        <v>29</v>
      </c>
      <c r="D751" s="1" t="s">
        <v>22</v>
      </c>
      <c r="E751" s="1" t="s">
        <v>23</v>
      </c>
      <c r="F751" s="1" t="s">
        <v>5</v>
      </c>
      <c r="H751" s="1" t="s">
        <v>24</v>
      </c>
      <c r="I751" s="1">
        <v>402913</v>
      </c>
      <c r="J751" s="1">
        <v>405570</v>
      </c>
      <c r="K751" s="1" t="s">
        <v>63</v>
      </c>
      <c r="L751" s="1" t="s">
        <v>1146</v>
      </c>
      <c r="O751" s="1" t="s">
        <v>1147</v>
      </c>
      <c r="P751" s="1" t="s">
        <v>1144</v>
      </c>
      <c r="R751" s="1" t="s">
        <v>1145</v>
      </c>
      <c r="S751" s="1">
        <v>2658</v>
      </c>
      <c r="T751" s="1">
        <v>885</v>
      </c>
    </row>
    <row r="752" spans="1:20">
      <c r="A752" s="1">
        <f t="shared" si="11"/>
        <v>751</v>
      </c>
      <c r="B752" s="1" t="s">
        <v>20</v>
      </c>
      <c r="C752" s="1" t="s">
        <v>21</v>
      </c>
      <c r="D752" s="1" t="s">
        <v>22</v>
      </c>
      <c r="E752" s="1" t="s">
        <v>23</v>
      </c>
      <c r="F752" s="1" t="s">
        <v>5</v>
      </c>
      <c r="H752" s="1" t="s">
        <v>24</v>
      </c>
      <c r="I752" s="1">
        <v>405604</v>
      </c>
      <c r="J752" s="1">
        <v>406491</v>
      </c>
      <c r="K752" s="1" t="s">
        <v>63</v>
      </c>
      <c r="P752" s="1" t="s">
        <v>1148</v>
      </c>
      <c r="R752" s="1" t="s">
        <v>1149</v>
      </c>
      <c r="S752" s="1">
        <v>888</v>
      </c>
    </row>
    <row r="753" spans="1:20">
      <c r="A753" s="1">
        <f t="shared" si="11"/>
        <v>752</v>
      </c>
      <c r="B753" s="1" t="s">
        <v>28</v>
      </c>
      <c r="C753" s="1" t="s">
        <v>29</v>
      </c>
      <c r="D753" s="1" t="s">
        <v>22</v>
      </c>
      <c r="E753" s="1" t="s">
        <v>23</v>
      </c>
      <c r="F753" s="1" t="s">
        <v>5</v>
      </c>
      <c r="H753" s="1" t="s">
        <v>24</v>
      </c>
      <c r="I753" s="1">
        <v>405604</v>
      </c>
      <c r="J753" s="1">
        <v>406491</v>
      </c>
      <c r="K753" s="1" t="s">
        <v>63</v>
      </c>
      <c r="L753" s="1" t="s">
        <v>1150</v>
      </c>
      <c r="O753" s="1" t="s">
        <v>1151</v>
      </c>
      <c r="P753" s="1" t="s">
        <v>1148</v>
      </c>
      <c r="R753" s="1" t="s">
        <v>1149</v>
      </c>
      <c r="S753" s="1">
        <v>888</v>
      </c>
      <c r="T753" s="1">
        <v>295</v>
      </c>
    </row>
    <row r="754" spans="1:20">
      <c r="A754" s="1">
        <f t="shared" si="11"/>
        <v>753</v>
      </c>
      <c r="B754" s="1" t="s">
        <v>20</v>
      </c>
      <c r="C754" s="1" t="s">
        <v>21</v>
      </c>
      <c r="D754" s="1" t="s">
        <v>22</v>
      </c>
      <c r="E754" s="1" t="s">
        <v>23</v>
      </c>
      <c r="F754" s="1" t="s">
        <v>5</v>
      </c>
      <c r="H754" s="1" t="s">
        <v>24</v>
      </c>
      <c r="I754" s="1">
        <v>406644</v>
      </c>
      <c r="J754" s="1">
        <v>407303</v>
      </c>
      <c r="K754" s="1" t="s">
        <v>63</v>
      </c>
      <c r="R754" s="1" t="s">
        <v>1152</v>
      </c>
      <c r="S754" s="1">
        <v>660</v>
      </c>
    </row>
    <row r="755" spans="1:20">
      <c r="A755" s="1">
        <f t="shared" si="11"/>
        <v>754</v>
      </c>
      <c r="B755" s="1" t="s">
        <v>28</v>
      </c>
      <c r="C755" s="1" t="s">
        <v>29</v>
      </c>
      <c r="D755" s="1" t="s">
        <v>22</v>
      </c>
      <c r="E755" s="1" t="s">
        <v>23</v>
      </c>
      <c r="F755" s="1" t="s">
        <v>5</v>
      </c>
      <c r="H755" s="1" t="s">
        <v>24</v>
      </c>
      <c r="I755" s="1">
        <v>406644</v>
      </c>
      <c r="J755" s="1">
        <v>407303</v>
      </c>
      <c r="K755" s="1" t="s">
        <v>63</v>
      </c>
      <c r="L755" s="1" t="s">
        <v>1153</v>
      </c>
      <c r="O755" s="1" t="s">
        <v>62</v>
      </c>
      <c r="R755" s="1" t="s">
        <v>1152</v>
      </c>
      <c r="S755" s="1">
        <v>660</v>
      </c>
      <c r="T755" s="1">
        <v>219</v>
      </c>
    </row>
    <row r="756" spans="1:20">
      <c r="A756" s="1">
        <f t="shared" si="11"/>
        <v>755</v>
      </c>
      <c r="B756" s="1" t="s">
        <v>20</v>
      </c>
      <c r="C756" s="1" t="s">
        <v>21</v>
      </c>
      <c r="D756" s="1" t="s">
        <v>22</v>
      </c>
      <c r="E756" s="1" t="s">
        <v>23</v>
      </c>
      <c r="F756" s="1" t="s">
        <v>5</v>
      </c>
      <c r="H756" s="1" t="s">
        <v>24</v>
      </c>
      <c r="I756" s="1">
        <v>407590</v>
      </c>
      <c r="J756" s="1">
        <v>409350</v>
      </c>
      <c r="K756" s="1" t="s">
        <v>25</v>
      </c>
      <c r="P756" s="1" t="s">
        <v>1154</v>
      </c>
      <c r="R756" s="1" t="s">
        <v>1155</v>
      </c>
      <c r="S756" s="1">
        <v>1761</v>
      </c>
    </row>
    <row r="757" spans="1:20">
      <c r="A757" s="1">
        <f t="shared" si="11"/>
        <v>756</v>
      </c>
      <c r="B757" s="1" t="s">
        <v>28</v>
      </c>
      <c r="C757" s="1" t="s">
        <v>29</v>
      </c>
      <c r="D757" s="1" t="s">
        <v>22</v>
      </c>
      <c r="E757" s="1" t="s">
        <v>23</v>
      </c>
      <c r="F757" s="1" t="s">
        <v>5</v>
      </c>
      <c r="H757" s="1" t="s">
        <v>24</v>
      </c>
      <c r="I757" s="1">
        <v>407590</v>
      </c>
      <c r="J757" s="1">
        <v>409350</v>
      </c>
      <c r="K757" s="1" t="s">
        <v>25</v>
      </c>
      <c r="L757" s="1" t="s">
        <v>1156</v>
      </c>
      <c r="O757" s="1" t="s">
        <v>1157</v>
      </c>
      <c r="P757" s="1" t="s">
        <v>1154</v>
      </c>
      <c r="R757" s="1" t="s">
        <v>1155</v>
      </c>
      <c r="S757" s="1">
        <v>1761</v>
      </c>
      <c r="T757" s="1">
        <v>586</v>
      </c>
    </row>
    <row r="758" spans="1:20">
      <c r="A758" s="1">
        <f t="shared" si="11"/>
        <v>757</v>
      </c>
      <c r="B758" s="1" t="s">
        <v>20</v>
      </c>
      <c r="C758" s="1" t="s">
        <v>21</v>
      </c>
      <c r="D758" s="1" t="s">
        <v>22</v>
      </c>
      <c r="E758" s="1" t="s">
        <v>23</v>
      </c>
      <c r="F758" s="1" t="s">
        <v>5</v>
      </c>
      <c r="H758" s="1" t="s">
        <v>24</v>
      </c>
      <c r="I758" s="1">
        <v>409374</v>
      </c>
      <c r="J758" s="1">
        <v>410021</v>
      </c>
      <c r="K758" s="1" t="s">
        <v>25</v>
      </c>
      <c r="R758" s="1" t="s">
        <v>1158</v>
      </c>
      <c r="S758" s="1">
        <v>648</v>
      </c>
    </row>
    <row r="759" spans="1:20">
      <c r="A759" s="1">
        <f t="shared" si="11"/>
        <v>758</v>
      </c>
      <c r="B759" s="1" t="s">
        <v>28</v>
      </c>
      <c r="C759" s="1" t="s">
        <v>29</v>
      </c>
      <c r="D759" s="1" t="s">
        <v>22</v>
      </c>
      <c r="E759" s="1" t="s">
        <v>23</v>
      </c>
      <c r="F759" s="1" t="s">
        <v>5</v>
      </c>
      <c r="H759" s="1" t="s">
        <v>24</v>
      </c>
      <c r="I759" s="1">
        <v>409374</v>
      </c>
      <c r="J759" s="1">
        <v>410021</v>
      </c>
      <c r="K759" s="1" t="s">
        <v>25</v>
      </c>
      <c r="L759" s="1" t="s">
        <v>1159</v>
      </c>
      <c r="O759" s="1" t="s">
        <v>42</v>
      </c>
      <c r="R759" s="1" t="s">
        <v>1158</v>
      </c>
      <c r="S759" s="1">
        <v>648</v>
      </c>
      <c r="T759" s="1">
        <v>215</v>
      </c>
    </row>
    <row r="760" spans="1:20">
      <c r="A760" s="1">
        <f t="shared" si="11"/>
        <v>759</v>
      </c>
      <c r="B760" s="1" t="s">
        <v>20</v>
      </c>
      <c r="C760" s="1" t="s">
        <v>21</v>
      </c>
      <c r="D760" s="1" t="s">
        <v>22</v>
      </c>
      <c r="E760" s="1" t="s">
        <v>23</v>
      </c>
      <c r="F760" s="1" t="s">
        <v>5</v>
      </c>
      <c r="H760" s="1" t="s">
        <v>24</v>
      </c>
      <c r="I760" s="1">
        <v>410162</v>
      </c>
      <c r="J760" s="1">
        <v>410812</v>
      </c>
      <c r="K760" s="1" t="s">
        <v>25</v>
      </c>
      <c r="P760" s="1" t="s">
        <v>1160</v>
      </c>
      <c r="R760" s="1" t="s">
        <v>1161</v>
      </c>
      <c r="S760" s="1">
        <v>651</v>
      </c>
    </row>
    <row r="761" spans="1:20">
      <c r="A761" s="1">
        <f t="shared" si="11"/>
        <v>760</v>
      </c>
      <c r="B761" s="1" t="s">
        <v>28</v>
      </c>
      <c r="C761" s="1" t="s">
        <v>29</v>
      </c>
      <c r="D761" s="1" t="s">
        <v>22</v>
      </c>
      <c r="E761" s="1" t="s">
        <v>23</v>
      </c>
      <c r="F761" s="1" t="s">
        <v>5</v>
      </c>
      <c r="H761" s="1" t="s">
        <v>24</v>
      </c>
      <c r="I761" s="1">
        <v>410162</v>
      </c>
      <c r="J761" s="1">
        <v>410812</v>
      </c>
      <c r="K761" s="1" t="s">
        <v>25</v>
      </c>
      <c r="L761" s="1" t="s">
        <v>1162</v>
      </c>
      <c r="O761" s="1" t="s">
        <v>1163</v>
      </c>
      <c r="P761" s="1" t="s">
        <v>1160</v>
      </c>
      <c r="R761" s="1" t="s">
        <v>1161</v>
      </c>
      <c r="S761" s="1">
        <v>651</v>
      </c>
      <c r="T761" s="1">
        <v>216</v>
      </c>
    </row>
    <row r="762" spans="1:20">
      <c r="A762" s="1">
        <f t="shared" si="11"/>
        <v>761</v>
      </c>
      <c r="B762" s="1" t="s">
        <v>20</v>
      </c>
      <c r="C762" s="1" t="s">
        <v>21</v>
      </c>
      <c r="D762" s="1" t="s">
        <v>22</v>
      </c>
      <c r="E762" s="1" t="s">
        <v>23</v>
      </c>
      <c r="F762" s="1" t="s">
        <v>5</v>
      </c>
      <c r="H762" s="1" t="s">
        <v>24</v>
      </c>
      <c r="I762" s="1">
        <v>410825</v>
      </c>
      <c r="J762" s="1">
        <v>411508</v>
      </c>
      <c r="K762" s="1" t="s">
        <v>63</v>
      </c>
      <c r="R762" s="1" t="s">
        <v>1164</v>
      </c>
      <c r="S762" s="1">
        <v>684</v>
      </c>
    </row>
    <row r="763" spans="1:20">
      <c r="A763" s="1">
        <f t="shared" si="11"/>
        <v>762</v>
      </c>
      <c r="B763" s="1" t="s">
        <v>28</v>
      </c>
      <c r="C763" s="1" t="s">
        <v>29</v>
      </c>
      <c r="D763" s="1" t="s">
        <v>22</v>
      </c>
      <c r="E763" s="1" t="s">
        <v>23</v>
      </c>
      <c r="F763" s="1" t="s">
        <v>5</v>
      </c>
      <c r="H763" s="1" t="s">
        <v>24</v>
      </c>
      <c r="I763" s="1">
        <v>410825</v>
      </c>
      <c r="J763" s="1">
        <v>411508</v>
      </c>
      <c r="K763" s="1" t="s">
        <v>63</v>
      </c>
      <c r="L763" s="1" t="s">
        <v>1165</v>
      </c>
      <c r="O763" s="1" t="s">
        <v>62</v>
      </c>
      <c r="R763" s="1" t="s">
        <v>1164</v>
      </c>
      <c r="S763" s="1">
        <v>684</v>
      </c>
      <c r="T763" s="1">
        <v>227</v>
      </c>
    </row>
    <row r="764" spans="1:20">
      <c r="A764" s="1">
        <f t="shared" si="11"/>
        <v>763</v>
      </c>
      <c r="B764" s="1" t="s">
        <v>20</v>
      </c>
      <c r="C764" s="1" t="s">
        <v>21</v>
      </c>
      <c r="D764" s="1" t="s">
        <v>22</v>
      </c>
      <c r="E764" s="1" t="s">
        <v>23</v>
      </c>
      <c r="F764" s="1" t="s">
        <v>5</v>
      </c>
      <c r="H764" s="1" t="s">
        <v>24</v>
      </c>
      <c r="I764" s="1">
        <v>411527</v>
      </c>
      <c r="J764" s="1">
        <v>413692</v>
      </c>
      <c r="K764" s="1" t="s">
        <v>63</v>
      </c>
      <c r="P764" s="1" t="s">
        <v>1166</v>
      </c>
      <c r="R764" s="1" t="s">
        <v>1167</v>
      </c>
      <c r="S764" s="1">
        <v>2166</v>
      </c>
    </row>
    <row r="765" spans="1:20">
      <c r="A765" s="1">
        <f t="shared" si="11"/>
        <v>764</v>
      </c>
      <c r="B765" s="1" t="s">
        <v>28</v>
      </c>
      <c r="C765" s="1" t="s">
        <v>29</v>
      </c>
      <c r="D765" s="1" t="s">
        <v>22</v>
      </c>
      <c r="E765" s="1" t="s">
        <v>23</v>
      </c>
      <c r="F765" s="1" t="s">
        <v>5</v>
      </c>
      <c r="H765" s="1" t="s">
        <v>24</v>
      </c>
      <c r="I765" s="1">
        <v>411527</v>
      </c>
      <c r="J765" s="1">
        <v>413692</v>
      </c>
      <c r="K765" s="1" t="s">
        <v>63</v>
      </c>
      <c r="L765" s="1" t="s">
        <v>1168</v>
      </c>
      <c r="O765" s="1" t="s">
        <v>1169</v>
      </c>
      <c r="P765" s="1" t="s">
        <v>1166</v>
      </c>
      <c r="R765" s="1" t="s">
        <v>1167</v>
      </c>
      <c r="S765" s="1">
        <v>2166</v>
      </c>
      <c r="T765" s="1">
        <v>721</v>
      </c>
    </row>
    <row r="766" spans="1:20">
      <c r="A766" s="1">
        <f t="shared" si="11"/>
        <v>765</v>
      </c>
      <c r="B766" s="1" t="s">
        <v>20</v>
      </c>
      <c r="C766" s="1" t="s">
        <v>46</v>
      </c>
      <c r="D766" s="1" t="s">
        <v>22</v>
      </c>
      <c r="E766" s="1" t="s">
        <v>23</v>
      </c>
      <c r="F766" s="1" t="s">
        <v>5</v>
      </c>
      <c r="H766" s="1" t="s">
        <v>24</v>
      </c>
      <c r="I766" s="1">
        <v>414084</v>
      </c>
      <c r="J766" s="1">
        <v>414170</v>
      </c>
      <c r="K766" s="1" t="s">
        <v>25</v>
      </c>
      <c r="P766" s="1" t="s">
        <v>1170</v>
      </c>
      <c r="R766" s="1" t="s">
        <v>1171</v>
      </c>
      <c r="S766" s="1">
        <v>87</v>
      </c>
    </row>
    <row r="767" spans="1:20">
      <c r="A767" s="1">
        <f t="shared" si="11"/>
        <v>766</v>
      </c>
      <c r="B767" s="1" t="s">
        <v>46</v>
      </c>
      <c r="D767" s="1" t="s">
        <v>22</v>
      </c>
      <c r="E767" s="1" t="s">
        <v>23</v>
      </c>
      <c r="F767" s="1" t="s">
        <v>5</v>
      </c>
      <c r="H767" s="1" t="s">
        <v>24</v>
      </c>
      <c r="I767" s="1">
        <v>414084</v>
      </c>
      <c r="J767" s="1">
        <v>414170</v>
      </c>
      <c r="K767" s="1" t="s">
        <v>25</v>
      </c>
      <c r="O767" s="1" t="s">
        <v>55</v>
      </c>
      <c r="P767" s="1" t="s">
        <v>1170</v>
      </c>
      <c r="R767" s="1" t="s">
        <v>1171</v>
      </c>
      <c r="S767" s="1">
        <v>87</v>
      </c>
    </row>
    <row r="768" spans="1:20">
      <c r="A768" s="1">
        <f t="shared" si="11"/>
        <v>767</v>
      </c>
      <c r="B768" s="1" t="s">
        <v>20</v>
      </c>
      <c r="C768" s="1" t="s">
        <v>21</v>
      </c>
      <c r="D768" s="1" t="s">
        <v>22</v>
      </c>
      <c r="E768" s="1" t="s">
        <v>23</v>
      </c>
      <c r="F768" s="1" t="s">
        <v>5</v>
      </c>
      <c r="H768" s="1" t="s">
        <v>24</v>
      </c>
      <c r="I768" s="1">
        <v>414532</v>
      </c>
      <c r="J768" s="1">
        <v>414894</v>
      </c>
      <c r="K768" s="1" t="s">
        <v>25</v>
      </c>
      <c r="R768" s="1" t="s">
        <v>1172</v>
      </c>
      <c r="S768" s="1">
        <v>363</v>
      </c>
    </row>
    <row r="769" spans="1:20">
      <c r="A769" s="1">
        <f t="shared" si="11"/>
        <v>768</v>
      </c>
      <c r="B769" s="1" t="s">
        <v>28</v>
      </c>
      <c r="C769" s="1" t="s">
        <v>29</v>
      </c>
      <c r="D769" s="1" t="s">
        <v>22</v>
      </c>
      <c r="E769" s="1" t="s">
        <v>23</v>
      </c>
      <c r="F769" s="1" t="s">
        <v>5</v>
      </c>
      <c r="H769" s="1" t="s">
        <v>24</v>
      </c>
      <c r="I769" s="1">
        <v>414532</v>
      </c>
      <c r="J769" s="1">
        <v>414894</v>
      </c>
      <c r="K769" s="1" t="s">
        <v>25</v>
      </c>
      <c r="L769" s="1" t="s">
        <v>1173</v>
      </c>
      <c r="O769" s="1" t="s">
        <v>62</v>
      </c>
      <c r="R769" s="1" t="s">
        <v>1172</v>
      </c>
      <c r="S769" s="1">
        <v>363</v>
      </c>
      <c r="T769" s="1">
        <v>120</v>
      </c>
    </row>
    <row r="770" spans="1:20">
      <c r="A770" s="1">
        <f t="shared" si="11"/>
        <v>769</v>
      </c>
      <c r="B770" s="1" t="s">
        <v>20</v>
      </c>
      <c r="C770" s="1" t="s">
        <v>21</v>
      </c>
      <c r="D770" s="1" t="s">
        <v>22</v>
      </c>
      <c r="E770" s="1" t="s">
        <v>23</v>
      </c>
      <c r="F770" s="1" t="s">
        <v>5</v>
      </c>
      <c r="H770" s="1" t="s">
        <v>24</v>
      </c>
      <c r="I770" s="1">
        <v>414982</v>
      </c>
      <c r="J770" s="1">
        <v>416157</v>
      </c>
      <c r="K770" s="1" t="s">
        <v>63</v>
      </c>
      <c r="P770" s="1" t="s">
        <v>1174</v>
      </c>
      <c r="R770" s="1" t="s">
        <v>1175</v>
      </c>
      <c r="S770" s="1">
        <v>1176</v>
      </c>
    </row>
    <row r="771" spans="1:20">
      <c r="A771" s="1">
        <f t="shared" ref="A771:A834" si="12">A770+1</f>
        <v>770</v>
      </c>
      <c r="B771" s="1" t="s">
        <v>28</v>
      </c>
      <c r="C771" s="1" t="s">
        <v>29</v>
      </c>
      <c r="D771" s="1" t="s">
        <v>22</v>
      </c>
      <c r="E771" s="1" t="s">
        <v>23</v>
      </c>
      <c r="F771" s="1" t="s">
        <v>5</v>
      </c>
      <c r="H771" s="1" t="s">
        <v>24</v>
      </c>
      <c r="I771" s="1">
        <v>414982</v>
      </c>
      <c r="J771" s="1">
        <v>416157</v>
      </c>
      <c r="K771" s="1" t="s">
        <v>63</v>
      </c>
      <c r="L771" s="1" t="s">
        <v>1176</v>
      </c>
      <c r="O771" s="1" t="s">
        <v>1177</v>
      </c>
      <c r="P771" s="1" t="s">
        <v>1174</v>
      </c>
      <c r="R771" s="1" t="s">
        <v>1175</v>
      </c>
      <c r="S771" s="1">
        <v>1176</v>
      </c>
      <c r="T771" s="1">
        <v>391</v>
      </c>
    </row>
    <row r="772" spans="1:20">
      <c r="A772" s="1">
        <f t="shared" si="12"/>
        <v>771</v>
      </c>
      <c r="B772" s="1" t="s">
        <v>20</v>
      </c>
      <c r="C772" s="1" t="s">
        <v>21</v>
      </c>
      <c r="D772" s="1" t="s">
        <v>22</v>
      </c>
      <c r="E772" s="1" t="s">
        <v>23</v>
      </c>
      <c r="F772" s="1" t="s">
        <v>5</v>
      </c>
      <c r="H772" s="1" t="s">
        <v>24</v>
      </c>
      <c r="I772" s="1">
        <v>416165</v>
      </c>
      <c r="J772" s="1">
        <v>416899</v>
      </c>
      <c r="K772" s="1" t="s">
        <v>63</v>
      </c>
      <c r="R772" s="1" t="s">
        <v>1178</v>
      </c>
      <c r="S772" s="1">
        <v>735</v>
      </c>
    </row>
    <row r="773" spans="1:20">
      <c r="A773" s="1">
        <f t="shared" si="12"/>
        <v>772</v>
      </c>
      <c r="B773" s="1" t="s">
        <v>28</v>
      </c>
      <c r="C773" s="1" t="s">
        <v>29</v>
      </c>
      <c r="D773" s="1" t="s">
        <v>22</v>
      </c>
      <c r="E773" s="1" t="s">
        <v>23</v>
      </c>
      <c r="F773" s="1" t="s">
        <v>5</v>
      </c>
      <c r="H773" s="1" t="s">
        <v>24</v>
      </c>
      <c r="I773" s="1">
        <v>416165</v>
      </c>
      <c r="J773" s="1">
        <v>416899</v>
      </c>
      <c r="K773" s="1" t="s">
        <v>63</v>
      </c>
      <c r="L773" s="1" t="s">
        <v>1179</v>
      </c>
      <c r="O773" s="1" t="s">
        <v>1180</v>
      </c>
      <c r="R773" s="1" t="s">
        <v>1178</v>
      </c>
      <c r="S773" s="1">
        <v>735</v>
      </c>
      <c r="T773" s="1">
        <v>244</v>
      </c>
    </row>
    <row r="774" spans="1:20">
      <c r="A774" s="1">
        <f t="shared" si="12"/>
        <v>773</v>
      </c>
      <c r="B774" s="1" t="s">
        <v>20</v>
      </c>
      <c r="C774" s="1" t="s">
        <v>21</v>
      </c>
      <c r="D774" s="1" t="s">
        <v>22</v>
      </c>
      <c r="E774" s="1" t="s">
        <v>23</v>
      </c>
      <c r="F774" s="1" t="s">
        <v>5</v>
      </c>
      <c r="H774" s="1" t="s">
        <v>24</v>
      </c>
      <c r="I774" s="1">
        <v>417013</v>
      </c>
      <c r="J774" s="1">
        <v>417669</v>
      </c>
      <c r="K774" s="1" t="s">
        <v>25</v>
      </c>
      <c r="R774" s="1" t="s">
        <v>1181</v>
      </c>
      <c r="S774" s="1">
        <v>657</v>
      </c>
    </row>
    <row r="775" spans="1:20">
      <c r="A775" s="1">
        <f t="shared" si="12"/>
        <v>774</v>
      </c>
      <c r="B775" s="1" t="s">
        <v>28</v>
      </c>
      <c r="C775" s="1" t="s">
        <v>29</v>
      </c>
      <c r="D775" s="1" t="s">
        <v>22</v>
      </c>
      <c r="E775" s="1" t="s">
        <v>23</v>
      </c>
      <c r="F775" s="1" t="s">
        <v>5</v>
      </c>
      <c r="H775" s="1" t="s">
        <v>24</v>
      </c>
      <c r="I775" s="1">
        <v>417013</v>
      </c>
      <c r="J775" s="1">
        <v>417669</v>
      </c>
      <c r="K775" s="1" t="s">
        <v>25</v>
      </c>
      <c r="L775" s="1" t="s">
        <v>1182</v>
      </c>
      <c r="O775" s="1" t="s">
        <v>62</v>
      </c>
      <c r="R775" s="1" t="s">
        <v>1181</v>
      </c>
      <c r="S775" s="1">
        <v>657</v>
      </c>
      <c r="T775" s="1">
        <v>218</v>
      </c>
    </row>
    <row r="776" spans="1:20">
      <c r="A776" s="1">
        <f t="shared" si="12"/>
        <v>775</v>
      </c>
      <c r="B776" s="1" t="s">
        <v>20</v>
      </c>
      <c r="C776" s="1" t="s">
        <v>21</v>
      </c>
      <c r="D776" s="1" t="s">
        <v>22</v>
      </c>
      <c r="E776" s="1" t="s">
        <v>23</v>
      </c>
      <c r="F776" s="1" t="s">
        <v>5</v>
      </c>
      <c r="H776" s="1" t="s">
        <v>24</v>
      </c>
      <c r="I776" s="1">
        <v>417711</v>
      </c>
      <c r="J776" s="1">
        <v>418967</v>
      </c>
      <c r="K776" s="1" t="s">
        <v>25</v>
      </c>
      <c r="R776" s="1" t="s">
        <v>1183</v>
      </c>
      <c r="S776" s="1">
        <v>1257</v>
      </c>
    </row>
    <row r="777" spans="1:20">
      <c r="A777" s="1">
        <f t="shared" si="12"/>
        <v>776</v>
      </c>
      <c r="B777" s="1" t="s">
        <v>28</v>
      </c>
      <c r="C777" s="1" t="s">
        <v>29</v>
      </c>
      <c r="D777" s="1" t="s">
        <v>22</v>
      </c>
      <c r="E777" s="1" t="s">
        <v>23</v>
      </c>
      <c r="F777" s="1" t="s">
        <v>5</v>
      </c>
      <c r="H777" s="1" t="s">
        <v>24</v>
      </c>
      <c r="I777" s="1">
        <v>417711</v>
      </c>
      <c r="J777" s="1">
        <v>418967</v>
      </c>
      <c r="K777" s="1" t="s">
        <v>25</v>
      </c>
      <c r="L777" s="1" t="s">
        <v>1184</v>
      </c>
      <c r="O777" s="1" t="s">
        <v>167</v>
      </c>
      <c r="R777" s="1" t="s">
        <v>1183</v>
      </c>
      <c r="S777" s="1">
        <v>1257</v>
      </c>
      <c r="T777" s="1">
        <v>418</v>
      </c>
    </row>
    <row r="778" spans="1:20">
      <c r="A778" s="1">
        <f t="shared" si="12"/>
        <v>777</v>
      </c>
      <c r="B778" s="1" t="s">
        <v>20</v>
      </c>
      <c r="C778" s="1" t="s">
        <v>21</v>
      </c>
      <c r="D778" s="1" t="s">
        <v>22</v>
      </c>
      <c r="E778" s="1" t="s">
        <v>23</v>
      </c>
      <c r="F778" s="1" t="s">
        <v>5</v>
      </c>
      <c r="H778" s="1" t="s">
        <v>24</v>
      </c>
      <c r="I778" s="1">
        <v>418977</v>
      </c>
      <c r="J778" s="1">
        <v>420140</v>
      </c>
      <c r="K778" s="1" t="s">
        <v>25</v>
      </c>
      <c r="R778" s="1" t="s">
        <v>1185</v>
      </c>
      <c r="S778" s="1">
        <v>1164</v>
      </c>
    </row>
    <row r="779" spans="1:20">
      <c r="A779" s="1">
        <f t="shared" si="12"/>
        <v>778</v>
      </c>
      <c r="B779" s="1" t="s">
        <v>28</v>
      </c>
      <c r="C779" s="1" t="s">
        <v>29</v>
      </c>
      <c r="D779" s="1" t="s">
        <v>22</v>
      </c>
      <c r="E779" s="1" t="s">
        <v>23</v>
      </c>
      <c r="F779" s="1" t="s">
        <v>5</v>
      </c>
      <c r="H779" s="1" t="s">
        <v>24</v>
      </c>
      <c r="I779" s="1">
        <v>418977</v>
      </c>
      <c r="J779" s="1">
        <v>420140</v>
      </c>
      <c r="K779" s="1" t="s">
        <v>25</v>
      </c>
      <c r="L779" s="1" t="s">
        <v>1186</v>
      </c>
      <c r="O779" s="1" t="s">
        <v>1187</v>
      </c>
      <c r="R779" s="1" t="s">
        <v>1185</v>
      </c>
      <c r="S779" s="1">
        <v>1164</v>
      </c>
      <c r="T779" s="1">
        <v>387</v>
      </c>
    </row>
    <row r="780" spans="1:20">
      <c r="A780" s="1">
        <f t="shared" si="12"/>
        <v>779</v>
      </c>
      <c r="B780" s="1" t="s">
        <v>20</v>
      </c>
      <c r="C780" s="1" t="s">
        <v>21</v>
      </c>
      <c r="D780" s="1" t="s">
        <v>22</v>
      </c>
      <c r="E780" s="1" t="s">
        <v>23</v>
      </c>
      <c r="F780" s="1" t="s">
        <v>5</v>
      </c>
      <c r="H780" s="1" t="s">
        <v>24</v>
      </c>
      <c r="I780" s="1">
        <v>420140</v>
      </c>
      <c r="J780" s="1">
        <v>423244</v>
      </c>
      <c r="K780" s="1" t="s">
        <v>25</v>
      </c>
      <c r="R780" s="1" t="s">
        <v>1188</v>
      </c>
      <c r="S780" s="1">
        <v>3105</v>
      </c>
    </row>
    <row r="781" spans="1:20">
      <c r="A781" s="1">
        <f t="shared" si="12"/>
        <v>780</v>
      </c>
      <c r="B781" s="1" t="s">
        <v>28</v>
      </c>
      <c r="C781" s="1" t="s">
        <v>29</v>
      </c>
      <c r="D781" s="1" t="s">
        <v>22</v>
      </c>
      <c r="E781" s="1" t="s">
        <v>23</v>
      </c>
      <c r="F781" s="1" t="s">
        <v>5</v>
      </c>
      <c r="H781" s="1" t="s">
        <v>24</v>
      </c>
      <c r="I781" s="1">
        <v>420140</v>
      </c>
      <c r="J781" s="1">
        <v>423244</v>
      </c>
      <c r="K781" s="1" t="s">
        <v>25</v>
      </c>
      <c r="L781" s="1" t="s">
        <v>1189</v>
      </c>
      <c r="O781" s="1" t="s">
        <v>1092</v>
      </c>
      <c r="R781" s="1" t="s">
        <v>1188</v>
      </c>
      <c r="S781" s="1">
        <v>3105</v>
      </c>
      <c r="T781" s="1">
        <v>1034</v>
      </c>
    </row>
    <row r="782" spans="1:20">
      <c r="A782" s="1">
        <f t="shared" si="12"/>
        <v>781</v>
      </c>
      <c r="B782" s="1" t="s">
        <v>20</v>
      </c>
      <c r="C782" s="1" t="s">
        <v>21</v>
      </c>
      <c r="D782" s="1" t="s">
        <v>22</v>
      </c>
      <c r="E782" s="1" t="s">
        <v>23</v>
      </c>
      <c r="F782" s="1" t="s">
        <v>5</v>
      </c>
      <c r="H782" s="1" t="s">
        <v>24</v>
      </c>
      <c r="I782" s="1">
        <v>423285</v>
      </c>
      <c r="J782" s="1">
        <v>425162</v>
      </c>
      <c r="K782" s="1" t="s">
        <v>63</v>
      </c>
      <c r="R782" s="1" t="s">
        <v>1190</v>
      </c>
      <c r="S782" s="1">
        <v>1878</v>
      </c>
    </row>
    <row r="783" spans="1:20">
      <c r="A783" s="1">
        <f t="shared" si="12"/>
        <v>782</v>
      </c>
      <c r="B783" s="1" t="s">
        <v>28</v>
      </c>
      <c r="C783" s="1" t="s">
        <v>29</v>
      </c>
      <c r="D783" s="1" t="s">
        <v>22</v>
      </c>
      <c r="E783" s="1" t="s">
        <v>23</v>
      </c>
      <c r="F783" s="1" t="s">
        <v>5</v>
      </c>
      <c r="H783" s="1" t="s">
        <v>24</v>
      </c>
      <c r="I783" s="1">
        <v>423285</v>
      </c>
      <c r="J783" s="1">
        <v>425162</v>
      </c>
      <c r="K783" s="1" t="s">
        <v>63</v>
      </c>
      <c r="L783" s="1" t="s">
        <v>1191</v>
      </c>
      <c r="O783" s="1" t="s">
        <v>555</v>
      </c>
      <c r="R783" s="1" t="s">
        <v>1190</v>
      </c>
      <c r="S783" s="1">
        <v>1878</v>
      </c>
      <c r="T783" s="1">
        <v>625</v>
      </c>
    </row>
    <row r="784" spans="1:20">
      <c r="A784" s="1">
        <f t="shared" si="12"/>
        <v>783</v>
      </c>
      <c r="B784" s="1" t="s">
        <v>20</v>
      </c>
      <c r="C784" s="1" t="s">
        <v>21</v>
      </c>
      <c r="D784" s="1" t="s">
        <v>22</v>
      </c>
      <c r="E784" s="1" t="s">
        <v>23</v>
      </c>
      <c r="F784" s="1" t="s">
        <v>5</v>
      </c>
      <c r="H784" s="1" t="s">
        <v>24</v>
      </c>
      <c r="I784" s="1">
        <v>425394</v>
      </c>
      <c r="J784" s="1">
        <v>427445</v>
      </c>
      <c r="K784" s="1" t="s">
        <v>63</v>
      </c>
      <c r="R784" s="1" t="s">
        <v>1192</v>
      </c>
      <c r="S784" s="1">
        <v>2052</v>
      </c>
    </row>
    <row r="785" spans="1:20">
      <c r="A785" s="1">
        <f t="shared" si="12"/>
        <v>784</v>
      </c>
      <c r="B785" s="1" t="s">
        <v>28</v>
      </c>
      <c r="C785" s="1" t="s">
        <v>29</v>
      </c>
      <c r="D785" s="1" t="s">
        <v>22</v>
      </c>
      <c r="E785" s="1" t="s">
        <v>23</v>
      </c>
      <c r="F785" s="1" t="s">
        <v>5</v>
      </c>
      <c r="H785" s="1" t="s">
        <v>24</v>
      </c>
      <c r="I785" s="1">
        <v>425394</v>
      </c>
      <c r="J785" s="1">
        <v>427445</v>
      </c>
      <c r="K785" s="1" t="s">
        <v>63</v>
      </c>
      <c r="L785" s="1" t="s">
        <v>1193</v>
      </c>
      <c r="O785" s="1" t="s">
        <v>94</v>
      </c>
      <c r="R785" s="1" t="s">
        <v>1192</v>
      </c>
      <c r="S785" s="1">
        <v>2052</v>
      </c>
      <c r="T785" s="1">
        <v>683</v>
      </c>
    </row>
    <row r="786" spans="1:20">
      <c r="A786" s="1">
        <f t="shared" si="12"/>
        <v>785</v>
      </c>
      <c r="B786" s="1" t="s">
        <v>20</v>
      </c>
      <c r="C786" s="1" t="s">
        <v>21</v>
      </c>
      <c r="D786" s="1" t="s">
        <v>22</v>
      </c>
      <c r="E786" s="1" t="s">
        <v>23</v>
      </c>
      <c r="F786" s="1" t="s">
        <v>5</v>
      </c>
      <c r="H786" s="1" t="s">
        <v>24</v>
      </c>
      <c r="I786" s="1">
        <v>427483</v>
      </c>
      <c r="J786" s="1">
        <v>428772</v>
      </c>
      <c r="K786" s="1" t="s">
        <v>63</v>
      </c>
      <c r="R786" s="1" t="s">
        <v>1194</v>
      </c>
      <c r="S786" s="1">
        <v>1290</v>
      </c>
    </row>
    <row r="787" spans="1:20">
      <c r="A787" s="1">
        <f t="shared" si="12"/>
        <v>786</v>
      </c>
      <c r="B787" s="1" t="s">
        <v>28</v>
      </c>
      <c r="C787" s="1" t="s">
        <v>29</v>
      </c>
      <c r="D787" s="1" t="s">
        <v>22</v>
      </c>
      <c r="E787" s="1" t="s">
        <v>23</v>
      </c>
      <c r="F787" s="1" t="s">
        <v>5</v>
      </c>
      <c r="H787" s="1" t="s">
        <v>24</v>
      </c>
      <c r="I787" s="1">
        <v>427483</v>
      </c>
      <c r="J787" s="1">
        <v>428772</v>
      </c>
      <c r="K787" s="1" t="s">
        <v>63</v>
      </c>
      <c r="L787" s="1" t="s">
        <v>1195</v>
      </c>
      <c r="O787" s="1" t="s">
        <v>1196</v>
      </c>
      <c r="R787" s="1" t="s">
        <v>1194</v>
      </c>
      <c r="S787" s="1">
        <v>1290</v>
      </c>
      <c r="T787" s="1">
        <v>429</v>
      </c>
    </row>
    <row r="788" spans="1:20">
      <c r="A788" s="1">
        <f t="shared" si="12"/>
        <v>787</v>
      </c>
      <c r="B788" s="1" t="s">
        <v>20</v>
      </c>
      <c r="C788" s="1" t="s">
        <v>21</v>
      </c>
      <c r="D788" s="1" t="s">
        <v>22</v>
      </c>
      <c r="E788" s="1" t="s">
        <v>23</v>
      </c>
      <c r="F788" s="1" t="s">
        <v>5</v>
      </c>
      <c r="H788" s="1" t="s">
        <v>24</v>
      </c>
      <c r="I788" s="1">
        <v>428969</v>
      </c>
      <c r="J788" s="1">
        <v>429808</v>
      </c>
      <c r="K788" s="1" t="s">
        <v>63</v>
      </c>
      <c r="P788" s="1" t="s">
        <v>1197</v>
      </c>
      <c r="R788" s="1" t="s">
        <v>1198</v>
      </c>
      <c r="S788" s="1">
        <v>840</v>
      </c>
    </row>
    <row r="789" spans="1:20">
      <c r="A789" s="1">
        <f t="shared" si="12"/>
        <v>788</v>
      </c>
      <c r="B789" s="1" t="s">
        <v>28</v>
      </c>
      <c r="C789" s="1" t="s">
        <v>29</v>
      </c>
      <c r="D789" s="1" t="s">
        <v>22</v>
      </c>
      <c r="E789" s="1" t="s">
        <v>23</v>
      </c>
      <c r="F789" s="1" t="s">
        <v>5</v>
      </c>
      <c r="H789" s="1" t="s">
        <v>24</v>
      </c>
      <c r="I789" s="1">
        <v>428969</v>
      </c>
      <c r="J789" s="1">
        <v>429808</v>
      </c>
      <c r="K789" s="1" t="s">
        <v>63</v>
      </c>
      <c r="L789" s="1" t="s">
        <v>1199</v>
      </c>
      <c r="O789" s="1" t="s">
        <v>1200</v>
      </c>
      <c r="P789" s="1" t="s">
        <v>1197</v>
      </c>
      <c r="R789" s="1" t="s">
        <v>1198</v>
      </c>
      <c r="S789" s="1">
        <v>840</v>
      </c>
      <c r="T789" s="1">
        <v>279</v>
      </c>
    </row>
    <row r="790" spans="1:20">
      <c r="A790" s="1">
        <f t="shared" si="12"/>
        <v>789</v>
      </c>
      <c r="B790" s="1" t="s">
        <v>20</v>
      </c>
      <c r="C790" s="1" t="s">
        <v>46</v>
      </c>
      <c r="D790" s="1" t="s">
        <v>22</v>
      </c>
      <c r="E790" s="1" t="s">
        <v>23</v>
      </c>
      <c r="F790" s="1" t="s">
        <v>5</v>
      </c>
      <c r="H790" s="1" t="s">
        <v>24</v>
      </c>
      <c r="I790" s="1">
        <v>429890</v>
      </c>
      <c r="J790" s="1">
        <v>429964</v>
      </c>
      <c r="K790" s="1" t="s">
        <v>63</v>
      </c>
      <c r="P790" s="1" t="s">
        <v>1201</v>
      </c>
      <c r="R790" s="1" t="s">
        <v>1202</v>
      </c>
      <c r="S790" s="1">
        <v>75</v>
      </c>
    </row>
    <row r="791" spans="1:20">
      <c r="A791" s="1">
        <f t="shared" si="12"/>
        <v>790</v>
      </c>
      <c r="B791" s="1" t="s">
        <v>46</v>
      </c>
      <c r="D791" s="1" t="s">
        <v>22</v>
      </c>
      <c r="E791" s="1" t="s">
        <v>23</v>
      </c>
      <c r="F791" s="1" t="s">
        <v>5</v>
      </c>
      <c r="H791" s="1" t="s">
        <v>24</v>
      </c>
      <c r="I791" s="1">
        <v>429890</v>
      </c>
      <c r="J791" s="1">
        <v>429964</v>
      </c>
      <c r="K791" s="1" t="s">
        <v>63</v>
      </c>
      <c r="O791" s="1" t="s">
        <v>1203</v>
      </c>
      <c r="P791" s="1" t="s">
        <v>1201</v>
      </c>
      <c r="R791" s="1" t="s">
        <v>1202</v>
      </c>
      <c r="S791" s="1">
        <v>75</v>
      </c>
    </row>
    <row r="792" spans="1:20">
      <c r="A792" s="1">
        <f t="shared" si="12"/>
        <v>791</v>
      </c>
      <c r="B792" s="1" t="s">
        <v>20</v>
      </c>
      <c r="C792" s="1" t="s">
        <v>21</v>
      </c>
      <c r="D792" s="1" t="s">
        <v>22</v>
      </c>
      <c r="E792" s="1" t="s">
        <v>23</v>
      </c>
      <c r="F792" s="1" t="s">
        <v>5</v>
      </c>
      <c r="H792" s="1" t="s">
        <v>24</v>
      </c>
      <c r="I792" s="1">
        <v>430161</v>
      </c>
      <c r="J792" s="1">
        <v>431546</v>
      </c>
      <c r="K792" s="1" t="s">
        <v>25</v>
      </c>
      <c r="R792" s="1" t="s">
        <v>1204</v>
      </c>
      <c r="S792" s="1">
        <v>1386</v>
      </c>
    </row>
    <row r="793" spans="1:20">
      <c r="A793" s="1">
        <f t="shared" si="12"/>
        <v>792</v>
      </c>
      <c r="B793" s="1" t="s">
        <v>28</v>
      </c>
      <c r="C793" s="1" t="s">
        <v>29</v>
      </c>
      <c r="D793" s="1" t="s">
        <v>22</v>
      </c>
      <c r="E793" s="1" t="s">
        <v>23</v>
      </c>
      <c r="F793" s="1" t="s">
        <v>5</v>
      </c>
      <c r="H793" s="1" t="s">
        <v>24</v>
      </c>
      <c r="I793" s="1">
        <v>430161</v>
      </c>
      <c r="J793" s="1">
        <v>431546</v>
      </c>
      <c r="K793" s="1" t="s">
        <v>25</v>
      </c>
      <c r="L793" s="1" t="s">
        <v>1205</v>
      </c>
      <c r="O793" s="1" t="s">
        <v>1206</v>
      </c>
      <c r="R793" s="1" t="s">
        <v>1204</v>
      </c>
      <c r="S793" s="1">
        <v>1386</v>
      </c>
      <c r="T793" s="1">
        <v>461</v>
      </c>
    </row>
    <row r="794" spans="1:20">
      <c r="A794" s="1">
        <f t="shared" si="12"/>
        <v>793</v>
      </c>
      <c r="B794" s="1" t="s">
        <v>20</v>
      </c>
      <c r="C794" s="1" t="s">
        <v>21</v>
      </c>
      <c r="D794" s="1" t="s">
        <v>22</v>
      </c>
      <c r="E794" s="1" t="s">
        <v>23</v>
      </c>
      <c r="F794" s="1" t="s">
        <v>5</v>
      </c>
      <c r="H794" s="1" t="s">
        <v>24</v>
      </c>
      <c r="I794" s="1">
        <v>431853</v>
      </c>
      <c r="J794" s="1">
        <v>432797</v>
      </c>
      <c r="K794" s="1" t="s">
        <v>25</v>
      </c>
      <c r="R794" s="1" t="s">
        <v>1207</v>
      </c>
      <c r="S794" s="1">
        <v>945</v>
      </c>
    </row>
    <row r="795" spans="1:20">
      <c r="A795" s="1">
        <f t="shared" si="12"/>
        <v>794</v>
      </c>
      <c r="B795" s="1" t="s">
        <v>28</v>
      </c>
      <c r="C795" s="1" t="s">
        <v>29</v>
      </c>
      <c r="D795" s="1" t="s">
        <v>22</v>
      </c>
      <c r="E795" s="1" t="s">
        <v>23</v>
      </c>
      <c r="F795" s="1" t="s">
        <v>5</v>
      </c>
      <c r="H795" s="1" t="s">
        <v>24</v>
      </c>
      <c r="I795" s="1">
        <v>431853</v>
      </c>
      <c r="J795" s="1">
        <v>432797</v>
      </c>
      <c r="K795" s="1" t="s">
        <v>25</v>
      </c>
      <c r="L795" s="1" t="s">
        <v>1208</v>
      </c>
      <c r="O795" s="1" t="s">
        <v>1209</v>
      </c>
      <c r="R795" s="1" t="s">
        <v>1207</v>
      </c>
      <c r="S795" s="1">
        <v>945</v>
      </c>
      <c r="T795" s="1">
        <v>314</v>
      </c>
    </row>
    <row r="796" spans="1:20">
      <c r="A796" s="1">
        <f t="shared" si="12"/>
        <v>795</v>
      </c>
      <c r="B796" s="1" t="s">
        <v>20</v>
      </c>
      <c r="C796" s="1" t="s">
        <v>21</v>
      </c>
      <c r="D796" s="1" t="s">
        <v>22</v>
      </c>
      <c r="E796" s="1" t="s">
        <v>23</v>
      </c>
      <c r="F796" s="1" t="s">
        <v>5</v>
      </c>
      <c r="H796" s="1" t="s">
        <v>24</v>
      </c>
      <c r="I796" s="1">
        <v>432929</v>
      </c>
      <c r="J796" s="1">
        <v>436078</v>
      </c>
      <c r="K796" s="1" t="s">
        <v>63</v>
      </c>
      <c r="P796" s="1" t="s">
        <v>1210</v>
      </c>
      <c r="R796" s="1" t="s">
        <v>1211</v>
      </c>
      <c r="S796" s="1">
        <v>3150</v>
      </c>
    </row>
    <row r="797" spans="1:20">
      <c r="A797" s="1">
        <f t="shared" si="12"/>
        <v>796</v>
      </c>
      <c r="B797" s="1" t="s">
        <v>28</v>
      </c>
      <c r="C797" s="1" t="s">
        <v>29</v>
      </c>
      <c r="D797" s="1" t="s">
        <v>22</v>
      </c>
      <c r="E797" s="1" t="s">
        <v>23</v>
      </c>
      <c r="F797" s="1" t="s">
        <v>5</v>
      </c>
      <c r="H797" s="1" t="s">
        <v>24</v>
      </c>
      <c r="I797" s="1">
        <v>432929</v>
      </c>
      <c r="J797" s="1">
        <v>436078</v>
      </c>
      <c r="K797" s="1" t="s">
        <v>63</v>
      </c>
      <c r="L797" s="1" t="s">
        <v>1212</v>
      </c>
      <c r="O797" s="1" t="s">
        <v>1213</v>
      </c>
      <c r="P797" s="1" t="s">
        <v>1210</v>
      </c>
      <c r="R797" s="1" t="s">
        <v>1211</v>
      </c>
      <c r="S797" s="1">
        <v>3150</v>
      </c>
      <c r="T797" s="1">
        <v>1049</v>
      </c>
    </row>
    <row r="798" spans="1:20">
      <c r="A798" s="1">
        <f t="shared" si="12"/>
        <v>797</v>
      </c>
      <c r="B798" s="1" t="s">
        <v>20</v>
      </c>
      <c r="C798" s="1" t="s">
        <v>21</v>
      </c>
      <c r="D798" s="1" t="s">
        <v>22</v>
      </c>
      <c r="E798" s="1" t="s">
        <v>23</v>
      </c>
      <c r="F798" s="1" t="s">
        <v>5</v>
      </c>
      <c r="H798" s="1" t="s">
        <v>24</v>
      </c>
      <c r="I798" s="1">
        <v>436075</v>
      </c>
      <c r="J798" s="1">
        <v>437568</v>
      </c>
      <c r="K798" s="1" t="s">
        <v>63</v>
      </c>
      <c r="R798" s="1" t="s">
        <v>1214</v>
      </c>
      <c r="S798" s="1">
        <v>1494</v>
      </c>
    </row>
    <row r="799" spans="1:20">
      <c r="A799" s="1">
        <f t="shared" si="12"/>
        <v>798</v>
      </c>
      <c r="B799" s="1" t="s">
        <v>28</v>
      </c>
      <c r="C799" s="1" t="s">
        <v>29</v>
      </c>
      <c r="D799" s="1" t="s">
        <v>22</v>
      </c>
      <c r="E799" s="1" t="s">
        <v>23</v>
      </c>
      <c r="F799" s="1" t="s">
        <v>5</v>
      </c>
      <c r="H799" s="1" t="s">
        <v>24</v>
      </c>
      <c r="I799" s="1">
        <v>436075</v>
      </c>
      <c r="J799" s="1">
        <v>437568</v>
      </c>
      <c r="K799" s="1" t="s">
        <v>63</v>
      </c>
      <c r="L799" s="1" t="s">
        <v>1215</v>
      </c>
      <c r="O799" s="1" t="s">
        <v>42</v>
      </c>
      <c r="R799" s="1" t="s">
        <v>1214</v>
      </c>
      <c r="S799" s="1">
        <v>1494</v>
      </c>
      <c r="T799" s="1">
        <v>497</v>
      </c>
    </row>
    <row r="800" spans="1:20">
      <c r="A800" s="1">
        <f t="shared" si="12"/>
        <v>799</v>
      </c>
      <c r="B800" s="1" t="s">
        <v>20</v>
      </c>
      <c r="C800" s="1" t="s">
        <v>21</v>
      </c>
      <c r="D800" s="1" t="s">
        <v>22</v>
      </c>
      <c r="E800" s="1" t="s">
        <v>23</v>
      </c>
      <c r="F800" s="1" t="s">
        <v>5</v>
      </c>
      <c r="H800" s="1" t="s">
        <v>24</v>
      </c>
      <c r="I800" s="1">
        <v>437565</v>
      </c>
      <c r="J800" s="1">
        <v>438905</v>
      </c>
      <c r="K800" s="1" t="s">
        <v>63</v>
      </c>
      <c r="R800" s="1" t="s">
        <v>1216</v>
      </c>
      <c r="S800" s="1">
        <v>1341</v>
      </c>
    </row>
    <row r="801" spans="1:20">
      <c r="A801" s="1">
        <f t="shared" si="12"/>
        <v>800</v>
      </c>
      <c r="B801" s="1" t="s">
        <v>28</v>
      </c>
      <c r="C801" s="1" t="s">
        <v>29</v>
      </c>
      <c r="D801" s="1" t="s">
        <v>22</v>
      </c>
      <c r="E801" s="1" t="s">
        <v>23</v>
      </c>
      <c r="F801" s="1" t="s">
        <v>5</v>
      </c>
      <c r="H801" s="1" t="s">
        <v>24</v>
      </c>
      <c r="I801" s="1">
        <v>437565</v>
      </c>
      <c r="J801" s="1">
        <v>438905</v>
      </c>
      <c r="K801" s="1" t="s">
        <v>63</v>
      </c>
      <c r="L801" s="1" t="s">
        <v>1217</v>
      </c>
      <c r="O801" s="1" t="s">
        <v>1218</v>
      </c>
      <c r="R801" s="1" t="s">
        <v>1216</v>
      </c>
      <c r="S801" s="1">
        <v>1341</v>
      </c>
      <c r="T801" s="1">
        <v>446</v>
      </c>
    </row>
    <row r="802" spans="1:20">
      <c r="A802" s="1">
        <f t="shared" si="12"/>
        <v>801</v>
      </c>
      <c r="B802" s="1" t="s">
        <v>20</v>
      </c>
      <c r="C802" s="1" t="s">
        <v>21</v>
      </c>
      <c r="D802" s="1" t="s">
        <v>22</v>
      </c>
      <c r="E802" s="1" t="s">
        <v>23</v>
      </c>
      <c r="F802" s="1" t="s">
        <v>5</v>
      </c>
      <c r="H802" s="1" t="s">
        <v>24</v>
      </c>
      <c r="I802" s="1">
        <v>438895</v>
      </c>
      <c r="J802" s="1">
        <v>440610</v>
      </c>
      <c r="K802" s="1" t="s">
        <v>63</v>
      </c>
      <c r="P802" s="1" t="s">
        <v>1219</v>
      </c>
      <c r="R802" s="1" t="s">
        <v>1220</v>
      </c>
      <c r="S802" s="1">
        <v>1716</v>
      </c>
    </row>
    <row r="803" spans="1:20">
      <c r="A803" s="1">
        <f t="shared" si="12"/>
        <v>802</v>
      </c>
      <c r="B803" s="1" t="s">
        <v>28</v>
      </c>
      <c r="C803" s="1" t="s">
        <v>29</v>
      </c>
      <c r="D803" s="1" t="s">
        <v>22</v>
      </c>
      <c r="E803" s="1" t="s">
        <v>23</v>
      </c>
      <c r="F803" s="1" t="s">
        <v>5</v>
      </c>
      <c r="H803" s="1" t="s">
        <v>24</v>
      </c>
      <c r="I803" s="1">
        <v>438895</v>
      </c>
      <c r="J803" s="1">
        <v>440610</v>
      </c>
      <c r="K803" s="1" t="s">
        <v>63</v>
      </c>
      <c r="L803" s="1" t="s">
        <v>1221</v>
      </c>
      <c r="O803" s="1" t="s">
        <v>1222</v>
      </c>
      <c r="P803" s="1" t="s">
        <v>1219</v>
      </c>
      <c r="R803" s="1" t="s">
        <v>1220</v>
      </c>
      <c r="S803" s="1">
        <v>1716</v>
      </c>
      <c r="T803" s="1">
        <v>571</v>
      </c>
    </row>
    <row r="804" spans="1:20">
      <c r="A804" s="1">
        <f t="shared" si="12"/>
        <v>803</v>
      </c>
      <c r="B804" s="1" t="s">
        <v>20</v>
      </c>
      <c r="C804" s="1" t="s">
        <v>21</v>
      </c>
      <c r="D804" s="1" t="s">
        <v>22</v>
      </c>
      <c r="E804" s="1" t="s">
        <v>23</v>
      </c>
      <c r="F804" s="1" t="s">
        <v>5</v>
      </c>
      <c r="H804" s="1" t="s">
        <v>24</v>
      </c>
      <c r="I804" s="1">
        <v>440772</v>
      </c>
      <c r="J804" s="1">
        <v>442127</v>
      </c>
      <c r="K804" s="1" t="s">
        <v>63</v>
      </c>
      <c r="P804" s="1" t="s">
        <v>1223</v>
      </c>
      <c r="R804" s="1" t="s">
        <v>1224</v>
      </c>
      <c r="S804" s="1">
        <v>1356</v>
      </c>
    </row>
    <row r="805" spans="1:20">
      <c r="A805" s="1">
        <f t="shared" si="12"/>
        <v>804</v>
      </c>
      <c r="B805" s="1" t="s">
        <v>28</v>
      </c>
      <c r="C805" s="1" t="s">
        <v>29</v>
      </c>
      <c r="D805" s="1" t="s">
        <v>22</v>
      </c>
      <c r="E805" s="1" t="s">
        <v>23</v>
      </c>
      <c r="F805" s="1" t="s">
        <v>5</v>
      </c>
      <c r="H805" s="1" t="s">
        <v>24</v>
      </c>
      <c r="I805" s="1">
        <v>440772</v>
      </c>
      <c r="J805" s="1">
        <v>442127</v>
      </c>
      <c r="K805" s="1" t="s">
        <v>63</v>
      </c>
      <c r="L805" s="1" t="s">
        <v>1225</v>
      </c>
      <c r="O805" s="1" t="s">
        <v>1226</v>
      </c>
      <c r="P805" s="1" t="s">
        <v>1223</v>
      </c>
      <c r="R805" s="1" t="s">
        <v>1224</v>
      </c>
      <c r="S805" s="1">
        <v>1356</v>
      </c>
      <c r="T805" s="1">
        <v>451</v>
      </c>
    </row>
    <row r="806" spans="1:20">
      <c r="A806" s="1">
        <f t="shared" si="12"/>
        <v>805</v>
      </c>
      <c r="B806" s="1" t="s">
        <v>20</v>
      </c>
      <c r="C806" s="1" t="s">
        <v>21</v>
      </c>
      <c r="D806" s="1" t="s">
        <v>22</v>
      </c>
      <c r="E806" s="1" t="s">
        <v>23</v>
      </c>
      <c r="F806" s="1" t="s">
        <v>5</v>
      </c>
      <c r="H806" s="1" t="s">
        <v>24</v>
      </c>
      <c r="I806" s="1">
        <v>442186</v>
      </c>
      <c r="J806" s="1">
        <v>444030</v>
      </c>
      <c r="K806" s="1" t="s">
        <v>63</v>
      </c>
      <c r="R806" s="1" t="s">
        <v>1227</v>
      </c>
      <c r="S806" s="1">
        <v>1845</v>
      </c>
    </row>
    <row r="807" spans="1:20">
      <c r="A807" s="1">
        <f t="shared" si="12"/>
        <v>806</v>
      </c>
      <c r="B807" s="1" t="s">
        <v>28</v>
      </c>
      <c r="C807" s="1" t="s">
        <v>29</v>
      </c>
      <c r="D807" s="1" t="s">
        <v>22</v>
      </c>
      <c r="E807" s="1" t="s">
        <v>23</v>
      </c>
      <c r="F807" s="1" t="s">
        <v>5</v>
      </c>
      <c r="H807" s="1" t="s">
        <v>24</v>
      </c>
      <c r="I807" s="1">
        <v>442186</v>
      </c>
      <c r="J807" s="1">
        <v>444030</v>
      </c>
      <c r="K807" s="1" t="s">
        <v>63</v>
      </c>
      <c r="L807" s="1" t="s">
        <v>1228</v>
      </c>
      <c r="O807" s="1" t="s">
        <v>1229</v>
      </c>
      <c r="R807" s="1" t="s">
        <v>1227</v>
      </c>
      <c r="S807" s="1">
        <v>1845</v>
      </c>
      <c r="T807" s="1">
        <v>614</v>
      </c>
    </row>
    <row r="808" spans="1:20">
      <c r="A808" s="1">
        <f t="shared" si="12"/>
        <v>807</v>
      </c>
      <c r="B808" s="1" t="s">
        <v>20</v>
      </c>
      <c r="C808" s="1" t="s">
        <v>21</v>
      </c>
      <c r="D808" s="1" t="s">
        <v>22</v>
      </c>
      <c r="E808" s="1" t="s">
        <v>23</v>
      </c>
      <c r="F808" s="1" t="s">
        <v>5</v>
      </c>
      <c r="H808" s="1" t="s">
        <v>24</v>
      </c>
      <c r="I808" s="1">
        <v>444123</v>
      </c>
      <c r="J808" s="1">
        <v>444332</v>
      </c>
      <c r="K808" s="1" t="s">
        <v>63</v>
      </c>
      <c r="R808" s="1" t="s">
        <v>1230</v>
      </c>
      <c r="S808" s="1">
        <v>210</v>
      </c>
    </row>
    <row r="809" spans="1:20">
      <c r="A809" s="1">
        <f t="shared" si="12"/>
        <v>808</v>
      </c>
      <c r="B809" s="1" t="s">
        <v>28</v>
      </c>
      <c r="C809" s="1" t="s">
        <v>29</v>
      </c>
      <c r="D809" s="1" t="s">
        <v>22</v>
      </c>
      <c r="E809" s="1" t="s">
        <v>23</v>
      </c>
      <c r="F809" s="1" t="s">
        <v>5</v>
      </c>
      <c r="H809" s="1" t="s">
        <v>24</v>
      </c>
      <c r="I809" s="1">
        <v>444123</v>
      </c>
      <c r="J809" s="1">
        <v>444332</v>
      </c>
      <c r="K809" s="1" t="s">
        <v>63</v>
      </c>
      <c r="L809" s="1" t="s">
        <v>1231</v>
      </c>
      <c r="O809" s="1" t="s">
        <v>1232</v>
      </c>
      <c r="R809" s="1" t="s">
        <v>1230</v>
      </c>
      <c r="S809" s="1">
        <v>210</v>
      </c>
      <c r="T809" s="1">
        <v>69</v>
      </c>
    </row>
    <row r="810" spans="1:20">
      <c r="A810" s="1">
        <f t="shared" si="12"/>
        <v>809</v>
      </c>
      <c r="B810" s="1" t="s">
        <v>20</v>
      </c>
      <c r="C810" s="1" t="s">
        <v>21</v>
      </c>
      <c r="D810" s="1" t="s">
        <v>22</v>
      </c>
      <c r="E810" s="1" t="s">
        <v>23</v>
      </c>
      <c r="F810" s="1" t="s">
        <v>5</v>
      </c>
      <c r="H810" s="1" t="s">
        <v>24</v>
      </c>
      <c r="I810" s="1">
        <v>444329</v>
      </c>
      <c r="J810" s="1">
        <v>444688</v>
      </c>
      <c r="K810" s="1" t="s">
        <v>63</v>
      </c>
      <c r="P810" s="1" t="s">
        <v>1233</v>
      </c>
      <c r="R810" s="1" t="s">
        <v>1234</v>
      </c>
      <c r="S810" s="1">
        <v>360</v>
      </c>
    </row>
    <row r="811" spans="1:20">
      <c r="A811" s="1">
        <f t="shared" si="12"/>
        <v>810</v>
      </c>
      <c r="B811" s="1" t="s">
        <v>28</v>
      </c>
      <c r="C811" s="1" t="s">
        <v>29</v>
      </c>
      <c r="D811" s="1" t="s">
        <v>22</v>
      </c>
      <c r="E811" s="1" t="s">
        <v>23</v>
      </c>
      <c r="F811" s="1" t="s">
        <v>5</v>
      </c>
      <c r="H811" s="1" t="s">
        <v>24</v>
      </c>
      <c r="I811" s="1">
        <v>444329</v>
      </c>
      <c r="J811" s="1">
        <v>444688</v>
      </c>
      <c r="K811" s="1" t="s">
        <v>63</v>
      </c>
      <c r="L811" s="1" t="s">
        <v>1235</v>
      </c>
      <c r="O811" s="1" t="s">
        <v>1236</v>
      </c>
      <c r="P811" s="1" t="s">
        <v>1233</v>
      </c>
      <c r="R811" s="1" t="s">
        <v>1234</v>
      </c>
      <c r="S811" s="1">
        <v>360</v>
      </c>
      <c r="T811" s="1">
        <v>119</v>
      </c>
    </row>
    <row r="812" spans="1:20">
      <c r="A812" s="1">
        <f t="shared" si="12"/>
        <v>811</v>
      </c>
      <c r="B812" s="1" t="s">
        <v>20</v>
      </c>
      <c r="C812" s="1" t="s">
        <v>21</v>
      </c>
      <c r="D812" s="1" t="s">
        <v>22</v>
      </c>
      <c r="E812" s="1" t="s">
        <v>23</v>
      </c>
      <c r="F812" s="1" t="s">
        <v>5</v>
      </c>
      <c r="H812" s="1" t="s">
        <v>24</v>
      </c>
      <c r="I812" s="1">
        <v>444728</v>
      </c>
      <c r="J812" s="1">
        <v>444862</v>
      </c>
      <c r="K812" s="1" t="s">
        <v>63</v>
      </c>
      <c r="P812" s="1" t="s">
        <v>1237</v>
      </c>
      <c r="R812" s="1" t="s">
        <v>1238</v>
      </c>
      <c r="S812" s="1">
        <v>135</v>
      </c>
    </row>
    <row r="813" spans="1:20">
      <c r="A813" s="1">
        <f t="shared" si="12"/>
        <v>812</v>
      </c>
      <c r="B813" s="1" t="s">
        <v>28</v>
      </c>
      <c r="C813" s="1" t="s">
        <v>29</v>
      </c>
      <c r="D813" s="1" t="s">
        <v>22</v>
      </c>
      <c r="E813" s="1" t="s">
        <v>23</v>
      </c>
      <c r="F813" s="1" t="s">
        <v>5</v>
      </c>
      <c r="H813" s="1" t="s">
        <v>24</v>
      </c>
      <c r="I813" s="1">
        <v>444728</v>
      </c>
      <c r="J813" s="1">
        <v>444862</v>
      </c>
      <c r="K813" s="1" t="s">
        <v>63</v>
      </c>
      <c r="L813" s="1" t="s">
        <v>1239</v>
      </c>
      <c r="O813" s="1" t="s">
        <v>1240</v>
      </c>
      <c r="P813" s="1" t="s">
        <v>1237</v>
      </c>
      <c r="R813" s="1" t="s">
        <v>1238</v>
      </c>
      <c r="S813" s="1">
        <v>135</v>
      </c>
      <c r="T813" s="1">
        <v>44</v>
      </c>
    </row>
    <row r="814" spans="1:20">
      <c r="A814" s="1">
        <f t="shared" si="12"/>
        <v>813</v>
      </c>
      <c r="B814" s="1" t="s">
        <v>20</v>
      </c>
      <c r="C814" s="1" t="s">
        <v>21</v>
      </c>
      <c r="D814" s="1" t="s">
        <v>22</v>
      </c>
      <c r="E814" s="1" t="s">
        <v>23</v>
      </c>
      <c r="F814" s="1" t="s">
        <v>5</v>
      </c>
      <c r="H814" s="1" t="s">
        <v>24</v>
      </c>
      <c r="I814" s="1">
        <v>445146</v>
      </c>
      <c r="J814" s="1">
        <v>445607</v>
      </c>
      <c r="K814" s="1" t="s">
        <v>25</v>
      </c>
      <c r="R814" s="1" t="s">
        <v>1241</v>
      </c>
      <c r="S814" s="1">
        <v>462</v>
      </c>
    </row>
    <row r="815" spans="1:20">
      <c r="A815" s="1">
        <f t="shared" si="12"/>
        <v>814</v>
      </c>
      <c r="B815" s="1" t="s">
        <v>28</v>
      </c>
      <c r="C815" s="1" t="s">
        <v>29</v>
      </c>
      <c r="D815" s="1" t="s">
        <v>22</v>
      </c>
      <c r="E815" s="1" t="s">
        <v>23</v>
      </c>
      <c r="F815" s="1" t="s">
        <v>5</v>
      </c>
      <c r="H815" s="1" t="s">
        <v>24</v>
      </c>
      <c r="I815" s="1">
        <v>445146</v>
      </c>
      <c r="J815" s="1">
        <v>445607</v>
      </c>
      <c r="K815" s="1" t="s">
        <v>25</v>
      </c>
      <c r="L815" s="1" t="s">
        <v>1242</v>
      </c>
      <c r="O815" s="1" t="s">
        <v>62</v>
      </c>
      <c r="R815" s="1" t="s">
        <v>1241</v>
      </c>
      <c r="S815" s="1">
        <v>462</v>
      </c>
      <c r="T815" s="1">
        <v>153</v>
      </c>
    </row>
    <row r="816" spans="1:20">
      <c r="A816" s="1">
        <f t="shared" si="12"/>
        <v>815</v>
      </c>
      <c r="B816" s="1" t="s">
        <v>20</v>
      </c>
      <c r="C816" s="1" t="s">
        <v>21</v>
      </c>
      <c r="D816" s="1" t="s">
        <v>22</v>
      </c>
      <c r="E816" s="1" t="s">
        <v>23</v>
      </c>
      <c r="F816" s="1" t="s">
        <v>5</v>
      </c>
      <c r="H816" s="1" t="s">
        <v>24</v>
      </c>
      <c r="I816" s="1">
        <v>445647</v>
      </c>
      <c r="J816" s="1">
        <v>445862</v>
      </c>
      <c r="K816" s="1" t="s">
        <v>25</v>
      </c>
      <c r="R816" s="1" t="s">
        <v>1243</v>
      </c>
      <c r="S816" s="1">
        <v>216</v>
      </c>
    </row>
    <row r="817" spans="1:20">
      <c r="A817" s="1">
        <f t="shared" si="12"/>
        <v>816</v>
      </c>
      <c r="B817" s="1" t="s">
        <v>28</v>
      </c>
      <c r="C817" s="1" t="s">
        <v>29</v>
      </c>
      <c r="D817" s="1" t="s">
        <v>22</v>
      </c>
      <c r="E817" s="1" t="s">
        <v>23</v>
      </c>
      <c r="F817" s="1" t="s">
        <v>5</v>
      </c>
      <c r="H817" s="1" t="s">
        <v>24</v>
      </c>
      <c r="I817" s="1">
        <v>445647</v>
      </c>
      <c r="J817" s="1">
        <v>445862</v>
      </c>
      <c r="K817" s="1" t="s">
        <v>25</v>
      </c>
      <c r="L817" s="1" t="s">
        <v>1244</v>
      </c>
      <c r="O817" s="1" t="s">
        <v>42</v>
      </c>
      <c r="R817" s="1" t="s">
        <v>1243</v>
      </c>
      <c r="S817" s="1">
        <v>216</v>
      </c>
      <c r="T817" s="1">
        <v>71</v>
      </c>
    </row>
    <row r="818" spans="1:20">
      <c r="A818" s="1">
        <f t="shared" si="12"/>
        <v>817</v>
      </c>
      <c r="B818" s="1" t="s">
        <v>20</v>
      </c>
      <c r="C818" s="1" t="s">
        <v>21</v>
      </c>
      <c r="D818" s="1" t="s">
        <v>22</v>
      </c>
      <c r="E818" s="1" t="s">
        <v>23</v>
      </c>
      <c r="F818" s="1" t="s">
        <v>5</v>
      </c>
      <c r="H818" s="1" t="s">
        <v>24</v>
      </c>
      <c r="I818" s="1">
        <v>445939</v>
      </c>
      <c r="J818" s="1">
        <v>446751</v>
      </c>
      <c r="K818" s="1" t="s">
        <v>25</v>
      </c>
      <c r="P818" s="1" t="s">
        <v>1245</v>
      </c>
      <c r="R818" s="1" t="s">
        <v>1246</v>
      </c>
      <c r="S818" s="1">
        <v>813</v>
      </c>
    </row>
    <row r="819" spans="1:20">
      <c r="A819" s="1">
        <f t="shared" si="12"/>
        <v>818</v>
      </c>
      <c r="B819" s="1" t="s">
        <v>28</v>
      </c>
      <c r="C819" s="1" t="s">
        <v>29</v>
      </c>
      <c r="D819" s="1" t="s">
        <v>22</v>
      </c>
      <c r="E819" s="1" t="s">
        <v>23</v>
      </c>
      <c r="F819" s="1" t="s">
        <v>5</v>
      </c>
      <c r="H819" s="1" t="s">
        <v>24</v>
      </c>
      <c r="I819" s="1">
        <v>445939</v>
      </c>
      <c r="J819" s="1">
        <v>446751</v>
      </c>
      <c r="K819" s="1" t="s">
        <v>25</v>
      </c>
      <c r="L819" s="1" t="s">
        <v>1247</v>
      </c>
      <c r="O819" s="1" t="s">
        <v>1248</v>
      </c>
      <c r="P819" s="1" t="s">
        <v>1245</v>
      </c>
      <c r="R819" s="1" t="s">
        <v>1246</v>
      </c>
      <c r="S819" s="1">
        <v>813</v>
      </c>
      <c r="T819" s="1">
        <v>270</v>
      </c>
    </row>
    <row r="820" spans="1:20">
      <c r="A820" s="1">
        <f t="shared" si="12"/>
        <v>819</v>
      </c>
      <c r="B820" s="1" t="s">
        <v>20</v>
      </c>
      <c r="C820" s="1" t="s">
        <v>21</v>
      </c>
      <c r="D820" s="1" t="s">
        <v>22</v>
      </c>
      <c r="E820" s="1" t="s">
        <v>23</v>
      </c>
      <c r="F820" s="1" t="s">
        <v>5</v>
      </c>
      <c r="H820" s="1" t="s">
        <v>24</v>
      </c>
      <c r="I820" s="1">
        <v>446809</v>
      </c>
      <c r="J820" s="1">
        <v>447369</v>
      </c>
      <c r="K820" s="1" t="s">
        <v>25</v>
      </c>
      <c r="R820" s="1" t="s">
        <v>1249</v>
      </c>
      <c r="S820" s="1">
        <v>561</v>
      </c>
    </row>
    <row r="821" spans="1:20">
      <c r="A821" s="1">
        <f t="shared" si="12"/>
        <v>820</v>
      </c>
      <c r="B821" s="1" t="s">
        <v>28</v>
      </c>
      <c r="C821" s="1" t="s">
        <v>29</v>
      </c>
      <c r="D821" s="1" t="s">
        <v>22</v>
      </c>
      <c r="E821" s="1" t="s">
        <v>23</v>
      </c>
      <c r="F821" s="1" t="s">
        <v>5</v>
      </c>
      <c r="H821" s="1" t="s">
        <v>24</v>
      </c>
      <c r="I821" s="1">
        <v>446809</v>
      </c>
      <c r="J821" s="1">
        <v>447369</v>
      </c>
      <c r="K821" s="1" t="s">
        <v>25</v>
      </c>
      <c r="L821" s="1" t="s">
        <v>1250</v>
      </c>
      <c r="O821" s="1" t="s">
        <v>1251</v>
      </c>
      <c r="R821" s="1" t="s">
        <v>1249</v>
      </c>
      <c r="S821" s="1">
        <v>561</v>
      </c>
      <c r="T821" s="1">
        <v>186</v>
      </c>
    </row>
    <row r="822" spans="1:20">
      <c r="A822" s="1">
        <f t="shared" si="12"/>
        <v>821</v>
      </c>
      <c r="B822" s="1" t="s">
        <v>20</v>
      </c>
      <c r="C822" s="1" t="s">
        <v>21</v>
      </c>
      <c r="D822" s="1" t="s">
        <v>22</v>
      </c>
      <c r="E822" s="1" t="s">
        <v>23</v>
      </c>
      <c r="F822" s="1" t="s">
        <v>5</v>
      </c>
      <c r="H822" s="1" t="s">
        <v>24</v>
      </c>
      <c r="I822" s="1">
        <v>447369</v>
      </c>
      <c r="J822" s="1">
        <v>447671</v>
      </c>
      <c r="K822" s="1" t="s">
        <v>25</v>
      </c>
      <c r="R822" s="1" t="s">
        <v>1252</v>
      </c>
      <c r="S822" s="1">
        <v>303</v>
      </c>
    </row>
    <row r="823" spans="1:20">
      <c r="A823" s="1">
        <f t="shared" si="12"/>
        <v>822</v>
      </c>
      <c r="B823" s="1" t="s">
        <v>28</v>
      </c>
      <c r="C823" s="1" t="s">
        <v>29</v>
      </c>
      <c r="D823" s="1" t="s">
        <v>22</v>
      </c>
      <c r="E823" s="1" t="s">
        <v>23</v>
      </c>
      <c r="F823" s="1" t="s">
        <v>5</v>
      </c>
      <c r="H823" s="1" t="s">
        <v>24</v>
      </c>
      <c r="I823" s="1">
        <v>447369</v>
      </c>
      <c r="J823" s="1">
        <v>447671</v>
      </c>
      <c r="K823" s="1" t="s">
        <v>25</v>
      </c>
      <c r="L823" s="1" t="s">
        <v>1253</v>
      </c>
      <c r="O823" s="1" t="s">
        <v>1254</v>
      </c>
      <c r="R823" s="1" t="s">
        <v>1252</v>
      </c>
      <c r="S823" s="1">
        <v>303</v>
      </c>
      <c r="T823" s="1">
        <v>100</v>
      </c>
    </row>
    <row r="824" spans="1:20">
      <c r="A824" s="1">
        <f t="shared" si="12"/>
        <v>823</v>
      </c>
      <c r="B824" s="1" t="s">
        <v>20</v>
      </c>
      <c r="C824" s="1" t="s">
        <v>21</v>
      </c>
      <c r="D824" s="1" t="s">
        <v>22</v>
      </c>
      <c r="E824" s="1" t="s">
        <v>23</v>
      </c>
      <c r="F824" s="1" t="s">
        <v>5</v>
      </c>
      <c r="H824" s="1" t="s">
        <v>24</v>
      </c>
      <c r="I824" s="1">
        <v>447786</v>
      </c>
      <c r="J824" s="1">
        <v>448868</v>
      </c>
      <c r="K824" s="1" t="s">
        <v>25</v>
      </c>
      <c r="R824" s="1" t="s">
        <v>1255</v>
      </c>
      <c r="S824" s="1">
        <v>1083</v>
      </c>
    </row>
    <row r="825" spans="1:20">
      <c r="A825" s="1">
        <f t="shared" si="12"/>
        <v>824</v>
      </c>
      <c r="B825" s="1" t="s">
        <v>28</v>
      </c>
      <c r="C825" s="1" t="s">
        <v>29</v>
      </c>
      <c r="D825" s="1" t="s">
        <v>22</v>
      </c>
      <c r="E825" s="1" t="s">
        <v>23</v>
      </c>
      <c r="F825" s="1" t="s">
        <v>5</v>
      </c>
      <c r="H825" s="1" t="s">
        <v>24</v>
      </c>
      <c r="I825" s="1">
        <v>447786</v>
      </c>
      <c r="J825" s="1">
        <v>448868</v>
      </c>
      <c r="K825" s="1" t="s">
        <v>25</v>
      </c>
      <c r="L825" s="1" t="s">
        <v>1256</v>
      </c>
      <c r="O825" s="1" t="s">
        <v>62</v>
      </c>
      <c r="R825" s="1" t="s">
        <v>1255</v>
      </c>
      <c r="S825" s="1">
        <v>1083</v>
      </c>
      <c r="T825" s="1">
        <v>360</v>
      </c>
    </row>
    <row r="826" spans="1:20">
      <c r="A826" s="1">
        <f t="shared" si="12"/>
        <v>825</v>
      </c>
      <c r="B826" s="1" t="s">
        <v>20</v>
      </c>
      <c r="C826" s="1" t="s">
        <v>21</v>
      </c>
      <c r="D826" s="1" t="s">
        <v>22</v>
      </c>
      <c r="E826" s="1" t="s">
        <v>23</v>
      </c>
      <c r="F826" s="1" t="s">
        <v>5</v>
      </c>
      <c r="H826" s="1" t="s">
        <v>24</v>
      </c>
      <c r="I826" s="1">
        <v>448948</v>
      </c>
      <c r="J826" s="1">
        <v>449862</v>
      </c>
      <c r="K826" s="1" t="s">
        <v>25</v>
      </c>
      <c r="R826" s="1" t="s">
        <v>1257</v>
      </c>
      <c r="S826" s="1">
        <v>915</v>
      </c>
    </row>
    <row r="827" spans="1:20">
      <c r="A827" s="1">
        <f t="shared" si="12"/>
        <v>826</v>
      </c>
      <c r="B827" s="1" t="s">
        <v>28</v>
      </c>
      <c r="C827" s="1" t="s">
        <v>29</v>
      </c>
      <c r="D827" s="1" t="s">
        <v>22</v>
      </c>
      <c r="E827" s="1" t="s">
        <v>23</v>
      </c>
      <c r="F827" s="1" t="s">
        <v>5</v>
      </c>
      <c r="H827" s="1" t="s">
        <v>24</v>
      </c>
      <c r="I827" s="1">
        <v>448948</v>
      </c>
      <c r="J827" s="1">
        <v>449862</v>
      </c>
      <c r="K827" s="1" t="s">
        <v>25</v>
      </c>
      <c r="L827" s="1" t="s">
        <v>1258</v>
      </c>
      <c r="O827" s="1" t="s">
        <v>1259</v>
      </c>
      <c r="R827" s="1" t="s">
        <v>1257</v>
      </c>
      <c r="S827" s="1">
        <v>915</v>
      </c>
      <c r="T827" s="1">
        <v>304</v>
      </c>
    </row>
    <row r="828" spans="1:20">
      <c r="A828" s="1">
        <f t="shared" si="12"/>
        <v>827</v>
      </c>
      <c r="B828" s="1" t="s">
        <v>20</v>
      </c>
      <c r="C828" s="1" t="s">
        <v>21</v>
      </c>
      <c r="D828" s="1" t="s">
        <v>22</v>
      </c>
      <c r="E828" s="1" t="s">
        <v>23</v>
      </c>
      <c r="F828" s="1" t="s">
        <v>5</v>
      </c>
      <c r="H828" s="1" t="s">
        <v>24</v>
      </c>
      <c r="I828" s="1">
        <v>449859</v>
      </c>
      <c r="J828" s="1">
        <v>451349</v>
      </c>
      <c r="K828" s="1" t="s">
        <v>25</v>
      </c>
      <c r="P828" s="1" t="s">
        <v>1260</v>
      </c>
      <c r="R828" s="1" t="s">
        <v>1261</v>
      </c>
      <c r="S828" s="1">
        <v>1491</v>
      </c>
    </row>
    <row r="829" spans="1:20">
      <c r="A829" s="1">
        <f t="shared" si="12"/>
        <v>828</v>
      </c>
      <c r="B829" s="1" t="s">
        <v>28</v>
      </c>
      <c r="C829" s="1" t="s">
        <v>29</v>
      </c>
      <c r="D829" s="1" t="s">
        <v>22</v>
      </c>
      <c r="E829" s="1" t="s">
        <v>23</v>
      </c>
      <c r="F829" s="1" t="s">
        <v>5</v>
      </c>
      <c r="H829" s="1" t="s">
        <v>24</v>
      </c>
      <c r="I829" s="1">
        <v>449859</v>
      </c>
      <c r="J829" s="1">
        <v>451349</v>
      </c>
      <c r="K829" s="1" t="s">
        <v>25</v>
      </c>
      <c r="L829" s="1" t="s">
        <v>1262</v>
      </c>
      <c r="O829" s="1" t="s">
        <v>1263</v>
      </c>
      <c r="P829" s="1" t="s">
        <v>1260</v>
      </c>
      <c r="R829" s="1" t="s">
        <v>1261</v>
      </c>
      <c r="S829" s="1">
        <v>1491</v>
      </c>
      <c r="T829" s="1">
        <v>496</v>
      </c>
    </row>
    <row r="830" spans="1:20">
      <c r="A830" s="1">
        <f t="shared" si="12"/>
        <v>829</v>
      </c>
      <c r="B830" s="1" t="s">
        <v>20</v>
      </c>
      <c r="C830" s="1" t="s">
        <v>46</v>
      </c>
      <c r="D830" s="1" t="s">
        <v>22</v>
      </c>
      <c r="E830" s="1" t="s">
        <v>23</v>
      </c>
      <c r="F830" s="1" t="s">
        <v>5</v>
      </c>
      <c r="H830" s="1" t="s">
        <v>24</v>
      </c>
      <c r="I830" s="1">
        <v>451457</v>
      </c>
      <c r="J830" s="1">
        <v>451541</v>
      </c>
      <c r="K830" s="1" t="s">
        <v>25</v>
      </c>
      <c r="P830" s="1" t="s">
        <v>1264</v>
      </c>
      <c r="R830" s="1" t="s">
        <v>1265</v>
      </c>
      <c r="S830" s="1">
        <v>85</v>
      </c>
    </row>
    <row r="831" spans="1:20">
      <c r="A831" s="1">
        <f t="shared" si="12"/>
        <v>830</v>
      </c>
      <c r="B831" s="1" t="s">
        <v>46</v>
      </c>
      <c r="D831" s="1" t="s">
        <v>22</v>
      </c>
      <c r="E831" s="1" t="s">
        <v>23</v>
      </c>
      <c r="F831" s="1" t="s">
        <v>5</v>
      </c>
      <c r="H831" s="1" t="s">
        <v>24</v>
      </c>
      <c r="I831" s="1">
        <v>451457</v>
      </c>
      <c r="J831" s="1">
        <v>451541</v>
      </c>
      <c r="K831" s="1" t="s">
        <v>25</v>
      </c>
      <c r="O831" s="1" t="s">
        <v>1266</v>
      </c>
      <c r="P831" s="1" t="s">
        <v>1264</v>
      </c>
      <c r="R831" s="1" t="s">
        <v>1265</v>
      </c>
      <c r="S831" s="1">
        <v>85</v>
      </c>
    </row>
    <row r="832" spans="1:20">
      <c r="A832" s="1">
        <f t="shared" si="12"/>
        <v>831</v>
      </c>
      <c r="B832" s="1" t="s">
        <v>20</v>
      </c>
      <c r="C832" s="1" t="s">
        <v>46</v>
      </c>
      <c r="D832" s="1" t="s">
        <v>22</v>
      </c>
      <c r="E832" s="1" t="s">
        <v>23</v>
      </c>
      <c r="F832" s="1" t="s">
        <v>5</v>
      </c>
      <c r="H832" s="1" t="s">
        <v>24</v>
      </c>
      <c r="I832" s="1">
        <v>451659</v>
      </c>
      <c r="J832" s="1">
        <v>451732</v>
      </c>
      <c r="K832" s="1" t="s">
        <v>25</v>
      </c>
      <c r="P832" s="1" t="s">
        <v>1267</v>
      </c>
      <c r="R832" s="1" t="s">
        <v>1268</v>
      </c>
      <c r="S832" s="1">
        <v>74</v>
      </c>
    </row>
    <row r="833" spans="1:20">
      <c r="A833" s="1">
        <f t="shared" si="12"/>
        <v>832</v>
      </c>
      <c r="B833" s="1" t="s">
        <v>46</v>
      </c>
      <c r="D833" s="1" t="s">
        <v>22</v>
      </c>
      <c r="E833" s="1" t="s">
        <v>23</v>
      </c>
      <c r="F833" s="1" t="s">
        <v>5</v>
      </c>
      <c r="H833" s="1" t="s">
        <v>24</v>
      </c>
      <c r="I833" s="1">
        <v>451659</v>
      </c>
      <c r="J833" s="1">
        <v>451732</v>
      </c>
      <c r="K833" s="1" t="s">
        <v>25</v>
      </c>
      <c r="O833" s="1" t="s">
        <v>49</v>
      </c>
      <c r="P833" s="1" t="s">
        <v>1267</v>
      </c>
      <c r="R833" s="1" t="s">
        <v>1268</v>
      </c>
      <c r="S833" s="1">
        <v>74</v>
      </c>
    </row>
    <row r="834" spans="1:20">
      <c r="A834" s="1">
        <f t="shared" si="12"/>
        <v>833</v>
      </c>
      <c r="B834" s="1" t="s">
        <v>20</v>
      </c>
      <c r="C834" s="1" t="s">
        <v>46</v>
      </c>
      <c r="D834" s="1" t="s">
        <v>22</v>
      </c>
      <c r="E834" s="1" t="s">
        <v>23</v>
      </c>
      <c r="F834" s="1" t="s">
        <v>5</v>
      </c>
      <c r="H834" s="1" t="s">
        <v>24</v>
      </c>
      <c r="I834" s="1">
        <v>451760</v>
      </c>
      <c r="J834" s="1">
        <v>451834</v>
      </c>
      <c r="K834" s="1" t="s">
        <v>25</v>
      </c>
      <c r="P834" s="1" t="s">
        <v>1269</v>
      </c>
      <c r="R834" s="1" t="s">
        <v>1270</v>
      </c>
      <c r="S834" s="1">
        <v>75</v>
      </c>
    </row>
    <row r="835" spans="1:20">
      <c r="A835" s="1">
        <f t="shared" ref="A835:A898" si="13">A834+1</f>
        <v>834</v>
      </c>
      <c r="B835" s="1" t="s">
        <v>46</v>
      </c>
      <c r="D835" s="1" t="s">
        <v>22</v>
      </c>
      <c r="E835" s="1" t="s">
        <v>23</v>
      </c>
      <c r="F835" s="1" t="s">
        <v>5</v>
      </c>
      <c r="H835" s="1" t="s">
        <v>24</v>
      </c>
      <c r="I835" s="1">
        <v>451760</v>
      </c>
      <c r="J835" s="1">
        <v>451834</v>
      </c>
      <c r="K835" s="1" t="s">
        <v>25</v>
      </c>
      <c r="O835" s="1" t="s">
        <v>1271</v>
      </c>
      <c r="P835" s="1" t="s">
        <v>1269</v>
      </c>
      <c r="R835" s="1" t="s">
        <v>1270</v>
      </c>
      <c r="S835" s="1">
        <v>75</v>
      </c>
    </row>
    <row r="836" spans="1:20">
      <c r="A836" s="1">
        <f t="shared" si="13"/>
        <v>835</v>
      </c>
      <c r="B836" s="1" t="s">
        <v>20</v>
      </c>
      <c r="C836" s="1" t="s">
        <v>21</v>
      </c>
      <c r="D836" s="1" t="s">
        <v>22</v>
      </c>
      <c r="E836" s="1" t="s">
        <v>23</v>
      </c>
      <c r="F836" s="1" t="s">
        <v>5</v>
      </c>
      <c r="H836" s="1" t="s">
        <v>24</v>
      </c>
      <c r="I836" s="1">
        <v>451898</v>
      </c>
      <c r="J836" s="1">
        <v>453088</v>
      </c>
      <c r="K836" s="1" t="s">
        <v>25</v>
      </c>
      <c r="P836" s="1" t="s">
        <v>1272</v>
      </c>
      <c r="R836" s="1" t="s">
        <v>1273</v>
      </c>
      <c r="S836" s="1">
        <v>1191</v>
      </c>
    </row>
    <row r="837" spans="1:20">
      <c r="A837" s="1">
        <f t="shared" si="13"/>
        <v>836</v>
      </c>
      <c r="B837" s="1" t="s">
        <v>28</v>
      </c>
      <c r="C837" s="1" t="s">
        <v>29</v>
      </c>
      <c r="D837" s="1" t="s">
        <v>22</v>
      </c>
      <c r="E837" s="1" t="s">
        <v>23</v>
      </c>
      <c r="F837" s="1" t="s">
        <v>5</v>
      </c>
      <c r="H837" s="1" t="s">
        <v>24</v>
      </c>
      <c r="I837" s="1">
        <v>451898</v>
      </c>
      <c r="J837" s="1">
        <v>453088</v>
      </c>
      <c r="K837" s="1" t="s">
        <v>25</v>
      </c>
      <c r="L837" s="1" t="s">
        <v>1274</v>
      </c>
      <c r="O837" s="1" t="s">
        <v>1275</v>
      </c>
      <c r="P837" s="1" t="s">
        <v>1272</v>
      </c>
      <c r="R837" s="1" t="s">
        <v>1273</v>
      </c>
      <c r="S837" s="1">
        <v>1191</v>
      </c>
      <c r="T837" s="1">
        <v>396</v>
      </c>
    </row>
    <row r="838" spans="1:20">
      <c r="A838" s="1">
        <f t="shared" si="13"/>
        <v>837</v>
      </c>
      <c r="B838" s="1" t="s">
        <v>20</v>
      </c>
      <c r="C838" s="1" t="s">
        <v>21</v>
      </c>
      <c r="D838" s="1" t="s">
        <v>22</v>
      </c>
      <c r="E838" s="1" t="s">
        <v>23</v>
      </c>
      <c r="F838" s="1" t="s">
        <v>5</v>
      </c>
      <c r="H838" s="1" t="s">
        <v>24</v>
      </c>
      <c r="I838" s="1">
        <v>453150</v>
      </c>
      <c r="J838" s="1">
        <v>453458</v>
      </c>
      <c r="K838" s="1" t="s">
        <v>25</v>
      </c>
      <c r="P838" s="1" t="s">
        <v>1276</v>
      </c>
      <c r="R838" s="1" t="s">
        <v>1277</v>
      </c>
      <c r="S838" s="1">
        <v>309</v>
      </c>
    </row>
    <row r="839" spans="1:20">
      <c r="A839" s="1">
        <f t="shared" si="13"/>
        <v>838</v>
      </c>
      <c r="B839" s="1" t="s">
        <v>28</v>
      </c>
      <c r="C839" s="1" t="s">
        <v>29</v>
      </c>
      <c r="D839" s="1" t="s">
        <v>22</v>
      </c>
      <c r="E839" s="1" t="s">
        <v>23</v>
      </c>
      <c r="F839" s="1" t="s">
        <v>5</v>
      </c>
      <c r="H839" s="1" t="s">
        <v>24</v>
      </c>
      <c r="I839" s="1">
        <v>453150</v>
      </c>
      <c r="J839" s="1">
        <v>453458</v>
      </c>
      <c r="K839" s="1" t="s">
        <v>25</v>
      </c>
      <c r="L839" s="1" t="s">
        <v>1278</v>
      </c>
      <c r="O839" s="1" t="s">
        <v>1279</v>
      </c>
      <c r="P839" s="1" t="s">
        <v>1276</v>
      </c>
      <c r="R839" s="1" t="s">
        <v>1277</v>
      </c>
      <c r="S839" s="1">
        <v>309</v>
      </c>
      <c r="T839" s="1">
        <v>102</v>
      </c>
    </row>
    <row r="840" spans="1:20">
      <c r="A840" s="1">
        <f t="shared" si="13"/>
        <v>839</v>
      </c>
      <c r="B840" s="1" t="s">
        <v>20</v>
      </c>
      <c r="C840" s="1" t="s">
        <v>21</v>
      </c>
      <c r="D840" s="1" t="s">
        <v>22</v>
      </c>
      <c r="E840" s="1" t="s">
        <v>23</v>
      </c>
      <c r="F840" s="1" t="s">
        <v>5</v>
      </c>
      <c r="H840" s="1" t="s">
        <v>24</v>
      </c>
      <c r="I840" s="1">
        <v>453506</v>
      </c>
      <c r="J840" s="1">
        <v>454153</v>
      </c>
      <c r="K840" s="1" t="s">
        <v>25</v>
      </c>
      <c r="P840" s="1" t="s">
        <v>1280</v>
      </c>
      <c r="R840" s="1" t="s">
        <v>1281</v>
      </c>
      <c r="S840" s="1">
        <v>648</v>
      </c>
    </row>
    <row r="841" spans="1:20">
      <c r="A841" s="1">
        <f t="shared" si="13"/>
        <v>840</v>
      </c>
      <c r="B841" s="1" t="s">
        <v>28</v>
      </c>
      <c r="C841" s="1" t="s">
        <v>29</v>
      </c>
      <c r="D841" s="1" t="s">
        <v>22</v>
      </c>
      <c r="E841" s="1" t="s">
        <v>23</v>
      </c>
      <c r="F841" s="1" t="s">
        <v>5</v>
      </c>
      <c r="H841" s="1" t="s">
        <v>24</v>
      </c>
      <c r="I841" s="1">
        <v>453506</v>
      </c>
      <c r="J841" s="1">
        <v>454153</v>
      </c>
      <c r="K841" s="1" t="s">
        <v>25</v>
      </c>
      <c r="L841" s="1" t="s">
        <v>1282</v>
      </c>
      <c r="O841" s="1" t="s">
        <v>1283</v>
      </c>
      <c r="P841" s="1" t="s">
        <v>1280</v>
      </c>
      <c r="R841" s="1" t="s">
        <v>1281</v>
      </c>
      <c r="S841" s="1">
        <v>648</v>
      </c>
      <c r="T841" s="1">
        <v>215</v>
      </c>
    </row>
    <row r="842" spans="1:20">
      <c r="A842" s="1">
        <f t="shared" si="13"/>
        <v>841</v>
      </c>
      <c r="B842" s="1" t="s">
        <v>20</v>
      </c>
      <c r="C842" s="1" t="s">
        <v>21</v>
      </c>
      <c r="D842" s="1" t="s">
        <v>22</v>
      </c>
      <c r="E842" s="1" t="s">
        <v>23</v>
      </c>
      <c r="F842" s="1" t="s">
        <v>5</v>
      </c>
      <c r="H842" s="1" t="s">
        <v>24</v>
      </c>
      <c r="I842" s="1">
        <v>454174</v>
      </c>
      <c r="J842" s="1">
        <v>454794</v>
      </c>
      <c r="K842" s="1" t="s">
        <v>25</v>
      </c>
      <c r="P842" s="1" t="s">
        <v>1284</v>
      </c>
      <c r="R842" s="1" t="s">
        <v>1285</v>
      </c>
      <c r="S842" s="1">
        <v>621</v>
      </c>
    </row>
    <row r="843" spans="1:20">
      <c r="A843" s="1">
        <f t="shared" si="13"/>
        <v>842</v>
      </c>
      <c r="B843" s="1" t="s">
        <v>28</v>
      </c>
      <c r="C843" s="1" t="s">
        <v>29</v>
      </c>
      <c r="D843" s="1" t="s">
        <v>22</v>
      </c>
      <c r="E843" s="1" t="s">
        <v>23</v>
      </c>
      <c r="F843" s="1" t="s">
        <v>5</v>
      </c>
      <c r="H843" s="1" t="s">
        <v>24</v>
      </c>
      <c r="I843" s="1">
        <v>454174</v>
      </c>
      <c r="J843" s="1">
        <v>454794</v>
      </c>
      <c r="K843" s="1" t="s">
        <v>25</v>
      </c>
      <c r="L843" s="1" t="s">
        <v>1286</v>
      </c>
      <c r="O843" s="1" t="s">
        <v>1287</v>
      </c>
      <c r="P843" s="1" t="s">
        <v>1284</v>
      </c>
      <c r="R843" s="1" t="s">
        <v>1285</v>
      </c>
      <c r="S843" s="1">
        <v>621</v>
      </c>
      <c r="T843" s="1">
        <v>206</v>
      </c>
    </row>
    <row r="844" spans="1:20">
      <c r="A844" s="1">
        <f t="shared" si="13"/>
        <v>843</v>
      </c>
      <c r="B844" s="1" t="s">
        <v>20</v>
      </c>
      <c r="C844" s="1" t="s">
        <v>21</v>
      </c>
      <c r="D844" s="1" t="s">
        <v>22</v>
      </c>
      <c r="E844" s="1" t="s">
        <v>23</v>
      </c>
      <c r="F844" s="1" t="s">
        <v>5</v>
      </c>
      <c r="H844" s="1" t="s">
        <v>24</v>
      </c>
      <c r="I844" s="1">
        <v>454791</v>
      </c>
      <c r="J844" s="1">
        <v>455126</v>
      </c>
      <c r="K844" s="1" t="s">
        <v>25</v>
      </c>
      <c r="P844" s="1" t="s">
        <v>1288</v>
      </c>
      <c r="R844" s="1" t="s">
        <v>1289</v>
      </c>
      <c r="S844" s="1">
        <v>336</v>
      </c>
    </row>
    <row r="845" spans="1:20">
      <c r="A845" s="1">
        <f t="shared" si="13"/>
        <v>844</v>
      </c>
      <c r="B845" s="1" t="s">
        <v>28</v>
      </c>
      <c r="C845" s="1" t="s">
        <v>29</v>
      </c>
      <c r="D845" s="1" t="s">
        <v>22</v>
      </c>
      <c r="E845" s="1" t="s">
        <v>23</v>
      </c>
      <c r="F845" s="1" t="s">
        <v>5</v>
      </c>
      <c r="H845" s="1" t="s">
        <v>24</v>
      </c>
      <c r="I845" s="1">
        <v>454791</v>
      </c>
      <c r="J845" s="1">
        <v>455126</v>
      </c>
      <c r="K845" s="1" t="s">
        <v>25</v>
      </c>
      <c r="L845" s="1" t="s">
        <v>1290</v>
      </c>
      <c r="O845" s="1" t="s">
        <v>1291</v>
      </c>
      <c r="P845" s="1" t="s">
        <v>1288</v>
      </c>
      <c r="R845" s="1" t="s">
        <v>1289</v>
      </c>
      <c r="S845" s="1">
        <v>336</v>
      </c>
      <c r="T845" s="1">
        <v>111</v>
      </c>
    </row>
    <row r="846" spans="1:20">
      <c r="A846" s="1">
        <f t="shared" si="13"/>
        <v>845</v>
      </c>
      <c r="B846" s="1" t="s">
        <v>20</v>
      </c>
      <c r="C846" s="1" t="s">
        <v>21</v>
      </c>
      <c r="D846" s="1" t="s">
        <v>22</v>
      </c>
      <c r="E846" s="1" t="s">
        <v>23</v>
      </c>
      <c r="F846" s="1" t="s">
        <v>5</v>
      </c>
      <c r="H846" s="1" t="s">
        <v>24</v>
      </c>
      <c r="I846" s="1">
        <v>455123</v>
      </c>
      <c r="J846" s="1">
        <v>455959</v>
      </c>
      <c r="K846" s="1" t="s">
        <v>25</v>
      </c>
      <c r="R846" s="1" t="s">
        <v>1292</v>
      </c>
      <c r="S846" s="1">
        <v>837</v>
      </c>
    </row>
    <row r="847" spans="1:20">
      <c r="A847" s="1">
        <f t="shared" si="13"/>
        <v>846</v>
      </c>
      <c r="B847" s="1" t="s">
        <v>28</v>
      </c>
      <c r="C847" s="1" t="s">
        <v>29</v>
      </c>
      <c r="D847" s="1" t="s">
        <v>22</v>
      </c>
      <c r="E847" s="1" t="s">
        <v>23</v>
      </c>
      <c r="F847" s="1" t="s">
        <v>5</v>
      </c>
      <c r="H847" s="1" t="s">
        <v>24</v>
      </c>
      <c r="I847" s="1">
        <v>455123</v>
      </c>
      <c r="J847" s="1">
        <v>455959</v>
      </c>
      <c r="K847" s="1" t="s">
        <v>25</v>
      </c>
      <c r="L847" s="1" t="s">
        <v>1293</v>
      </c>
      <c r="O847" s="1" t="s">
        <v>1294</v>
      </c>
      <c r="R847" s="1" t="s">
        <v>1292</v>
      </c>
      <c r="S847" s="1">
        <v>837</v>
      </c>
      <c r="T847" s="1">
        <v>278</v>
      </c>
    </row>
    <row r="848" spans="1:20">
      <c r="A848" s="1">
        <f t="shared" si="13"/>
        <v>847</v>
      </c>
      <c r="B848" s="1" t="s">
        <v>20</v>
      </c>
      <c r="C848" s="1" t="s">
        <v>21</v>
      </c>
      <c r="D848" s="1" t="s">
        <v>22</v>
      </c>
      <c r="E848" s="1" t="s">
        <v>23</v>
      </c>
      <c r="F848" s="1" t="s">
        <v>5</v>
      </c>
      <c r="H848" s="1" t="s">
        <v>24</v>
      </c>
      <c r="I848" s="1">
        <v>455965</v>
      </c>
      <c r="J848" s="1">
        <v>456249</v>
      </c>
      <c r="K848" s="1" t="s">
        <v>25</v>
      </c>
      <c r="P848" s="1" t="s">
        <v>1295</v>
      </c>
      <c r="R848" s="1" t="s">
        <v>1296</v>
      </c>
      <c r="S848" s="1">
        <v>285</v>
      </c>
    </row>
    <row r="849" spans="1:20">
      <c r="A849" s="1">
        <f t="shared" si="13"/>
        <v>848</v>
      </c>
      <c r="B849" s="1" t="s">
        <v>28</v>
      </c>
      <c r="C849" s="1" t="s">
        <v>29</v>
      </c>
      <c r="D849" s="1" t="s">
        <v>22</v>
      </c>
      <c r="E849" s="1" t="s">
        <v>23</v>
      </c>
      <c r="F849" s="1" t="s">
        <v>5</v>
      </c>
      <c r="H849" s="1" t="s">
        <v>24</v>
      </c>
      <c r="I849" s="1">
        <v>455965</v>
      </c>
      <c r="J849" s="1">
        <v>456249</v>
      </c>
      <c r="K849" s="1" t="s">
        <v>25</v>
      </c>
      <c r="L849" s="1" t="s">
        <v>1297</v>
      </c>
      <c r="O849" s="1" t="s">
        <v>1298</v>
      </c>
      <c r="P849" s="1" t="s">
        <v>1295</v>
      </c>
      <c r="R849" s="1" t="s">
        <v>1296</v>
      </c>
      <c r="S849" s="1">
        <v>285</v>
      </c>
      <c r="T849" s="1">
        <v>94</v>
      </c>
    </row>
    <row r="850" spans="1:20">
      <c r="A850" s="1">
        <f t="shared" si="13"/>
        <v>849</v>
      </c>
      <c r="B850" s="1" t="s">
        <v>20</v>
      </c>
      <c r="C850" s="1" t="s">
        <v>21</v>
      </c>
      <c r="D850" s="1" t="s">
        <v>22</v>
      </c>
      <c r="E850" s="1" t="s">
        <v>23</v>
      </c>
      <c r="F850" s="1" t="s">
        <v>5</v>
      </c>
      <c r="H850" s="1" t="s">
        <v>24</v>
      </c>
      <c r="I850" s="1">
        <v>456258</v>
      </c>
      <c r="J850" s="1">
        <v>456590</v>
      </c>
      <c r="K850" s="1" t="s">
        <v>25</v>
      </c>
      <c r="P850" s="1" t="s">
        <v>1299</v>
      </c>
      <c r="R850" s="1" t="s">
        <v>1300</v>
      </c>
      <c r="S850" s="1">
        <v>333</v>
      </c>
    </row>
    <row r="851" spans="1:20">
      <c r="A851" s="1">
        <f t="shared" si="13"/>
        <v>850</v>
      </c>
      <c r="B851" s="1" t="s">
        <v>28</v>
      </c>
      <c r="C851" s="1" t="s">
        <v>29</v>
      </c>
      <c r="D851" s="1" t="s">
        <v>22</v>
      </c>
      <c r="E851" s="1" t="s">
        <v>23</v>
      </c>
      <c r="F851" s="1" t="s">
        <v>5</v>
      </c>
      <c r="H851" s="1" t="s">
        <v>24</v>
      </c>
      <c r="I851" s="1">
        <v>456258</v>
      </c>
      <c r="J851" s="1">
        <v>456590</v>
      </c>
      <c r="K851" s="1" t="s">
        <v>25</v>
      </c>
      <c r="L851" s="1" t="s">
        <v>1301</v>
      </c>
      <c r="O851" s="1" t="s">
        <v>1302</v>
      </c>
      <c r="P851" s="1" t="s">
        <v>1299</v>
      </c>
      <c r="R851" s="1" t="s">
        <v>1300</v>
      </c>
      <c r="S851" s="1">
        <v>333</v>
      </c>
      <c r="T851" s="1">
        <v>110</v>
      </c>
    </row>
    <row r="852" spans="1:20">
      <c r="A852" s="1">
        <f t="shared" si="13"/>
        <v>851</v>
      </c>
      <c r="B852" s="1" t="s">
        <v>20</v>
      </c>
      <c r="C852" s="1" t="s">
        <v>21</v>
      </c>
      <c r="D852" s="1" t="s">
        <v>22</v>
      </c>
      <c r="E852" s="1" t="s">
        <v>23</v>
      </c>
      <c r="F852" s="1" t="s">
        <v>5</v>
      </c>
      <c r="H852" s="1" t="s">
        <v>24</v>
      </c>
      <c r="I852" s="1">
        <v>456627</v>
      </c>
      <c r="J852" s="1">
        <v>457274</v>
      </c>
      <c r="K852" s="1" t="s">
        <v>25</v>
      </c>
      <c r="P852" s="1" t="s">
        <v>1303</v>
      </c>
      <c r="R852" s="1" t="s">
        <v>1304</v>
      </c>
      <c r="S852" s="1">
        <v>648</v>
      </c>
    </row>
    <row r="853" spans="1:20">
      <c r="A853" s="1">
        <f t="shared" si="13"/>
        <v>852</v>
      </c>
      <c r="B853" s="1" t="s">
        <v>28</v>
      </c>
      <c r="C853" s="1" t="s">
        <v>29</v>
      </c>
      <c r="D853" s="1" t="s">
        <v>22</v>
      </c>
      <c r="E853" s="1" t="s">
        <v>23</v>
      </c>
      <c r="F853" s="1" t="s">
        <v>5</v>
      </c>
      <c r="H853" s="1" t="s">
        <v>24</v>
      </c>
      <c r="I853" s="1">
        <v>456627</v>
      </c>
      <c r="J853" s="1">
        <v>457274</v>
      </c>
      <c r="K853" s="1" t="s">
        <v>25</v>
      </c>
      <c r="L853" s="1" t="s">
        <v>1305</v>
      </c>
      <c r="O853" s="1" t="s">
        <v>1306</v>
      </c>
      <c r="P853" s="1" t="s">
        <v>1303</v>
      </c>
      <c r="R853" s="1" t="s">
        <v>1304</v>
      </c>
      <c r="S853" s="1">
        <v>648</v>
      </c>
      <c r="T853" s="1">
        <v>215</v>
      </c>
    </row>
    <row r="854" spans="1:20">
      <c r="A854" s="1">
        <f t="shared" si="13"/>
        <v>853</v>
      </c>
      <c r="B854" s="1" t="s">
        <v>20</v>
      </c>
      <c r="C854" s="1" t="s">
        <v>21</v>
      </c>
      <c r="D854" s="1" t="s">
        <v>22</v>
      </c>
      <c r="E854" s="1" t="s">
        <v>23</v>
      </c>
      <c r="F854" s="1" t="s">
        <v>5</v>
      </c>
      <c r="H854" s="1" t="s">
        <v>24</v>
      </c>
      <c r="I854" s="1">
        <v>457364</v>
      </c>
      <c r="J854" s="1">
        <v>457780</v>
      </c>
      <c r="K854" s="1" t="s">
        <v>25</v>
      </c>
      <c r="P854" s="1" t="s">
        <v>1307</v>
      </c>
      <c r="R854" s="1" t="s">
        <v>1308</v>
      </c>
      <c r="S854" s="1">
        <v>417</v>
      </c>
    </row>
    <row r="855" spans="1:20">
      <c r="A855" s="1">
        <f t="shared" si="13"/>
        <v>854</v>
      </c>
      <c r="B855" s="1" t="s">
        <v>28</v>
      </c>
      <c r="C855" s="1" t="s">
        <v>29</v>
      </c>
      <c r="D855" s="1" t="s">
        <v>22</v>
      </c>
      <c r="E855" s="1" t="s">
        <v>23</v>
      </c>
      <c r="F855" s="1" t="s">
        <v>5</v>
      </c>
      <c r="H855" s="1" t="s">
        <v>24</v>
      </c>
      <c r="I855" s="1">
        <v>457364</v>
      </c>
      <c r="J855" s="1">
        <v>457780</v>
      </c>
      <c r="K855" s="1" t="s">
        <v>25</v>
      </c>
      <c r="L855" s="1" t="s">
        <v>1309</v>
      </c>
      <c r="O855" s="1" t="s">
        <v>1310</v>
      </c>
      <c r="P855" s="1" t="s">
        <v>1307</v>
      </c>
      <c r="R855" s="1" t="s">
        <v>1308</v>
      </c>
      <c r="S855" s="1">
        <v>417</v>
      </c>
      <c r="T855" s="1">
        <v>138</v>
      </c>
    </row>
    <row r="856" spans="1:20">
      <c r="A856" s="1">
        <f t="shared" si="13"/>
        <v>855</v>
      </c>
      <c r="B856" s="1" t="s">
        <v>20</v>
      </c>
      <c r="C856" s="1" t="s">
        <v>21</v>
      </c>
      <c r="D856" s="1" t="s">
        <v>22</v>
      </c>
      <c r="E856" s="1" t="s">
        <v>23</v>
      </c>
      <c r="F856" s="1" t="s">
        <v>5</v>
      </c>
      <c r="H856" s="1" t="s">
        <v>24</v>
      </c>
      <c r="I856" s="1">
        <v>457788</v>
      </c>
      <c r="J856" s="1">
        <v>457982</v>
      </c>
      <c r="K856" s="1" t="s">
        <v>25</v>
      </c>
      <c r="P856" s="1" t="s">
        <v>1311</v>
      </c>
      <c r="R856" s="1" t="s">
        <v>1312</v>
      </c>
      <c r="S856" s="1">
        <v>195</v>
      </c>
    </row>
    <row r="857" spans="1:20">
      <c r="A857" s="1">
        <f t="shared" si="13"/>
        <v>856</v>
      </c>
      <c r="B857" s="1" t="s">
        <v>28</v>
      </c>
      <c r="C857" s="1" t="s">
        <v>29</v>
      </c>
      <c r="D857" s="1" t="s">
        <v>22</v>
      </c>
      <c r="E857" s="1" t="s">
        <v>23</v>
      </c>
      <c r="F857" s="1" t="s">
        <v>5</v>
      </c>
      <c r="H857" s="1" t="s">
        <v>24</v>
      </c>
      <c r="I857" s="1">
        <v>457788</v>
      </c>
      <c r="J857" s="1">
        <v>457982</v>
      </c>
      <c r="K857" s="1" t="s">
        <v>25</v>
      </c>
      <c r="L857" s="1" t="s">
        <v>1313</v>
      </c>
      <c r="O857" s="1" t="s">
        <v>1314</v>
      </c>
      <c r="P857" s="1" t="s">
        <v>1311</v>
      </c>
      <c r="R857" s="1" t="s">
        <v>1312</v>
      </c>
      <c r="S857" s="1">
        <v>195</v>
      </c>
      <c r="T857" s="1">
        <v>64</v>
      </c>
    </row>
    <row r="858" spans="1:20">
      <c r="A858" s="1">
        <f t="shared" si="13"/>
        <v>857</v>
      </c>
      <c r="B858" s="1" t="s">
        <v>20</v>
      </c>
      <c r="C858" s="1" t="s">
        <v>21</v>
      </c>
      <c r="D858" s="1" t="s">
        <v>22</v>
      </c>
      <c r="E858" s="1" t="s">
        <v>23</v>
      </c>
      <c r="F858" s="1" t="s">
        <v>5</v>
      </c>
      <c r="H858" s="1" t="s">
        <v>24</v>
      </c>
      <c r="I858" s="1">
        <v>457979</v>
      </c>
      <c r="J858" s="1">
        <v>458233</v>
      </c>
      <c r="K858" s="1" t="s">
        <v>25</v>
      </c>
      <c r="R858" s="1" t="s">
        <v>1315</v>
      </c>
      <c r="S858" s="1">
        <v>255</v>
      </c>
    </row>
    <row r="859" spans="1:20">
      <c r="A859" s="1">
        <f t="shared" si="13"/>
        <v>858</v>
      </c>
      <c r="B859" s="1" t="s">
        <v>28</v>
      </c>
      <c r="C859" s="1" t="s">
        <v>29</v>
      </c>
      <c r="D859" s="1" t="s">
        <v>22</v>
      </c>
      <c r="E859" s="1" t="s">
        <v>23</v>
      </c>
      <c r="F859" s="1" t="s">
        <v>5</v>
      </c>
      <c r="H859" s="1" t="s">
        <v>24</v>
      </c>
      <c r="I859" s="1">
        <v>457979</v>
      </c>
      <c r="J859" s="1">
        <v>458233</v>
      </c>
      <c r="K859" s="1" t="s">
        <v>25</v>
      </c>
      <c r="L859" s="1" t="s">
        <v>1316</v>
      </c>
      <c r="O859" s="1" t="s">
        <v>1317</v>
      </c>
      <c r="R859" s="1" t="s">
        <v>1315</v>
      </c>
      <c r="S859" s="1">
        <v>255</v>
      </c>
      <c r="T859" s="1">
        <v>84</v>
      </c>
    </row>
    <row r="860" spans="1:20">
      <c r="A860" s="1">
        <f t="shared" si="13"/>
        <v>859</v>
      </c>
      <c r="B860" s="1" t="s">
        <v>20</v>
      </c>
      <c r="C860" s="1" t="s">
        <v>21</v>
      </c>
      <c r="D860" s="1" t="s">
        <v>22</v>
      </c>
      <c r="E860" s="1" t="s">
        <v>23</v>
      </c>
      <c r="F860" s="1" t="s">
        <v>5</v>
      </c>
      <c r="H860" s="1" t="s">
        <v>24</v>
      </c>
      <c r="I860" s="1">
        <v>458315</v>
      </c>
      <c r="J860" s="1">
        <v>458683</v>
      </c>
      <c r="K860" s="1" t="s">
        <v>25</v>
      </c>
      <c r="R860" s="1" t="s">
        <v>1318</v>
      </c>
      <c r="S860" s="1">
        <v>369</v>
      </c>
    </row>
    <row r="861" spans="1:20">
      <c r="A861" s="1">
        <f t="shared" si="13"/>
        <v>860</v>
      </c>
      <c r="B861" s="1" t="s">
        <v>28</v>
      </c>
      <c r="C861" s="1" t="s">
        <v>29</v>
      </c>
      <c r="D861" s="1" t="s">
        <v>22</v>
      </c>
      <c r="E861" s="1" t="s">
        <v>23</v>
      </c>
      <c r="F861" s="1" t="s">
        <v>5</v>
      </c>
      <c r="H861" s="1" t="s">
        <v>24</v>
      </c>
      <c r="I861" s="1">
        <v>458315</v>
      </c>
      <c r="J861" s="1">
        <v>458683</v>
      </c>
      <c r="K861" s="1" t="s">
        <v>25</v>
      </c>
      <c r="L861" s="1" t="s">
        <v>1319</v>
      </c>
      <c r="O861" s="1" t="s">
        <v>1320</v>
      </c>
      <c r="R861" s="1" t="s">
        <v>1318</v>
      </c>
      <c r="S861" s="1">
        <v>369</v>
      </c>
      <c r="T861" s="1">
        <v>122</v>
      </c>
    </row>
    <row r="862" spans="1:20">
      <c r="A862" s="1">
        <f t="shared" si="13"/>
        <v>861</v>
      </c>
      <c r="B862" s="1" t="s">
        <v>20</v>
      </c>
      <c r="C862" s="1" t="s">
        <v>21</v>
      </c>
      <c r="D862" s="1" t="s">
        <v>22</v>
      </c>
      <c r="E862" s="1" t="s">
        <v>23</v>
      </c>
      <c r="F862" s="1" t="s">
        <v>5</v>
      </c>
      <c r="H862" s="1" t="s">
        <v>24</v>
      </c>
      <c r="I862" s="1">
        <v>458701</v>
      </c>
      <c r="J862" s="1">
        <v>459018</v>
      </c>
      <c r="K862" s="1" t="s">
        <v>25</v>
      </c>
      <c r="P862" s="1" t="s">
        <v>1321</v>
      </c>
      <c r="R862" s="1" t="s">
        <v>1322</v>
      </c>
      <c r="S862" s="1">
        <v>318</v>
      </c>
    </row>
    <row r="863" spans="1:20">
      <c r="A863" s="1">
        <f t="shared" si="13"/>
        <v>862</v>
      </c>
      <c r="B863" s="1" t="s">
        <v>28</v>
      </c>
      <c r="C863" s="1" t="s">
        <v>29</v>
      </c>
      <c r="D863" s="1" t="s">
        <v>22</v>
      </c>
      <c r="E863" s="1" t="s">
        <v>23</v>
      </c>
      <c r="F863" s="1" t="s">
        <v>5</v>
      </c>
      <c r="H863" s="1" t="s">
        <v>24</v>
      </c>
      <c r="I863" s="1">
        <v>458701</v>
      </c>
      <c r="J863" s="1">
        <v>459018</v>
      </c>
      <c r="K863" s="1" t="s">
        <v>25</v>
      </c>
      <c r="L863" s="1" t="s">
        <v>1323</v>
      </c>
      <c r="O863" s="1" t="s">
        <v>1324</v>
      </c>
      <c r="P863" s="1" t="s">
        <v>1321</v>
      </c>
      <c r="R863" s="1" t="s">
        <v>1322</v>
      </c>
      <c r="S863" s="1">
        <v>318</v>
      </c>
      <c r="T863" s="1">
        <v>105</v>
      </c>
    </row>
    <row r="864" spans="1:20">
      <c r="A864" s="1">
        <f t="shared" si="13"/>
        <v>863</v>
      </c>
      <c r="B864" s="1" t="s">
        <v>20</v>
      </c>
      <c r="C864" s="1" t="s">
        <v>21</v>
      </c>
      <c r="D864" s="1" t="s">
        <v>22</v>
      </c>
      <c r="E864" s="1" t="s">
        <v>23</v>
      </c>
      <c r="F864" s="1" t="s">
        <v>5</v>
      </c>
      <c r="H864" s="1" t="s">
        <v>24</v>
      </c>
      <c r="I864" s="1">
        <v>459033</v>
      </c>
      <c r="J864" s="1">
        <v>459572</v>
      </c>
      <c r="K864" s="1" t="s">
        <v>25</v>
      </c>
      <c r="R864" s="1" t="s">
        <v>1325</v>
      </c>
      <c r="S864" s="1">
        <v>540</v>
      </c>
    </row>
    <row r="865" spans="1:20">
      <c r="A865" s="1">
        <f t="shared" si="13"/>
        <v>864</v>
      </c>
      <c r="B865" s="1" t="s">
        <v>28</v>
      </c>
      <c r="C865" s="1" t="s">
        <v>29</v>
      </c>
      <c r="D865" s="1" t="s">
        <v>22</v>
      </c>
      <c r="E865" s="1" t="s">
        <v>23</v>
      </c>
      <c r="F865" s="1" t="s">
        <v>5</v>
      </c>
      <c r="H865" s="1" t="s">
        <v>24</v>
      </c>
      <c r="I865" s="1">
        <v>459033</v>
      </c>
      <c r="J865" s="1">
        <v>459572</v>
      </c>
      <c r="K865" s="1" t="s">
        <v>25</v>
      </c>
      <c r="L865" s="1" t="s">
        <v>1326</v>
      </c>
      <c r="O865" s="1" t="s">
        <v>1327</v>
      </c>
      <c r="R865" s="1" t="s">
        <v>1325</v>
      </c>
      <c r="S865" s="1">
        <v>540</v>
      </c>
      <c r="T865" s="1">
        <v>179</v>
      </c>
    </row>
    <row r="866" spans="1:20">
      <c r="A866" s="1">
        <f t="shared" si="13"/>
        <v>865</v>
      </c>
      <c r="B866" s="1" t="s">
        <v>20</v>
      </c>
      <c r="C866" s="1" t="s">
        <v>21</v>
      </c>
      <c r="D866" s="1" t="s">
        <v>22</v>
      </c>
      <c r="E866" s="1" t="s">
        <v>23</v>
      </c>
      <c r="F866" s="1" t="s">
        <v>5</v>
      </c>
      <c r="H866" s="1" t="s">
        <v>24</v>
      </c>
      <c r="I866" s="1">
        <v>459583</v>
      </c>
      <c r="J866" s="1">
        <v>459888</v>
      </c>
      <c r="K866" s="1" t="s">
        <v>25</v>
      </c>
      <c r="R866" s="1" t="s">
        <v>1328</v>
      </c>
      <c r="S866" s="1">
        <v>306</v>
      </c>
    </row>
    <row r="867" spans="1:20">
      <c r="A867" s="1">
        <f t="shared" si="13"/>
        <v>866</v>
      </c>
      <c r="B867" s="1" t="s">
        <v>28</v>
      </c>
      <c r="C867" s="1" t="s">
        <v>29</v>
      </c>
      <c r="D867" s="1" t="s">
        <v>22</v>
      </c>
      <c r="E867" s="1" t="s">
        <v>23</v>
      </c>
      <c r="F867" s="1" t="s">
        <v>5</v>
      </c>
      <c r="H867" s="1" t="s">
        <v>24</v>
      </c>
      <c r="I867" s="1">
        <v>459583</v>
      </c>
      <c r="J867" s="1">
        <v>459888</v>
      </c>
      <c r="K867" s="1" t="s">
        <v>25</v>
      </c>
      <c r="L867" s="1" t="s">
        <v>1329</v>
      </c>
      <c r="O867" s="1" t="s">
        <v>1330</v>
      </c>
      <c r="R867" s="1" t="s">
        <v>1328</v>
      </c>
      <c r="S867" s="1">
        <v>306</v>
      </c>
      <c r="T867" s="1">
        <v>101</v>
      </c>
    </row>
    <row r="868" spans="1:20">
      <c r="A868" s="1">
        <f t="shared" si="13"/>
        <v>867</v>
      </c>
      <c r="B868" s="1" t="s">
        <v>20</v>
      </c>
      <c r="C868" s="1" t="s">
        <v>21</v>
      </c>
      <c r="D868" s="1" t="s">
        <v>22</v>
      </c>
      <c r="E868" s="1" t="s">
        <v>23</v>
      </c>
      <c r="F868" s="1" t="s">
        <v>5</v>
      </c>
      <c r="H868" s="1" t="s">
        <v>24</v>
      </c>
      <c r="I868" s="1">
        <v>459961</v>
      </c>
      <c r="J868" s="1">
        <v>460356</v>
      </c>
      <c r="K868" s="1" t="s">
        <v>25</v>
      </c>
      <c r="P868" s="1" t="s">
        <v>1331</v>
      </c>
      <c r="R868" s="1" t="s">
        <v>1332</v>
      </c>
      <c r="S868" s="1">
        <v>396</v>
      </c>
    </row>
    <row r="869" spans="1:20">
      <c r="A869" s="1">
        <f t="shared" si="13"/>
        <v>868</v>
      </c>
      <c r="B869" s="1" t="s">
        <v>28</v>
      </c>
      <c r="C869" s="1" t="s">
        <v>29</v>
      </c>
      <c r="D869" s="1" t="s">
        <v>22</v>
      </c>
      <c r="E869" s="1" t="s">
        <v>23</v>
      </c>
      <c r="F869" s="1" t="s">
        <v>5</v>
      </c>
      <c r="H869" s="1" t="s">
        <v>24</v>
      </c>
      <c r="I869" s="1">
        <v>459961</v>
      </c>
      <c r="J869" s="1">
        <v>460356</v>
      </c>
      <c r="K869" s="1" t="s">
        <v>25</v>
      </c>
      <c r="L869" s="1" t="s">
        <v>1333</v>
      </c>
      <c r="O869" s="1" t="s">
        <v>1334</v>
      </c>
      <c r="P869" s="1" t="s">
        <v>1331</v>
      </c>
      <c r="R869" s="1" t="s">
        <v>1332</v>
      </c>
      <c r="S869" s="1">
        <v>396</v>
      </c>
      <c r="T869" s="1">
        <v>131</v>
      </c>
    </row>
    <row r="870" spans="1:20">
      <c r="A870" s="1">
        <f t="shared" si="13"/>
        <v>869</v>
      </c>
      <c r="B870" s="1" t="s">
        <v>20</v>
      </c>
      <c r="C870" s="1" t="s">
        <v>21</v>
      </c>
      <c r="D870" s="1" t="s">
        <v>22</v>
      </c>
      <c r="E870" s="1" t="s">
        <v>23</v>
      </c>
      <c r="F870" s="1" t="s">
        <v>5</v>
      </c>
      <c r="H870" s="1" t="s">
        <v>24</v>
      </c>
      <c r="I870" s="1">
        <v>460368</v>
      </c>
      <c r="J870" s="1">
        <v>460910</v>
      </c>
      <c r="K870" s="1" t="s">
        <v>25</v>
      </c>
      <c r="P870" s="1" t="s">
        <v>1335</v>
      </c>
      <c r="R870" s="1" t="s">
        <v>1336</v>
      </c>
      <c r="S870" s="1">
        <v>543</v>
      </c>
    </row>
    <row r="871" spans="1:20">
      <c r="A871" s="1">
        <f t="shared" si="13"/>
        <v>870</v>
      </c>
      <c r="B871" s="1" t="s">
        <v>28</v>
      </c>
      <c r="C871" s="1" t="s">
        <v>29</v>
      </c>
      <c r="D871" s="1" t="s">
        <v>22</v>
      </c>
      <c r="E871" s="1" t="s">
        <v>23</v>
      </c>
      <c r="F871" s="1" t="s">
        <v>5</v>
      </c>
      <c r="H871" s="1" t="s">
        <v>24</v>
      </c>
      <c r="I871" s="1">
        <v>460368</v>
      </c>
      <c r="J871" s="1">
        <v>460910</v>
      </c>
      <c r="K871" s="1" t="s">
        <v>25</v>
      </c>
      <c r="L871" s="1" t="s">
        <v>1337</v>
      </c>
      <c r="O871" s="1" t="s">
        <v>1338</v>
      </c>
      <c r="P871" s="1" t="s">
        <v>1335</v>
      </c>
      <c r="R871" s="1" t="s">
        <v>1336</v>
      </c>
      <c r="S871" s="1">
        <v>543</v>
      </c>
      <c r="T871" s="1">
        <v>180</v>
      </c>
    </row>
    <row r="872" spans="1:20">
      <c r="A872" s="1">
        <f t="shared" si="13"/>
        <v>871</v>
      </c>
      <c r="B872" s="1" t="s">
        <v>20</v>
      </c>
      <c r="C872" s="1" t="s">
        <v>21</v>
      </c>
      <c r="D872" s="1" t="s">
        <v>22</v>
      </c>
      <c r="E872" s="1" t="s">
        <v>23</v>
      </c>
      <c r="F872" s="1" t="s">
        <v>5</v>
      </c>
      <c r="H872" s="1" t="s">
        <v>24</v>
      </c>
      <c r="I872" s="1">
        <v>460925</v>
      </c>
      <c r="J872" s="1">
        <v>461284</v>
      </c>
      <c r="K872" s="1" t="s">
        <v>25</v>
      </c>
      <c r="P872" s="1" t="s">
        <v>1339</v>
      </c>
      <c r="R872" s="1" t="s">
        <v>1340</v>
      </c>
      <c r="S872" s="1">
        <v>360</v>
      </c>
    </row>
    <row r="873" spans="1:20">
      <c r="A873" s="1">
        <f t="shared" si="13"/>
        <v>872</v>
      </c>
      <c r="B873" s="1" t="s">
        <v>28</v>
      </c>
      <c r="C873" s="1" t="s">
        <v>29</v>
      </c>
      <c r="D873" s="1" t="s">
        <v>22</v>
      </c>
      <c r="E873" s="1" t="s">
        <v>23</v>
      </c>
      <c r="F873" s="1" t="s">
        <v>5</v>
      </c>
      <c r="H873" s="1" t="s">
        <v>24</v>
      </c>
      <c r="I873" s="1">
        <v>460925</v>
      </c>
      <c r="J873" s="1">
        <v>461284</v>
      </c>
      <c r="K873" s="1" t="s">
        <v>25</v>
      </c>
      <c r="L873" s="1" t="s">
        <v>1341</v>
      </c>
      <c r="O873" s="1" t="s">
        <v>1342</v>
      </c>
      <c r="P873" s="1" t="s">
        <v>1339</v>
      </c>
      <c r="R873" s="1" t="s">
        <v>1340</v>
      </c>
      <c r="S873" s="1">
        <v>360</v>
      </c>
      <c r="T873" s="1">
        <v>119</v>
      </c>
    </row>
    <row r="874" spans="1:20">
      <c r="A874" s="1">
        <f t="shared" si="13"/>
        <v>873</v>
      </c>
      <c r="B874" s="1" t="s">
        <v>20</v>
      </c>
      <c r="C874" s="1" t="s">
        <v>21</v>
      </c>
      <c r="D874" s="1" t="s">
        <v>22</v>
      </c>
      <c r="E874" s="1" t="s">
        <v>23</v>
      </c>
      <c r="F874" s="1" t="s">
        <v>5</v>
      </c>
      <c r="H874" s="1" t="s">
        <v>24</v>
      </c>
      <c r="I874" s="1">
        <v>461301</v>
      </c>
      <c r="J874" s="1">
        <v>461834</v>
      </c>
      <c r="K874" s="1" t="s">
        <v>25</v>
      </c>
      <c r="P874" s="1" t="s">
        <v>1343</v>
      </c>
      <c r="R874" s="1" t="s">
        <v>1344</v>
      </c>
      <c r="S874" s="1">
        <v>534</v>
      </c>
    </row>
    <row r="875" spans="1:20">
      <c r="A875" s="1">
        <f t="shared" si="13"/>
        <v>874</v>
      </c>
      <c r="B875" s="1" t="s">
        <v>28</v>
      </c>
      <c r="C875" s="1" t="s">
        <v>29</v>
      </c>
      <c r="D875" s="1" t="s">
        <v>22</v>
      </c>
      <c r="E875" s="1" t="s">
        <v>23</v>
      </c>
      <c r="F875" s="1" t="s">
        <v>5</v>
      </c>
      <c r="H875" s="1" t="s">
        <v>24</v>
      </c>
      <c r="I875" s="1">
        <v>461301</v>
      </c>
      <c r="J875" s="1">
        <v>461834</v>
      </c>
      <c r="K875" s="1" t="s">
        <v>25</v>
      </c>
      <c r="L875" s="1" t="s">
        <v>1345</v>
      </c>
      <c r="O875" s="1" t="s">
        <v>1346</v>
      </c>
      <c r="P875" s="1" t="s">
        <v>1343</v>
      </c>
      <c r="R875" s="1" t="s">
        <v>1344</v>
      </c>
      <c r="S875" s="1">
        <v>534</v>
      </c>
      <c r="T875" s="1">
        <v>177</v>
      </c>
    </row>
    <row r="876" spans="1:20">
      <c r="A876" s="1">
        <f t="shared" si="13"/>
        <v>875</v>
      </c>
      <c r="B876" s="1" t="s">
        <v>20</v>
      </c>
      <c r="C876" s="1" t="s">
        <v>21</v>
      </c>
      <c r="D876" s="1" t="s">
        <v>22</v>
      </c>
      <c r="E876" s="1" t="s">
        <v>23</v>
      </c>
      <c r="F876" s="1" t="s">
        <v>5</v>
      </c>
      <c r="H876" s="1" t="s">
        <v>24</v>
      </c>
      <c r="I876" s="1">
        <v>461840</v>
      </c>
      <c r="J876" s="1">
        <v>462025</v>
      </c>
      <c r="K876" s="1" t="s">
        <v>25</v>
      </c>
      <c r="P876" s="1" t="s">
        <v>1347</v>
      </c>
      <c r="R876" s="1" t="s">
        <v>1348</v>
      </c>
      <c r="S876" s="1">
        <v>186</v>
      </c>
    </row>
    <row r="877" spans="1:20">
      <c r="A877" s="1">
        <f t="shared" si="13"/>
        <v>876</v>
      </c>
      <c r="B877" s="1" t="s">
        <v>28</v>
      </c>
      <c r="C877" s="1" t="s">
        <v>29</v>
      </c>
      <c r="D877" s="1" t="s">
        <v>22</v>
      </c>
      <c r="E877" s="1" t="s">
        <v>23</v>
      </c>
      <c r="F877" s="1" t="s">
        <v>5</v>
      </c>
      <c r="H877" s="1" t="s">
        <v>24</v>
      </c>
      <c r="I877" s="1">
        <v>461840</v>
      </c>
      <c r="J877" s="1">
        <v>462025</v>
      </c>
      <c r="K877" s="1" t="s">
        <v>25</v>
      </c>
      <c r="L877" s="1" t="s">
        <v>1349</v>
      </c>
      <c r="O877" s="1" t="s">
        <v>1350</v>
      </c>
      <c r="P877" s="1" t="s">
        <v>1347</v>
      </c>
      <c r="R877" s="1" t="s">
        <v>1348</v>
      </c>
      <c r="S877" s="1">
        <v>186</v>
      </c>
      <c r="T877" s="1">
        <v>61</v>
      </c>
    </row>
    <row r="878" spans="1:20">
      <c r="A878" s="1">
        <f t="shared" si="13"/>
        <v>877</v>
      </c>
      <c r="B878" s="1" t="s">
        <v>20</v>
      </c>
      <c r="C878" s="1" t="s">
        <v>21</v>
      </c>
      <c r="D878" s="1" t="s">
        <v>22</v>
      </c>
      <c r="E878" s="1" t="s">
        <v>23</v>
      </c>
      <c r="F878" s="1" t="s">
        <v>5</v>
      </c>
      <c r="H878" s="1" t="s">
        <v>24</v>
      </c>
      <c r="I878" s="1">
        <v>462027</v>
      </c>
      <c r="J878" s="1">
        <v>462488</v>
      </c>
      <c r="K878" s="1" t="s">
        <v>25</v>
      </c>
      <c r="R878" s="1" t="s">
        <v>1351</v>
      </c>
      <c r="S878" s="1">
        <v>462</v>
      </c>
    </row>
    <row r="879" spans="1:20">
      <c r="A879" s="1">
        <f t="shared" si="13"/>
        <v>878</v>
      </c>
      <c r="B879" s="1" t="s">
        <v>28</v>
      </c>
      <c r="C879" s="1" t="s">
        <v>29</v>
      </c>
      <c r="D879" s="1" t="s">
        <v>22</v>
      </c>
      <c r="E879" s="1" t="s">
        <v>23</v>
      </c>
      <c r="F879" s="1" t="s">
        <v>5</v>
      </c>
      <c r="H879" s="1" t="s">
        <v>24</v>
      </c>
      <c r="I879" s="1">
        <v>462027</v>
      </c>
      <c r="J879" s="1">
        <v>462488</v>
      </c>
      <c r="K879" s="1" t="s">
        <v>25</v>
      </c>
      <c r="L879" s="1" t="s">
        <v>1352</v>
      </c>
      <c r="O879" s="1" t="s">
        <v>1353</v>
      </c>
      <c r="R879" s="1" t="s">
        <v>1351</v>
      </c>
      <c r="S879" s="1">
        <v>462</v>
      </c>
      <c r="T879" s="1">
        <v>153</v>
      </c>
    </row>
    <row r="880" spans="1:20">
      <c r="A880" s="1">
        <f t="shared" si="13"/>
        <v>879</v>
      </c>
      <c r="B880" s="1" t="s">
        <v>20</v>
      </c>
      <c r="C880" s="1" t="s">
        <v>21</v>
      </c>
      <c r="D880" s="1" t="s">
        <v>22</v>
      </c>
      <c r="E880" s="1" t="s">
        <v>23</v>
      </c>
      <c r="F880" s="1" t="s">
        <v>5</v>
      </c>
      <c r="H880" s="1" t="s">
        <v>24</v>
      </c>
      <c r="I880" s="1">
        <v>462478</v>
      </c>
      <c r="J880" s="1">
        <v>463803</v>
      </c>
      <c r="K880" s="1" t="s">
        <v>25</v>
      </c>
      <c r="P880" s="1" t="s">
        <v>1354</v>
      </c>
      <c r="R880" s="1" t="s">
        <v>1355</v>
      </c>
      <c r="S880" s="1">
        <v>1326</v>
      </c>
    </row>
    <row r="881" spans="1:20">
      <c r="A881" s="1">
        <f t="shared" si="13"/>
        <v>880</v>
      </c>
      <c r="B881" s="1" t="s">
        <v>28</v>
      </c>
      <c r="C881" s="1" t="s">
        <v>29</v>
      </c>
      <c r="D881" s="1" t="s">
        <v>22</v>
      </c>
      <c r="E881" s="1" t="s">
        <v>23</v>
      </c>
      <c r="F881" s="1" t="s">
        <v>5</v>
      </c>
      <c r="H881" s="1" t="s">
        <v>24</v>
      </c>
      <c r="I881" s="1">
        <v>462478</v>
      </c>
      <c r="J881" s="1">
        <v>463803</v>
      </c>
      <c r="K881" s="1" t="s">
        <v>25</v>
      </c>
      <c r="L881" s="1" t="s">
        <v>1356</v>
      </c>
      <c r="O881" s="1" t="s">
        <v>1357</v>
      </c>
      <c r="P881" s="1" t="s">
        <v>1354</v>
      </c>
      <c r="R881" s="1" t="s">
        <v>1355</v>
      </c>
      <c r="S881" s="1">
        <v>1326</v>
      </c>
      <c r="T881" s="1">
        <v>441</v>
      </c>
    </row>
    <row r="882" spans="1:20">
      <c r="A882" s="1">
        <f t="shared" si="13"/>
        <v>881</v>
      </c>
      <c r="B882" s="1" t="s">
        <v>20</v>
      </c>
      <c r="C882" s="1" t="s">
        <v>21</v>
      </c>
      <c r="D882" s="1" t="s">
        <v>22</v>
      </c>
      <c r="E882" s="1" t="s">
        <v>23</v>
      </c>
      <c r="F882" s="1" t="s">
        <v>5</v>
      </c>
      <c r="H882" s="1" t="s">
        <v>24</v>
      </c>
      <c r="I882" s="1">
        <v>463811</v>
      </c>
      <c r="J882" s="1">
        <v>464029</v>
      </c>
      <c r="K882" s="1" t="s">
        <v>25</v>
      </c>
      <c r="P882" s="1" t="s">
        <v>1358</v>
      </c>
      <c r="R882" s="1" t="s">
        <v>1359</v>
      </c>
      <c r="S882" s="1">
        <v>219</v>
      </c>
    </row>
    <row r="883" spans="1:20">
      <c r="A883" s="1">
        <f t="shared" si="13"/>
        <v>882</v>
      </c>
      <c r="B883" s="1" t="s">
        <v>28</v>
      </c>
      <c r="C883" s="1" t="s">
        <v>29</v>
      </c>
      <c r="D883" s="1" t="s">
        <v>22</v>
      </c>
      <c r="E883" s="1" t="s">
        <v>23</v>
      </c>
      <c r="F883" s="1" t="s">
        <v>5</v>
      </c>
      <c r="H883" s="1" t="s">
        <v>24</v>
      </c>
      <c r="I883" s="1">
        <v>463811</v>
      </c>
      <c r="J883" s="1">
        <v>464029</v>
      </c>
      <c r="K883" s="1" t="s">
        <v>25</v>
      </c>
      <c r="L883" s="1" t="s">
        <v>1360</v>
      </c>
      <c r="O883" s="1" t="s">
        <v>1361</v>
      </c>
      <c r="P883" s="1" t="s">
        <v>1358</v>
      </c>
      <c r="R883" s="1" t="s">
        <v>1359</v>
      </c>
      <c r="S883" s="1">
        <v>219</v>
      </c>
      <c r="T883" s="1">
        <v>72</v>
      </c>
    </row>
    <row r="884" spans="1:20">
      <c r="A884" s="1">
        <f t="shared" si="13"/>
        <v>883</v>
      </c>
      <c r="B884" s="1" t="s">
        <v>20</v>
      </c>
      <c r="C884" s="1" t="s">
        <v>21</v>
      </c>
      <c r="D884" s="1" t="s">
        <v>22</v>
      </c>
      <c r="E884" s="1" t="s">
        <v>23</v>
      </c>
      <c r="F884" s="1" t="s">
        <v>5</v>
      </c>
      <c r="H884" s="1" t="s">
        <v>24</v>
      </c>
      <c r="I884" s="1">
        <v>464218</v>
      </c>
      <c r="J884" s="1">
        <v>464577</v>
      </c>
      <c r="K884" s="1" t="s">
        <v>25</v>
      </c>
      <c r="P884" s="1" t="s">
        <v>1362</v>
      </c>
      <c r="R884" s="1" t="s">
        <v>1363</v>
      </c>
      <c r="S884" s="1">
        <v>360</v>
      </c>
    </row>
    <row r="885" spans="1:20">
      <c r="A885" s="1">
        <f t="shared" si="13"/>
        <v>884</v>
      </c>
      <c r="B885" s="1" t="s">
        <v>28</v>
      </c>
      <c r="C885" s="1" t="s">
        <v>29</v>
      </c>
      <c r="D885" s="1" t="s">
        <v>22</v>
      </c>
      <c r="E885" s="1" t="s">
        <v>23</v>
      </c>
      <c r="F885" s="1" t="s">
        <v>5</v>
      </c>
      <c r="H885" s="1" t="s">
        <v>24</v>
      </c>
      <c r="I885" s="1">
        <v>464218</v>
      </c>
      <c r="J885" s="1">
        <v>464577</v>
      </c>
      <c r="K885" s="1" t="s">
        <v>25</v>
      </c>
      <c r="L885" s="1" t="s">
        <v>1364</v>
      </c>
      <c r="O885" s="1" t="s">
        <v>1365</v>
      </c>
      <c r="P885" s="1" t="s">
        <v>1362</v>
      </c>
      <c r="R885" s="1" t="s">
        <v>1363</v>
      </c>
      <c r="S885" s="1">
        <v>360</v>
      </c>
      <c r="T885" s="1">
        <v>119</v>
      </c>
    </row>
    <row r="886" spans="1:20">
      <c r="A886" s="1">
        <f t="shared" si="13"/>
        <v>885</v>
      </c>
      <c r="B886" s="1" t="s">
        <v>20</v>
      </c>
      <c r="C886" s="1" t="s">
        <v>21</v>
      </c>
      <c r="D886" s="1" t="s">
        <v>22</v>
      </c>
      <c r="E886" s="1" t="s">
        <v>23</v>
      </c>
      <c r="F886" s="1" t="s">
        <v>5</v>
      </c>
      <c r="H886" s="1" t="s">
        <v>24</v>
      </c>
      <c r="I886" s="1">
        <v>464618</v>
      </c>
      <c r="J886" s="1">
        <v>465007</v>
      </c>
      <c r="K886" s="1" t="s">
        <v>25</v>
      </c>
      <c r="P886" s="1" t="s">
        <v>1366</v>
      </c>
      <c r="R886" s="1" t="s">
        <v>1367</v>
      </c>
      <c r="S886" s="1">
        <v>390</v>
      </c>
    </row>
    <row r="887" spans="1:20">
      <c r="A887" s="1">
        <f t="shared" si="13"/>
        <v>886</v>
      </c>
      <c r="B887" s="1" t="s">
        <v>28</v>
      </c>
      <c r="C887" s="1" t="s">
        <v>29</v>
      </c>
      <c r="D887" s="1" t="s">
        <v>22</v>
      </c>
      <c r="E887" s="1" t="s">
        <v>23</v>
      </c>
      <c r="F887" s="1" t="s">
        <v>5</v>
      </c>
      <c r="H887" s="1" t="s">
        <v>24</v>
      </c>
      <c r="I887" s="1">
        <v>464618</v>
      </c>
      <c r="J887" s="1">
        <v>465007</v>
      </c>
      <c r="K887" s="1" t="s">
        <v>25</v>
      </c>
      <c r="L887" s="1" t="s">
        <v>1368</v>
      </c>
      <c r="O887" s="1" t="s">
        <v>1369</v>
      </c>
      <c r="P887" s="1" t="s">
        <v>1366</v>
      </c>
      <c r="R887" s="1" t="s">
        <v>1367</v>
      </c>
      <c r="S887" s="1">
        <v>390</v>
      </c>
      <c r="T887" s="1">
        <v>129</v>
      </c>
    </row>
    <row r="888" spans="1:20">
      <c r="A888" s="1">
        <f t="shared" si="13"/>
        <v>887</v>
      </c>
      <c r="B888" s="1" t="s">
        <v>20</v>
      </c>
      <c r="C888" s="1" t="s">
        <v>21</v>
      </c>
      <c r="D888" s="1" t="s">
        <v>22</v>
      </c>
      <c r="E888" s="1" t="s">
        <v>23</v>
      </c>
      <c r="F888" s="1" t="s">
        <v>5</v>
      </c>
      <c r="H888" s="1" t="s">
        <v>24</v>
      </c>
      <c r="I888" s="1">
        <v>465022</v>
      </c>
      <c r="J888" s="1">
        <v>465648</v>
      </c>
      <c r="K888" s="1" t="s">
        <v>25</v>
      </c>
      <c r="P888" s="1" t="s">
        <v>1370</v>
      </c>
      <c r="R888" s="1" t="s">
        <v>1371</v>
      </c>
      <c r="S888" s="1">
        <v>627</v>
      </c>
    </row>
    <row r="889" spans="1:20">
      <c r="A889" s="1">
        <f t="shared" si="13"/>
        <v>888</v>
      </c>
      <c r="B889" s="1" t="s">
        <v>28</v>
      </c>
      <c r="C889" s="1" t="s">
        <v>29</v>
      </c>
      <c r="D889" s="1" t="s">
        <v>22</v>
      </c>
      <c r="E889" s="1" t="s">
        <v>23</v>
      </c>
      <c r="F889" s="1" t="s">
        <v>5</v>
      </c>
      <c r="H889" s="1" t="s">
        <v>24</v>
      </c>
      <c r="I889" s="1">
        <v>465022</v>
      </c>
      <c r="J889" s="1">
        <v>465648</v>
      </c>
      <c r="K889" s="1" t="s">
        <v>25</v>
      </c>
      <c r="L889" s="1" t="s">
        <v>1372</v>
      </c>
      <c r="O889" s="1" t="s">
        <v>1373</v>
      </c>
      <c r="P889" s="1" t="s">
        <v>1370</v>
      </c>
      <c r="R889" s="1" t="s">
        <v>1371</v>
      </c>
      <c r="S889" s="1">
        <v>627</v>
      </c>
      <c r="T889" s="1">
        <v>208</v>
      </c>
    </row>
    <row r="890" spans="1:20">
      <c r="A890" s="1">
        <f t="shared" si="13"/>
        <v>889</v>
      </c>
      <c r="B890" s="1" t="s">
        <v>20</v>
      </c>
      <c r="C890" s="1" t="s">
        <v>21</v>
      </c>
      <c r="D890" s="1" t="s">
        <v>22</v>
      </c>
      <c r="E890" s="1" t="s">
        <v>23</v>
      </c>
      <c r="F890" s="1" t="s">
        <v>5</v>
      </c>
      <c r="H890" s="1" t="s">
        <v>24</v>
      </c>
      <c r="I890" s="1">
        <v>465678</v>
      </c>
      <c r="J890" s="1">
        <v>466688</v>
      </c>
      <c r="K890" s="1" t="s">
        <v>25</v>
      </c>
      <c r="P890" s="1" t="s">
        <v>1374</v>
      </c>
      <c r="R890" s="1" t="s">
        <v>1375</v>
      </c>
      <c r="S890" s="1">
        <v>1011</v>
      </c>
    </row>
    <row r="891" spans="1:20">
      <c r="A891" s="1">
        <f t="shared" si="13"/>
        <v>890</v>
      </c>
      <c r="B891" s="1" t="s">
        <v>28</v>
      </c>
      <c r="C891" s="1" t="s">
        <v>29</v>
      </c>
      <c r="D891" s="1" t="s">
        <v>22</v>
      </c>
      <c r="E891" s="1" t="s">
        <v>23</v>
      </c>
      <c r="F891" s="1" t="s">
        <v>5</v>
      </c>
      <c r="H891" s="1" t="s">
        <v>24</v>
      </c>
      <c r="I891" s="1">
        <v>465678</v>
      </c>
      <c r="J891" s="1">
        <v>466688</v>
      </c>
      <c r="K891" s="1" t="s">
        <v>25</v>
      </c>
      <c r="L891" s="1" t="s">
        <v>1376</v>
      </c>
      <c r="O891" s="1" t="s">
        <v>1377</v>
      </c>
      <c r="P891" s="1" t="s">
        <v>1374</v>
      </c>
      <c r="R891" s="1" t="s">
        <v>1375</v>
      </c>
      <c r="S891" s="1">
        <v>1011</v>
      </c>
      <c r="T891" s="1">
        <v>336</v>
      </c>
    </row>
    <row r="892" spans="1:20">
      <c r="A892" s="1">
        <f t="shared" si="13"/>
        <v>891</v>
      </c>
      <c r="B892" s="1" t="s">
        <v>20</v>
      </c>
      <c r="C892" s="1" t="s">
        <v>21</v>
      </c>
      <c r="D892" s="1" t="s">
        <v>22</v>
      </c>
      <c r="E892" s="1" t="s">
        <v>23</v>
      </c>
      <c r="F892" s="1" t="s">
        <v>5</v>
      </c>
      <c r="H892" s="1" t="s">
        <v>24</v>
      </c>
      <c r="I892" s="1">
        <v>466675</v>
      </c>
      <c r="J892" s="1">
        <v>467067</v>
      </c>
      <c r="K892" s="1" t="s">
        <v>25</v>
      </c>
      <c r="R892" s="1" t="s">
        <v>1378</v>
      </c>
      <c r="S892" s="1">
        <v>393</v>
      </c>
    </row>
    <row r="893" spans="1:20">
      <c r="A893" s="1">
        <f t="shared" si="13"/>
        <v>892</v>
      </c>
      <c r="B893" s="1" t="s">
        <v>28</v>
      </c>
      <c r="C893" s="1" t="s">
        <v>29</v>
      </c>
      <c r="D893" s="1" t="s">
        <v>22</v>
      </c>
      <c r="E893" s="1" t="s">
        <v>23</v>
      </c>
      <c r="F893" s="1" t="s">
        <v>5</v>
      </c>
      <c r="H893" s="1" t="s">
        <v>24</v>
      </c>
      <c r="I893" s="1">
        <v>466675</v>
      </c>
      <c r="J893" s="1">
        <v>467067</v>
      </c>
      <c r="K893" s="1" t="s">
        <v>25</v>
      </c>
      <c r="L893" s="1" t="s">
        <v>1379</v>
      </c>
      <c r="O893" s="1" t="s">
        <v>1380</v>
      </c>
      <c r="R893" s="1" t="s">
        <v>1378</v>
      </c>
      <c r="S893" s="1">
        <v>393</v>
      </c>
      <c r="T893" s="1">
        <v>130</v>
      </c>
    </row>
    <row r="894" spans="1:20">
      <c r="A894" s="1">
        <f t="shared" si="13"/>
        <v>893</v>
      </c>
      <c r="B894" s="1" t="s">
        <v>20</v>
      </c>
      <c r="C894" s="1" t="s">
        <v>46</v>
      </c>
      <c r="D894" s="1" t="s">
        <v>22</v>
      </c>
      <c r="E894" s="1" t="s">
        <v>23</v>
      </c>
      <c r="F894" s="1" t="s">
        <v>5</v>
      </c>
      <c r="H894" s="1" t="s">
        <v>24</v>
      </c>
      <c r="I894" s="1">
        <v>467261</v>
      </c>
      <c r="J894" s="1">
        <v>467336</v>
      </c>
      <c r="K894" s="1" t="s">
        <v>25</v>
      </c>
      <c r="P894" s="1" t="s">
        <v>1381</v>
      </c>
      <c r="R894" s="1" t="s">
        <v>1382</v>
      </c>
      <c r="S894" s="1">
        <v>76</v>
      </c>
    </row>
    <row r="895" spans="1:20">
      <c r="A895" s="1">
        <f t="shared" si="13"/>
        <v>894</v>
      </c>
      <c r="B895" s="1" t="s">
        <v>46</v>
      </c>
      <c r="D895" s="1" t="s">
        <v>22</v>
      </c>
      <c r="E895" s="1" t="s">
        <v>23</v>
      </c>
      <c r="F895" s="1" t="s">
        <v>5</v>
      </c>
      <c r="H895" s="1" t="s">
        <v>24</v>
      </c>
      <c r="I895" s="1">
        <v>467261</v>
      </c>
      <c r="J895" s="1">
        <v>467336</v>
      </c>
      <c r="K895" s="1" t="s">
        <v>25</v>
      </c>
      <c r="O895" s="1" t="s">
        <v>1271</v>
      </c>
      <c r="P895" s="1" t="s">
        <v>1381</v>
      </c>
      <c r="R895" s="1" t="s">
        <v>1382</v>
      </c>
      <c r="S895" s="1">
        <v>76</v>
      </c>
    </row>
    <row r="896" spans="1:20">
      <c r="A896" s="1">
        <f t="shared" si="13"/>
        <v>895</v>
      </c>
      <c r="B896" s="1" t="s">
        <v>20</v>
      </c>
      <c r="C896" s="1" t="s">
        <v>21</v>
      </c>
      <c r="D896" s="1" t="s">
        <v>22</v>
      </c>
      <c r="E896" s="1" t="s">
        <v>23</v>
      </c>
      <c r="F896" s="1" t="s">
        <v>5</v>
      </c>
      <c r="H896" s="1" t="s">
        <v>24</v>
      </c>
      <c r="I896" s="1">
        <v>467402</v>
      </c>
      <c r="J896" s="1">
        <v>467713</v>
      </c>
      <c r="K896" s="1" t="s">
        <v>63</v>
      </c>
      <c r="R896" s="1" t="s">
        <v>1383</v>
      </c>
      <c r="S896" s="1">
        <v>312</v>
      </c>
    </row>
    <row r="897" spans="1:20">
      <c r="A897" s="1">
        <f t="shared" si="13"/>
        <v>896</v>
      </c>
      <c r="B897" s="1" t="s">
        <v>28</v>
      </c>
      <c r="C897" s="1" t="s">
        <v>29</v>
      </c>
      <c r="D897" s="1" t="s">
        <v>22</v>
      </c>
      <c r="E897" s="1" t="s">
        <v>23</v>
      </c>
      <c r="F897" s="1" t="s">
        <v>5</v>
      </c>
      <c r="H897" s="1" t="s">
        <v>24</v>
      </c>
      <c r="I897" s="1">
        <v>467402</v>
      </c>
      <c r="J897" s="1">
        <v>467713</v>
      </c>
      <c r="K897" s="1" t="s">
        <v>63</v>
      </c>
      <c r="L897" s="1" t="s">
        <v>1384</v>
      </c>
      <c r="O897" s="1" t="s">
        <v>42</v>
      </c>
      <c r="R897" s="1" t="s">
        <v>1383</v>
      </c>
      <c r="S897" s="1">
        <v>312</v>
      </c>
      <c r="T897" s="1">
        <v>103</v>
      </c>
    </row>
    <row r="898" spans="1:20">
      <c r="A898" s="1">
        <f t="shared" si="13"/>
        <v>897</v>
      </c>
      <c r="B898" s="1" t="s">
        <v>20</v>
      </c>
      <c r="C898" s="1" t="s">
        <v>21</v>
      </c>
      <c r="D898" s="1" t="s">
        <v>22</v>
      </c>
      <c r="E898" s="1" t="s">
        <v>23</v>
      </c>
      <c r="F898" s="1" t="s">
        <v>5</v>
      </c>
      <c r="H898" s="1" t="s">
        <v>24</v>
      </c>
      <c r="I898" s="1">
        <v>467697</v>
      </c>
      <c r="J898" s="1">
        <v>468140</v>
      </c>
      <c r="K898" s="1" t="s">
        <v>63</v>
      </c>
      <c r="R898" s="1" t="s">
        <v>1385</v>
      </c>
      <c r="S898" s="1">
        <v>444</v>
      </c>
    </row>
    <row r="899" spans="1:20">
      <c r="A899" s="1">
        <f t="shared" ref="A899:A962" si="14">A898+1</f>
        <v>898</v>
      </c>
      <c r="B899" s="1" t="s">
        <v>28</v>
      </c>
      <c r="C899" s="1" t="s">
        <v>29</v>
      </c>
      <c r="D899" s="1" t="s">
        <v>22</v>
      </c>
      <c r="E899" s="1" t="s">
        <v>23</v>
      </c>
      <c r="F899" s="1" t="s">
        <v>5</v>
      </c>
      <c r="H899" s="1" t="s">
        <v>24</v>
      </c>
      <c r="I899" s="1">
        <v>467697</v>
      </c>
      <c r="J899" s="1">
        <v>468140</v>
      </c>
      <c r="K899" s="1" t="s">
        <v>63</v>
      </c>
      <c r="L899" s="1" t="s">
        <v>1386</v>
      </c>
      <c r="O899" s="1" t="s">
        <v>42</v>
      </c>
      <c r="R899" s="1" t="s">
        <v>1385</v>
      </c>
      <c r="S899" s="1">
        <v>444</v>
      </c>
      <c r="T899" s="1">
        <v>147</v>
      </c>
    </row>
    <row r="900" spans="1:20">
      <c r="A900" s="1">
        <f t="shared" si="14"/>
        <v>899</v>
      </c>
      <c r="B900" s="1" t="s">
        <v>20</v>
      </c>
      <c r="C900" s="1" t="s">
        <v>21</v>
      </c>
      <c r="D900" s="1" t="s">
        <v>22</v>
      </c>
      <c r="E900" s="1" t="s">
        <v>23</v>
      </c>
      <c r="F900" s="1" t="s">
        <v>5</v>
      </c>
      <c r="H900" s="1" t="s">
        <v>24</v>
      </c>
      <c r="I900" s="1">
        <v>468236</v>
      </c>
      <c r="J900" s="1">
        <v>468691</v>
      </c>
      <c r="K900" s="1" t="s">
        <v>25</v>
      </c>
      <c r="P900" s="1" t="s">
        <v>1387</v>
      </c>
      <c r="R900" s="1" t="s">
        <v>1388</v>
      </c>
      <c r="S900" s="1">
        <v>456</v>
      </c>
    </row>
    <row r="901" spans="1:20">
      <c r="A901" s="1">
        <f t="shared" si="14"/>
        <v>900</v>
      </c>
      <c r="B901" s="1" t="s">
        <v>28</v>
      </c>
      <c r="C901" s="1" t="s">
        <v>29</v>
      </c>
      <c r="D901" s="1" t="s">
        <v>22</v>
      </c>
      <c r="E901" s="1" t="s">
        <v>23</v>
      </c>
      <c r="F901" s="1" t="s">
        <v>5</v>
      </c>
      <c r="H901" s="1" t="s">
        <v>24</v>
      </c>
      <c r="I901" s="1">
        <v>468236</v>
      </c>
      <c r="J901" s="1">
        <v>468691</v>
      </c>
      <c r="K901" s="1" t="s">
        <v>25</v>
      </c>
      <c r="L901" s="1" t="s">
        <v>1389</v>
      </c>
      <c r="O901" s="1" t="s">
        <v>1390</v>
      </c>
      <c r="P901" s="1" t="s">
        <v>1387</v>
      </c>
      <c r="R901" s="1" t="s">
        <v>1388</v>
      </c>
      <c r="S901" s="1">
        <v>456</v>
      </c>
      <c r="T901" s="1">
        <v>151</v>
      </c>
    </row>
    <row r="902" spans="1:20">
      <c r="A902" s="1">
        <f t="shared" si="14"/>
        <v>901</v>
      </c>
      <c r="B902" s="1" t="s">
        <v>20</v>
      </c>
      <c r="C902" s="1" t="s">
        <v>21</v>
      </c>
      <c r="D902" s="1" t="s">
        <v>22</v>
      </c>
      <c r="E902" s="1" t="s">
        <v>23</v>
      </c>
      <c r="F902" s="1" t="s">
        <v>5</v>
      </c>
      <c r="H902" s="1" t="s">
        <v>24</v>
      </c>
      <c r="I902" s="1">
        <v>468688</v>
      </c>
      <c r="J902" s="1">
        <v>469767</v>
      </c>
      <c r="K902" s="1" t="s">
        <v>25</v>
      </c>
      <c r="R902" s="1" t="s">
        <v>1391</v>
      </c>
      <c r="S902" s="1">
        <v>1080</v>
      </c>
    </row>
    <row r="903" spans="1:20">
      <c r="A903" s="1">
        <f t="shared" si="14"/>
        <v>902</v>
      </c>
      <c r="B903" s="1" t="s">
        <v>28</v>
      </c>
      <c r="C903" s="1" t="s">
        <v>29</v>
      </c>
      <c r="D903" s="1" t="s">
        <v>22</v>
      </c>
      <c r="E903" s="1" t="s">
        <v>23</v>
      </c>
      <c r="F903" s="1" t="s">
        <v>5</v>
      </c>
      <c r="H903" s="1" t="s">
        <v>24</v>
      </c>
      <c r="I903" s="1">
        <v>468688</v>
      </c>
      <c r="J903" s="1">
        <v>469767</v>
      </c>
      <c r="K903" s="1" t="s">
        <v>25</v>
      </c>
      <c r="L903" s="1" t="s">
        <v>1392</v>
      </c>
      <c r="O903" s="1" t="s">
        <v>1393</v>
      </c>
      <c r="R903" s="1" t="s">
        <v>1391</v>
      </c>
      <c r="S903" s="1">
        <v>1080</v>
      </c>
      <c r="T903" s="1">
        <v>359</v>
      </c>
    </row>
    <row r="904" spans="1:20">
      <c r="A904" s="1">
        <f t="shared" si="14"/>
        <v>903</v>
      </c>
      <c r="B904" s="1" t="s">
        <v>20</v>
      </c>
      <c r="C904" s="1" t="s">
        <v>21</v>
      </c>
      <c r="D904" s="1" t="s">
        <v>22</v>
      </c>
      <c r="E904" s="1" t="s">
        <v>23</v>
      </c>
      <c r="F904" s="1" t="s">
        <v>5</v>
      </c>
      <c r="H904" s="1" t="s">
        <v>24</v>
      </c>
      <c r="I904" s="1">
        <v>469864</v>
      </c>
      <c r="J904" s="1">
        <v>470277</v>
      </c>
      <c r="K904" s="1" t="s">
        <v>25</v>
      </c>
      <c r="R904" s="1" t="s">
        <v>1394</v>
      </c>
      <c r="S904" s="1">
        <v>414</v>
      </c>
    </row>
    <row r="905" spans="1:20">
      <c r="A905" s="1">
        <f t="shared" si="14"/>
        <v>904</v>
      </c>
      <c r="B905" s="1" t="s">
        <v>28</v>
      </c>
      <c r="C905" s="1" t="s">
        <v>29</v>
      </c>
      <c r="D905" s="1" t="s">
        <v>22</v>
      </c>
      <c r="E905" s="1" t="s">
        <v>23</v>
      </c>
      <c r="F905" s="1" t="s">
        <v>5</v>
      </c>
      <c r="H905" s="1" t="s">
        <v>24</v>
      </c>
      <c r="I905" s="1">
        <v>469864</v>
      </c>
      <c r="J905" s="1">
        <v>470277</v>
      </c>
      <c r="K905" s="1" t="s">
        <v>25</v>
      </c>
      <c r="L905" s="1" t="s">
        <v>1395</v>
      </c>
      <c r="O905" s="1" t="s">
        <v>1396</v>
      </c>
      <c r="R905" s="1" t="s">
        <v>1394</v>
      </c>
      <c r="S905" s="1">
        <v>414</v>
      </c>
      <c r="T905" s="1">
        <v>137</v>
      </c>
    </row>
    <row r="906" spans="1:20">
      <c r="A906" s="1">
        <f t="shared" si="14"/>
        <v>905</v>
      </c>
      <c r="B906" s="1" t="s">
        <v>20</v>
      </c>
      <c r="C906" s="1" t="s">
        <v>1397</v>
      </c>
      <c r="D906" s="1" t="s">
        <v>22</v>
      </c>
      <c r="E906" s="1" t="s">
        <v>23</v>
      </c>
      <c r="F906" s="1" t="s">
        <v>5</v>
      </c>
      <c r="H906" s="1" t="s">
        <v>24</v>
      </c>
      <c r="I906" s="1">
        <v>470386</v>
      </c>
      <c r="J906" s="1">
        <v>470490</v>
      </c>
      <c r="K906" s="1" t="s">
        <v>25</v>
      </c>
      <c r="P906" s="1" t="s">
        <v>1398</v>
      </c>
      <c r="R906" s="1" t="s">
        <v>1399</v>
      </c>
      <c r="S906" s="1">
        <v>105</v>
      </c>
    </row>
    <row r="907" spans="1:20">
      <c r="A907" s="1">
        <f t="shared" si="14"/>
        <v>906</v>
      </c>
      <c r="B907" s="1" t="s">
        <v>1397</v>
      </c>
      <c r="D907" s="1" t="s">
        <v>22</v>
      </c>
      <c r="E907" s="1" t="s">
        <v>23</v>
      </c>
      <c r="F907" s="1" t="s">
        <v>5</v>
      </c>
      <c r="H907" s="1" t="s">
        <v>24</v>
      </c>
      <c r="I907" s="1">
        <v>470386</v>
      </c>
      <c r="J907" s="1">
        <v>470490</v>
      </c>
      <c r="K907" s="1" t="s">
        <v>25</v>
      </c>
      <c r="O907" s="1" t="s">
        <v>1400</v>
      </c>
      <c r="P907" s="1" t="s">
        <v>1398</v>
      </c>
      <c r="R907" s="1" t="s">
        <v>1399</v>
      </c>
      <c r="S907" s="1">
        <v>105</v>
      </c>
    </row>
    <row r="908" spans="1:20">
      <c r="A908" s="1">
        <f t="shared" si="14"/>
        <v>907</v>
      </c>
      <c r="B908" s="1" t="s">
        <v>20</v>
      </c>
      <c r="C908" s="1" t="s">
        <v>21</v>
      </c>
      <c r="D908" s="1" t="s">
        <v>22</v>
      </c>
      <c r="E908" s="1" t="s">
        <v>23</v>
      </c>
      <c r="F908" s="1" t="s">
        <v>5</v>
      </c>
      <c r="H908" s="1" t="s">
        <v>24</v>
      </c>
      <c r="I908" s="1">
        <v>470671</v>
      </c>
      <c r="J908" s="1">
        <v>472248</v>
      </c>
      <c r="K908" s="1" t="s">
        <v>25</v>
      </c>
      <c r="P908" s="1" t="s">
        <v>1401</v>
      </c>
      <c r="R908" s="1" t="s">
        <v>1402</v>
      </c>
      <c r="S908" s="1">
        <v>1578</v>
      </c>
    </row>
    <row r="909" spans="1:20">
      <c r="A909" s="1">
        <f t="shared" si="14"/>
        <v>908</v>
      </c>
      <c r="B909" s="1" t="s">
        <v>28</v>
      </c>
      <c r="C909" s="1" t="s">
        <v>29</v>
      </c>
      <c r="D909" s="1" t="s">
        <v>22</v>
      </c>
      <c r="E909" s="1" t="s">
        <v>23</v>
      </c>
      <c r="F909" s="1" t="s">
        <v>5</v>
      </c>
      <c r="H909" s="1" t="s">
        <v>24</v>
      </c>
      <c r="I909" s="1">
        <v>470671</v>
      </c>
      <c r="J909" s="1">
        <v>472248</v>
      </c>
      <c r="K909" s="1" t="s">
        <v>25</v>
      </c>
      <c r="L909" s="1" t="s">
        <v>1403</v>
      </c>
      <c r="O909" s="1" t="s">
        <v>1404</v>
      </c>
      <c r="P909" s="1" t="s">
        <v>1401</v>
      </c>
      <c r="R909" s="1" t="s">
        <v>1402</v>
      </c>
      <c r="S909" s="1">
        <v>1578</v>
      </c>
      <c r="T909" s="1">
        <v>525</v>
      </c>
    </row>
    <row r="910" spans="1:20">
      <c r="A910" s="1">
        <f t="shared" si="14"/>
        <v>909</v>
      </c>
      <c r="B910" s="1" t="s">
        <v>20</v>
      </c>
      <c r="C910" s="1" t="s">
        <v>21</v>
      </c>
      <c r="D910" s="1" t="s">
        <v>22</v>
      </c>
      <c r="E910" s="1" t="s">
        <v>23</v>
      </c>
      <c r="F910" s="1" t="s">
        <v>5</v>
      </c>
      <c r="H910" s="1" t="s">
        <v>24</v>
      </c>
      <c r="I910" s="1">
        <v>472265</v>
      </c>
      <c r="J910" s="1">
        <v>472588</v>
      </c>
      <c r="K910" s="1" t="s">
        <v>25</v>
      </c>
      <c r="R910" s="1" t="s">
        <v>1405</v>
      </c>
      <c r="S910" s="1">
        <v>324</v>
      </c>
    </row>
    <row r="911" spans="1:20">
      <c r="A911" s="1">
        <f t="shared" si="14"/>
        <v>910</v>
      </c>
      <c r="B911" s="1" t="s">
        <v>28</v>
      </c>
      <c r="C911" s="1" t="s">
        <v>29</v>
      </c>
      <c r="D911" s="1" t="s">
        <v>22</v>
      </c>
      <c r="E911" s="1" t="s">
        <v>23</v>
      </c>
      <c r="F911" s="1" t="s">
        <v>5</v>
      </c>
      <c r="H911" s="1" t="s">
        <v>24</v>
      </c>
      <c r="I911" s="1">
        <v>472265</v>
      </c>
      <c r="J911" s="1">
        <v>472588</v>
      </c>
      <c r="K911" s="1" t="s">
        <v>25</v>
      </c>
      <c r="L911" s="1" t="s">
        <v>1406</v>
      </c>
      <c r="O911" s="1" t="s">
        <v>1407</v>
      </c>
      <c r="R911" s="1" t="s">
        <v>1405</v>
      </c>
      <c r="S911" s="1">
        <v>324</v>
      </c>
      <c r="T911" s="1">
        <v>107</v>
      </c>
    </row>
    <row r="912" spans="1:20">
      <c r="A912" s="1">
        <f t="shared" si="14"/>
        <v>911</v>
      </c>
      <c r="B912" s="1" t="s">
        <v>20</v>
      </c>
      <c r="C912" s="1" t="s">
        <v>21</v>
      </c>
      <c r="D912" s="1" t="s">
        <v>22</v>
      </c>
      <c r="E912" s="1" t="s">
        <v>23</v>
      </c>
      <c r="F912" s="1" t="s">
        <v>5</v>
      </c>
      <c r="H912" s="1" t="s">
        <v>24</v>
      </c>
      <c r="I912" s="1">
        <v>472644</v>
      </c>
      <c r="J912" s="1">
        <v>473522</v>
      </c>
      <c r="K912" s="1" t="s">
        <v>25</v>
      </c>
      <c r="R912" s="1" t="s">
        <v>1408</v>
      </c>
      <c r="S912" s="1">
        <v>879</v>
      </c>
    </row>
    <row r="913" spans="1:20">
      <c r="A913" s="1">
        <f t="shared" si="14"/>
        <v>912</v>
      </c>
      <c r="B913" s="1" t="s">
        <v>28</v>
      </c>
      <c r="C913" s="1" t="s">
        <v>29</v>
      </c>
      <c r="D913" s="1" t="s">
        <v>22</v>
      </c>
      <c r="E913" s="1" t="s">
        <v>23</v>
      </c>
      <c r="F913" s="1" t="s">
        <v>5</v>
      </c>
      <c r="H913" s="1" t="s">
        <v>24</v>
      </c>
      <c r="I913" s="1">
        <v>472644</v>
      </c>
      <c r="J913" s="1">
        <v>473522</v>
      </c>
      <c r="K913" s="1" t="s">
        <v>25</v>
      </c>
      <c r="L913" s="1" t="s">
        <v>1409</v>
      </c>
      <c r="O913" s="1" t="s">
        <v>1410</v>
      </c>
      <c r="R913" s="1" t="s">
        <v>1408</v>
      </c>
      <c r="S913" s="1">
        <v>879</v>
      </c>
      <c r="T913" s="1">
        <v>292</v>
      </c>
    </row>
    <row r="914" spans="1:20">
      <c r="A914" s="1">
        <f t="shared" si="14"/>
        <v>913</v>
      </c>
      <c r="B914" s="1" t="s">
        <v>20</v>
      </c>
      <c r="C914" s="1" t="s">
        <v>21</v>
      </c>
      <c r="D914" s="1" t="s">
        <v>22</v>
      </c>
      <c r="E914" s="1" t="s">
        <v>23</v>
      </c>
      <c r="F914" s="1" t="s">
        <v>5</v>
      </c>
      <c r="H914" s="1" t="s">
        <v>24</v>
      </c>
      <c r="I914" s="1">
        <v>473497</v>
      </c>
      <c r="J914" s="1">
        <v>474435</v>
      </c>
      <c r="K914" s="1" t="s">
        <v>63</v>
      </c>
      <c r="R914" s="1" t="s">
        <v>1411</v>
      </c>
      <c r="S914" s="1">
        <v>939</v>
      </c>
    </row>
    <row r="915" spans="1:20">
      <c r="A915" s="1">
        <f t="shared" si="14"/>
        <v>914</v>
      </c>
      <c r="B915" s="1" t="s">
        <v>28</v>
      </c>
      <c r="C915" s="1" t="s">
        <v>29</v>
      </c>
      <c r="D915" s="1" t="s">
        <v>22</v>
      </c>
      <c r="E915" s="1" t="s">
        <v>23</v>
      </c>
      <c r="F915" s="1" t="s">
        <v>5</v>
      </c>
      <c r="H915" s="1" t="s">
        <v>24</v>
      </c>
      <c r="I915" s="1">
        <v>473497</v>
      </c>
      <c r="J915" s="1">
        <v>474435</v>
      </c>
      <c r="K915" s="1" t="s">
        <v>63</v>
      </c>
      <c r="L915" s="1" t="s">
        <v>1412</v>
      </c>
      <c r="O915" s="1" t="s">
        <v>1413</v>
      </c>
      <c r="R915" s="1" t="s">
        <v>1411</v>
      </c>
      <c r="S915" s="1">
        <v>939</v>
      </c>
      <c r="T915" s="1">
        <v>312</v>
      </c>
    </row>
    <row r="916" spans="1:20">
      <c r="A916" s="1">
        <f t="shared" si="14"/>
        <v>915</v>
      </c>
      <c r="B916" s="1" t="s">
        <v>20</v>
      </c>
      <c r="C916" s="1" t="s">
        <v>21</v>
      </c>
      <c r="D916" s="1" t="s">
        <v>22</v>
      </c>
      <c r="E916" s="1" t="s">
        <v>23</v>
      </c>
      <c r="F916" s="1" t="s">
        <v>5</v>
      </c>
      <c r="H916" s="1" t="s">
        <v>24</v>
      </c>
      <c r="I916" s="1">
        <v>474482</v>
      </c>
      <c r="J916" s="1">
        <v>474985</v>
      </c>
      <c r="K916" s="1" t="s">
        <v>25</v>
      </c>
      <c r="R916" s="1" t="s">
        <v>1414</v>
      </c>
      <c r="S916" s="1">
        <v>504</v>
      </c>
    </row>
    <row r="917" spans="1:20">
      <c r="A917" s="1">
        <f t="shared" si="14"/>
        <v>916</v>
      </c>
      <c r="B917" s="1" t="s">
        <v>28</v>
      </c>
      <c r="C917" s="1" t="s">
        <v>29</v>
      </c>
      <c r="D917" s="1" t="s">
        <v>22</v>
      </c>
      <c r="E917" s="1" t="s">
        <v>23</v>
      </c>
      <c r="F917" s="1" t="s">
        <v>5</v>
      </c>
      <c r="H917" s="1" t="s">
        <v>24</v>
      </c>
      <c r="I917" s="1">
        <v>474482</v>
      </c>
      <c r="J917" s="1">
        <v>474985</v>
      </c>
      <c r="K917" s="1" t="s">
        <v>25</v>
      </c>
      <c r="L917" s="1" t="s">
        <v>1415</v>
      </c>
      <c r="O917" s="1" t="s">
        <v>206</v>
      </c>
      <c r="R917" s="1" t="s">
        <v>1414</v>
      </c>
      <c r="S917" s="1">
        <v>504</v>
      </c>
      <c r="T917" s="1">
        <v>167</v>
      </c>
    </row>
    <row r="918" spans="1:20">
      <c r="A918" s="1">
        <f t="shared" si="14"/>
        <v>917</v>
      </c>
      <c r="B918" s="1" t="s">
        <v>20</v>
      </c>
      <c r="C918" s="1" t="s">
        <v>21</v>
      </c>
      <c r="D918" s="1" t="s">
        <v>22</v>
      </c>
      <c r="E918" s="1" t="s">
        <v>23</v>
      </c>
      <c r="F918" s="1" t="s">
        <v>5</v>
      </c>
      <c r="H918" s="1" t="s">
        <v>24</v>
      </c>
      <c r="I918" s="1">
        <v>475400</v>
      </c>
      <c r="J918" s="1">
        <v>477142</v>
      </c>
      <c r="K918" s="1" t="s">
        <v>25</v>
      </c>
      <c r="R918" s="1" t="s">
        <v>1416</v>
      </c>
      <c r="S918" s="1">
        <v>1743</v>
      </c>
    </row>
    <row r="919" spans="1:20">
      <c r="A919" s="1">
        <f t="shared" si="14"/>
        <v>918</v>
      </c>
      <c r="B919" s="1" t="s">
        <v>28</v>
      </c>
      <c r="C919" s="1" t="s">
        <v>29</v>
      </c>
      <c r="D919" s="1" t="s">
        <v>22</v>
      </c>
      <c r="E919" s="1" t="s">
        <v>23</v>
      </c>
      <c r="F919" s="1" t="s">
        <v>5</v>
      </c>
      <c r="H919" s="1" t="s">
        <v>24</v>
      </c>
      <c r="I919" s="1">
        <v>475400</v>
      </c>
      <c r="J919" s="1">
        <v>477142</v>
      </c>
      <c r="K919" s="1" t="s">
        <v>25</v>
      </c>
      <c r="L919" s="1" t="s">
        <v>1417</v>
      </c>
      <c r="O919" s="1" t="s">
        <v>1418</v>
      </c>
      <c r="R919" s="1" t="s">
        <v>1416</v>
      </c>
      <c r="S919" s="1">
        <v>1743</v>
      </c>
      <c r="T919" s="1">
        <v>580</v>
      </c>
    </row>
    <row r="920" spans="1:20">
      <c r="A920" s="1">
        <f t="shared" si="14"/>
        <v>919</v>
      </c>
      <c r="B920" s="1" t="s">
        <v>20</v>
      </c>
      <c r="C920" s="1" t="s">
        <v>21</v>
      </c>
      <c r="D920" s="1" t="s">
        <v>22</v>
      </c>
      <c r="E920" s="1" t="s">
        <v>23</v>
      </c>
      <c r="F920" s="1" t="s">
        <v>5</v>
      </c>
      <c r="H920" s="1" t="s">
        <v>24</v>
      </c>
      <c r="I920" s="1">
        <v>477187</v>
      </c>
      <c r="J920" s="1">
        <v>478017</v>
      </c>
      <c r="K920" s="1" t="s">
        <v>63</v>
      </c>
      <c r="P920" s="1" t="s">
        <v>1419</v>
      </c>
      <c r="R920" s="1" t="s">
        <v>1420</v>
      </c>
      <c r="S920" s="1">
        <v>831</v>
      </c>
    </row>
    <row r="921" spans="1:20">
      <c r="A921" s="1">
        <f t="shared" si="14"/>
        <v>920</v>
      </c>
      <c r="B921" s="1" t="s">
        <v>28</v>
      </c>
      <c r="C921" s="1" t="s">
        <v>29</v>
      </c>
      <c r="D921" s="1" t="s">
        <v>22</v>
      </c>
      <c r="E921" s="1" t="s">
        <v>23</v>
      </c>
      <c r="F921" s="1" t="s">
        <v>5</v>
      </c>
      <c r="H921" s="1" t="s">
        <v>24</v>
      </c>
      <c r="I921" s="1">
        <v>477187</v>
      </c>
      <c r="J921" s="1">
        <v>478017</v>
      </c>
      <c r="K921" s="1" t="s">
        <v>63</v>
      </c>
      <c r="L921" s="1" t="s">
        <v>1421</v>
      </c>
      <c r="O921" s="1" t="s">
        <v>1422</v>
      </c>
      <c r="P921" s="1" t="s">
        <v>1419</v>
      </c>
      <c r="R921" s="1" t="s">
        <v>1420</v>
      </c>
      <c r="S921" s="1">
        <v>831</v>
      </c>
      <c r="T921" s="1">
        <v>276</v>
      </c>
    </row>
    <row r="922" spans="1:20">
      <c r="A922" s="1">
        <f t="shared" si="14"/>
        <v>921</v>
      </c>
      <c r="B922" s="1" t="s">
        <v>20</v>
      </c>
      <c r="C922" s="1" t="s">
        <v>21</v>
      </c>
      <c r="D922" s="1" t="s">
        <v>22</v>
      </c>
      <c r="E922" s="1" t="s">
        <v>23</v>
      </c>
      <c r="F922" s="1" t="s">
        <v>5</v>
      </c>
      <c r="H922" s="1" t="s">
        <v>24</v>
      </c>
      <c r="I922" s="1">
        <v>478104</v>
      </c>
      <c r="J922" s="1">
        <v>479579</v>
      </c>
      <c r="K922" s="1" t="s">
        <v>63</v>
      </c>
      <c r="R922" s="1" t="s">
        <v>1423</v>
      </c>
      <c r="S922" s="1">
        <v>1476</v>
      </c>
    </row>
    <row r="923" spans="1:20">
      <c r="A923" s="1">
        <f t="shared" si="14"/>
        <v>922</v>
      </c>
      <c r="B923" s="1" t="s">
        <v>28</v>
      </c>
      <c r="C923" s="1" t="s">
        <v>29</v>
      </c>
      <c r="D923" s="1" t="s">
        <v>22</v>
      </c>
      <c r="E923" s="1" t="s">
        <v>23</v>
      </c>
      <c r="F923" s="1" t="s">
        <v>5</v>
      </c>
      <c r="H923" s="1" t="s">
        <v>24</v>
      </c>
      <c r="I923" s="1">
        <v>478104</v>
      </c>
      <c r="J923" s="1">
        <v>479579</v>
      </c>
      <c r="K923" s="1" t="s">
        <v>63</v>
      </c>
      <c r="L923" s="1" t="s">
        <v>1424</v>
      </c>
      <c r="O923" s="1" t="s">
        <v>1425</v>
      </c>
      <c r="R923" s="1" t="s">
        <v>1423</v>
      </c>
      <c r="S923" s="1">
        <v>1476</v>
      </c>
      <c r="T923" s="1">
        <v>491</v>
      </c>
    </row>
    <row r="924" spans="1:20">
      <c r="A924" s="1">
        <f t="shared" si="14"/>
        <v>923</v>
      </c>
      <c r="B924" s="1" t="s">
        <v>20</v>
      </c>
      <c r="C924" s="1" t="s">
        <v>21</v>
      </c>
      <c r="D924" s="1" t="s">
        <v>22</v>
      </c>
      <c r="E924" s="1" t="s">
        <v>23</v>
      </c>
      <c r="F924" s="1" t="s">
        <v>5</v>
      </c>
      <c r="H924" s="1" t="s">
        <v>24</v>
      </c>
      <c r="I924" s="1">
        <v>479870</v>
      </c>
      <c r="J924" s="1">
        <v>481363</v>
      </c>
      <c r="K924" s="1" t="s">
        <v>25</v>
      </c>
      <c r="R924" s="1" t="s">
        <v>1426</v>
      </c>
      <c r="S924" s="1">
        <v>1494</v>
      </c>
    </row>
    <row r="925" spans="1:20">
      <c r="A925" s="1">
        <f t="shared" si="14"/>
        <v>924</v>
      </c>
      <c r="B925" s="1" t="s">
        <v>28</v>
      </c>
      <c r="C925" s="1" t="s">
        <v>29</v>
      </c>
      <c r="D925" s="1" t="s">
        <v>22</v>
      </c>
      <c r="E925" s="1" t="s">
        <v>23</v>
      </c>
      <c r="F925" s="1" t="s">
        <v>5</v>
      </c>
      <c r="H925" s="1" t="s">
        <v>24</v>
      </c>
      <c r="I925" s="1">
        <v>479870</v>
      </c>
      <c r="J925" s="1">
        <v>481363</v>
      </c>
      <c r="K925" s="1" t="s">
        <v>25</v>
      </c>
      <c r="L925" s="1" t="s">
        <v>1427</v>
      </c>
      <c r="O925" s="1" t="s">
        <v>1428</v>
      </c>
      <c r="R925" s="1" t="s">
        <v>1426</v>
      </c>
      <c r="S925" s="1">
        <v>1494</v>
      </c>
      <c r="T925" s="1">
        <v>497</v>
      </c>
    </row>
    <row r="926" spans="1:20">
      <c r="A926" s="1">
        <f t="shared" si="14"/>
        <v>925</v>
      </c>
      <c r="B926" s="1" t="s">
        <v>20</v>
      </c>
      <c r="C926" s="1" t="s">
        <v>21</v>
      </c>
      <c r="D926" s="1" t="s">
        <v>22</v>
      </c>
      <c r="E926" s="1" t="s">
        <v>23</v>
      </c>
      <c r="F926" s="1" t="s">
        <v>5</v>
      </c>
      <c r="H926" s="1" t="s">
        <v>24</v>
      </c>
      <c r="I926" s="1">
        <v>481428</v>
      </c>
      <c r="J926" s="1">
        <v>481817</v>
      </c>
      <c r="K926" s="1" t="s">
        <v>25</v>
      </c>
      <c r="P926" s="1" t="s">
        <v>1429</v>
      </c>
      <c r="R926" s="1" t="s">
        <v>1430</v>
      </c>
      <c r="S926" s="1">
        <v>390</v>
      </c>
    </row>
    <row r="927" spans="1:20">
      <c r="A927" s="1">
        <f t="shared" si="14"/>
        <v>926</v>
      </c>
      <c r="B927" s="1" t="s">
        <v>28</v>
      </c>
      <c r="C927" s="1" t="s">
        <v>29</v>
      </c>
      <c r="D927" s="1" t="s">
        <v>22</v>
      </c>
      <c r="E927" s="1" t="s">
        <v>23</v>
      </c>
      <c r="F927" s="1" t="s">
        <v>5</v>
      </c>
      <c r="H927" s="1" t="s">
        <v>24</v>
      </c>
      <c r="I927" s="1">
        <v>481428</v>
      </c>
      <c r="J927" s="1">
        <v>481817</v>
      </c>
      <c r="K927" s="1" t="s">
        <v>25</v>
      </c>
      <c r="L927" s="1" t="s">
        <v>1431</v>
      </c>
      <c r="O927" s="1" t="s">
        <v>1432</v>
      </c>
      <c r="P927" s="1" t="s">
        <v>1429</v>
      </c>
      <c r="R927" s="1" t="s">
        <v>1430</v>
      </c>
      <c r="S927" s="1">
        <v>390</v>
      </c>
      <c r="T927" s="1">
        <v>129</v>
      </c>
    </row>
    <row r="928" spans="1:20">
      <c r="A928" s="1">
        <f t="shared" si="14"/>
        <v>927</v>
      </c>
      <c r="B928" s="1" t="s">
        <v>20</v>
      </c>
      <c r="C928" s="1" t="s">
        <v>21</v>
      </c>
      <c r="D928" s="1" t="s">
        <v>22</v>
      </c>
      <c r="E928" s="1" t="s">
        <v>23</v>
      </c>
      <c r="F928" s="1" t="s">
        <v>5</v>
      </c>
      <c r="H928" s="1" t="s">
        <v>24</v>
      </c>
      <c r="I928" s="1">
        <v>481890</v>
      </c>
      <c r="J928" s="1">
        <v>482300</v>
      </c>
      <c r="K928" s="1" t="s">
        <v>25</v>
      </c>
      <c r="R928" s="1" t="s">
        <v>1433</v>
      </c>
      <c r="S928" s="1">
        <v>411</v>
      </c>
    </row>
    <row r="929" spans="1:20">
      <c r="A929" s="1">
        <f t="shared" si="14"/>
        <v>928</v>
      </c>
      <c r="B929" s="1" t="s">
        <v>28</v>
      </c>
      <c r="C929" s="1" t="s">
        <v>29</v>
      </c>
      <c r="D929" s="1" t="s">
        <v>22</v>
      </c>
      <c r="E929" s="1" t="s">
        <v>23</v>
      </c>
      <c r="F929" s="1" t="s">
        <v>5</v>
      </c>
      <c r="H929" s="1" t="s">
        <v>24</v>
      </c>
      <c r="I929" s="1">
        <v>481890</v>
      </c>
      <c r="J929" s="1">
        <v>482300</v>
      </c>
      <c r="K929" s="1" t="s">
        <v>25</v>
      </c>
      <c r="L929" s="1" t="s">
        <v>1434</v>
      </c>
      <c r="O929" s="1" t="s">
        <v>62</v>
      </c>
      <c r="R929" s="1" t="s">
        <v>1433</v>
      </c>
      <c r="S929" s="1">
        <v>411</v>
      </c>
      <c r="T929" s="1">
        <v>136</v>
      </c>
    </row>
    <row r="930" spans="1:20">
      <c r="A930" s="1">
        <f t="shared" si="14"/>
        <v>929</v>
      </c>
      <c r="B930" s="1" t="s">
        <v>20</v>
      </c>
      <c r="C930" s="1" t="s">
        <v>21</v>
      </c>
      <c r="D930" s="1" t="s">
        <v>22</v>
      </c>
      <c r="E930" s="1" t="s">
        <v>23</v>
      </c>
      <c r="F930" s="1" t="s">
        <v>5</v>
      </c>
      <c r="H930" s="1" t="s">
        <v>24</v>
      </c>
      <c r="I930" s="1">
        <v>482437</v>
      </c>
      <c r="J930" s="1">
        <v>485193</v>
      </c>
      <c r="K930" s="1" t="s">
        <v>25</v>
      </c>
      <c r="P930" s="1" t="s">
        <v>1435</v>
      </c>
      <c r="R930" s="1" t="s">
        <v>1436</v>
      </c>
      <c r="S930" s="1">
        <v>2757</v>
      </c>
    </row>
    <row r="931" spans="1:20">
      <c r="A931" s="1">
        <f t="shared" si="14"/>
        <v>930</v>
      </c>
      <c r="B931" s="1" t="s">
        <v>28</v>
      </c>
      <c r="C931" s="1" t="s">
        <v>29</v>
      </c>
      <c r="D931" s="1" t="s">
        <v>22</v>
      </c>
      <c r="E931" s="1" t="s">
        <v>23</v>
      </c>
      <c r="F931" s="1" t="s">
        <v>5</v>
      </c>
      <c r="H931" s="1" t="s">
        <v>24</v>
      </c>
      <c r="I931" s="1">
        <v>482437</v>
      </c>
      <c r="J931" s="1">
        <v>485193</v>
      </c>
      <c r="K931" s="1" t="s">
        <v>25</v>
      </c>
      <c r="L931" s="1" t="s">
        <v>1437</v>
      </c>
      <c r="O931" s="1" t="s">
        <v>1438</v>
      </c>
      <c r="P931" s="1" t="s">
        <v>1435</v>
      </c>
      <c r="R931" s="1" t="s">
        <v>1436</v>
      </c>
      <c r="S931" s="1">
        <v>2757</v>
      </c>
      <c r="T931" s="1">
        <v>918</v>
      </c>
    </row>
    <row r="932" spans="1:20">
      <c r="A932" s="1">
        <f t="shared" si="14"/>
        <v>931</v>
      </c>
      <c r="B932" s="1" t="s">
        <v>20</v>
      </c>
      <c r="C932" s="1" t="s">
        <v>21</v>
      </c>
      <c r="D932" s="1" t="s">
        <v>22</v>
      </c>
      <c r="E932" s="1" t="s">
        <v>23</v>
      </c>
      <c r="F932" s="1" t="s">
        <v>5</v>
      </c>
      <c r="H932" s="1" t="s">
        <v>24</v>
      </c>
      <c r="I932" s="1">
        <v>485267</v>
      </c>
      <c r="J932" s="1">
        <v>486334</v>
      </c>
      <c r="K932" s="1" t="s">
        <v>25</v>
      </c>
      <c r="R932" s="1" t="s">
        <v>1439</v>
      </c>
      <c r="S932" s="1">
        <v>1068</v>
      </c>
    </row>
    <row r="933" spans="1:20">
      <c r="A933" s="1">
        <f t="shared" si="14"/>
        <v>932</v>
      </c>
      <c r="B933" s="1" t="s">
        <v>28</v>
      </c>
      <c r="C933" s="1" t="s">
        <v>29</v>
      </c>
      <c r="D933" s="1" t="s">
        <v>22</v>
      </c>
      <c r="E933" s="1" t="s">
        <v>23</v>
      </c>
      <c r="F933" s="1" t="s">
        <v>5</v>
      </c>
      <c r="H933" s="1" t="s">
        <v>24</v>
      </c>
      <c r="I933" s="1">
        <v>485267</v>
      </c>
      <c r="J933" s="1">
        <v>486334</v>
      </c>
      <c r="K933" s="1" t="s">
        <v>25</v>
      </c>
      <c r="L933" s="1" t="s">
        <v>1440</v>
      </c>
      <c r="O933" s="1" t="s">
        <v>1441</v>
      </c>
      <c r="R933" s="1" t="s">
        <v>1439</v>
      </c>
      <c r="S933" s="1">
        <v>1068</v>
      </c>
      <c r="T933" s="1">
        <v>355</v>
      </c>
    </row>
    <row r="934" spans="1:20">
      <c r="A934" s="1">
        <f t="shared" si="14"/>
        <v>933</v>
      </c>
      <c r="B934" s="1" t="s">
        <v>20</v>
      </c>
      <c r="C934" s="1" t="s">
        <v>21</v>
      </c>
      <c r="D934" s="1" t="s">
        <v>22</v>
      </c>
      <c r="E934" s="1" t="s">
        <v>23</v>
      </c>
      <c r="F934" s="1" t="s">
        <v>5</v>
      </c>
      <c r="H934" s="1" t="s">
        <v>24</v>
      </c>
      <c r="I934" s="1">
        <v>486487</v>
      </c>
      <c r="J934" s="1">
        <v>486972</v>
      </c>
      <c r="K934" s="1" t="s">
        <v>63</v>
      </c>
      <c r="R934" s="1" t="s">
        <v>1442</v>
      </c>
      <c r="S934" s="1">
        <v>486</v>
      </c>
    </row>
    <row r="935" spans="1:20">
      <c r="A935" s="1">
        <f t="shared" si="14"/>
        <v>934</v>
      </c>
      <c r="B935" s="1" t="s">
        <v>28</v>
      </c>
      <c r="C935" s="1" t="s">
        <v>29</v>
      </c>
      <c r="D935" s="1" t="s">
        <v>22</v>
      </c>
      <c r="E935" s="1" t="s">
        <v>23</v>
      </c>
      <c r="F935" s="1" t="s">
        <v>5</v>
      </c>
      <c r="H935" s="1" t="s">
        <v>24</v>
      </c>
      <c r="I935" s="1">
        <v>486487</v>
      </c>
      <c r="J935" s="1">
        <v>486972</v>
      </c>
      <c r="K935" s="1" t="s">
        <v>63</v>
      </c>
      <c r="L935" s="1" t="s">
        <v>1443</v>
      </c>
      <c r="O935" s="1" t="s">
        <v>42</v>
      </c>
      <c r="R935" s="1" t="s">
        <v>1442</v>
      </c>
      <c r="S935" s="1">
        <v>486</v>
      </c>
      <c r="T935" s="1">
        <v>161</v>
      </c>
    </row>
    <row r="936" spans="1:20">
      <c r="A936" s="1">
        <f t="shared" si="14"/>
        <v>935</v>
      </c>
      <c r="B936" s="1" t="s">
        <v>20</v>
      </c>
      <c r="C936" s="1" t="s">
        <v>21</v>
      </c>
      <c r="D936" s="1" t="s">
        <v>22</v>
      </c>
      <c r="E936" s="1" t="s">
        <v>23</v>
      </c>
      <c r="F936" s="1" t="s">
        <v>5</v>
      </c>
      <c r="H936" s="1" t="s">
        <v>24</v>
      </c>
      <c r="I936" s="1">
        <v>487118</v>
      </c>
      <c r="J936" s="1">
        <v>487831</v>
      </c>
      <c r="K936" s="1" t="s">
        <v>63</v>
      </c>
      <c r="R936" s="1" t="s">
        <v>1444</v>
      </c>
      <c r="S936" s="1">
        <v>714</v>
      </c>
    </row>
    <row r="937" spans="1:20">
      <c r="A937" s="1">
        <f t="shared" si="14"/>
        <v>936</v>
      </c>
      <c r="B937" s="1" t="s">
        <v>28</v>
      </c>
      <c r="C937" s="1" t="s">
        <v>29</v>
      </c>
      <c r="D937" s="1" t="s">
        <v>22</v>
      </c>
      <c r="E937" s="1" t="s">
        <v>23</v>
      </c>
      <c r="F937" s="1" t="s">
        <v>5</v>
      </c>
      <c r="H937" s="1" t="s">
        <v>24</v>
      </c>
      <c r="I937" s="1">
        <v>487118</v>
      </c>
      <c r="J937" s="1">
        <v>487831</v>
      </c>
      <c r="K937" s="1" t="s">
        <v>63</v>
      </c>
      <c r="L937" s="1" t="s">
        <v>1445</v>
      </c>
      <c r="O937" s="1" t="s">
        <v>42</v>
      </c>
      <c r="R937" s="1" t="s">
        <v>1444</v>
      </c>
      <c r="S937" s="1">
        <v>714</v>
      </c>
      <c r="T937" s="1">
        <v>237</v>
      </c>
    </row>
    <row r="938" spans="1:20">
      <c r="A938" s="1">
        <f t="shared" si="14"/>
        <v>937</v>
      </c>
      <c r="B938" s="1" t="s">
        <v>20</v>
      </c>
      <c r="C938" s="1" t="s">
        <v>21</v>
      </c>
      <c r="D938" s="1" t="s">
        <v>22</v>
      </c>
      <c r="E938" s="1" t="s">
        <v>23</v>
      </c>
      <c r="F938" s="1" t="s">
        <v>5</v>
      </c>
      <c r="H938" s="1" t="s">
        <v>24</v>
      </c>
      <c r="I938" s="1">
        <v>487992</v>
      </c>
      <c r="J938" s="1">
        <v>489269</v>
      </c>
      <c r="K938" s="1" t="s">
        <v>63</v>
      </c>
      <c r="P938" s="1" t="s">
        <v>1446</v>
      </c>
      <c r="R938" s="1" t="s">
        <v>1447</v>
      </c>
      <c r="S938" s="1">
        <v>1278</v>
      </c>
    </row>
    <row r="939" spans="1:20">
      <c r="A939" s="1">
        <f t="shared" si="14"/>
        <v>938</v>
      </c>
      <c r="B939" s="1" t="s">
        <v>28</v>
      </c>
      <c r="C939" s="1" t="s">
        <v>29</v>
      </c>
      <c r="D939" s="1" t="s">
        <v>22</v>
      </c>
      <c r="E939" s="1" t="s">
        <v>23</v>
      </c>
      <c r="F939" s="1" t="s">
        <v>5</v>
      </c>
      <c r="H939" s="1" t="s">
        <v>24</v>
      </c>
      <c r="I939" s="1">
        <v>487992</v>
      </c>
      <c r="J939" s="1">
        <v>489269</v>
      </c>
      <c r="K939" s="1" t="s">
        <v>63</v>
      </c>
      <c r="L939" s="1" t="s">
        <v>1448</v>
      </c>
      <c r="O939" s="1" t="s">
        <v>1449</v>
      </c>
      <c r="P939" s="1" t="s">
        <v>1446</v>
      </c>
      <c r="R939" s="1" t="s">
        <v>1447</v>
      </c>
      <c r="S939" s="1">
        <v>1278</v>
      </c>
      <c r="T939" s="1">
        <v>425</v>
      </c>
    </row>
    <row r="940" spans="1:20">
      <c r="A940" s="1">
        <f t="shared" si="14"/>
        <v>939</v>
      </c>
      <c r="B940" s="1" t="s">
        <v>20</v>
      </c>
      <c r="C940" s="1" t="s">
        <v>21</v>
      </c>
      <c r="D940" s="1" t="s">
        <v>22</v>
      </c>
      <c r="E940" s="1" t="s">
        <v>23</v>
      </c>
      <c r="F940" s="1" t="s">
        <v>5</v>
      </c>
      <c r="H940" s="1" t="s">
        <v>24</v>
      </c>
      <c r="I940" s="1">
        <v>489941</v>
      </c>
      <c r="J940" s="1">
        <v>490756</v>
      </c>
      <c r="K940" s="1" t="s">
        <v>63</v>
      </c>
      <c r="P940" s="1" t="s">
        <v>1450</v>
      </c>
      <c r="R940" s="1" t="s">
        <v>1451</v>
      </c>
      <c r="S940" s="1">
        <v>816</v>
      </c>
    </row>
    <row r="941" spans="1:20">
      <c r="A941" s="1">
        <f t="shared" si="14"/>
        <v>940</v>
      </c>
      <c r="B941" s="1" t="s">
        <v>28</v>
      </c>
      <c r="C941" s="1" t="s">
        <v>29</v>
      </c>
      <c r="D941" s="1" t="s">
        <v>22</v>
      </c>
      <c r="E941" s="1" t="s">
        <v>23</v>
      </c>
      <c r="F941" s="1" t="s">
        <v>5</v>
      </c>
      <c r="H941" s="1" t="s">
        <v>24</v>
      </c>
      <c r="I941" s="1">
        <v>489941</v>
      </c>
      <c r="J941" s="1">
        <v>490756</v>
      </c>
      <c r="K941" s="1" t="s">
        <v>63</v>
      </c>
      <c r="L941" s="1" t="s">
        <v>1452</v>
      </c>
      <c r="O941" s="1" t="s">
        <v>1453</v>
      </c>
      <c r="P941" s="1" t="s">
        <v>1450</v>
      </c>
      <c r="R941" s="1" t="s">
        <v>1451</v>
      </c>
      <c r="S941" s="1">
        <v>816</v>
      </c>
      <c r="T941" s="1">
        <v>271</v>
      </c>
    </row>
    <row r="942" spans="1:20">
      <c r="A942" s="1">
        <f t="shared" si="14"/>
        <v>941</v>
      </c>
      <c r="B942" s="1" t="s">
        <v>20</v>
      </c>
      <c r="C942" s="1" t="s">
        <v>21</v>
      </c>
      <c r="D942" s="1" t="s">
        <v>22</v>
      </c>
      <c r="E942" s="1" t="s">
        <v>23</v>
      </c>
      <c r="F942" s="1" t="s">
        <v>5</v>
      </c>
      <c r="H942" s="1" t="s">
        <v>24</v>
      </c>
      <c r="I942" s="1">
        <v>490875</v>
      </c>
      <c r="J942" s="1">
        <v>491753</v>
      </c>
      <c r="K942" s="1" t="s">
        <v>63</v>
      </c>
      <c r="P942" s="1" t="s">
        <v>1454</v>
      </c>
      <c r="R942" s="1" t="s">
        <v>1455</v>
      </c>
      <c r="S942" s="1">
        <v>879</v>
      </c>
    </row>
    <row r="943" spans="1:20">
      <c r="A943" s="1">
        <f t="shared" si="14"/>
        <v>942</v>
      </c>
      <c r="B943" s="1" t="s">
        <v>28</v>
      </c>
      <c r="C943" s="1" t="s">
        <v>29</v>
      </c>
      <c r="D943" s="1" t="s">
        <v>22</v>
      </c>
      <c r="E943" s="1" t="s">
        <v>23</v>
      </c>
      <c r="F943" s="1" t="s">
        <v>5</v>
      </c>
      <c r="H943" s="1" t="s">
        <v>24</v>
      </c>
      <c r="I943" s="1">
        <v>490875</v>
      </c>
      <c r="J943" s="1">
        <v>491753</v>
      </c>
      <c r="K943" s="1" t="s">
        <v>63</v>
      </c>
      <c r="L943" s="1" t="s">
        <v>1456</v>
      </c>
      <c r="O943" s="1" t="s">
        <v>790</v>
      </c>
      <c r="P943" s="1" t="s">
        <v>1454</v>
      </c>
      <c r="R943" s="1" t="s">
        <v>1455</v>
      </c>
      <c r="S943" s="1">
        <v>879</v>
      </c>
      <c r="T943" s="1">
        <v>292</v>
      </c>
    </row>
    <row r="944" spans="1:20">
      <c r="A944" s="1">
        <f t="shared" si="14"/>
        <v>943</v>
      </c>
      <c r="B944" s="1" t="s">
        <v>20</v>
      </c>
      <c r="C944" s="1" t="s">
        <v>21</v>
      </c>
      <c r="D944" s="1" t="s">
        <v>22</v>
      </c>
      <c r="E944" s="1" t="s">
        <v>23</v>
      </c>
      <c r="F944" s="1" t="s">
        <v>5</v>
      </c>
      <c r="H944" s="1" t="s">
        <v>24</v>
      </c>
      <c r="I944" s="1">
        <v>492364</v>
      </c>
      <c r="J944" s="1">
        <v>493215</v>
      </c>
      <c r="K944" s="1" t="s">
        <v>63</v>
      </c>
      <c r="R944" s="1" t="s">
        <v>1457</v>
      </c>
      <c r="S944" s="1">
        <v>852</v>
      </c>
    </row>
    <row r="945" spans="1:21">
      <c r="A945" s="1">
        <f t="shared" si="14"/>
        <v>944</v>
      </c>
      <c r="B945" s="1" t="s">
        <v>28</v>
      </c>
      <c r="C945" s="1" t="s">
        <v>29</v>
      </c>
      <c r="D945" s="1" t="s">
        <v>22</v>
      </c>
      <c r="E945" s="1" t="s">
        <v>23</v>
      </c>
      <c r="F945" s="1" t="s">
        <v>5</v>
      </c>
      <c r="H945" s="1" t="s">
        <v>24</v>
      </c>
      <c r="I945" s="1">
        <v>492364</v>
      </c>
      <c r="J945" s="1">
        <v>493215</v>
      </c>
      <c r="K945" s="1" t="s">
        <v>63</v>
      </c>
      <c r="L945" s="1" t="s">
        <v>1458</v>
      </c>
      <c r="O945" s="1" t="s">
        <v>542</v>
      </c>
      <c r="R945" s="1" t="s">
        <v>1457</v>
      </c>
      <c r="S945" s="1">
        <v>852</v>
      </c>
      <c r="T945" s="1">
        <v>283</v>
      </c>
    </row>
    <row r="946" spans="1:21">
      <c r="A946" s="1">
        <f t="shared" si="14"/>
        <v>945</v>
      </c>
      <c r="B946" s="1" t="s">
        <v>20</v>
      </c>
      <c r="C946" s="1" t="s">
        <v>21</v>
      </c>
      <c r="D946" s="1" t="s">
        <v>22</v>
      </c>
      <c r="E946" s="1" t="s">
        <v>23</v>
      </c>
      <c r="F946" s="1" t="s">
        <v>5</v>
      </c>
      <c r="H946" s="1" t="s">
        <v>24</v>
      </c>
      <c r="I946" s="1">
        <v>493269</v>
      </c>
      <c r="J946" s="1">
        <v>493592</v>
      </c>
      <c r="K946" s="1" t="s">
        <v>63</v>
      </c>
      <c r="R946" s="1" t="s">
        <v>1459</v>
      </c>
      <c r="S946" s="1">
        <v>324</v>
      </c>
    </row>
    <row r="947" spans="1:21">
      <c r="A947" s="1">
        <f t="shared" si="14"/>
        <v>946</v>
      </c>
      <c r="B947" s="1" t="s">
        <v>28</v>
      </c>
      <c r="C947" s="1" t="s">
        <v>29</v>
      </c>
      <c r="D947" s="1" t="s">
        <v>22</v>
      </c>
      <c r="E947" s="1" t="s">
        <v>23</v>
      </c>
      <c r="F947" s="1" t="s">
        <v>5</v>
      </c>
      <c r="H947" s="1" t="s">
        <v>24</v>
      </c>
      <c r="I947" s="1">
        <v>493269</v>
      </c>
      <c r="J947" s="1">
        <v>493592</v>
      </c>
      <c r="K947" s="1" t="s">
        <v>63</v>
      </c>
      <c r="L947" s="1" t="s">
        <v>1460</v>
      </c>
      <c r="O947" s="1" t="s">
        <v>539</v>
      </c>
      <c r="R947" s="1" t="s">
        <v>1459</v>
      </c>
      <c r="S947" s="1">
        <v>324</v>
      </c>
      <c r="T947" s="1">
        <v>107</v>
      </c>
    </row>
    <row r="948" spans="1:21">
      <c r="A948" s="1">
        <f t="shared" si="14"/>
        <v>947</v>
      </c>
      <c r="B948" s="1" t="s">
        <v>20</v>
      </c>
      <c r="C948" s="1" t="s">
        <v>450</v>
      </c>
      <c r="D948" s="1" t="s">
        <v>22</v>
      </c>
      <c r="E948" s="1" t="s">
        <v>23</v>
      </c>
      <c r="F948" s="1" t="s">
        <v>5</v>
      </c>
      <c r="H948" s="1" t="s">
        <v>24</v>
      </c>
      <c r="I948" s="1">
        <v>494039</v>
      </c>
      <c r="J948" s="1">
        <v>494530</v>
      </c>
      <c r="K948" s="1" t="s">
        <v>25</v>
      </c>
      <c r="R948" s="1" t="s">
        <v>1461</v>
      </c>
      <c r="S948" s="1">
        <v>492</v>
      </c>
      <c r="U948" s="1" t="s">
        <v>452</v>
      </c>
    </row>
    <row r="949" spans="1:21">
      <c r="A949" s="1">
        <f t="shared" si="14"/>
        <v>948</v>
      </c>
      <c r="B949" s="1" t="s">
        <v>28</v>
      </c>
      <c r="C949" s="1" t="s">
        <v>453</v>
      </c>
      <c r="D949" s="1" t="s">
        <v>22</v>
      </c>
      <c r="E949" s="1" t="s">
        <v>23</v>
      </c>
      <c r="F949" s="1" t="s">
        <v>5</v>
      </c>
      <c r="H949" s="1" t="s">
        <v>24</v>
      </c>
      <c r="I949" s="1">
        <v>494039</v>
      </c>
      <c r="J949" s="1">
        <v>494530</v>
      </c>
      <c r="K949" s="1" t="s">
        <v>25</v>
      </c>
      <c r="O949" s="1" t="s">
        <v>1462</v>
      </c>
      <c r="R949" s="1" t="s">
        <v>1461</v>
      </c>
      <c r="S949" s="1">
        <v>492</v>
      </c>
      <c r="U949" s="1" t="s">
        <v>452</v>
      </c>
    </row>
    <row r="950" spans="1:21">
      <c r="A950" s="1">
        <f t="shared" si="14"/>
        <v>949</v>
      </c>
      <c r="B950" s="1" t="s">
        <v>20</v>
      </c>
      <c r="C950" s="1" t="s">
        <v>21</v>
      </c>
      <c r="D950" s="1" t="s">
        <v>22</v>
      </c>
      <c r="E950" s="1" t="s">
        <v>23</v>
      </c>
      <c r="F950" s="1" t="s">
        <v>5</v>
      </c>
      <c r="H950" s="1" t="s">
        <v>24</v>
      </c>
      <c r="I950" s="1">
        <v>494466</v>
      </c>
      <c r="J950" s="1">
        <v>495416</v>
      </c>
      <c r="K950" s="1" t="s">
        <v>25</v>
      </c>
      <c r="R950" s="1" t="s">
        <v>1463</v>
      </c>
      <c r="S950" s="1">
        <v>951</v>
      </c>
    </row>
    <row r="951" spans="1:21">
      <c r="A951" s="1">
        <f t="shared" si="14"/>
        <v>950</v>
      </c>
      <c r="B951" s="1" t="s">
        <v>28</v>
      </c>
      <c r="C951" s="1" t="s">
        <v>29</v>
      </c>
      <c r="D951" s="1" t="s">
        <v>22</v>
      </c>
      <c r="E951" s="1" t="s">
        <v>23</v>
      </c>
      <c r="F951" s="1" t="s">
        <v>5</v>
      </c>
      <c r="H951" s="1" t="s">
        <v>24</v>
      </c>
      <c r="I951" s="1">
        <v>494466</v>
      </c>
      <c r="J951" s="1">
        <v>495416</v>
      </c>
      <c r="K951" s="1" t="s">
        <v>25</v>
      </c>
      <c r="L951" s="1" t="s">
        <v>1464</v>
      </c>
      <c r="O951" s="1" t="s">
        <v>542</v>
      </c>
      <c r="R951" s="1" t="s">
        <v>1463</v>
      </c>
      <c r="S951" s="1">
        <v>951</v>
      </c>
      <c r="T951" s="1">
        <v>316</v>
      </c>
    </row>
    <row r="952" spans="1:21">
      <c r="A952" s="1">
        <f t="shared" si="14"/>
        <v>951</v>
      </c>
      <c r="B952" s="1" t="s">
        <v>20</v>
      </c>
      <c r="C952" s="1" t="s">
        <v>21</v>
      </c>
      <c r="D952" s="1" t="s">
        <v>22</v>
      </c>
      <c r="E952" s="1" t="s">
        <v>23</v>
      </c>
      <c r="F952" s="1" t="s">
        <v>5</v>
      </c>
      <c r="H952" s="1" t="s">
        <v>24</v>
      </c>
      <c r="I952" s="1">
        <v>496135</v>
      </c>
      <c r="J952" s="1">
        <v>496560</v>
      </c>
      <c r="K952" s="1" t="s">
        <v>63</v>
      </c>
      <c r="R952" s="1" t="s">
        <v>1465</v>
      </c>
      <c r="S952" s="1">
        <v>426</v>
      </c>
    </row>
    <row r="953" spans="1:21">
      <c r="A953" s="1">
        <f t="shared" si="14"/>
        <v>952</v>
      </c>
      <c r="B953" s="1" t="s">
        <v>28</v>
      </c>
      <c r="C953" s="1" t="s">
        <v>29</v>
      </c>
      <c r="D953" s="1" t="s">
        <v>22</v>
      </c>
      <c r="E953" s="1" t="s">
        <v>23</v>
      </c>
      <c r="F953" s="1" t="s">
        <v>5</v>
      </c>
      <c r="H953" s="1" t="s">
        <v>24</v>
      </c>
      <c r="I953" s="1">
        <v>496135</v>
      </c>
      <c r="J953" s="1">
        <v>496560</v>
      </c>
      <c r="K953" s="1" t="s">
        <v>63</v>
      </c>
      <c r="L953" s="1" t="s">
        <v>1466</v>
      </c>
      <c r="O953" s="1" t="s">
        <v>1467</v>
      </c>
      <c r="R953" s="1" t="s">
        <v>1465</v>
      </c>
      <c r="S953" s="1">
        <v>426</v>
      </c>
      <c r="T953" s="1">
        <v>141</v>
      </c>
    </row>
    <row r="954" spans="1:21">
      <c r="A954" s="1">
        <f t="shared" si="14"/>
        <v>953</v>
      </c>
      <c r="B954" s="1" t="s">
        <v>20</v>
      </c>
      <c r="C954" s="1" t="s">
        <v>21</v>
      </c>
      <c r="D954" s="1" t="s">
        <v>22</v>
      </c>
      <c r="E954" s="1" t="s">
        <v>23</v>
      </c>
      <c r="F954" s="1" t="s">
        <v>5</v>
      </c>
      <c r="H954" s="1" t="s">
        <v>24</v>
      </c>
      <c r="I954" s="1">
        <v>496832</v>
      </c>
      <c r="J954" s="1">
        <v>497764</v>
      </c>
      <c r="K954" s="1" t="s">
        <v>25</v>
      </c>
      <c r="R954" s="1" t="s">
        <v>1468</v>
      </c>
      <c r="S954" s="1">
        <v>933</v>
      </c>
    </row>
    <row r="955" spans="1:21">
      <c r="A955" s="1">
        <f t="shared" si="14"/>
        <v>954</v>
      </c>
      <c r="B955" s="1" t="s">
        <v>28</v>
      </c>
      <c r="C955" s="1" t="s">
        <v>29</v>
      </c>
      <c r="D955" s="1" t="s">
        <v>22</v>
      </c>
      <c r="E955" s="1" t="s">
        <v>23</v>
      </c>
      <c r="F955" s="1" t="s">
        <v>5</v>
      </c>
      <c r="H955" s="1" t="s">
        <v>24</v>
      </c>
      <c r="I955" s="1">
        <v>496832</v>
      </c>
      <c r="J955" s="1">
        <v>497764</v>
      </c>
      <c r="K955" s="1" t="s">
        <v>25</v>
      </c>
      <c r="L955" s="1" t="s">
        <v>1469</v>
      </c>
      <c r="O955" s="1" t="s">
        <v>1470</v>
      </c>
      <c r="R955" s="1" t="s">
        <v>1468</v>
      </c>
      <c r="S955" s="1">
        <v>933</v>
      </c>
      <c r="T955" s="1">
        <v>310</v>
      </c>
    </row>
    <row r="956" spans="1:21">
      <c r="A956" s="1">
        <f t="shared" si="14"/>
        <v>955</v>
      </c>
      <c r="B956" s="1" t="s">
        <v>20</v>
      </c>
      <c r="C956" s="1" t="s">
        <v>21</v>
      </c>
      <c r="D956" s="1" t="s">
        <v>22</v>
      </c>
      <c r="E956" s="1" t="s">
        <v>23</v>
      </c>
      <c r="F956" s="1" t="s">
        <v>5</v>
      </c>
      <c r="H956" s="1" t="s">
        <v>24</v>
      </c>
      <c r="I956" s="1">
        <v>497812</v>
      </c>
      <c r="J956" s="1">
        <v>499326</v>
      </c>
      <c r="K956" s="1" t="s">
        <v>63</v>
      </c>
      <c r="R956" s="1" t="s">
        <v>1471</v>
      </c>
      <c r="S956" s="1">
        <v>1515</v>
      </c>
    </row>
    <row r="957" spans="1:21">
      <c r="A957" s="1">
        <f t="shared" si="14"/>
        <v>956</v>
      </c>
      <c r="B957" s="1" t="s">
        <v>28</v>
      </c>
      <c r="C957" s="1" t="s">
        <v>29</v>
      </c>
      <c r="D957" s="1" t="s">
        <v>22</v>
      </c>
      <c r="E957" s="1" t="s">
        <v>23</v>
      </c>
      <c r="F957" s="1" t="s">
        <v>5</v>
      </c>
      <c r="H957" s="1" t="s">
        <v>24</v>
      </c>
      <c r="I957" s="1">
        <v>497812</v>
      </c>
      <c r="J957" s="1">
        <v>499326</v>
      </c>
      <c r="K957" s="1" t="s">
        <v>63</v>
      </c>
      <c r="L957" s="1" t="s">
        <v>1472</v>
      </c>
      <c r="O957" s="1" t="s">
        <v>42</v>
      </c>
      <c r="R957" s="1" t="s">
        <v>1471</v>
      </c>
      <c r="S957" s="1">
        <v>1515</v>
      </c>
      <c r="T957" s="1">
        <v>504</v>
      </c>
    </row>
    <row r="958" spans="1:21">
      <c r="A958" s="1">
        <f t="shared" si="14"/>
        <v>957</v>
      </c>
      <c r="B958" s="1" t="s">
        <v>20</v>
      </c>
      <c r="C958" s="1" t="s">
        <v>21</v>
      </c>
      <c r="D958" s="1" t="s">
        <v>22</v>
      </c>
      <c r="E958" s="1" t="s">
        <v>23</v>
      </c>
      <c r="F958" s="1" t="s">
        <v>5</v>
      </c>
      <c r="H958" s="1" t="s">
        <v>24</v>
      </c>
      <c r="I958" s="1">
        <v>499467</v>
      </c>
      <c r="J958" s="1">
        <v>501563</v>
      </c>
      <c r="K958" s="1" t="s">
        <v>63</v>
      </c>
      <c r="P958" s="1" t="s">
        <v>1473</v>
      </c>
      <c r="R958" s="1" t="s">
        <v>1474</v>
      </c>
      <c r="S958" s="1">
        <v>2097</v>
      </c>
    </row>
    <row r="959" spans="1:21">
      <c r="A959" s="1">
        <f t="shared" si="14"/>
        <v>958</v>
      </c>
      <c r="B959" s="1" t="s">
        <v>28</v>
      </c>
      <c r="C959" s="1" t="s">
        <v>29</v>
      </c>
      <c r="D959" s="1" t="s">
        <v>22</v>
      </c>
      <c r="E959" s="1" t="s">
        <v>23</v>
      </c>
      <c r="F959" s="1" t="s">
        <v>5</v>
      </c>
      <c r="H959" s="1" t="s">
        <v>24</v>
      </c>
      <c r="I959" s="1">
        <v>499467</v>
      </c>
      <c r="J959" s="1">
        <v>501563</v>
      </c>
      <c r="K959" s="1" t="s">
        <v>63</v>
      </c>
      <c r="L959" s="1" t="s">
        <v>1475</v>
      </c>
      <c r="O959" s="1" t="s">
        <v>62</v>
      </c>
      <c r="P959" s="1" t="s">
        <v>1473</v>
      </c>
      <c r="R959" s="1" t="s">
        <v>1474</v>
      </c>
      <c r="S959" s="1">
        <v>2097</v>
      </c>
      <c r="T959" s="1">
        <v>698</v>
      </c>
    </row>
    <row r="960" spans="1:21">
      <c r="A960" s="1">
        <f t="shared" si="14"/>
        <v>959</v>
      </c>
      <c r="B960" s="1" t="s">
        <v>20</v>
      </c>
      <c r="C960" s="1" t="s">
        <v>21</v>
      </c>
      <c r="D960" s="1" t="s">
        <v>22</v>
      </c>
      <c r="E960" s="1" t="s">
        <v>23</v>
      </c>
      <c r="F960" s="1" t="s">
        <v>5</v>
      </c>
      <c r="H960" s="1" t="s">
        <v>24</v>
      </c>
      <c r="I960" s="1">
        <v>501725</v>
      </c>
      <c r="J960" s="1">
        <v>502522</v>
      </c>
      <c r="K960" s="1" t="s">
        <v>63</v>
      </c>
      <c r="P960" s="1" t="s">
        <v>1476</v>
      </c>
      <c r="R960" s="1" t="s">
        <v>1477</v>
      </c>
      <c r="S960" s="1">
        <v>798</v>
      </c>
    </row>
    <row r="961" spans="1:20">
      <c r="A961" s="1">
        <f t="shared" si="14"/>
        <v>960</v>
      </c>
      <c r="B961" s="1" t="s">
        <v>28</v>
      </c>
      <c r="C961" s="1" t="s">
        <v>29</v>
      </c>
      <c r="D961" s="1" t="s">
        <v>22</v>
      </c>
      <c r="E961" s="1" t="s">
        <v>23</v>
      </c>
      <c r="F961" s="1" t="s">
        <v>5</v>
      </c>
      <c r="H961" s="1" t="s">
        <v>24</v>
      </c>
      <c r="I961" s="1">
        <v>501725</v>
      </c>
      <c r="J961" s="1">
        <v>502522</v>
      </c>
      <c r="K961" s="1" t="s">
        <v>63</v>
      </c>
      <c r="L961" s="1" t="s">
        <v>1478</v>
      </c>
      <c r="O961" s="1" t="s">
        <v>1479</v>
      </c>
      <c r="P961" s="1" t="s">
        <v>1476</v>
      </c>
      <c r="R961" s="1" t="s">
        <v>1477</v>
      </c>
      <c r="S961" s="1">
        <v>798</v>
      </c>
      <c r="T961" s="1">
        <v>265</v>
      </c>
    </row>
    <row r="962" spans="1:20">
      <c r="A962" s="1">
        <f t="shared" si="14"/>
        <v>961</v>
      </c>
      <c r="B962" s="1" t="s">
        <v>20</v>
      </c>
      <c r="C962" s="1" t="s">
        <v>21</v>
      </c>
      <c r="D962" s="1" t="s">
        <v>22</v>
      </c>
      <c r="E962" s="1" t="s">
        <v>23</v>
      </c>
      <c r="F962" s="1" t="s">
        <v>5</v>
      </c>
      <c r="H962" s="1" t="s">
        <v>24</v>
      </c>
      <c r="I962" s="1">
        <v>502615</v>
      </c>
      <c r="J962" s="1">
        <v>502890</v>
      </c>
      <c r="K962" s="1" t="s">
        <v>63</v>
      </c>
      <c r="P962" s="1" t="s">
        <v>1480</v>
      </c>
      <c r="R962" s="1" t="s">
        <v>1481</v>
      </c>
      <c r="S962" s="1">
        <v>276</v>
      </c>
    </row>
    <row r="963" spans="1:20">
      <c r="A963" s="1">
        <f t="shared" ref="A963:A1026" si="15">A962+1</f>
        <v>962</v>
      </c>
      <c r="B963" s="1" t="s">
        <v>28</v>
      </c>
      <c r="C963" s="1" t="s">
        <v>29</v>
      </c>
      <c r="D963" s="1" t="s">
        <v>22</v>
      </c>
      <c r="E963" s="1" t="s">
        <v>23</v>
      </c>
      <c r="F963" s="1" t="s">
        <v>5</v>
      </c>
      <c r="H963" s="1" t="s">
        <v>24</v>
      </c>
      <c r="I963" s="1">
        <v>502615</v>
      </c>
      <c r="J963" s="1">
        <v>502890</v>
      </c>
      <c r="K963" s="1" t="s">
        <v>63</v>
      </c>
      <c r="L963" s="1" t="s">
        <v>1482</v>
      </c>
      <c r="O963" s="1" t="s">
        <v>1483</v>
      </c>
      <c r="P963" s="1" t="s">
        <v>1480</v>
      </c>
      <c r="R963" s="1" t="s">
        <v>1481</v>
      </c>
      <c r="S963" s="1">
        <v>276</v>
      </c>
      <c r="T963" s="1">
        <v>91</v>
      </c>
    </row>
    <row r="964" spans="1:20">
      <c r="A964" s="1">
        <f t="shared" si="15"/>
        <v>963</v>
      </c>
      <c r="B964" s="1" t="s">
        <v>20</v>
      </c>
      <c r="C964" s="1" t="s">
        <v>21</v>
      </c>
      <c r="D964" s="1" t="s">
        <v>22</v>
      </c>
      <c r="E964" s="1" t="s">
        <v>23</v>
      </c>
      <c r="F964" s="1" t="s">
        <v>5</v>
      </c>
      <c r="H964" s="1" t="s">
        <v>24</v>
      </c>
      <c r="I964" s="1">
        <v>502906</v>
      </c>
      <c r="J964" s="1">
        <v>503712</v>
      </c>
      <c r="K964" s="1" t="s">
        <v>63</v>
      </c>
      <c r="P964" s="1" t="s">
        <v>1484</v>
      </c>
      <c r="R964" s="1" t="s">
        <v>1485</v>
      </c>
      <c r="S964" s="1">
        <v>807</v>
      </c>
    </row>
    <row r="965" spans="1:20">
      <c r="A965" s="1">
        <f t="shared" si="15"/>
        <v>964</v>
      </c>
      <c r="B965" s="1" t="s">
        <v>28</v>
      </c>
      <c r="C965" s="1" t="s">
        <v>29</v>
      </c>
      <c r="D965" s="1" t="s">
        <v>22</v>
      </c>
      <c r="E965" s="1" t="s">
        <v>23</v>
      </c>
      <c r="F965" s="1" t="s">
        <v>5</v>
      </c>
      <c r="H965" s="1" t="s">
        <v>24</v>
      </c>
      <c r="I965" s="1">
        <v>502906</v>
      </c>
      <c r="J965" s="1">
        <v>503712</v>
      </c>
      <c r="K965" s="1" t="s">
        <v>63</v>
      </c>
      <c r="L965" s="1" t="s">
        <v>1486</v>
      </c>
      <c r="O965" s="1" t="s">
        <v>1487</v>
      </c>
      <c r="P965" s="1" t="s">
        <v>1484</v>
      </c>
      <c r="R965" s="1" t="s">
        <v>1485</v>
      </c>
      <c r="S965" s="1">
        <v>807</v>
      </c>
      <c r="T965" s="1">
        <v>268</v>
      </c>
    </row>
    <row r="966" spans="1:20">
      <c r="A966" s="1">
        <f t="shared" si="15"/>
        <v>965</v>
      </c>
      <c r="B966" s="1" t="s">
        <v>20</v>
      </c>
      <c r="C966" s="1" t="s">
        <v>21</v>
      </c>
      <c r="D966" s="1" t="s">
        <v>22</v>
      </c>
      <c r="E966" s="1" t="s">
        <v>23</v>
      </c>
      <c r="F966" s="1" t="s">
        <v>5</v>
      </c>
      <c r="H966" s="1" t="s">
        <v>24</v>
      </c>
      <c r="I966" s="1">
        <v>503702</v>
      </c>
      <c r="J966" s="1">
        <v>504151</v>
      </c>
      <c r="K966" s="1" t="s">
        <v>63</v>
      </c>
      <c r="R966" s="1" t="s">
        <v>1488</v>
      </c>
      <c r="S966" s="1">
        <v>450</v>
      </c>
    </row>
    <row r="967" spans="1:20">
      <c r="A967" s="1">
        <f t="shared" si="15"/>
        <v>966</v>
      </c>
      <c r="B967" s="1" t="s">
        <v>28</v>
      </c>
      <c r="C967" s="1" t="s">
        <v>29</v>
      </c>
      <c r="D967" s="1" t="s">
        <v>22</v>
      </c>
      <c r="E967" s="1" t="s">
        <v>23</v>
      </c>
      <c r="F967" s="1" t="s">
        <v>5</v>
      </c>
      <c r="H967" s="1" t="s">
        <v>24</v>
      </c>
      <c r="I967" s="1">
        <v>503702</v>
      </c>
      <c r="J967" s="1">
        <v>504151</v>
      </c>
      <c r="K967" s="1" t="s">
        <v>63</v>
      </c>
      <c r="L967" s="1" t="s">
        <v>1489</v>
      </c>
      <c r="O967" s="1" t="s">
        <v>1490</v>
      </c>
      <c r="R967" s="1" t="s">
        <v>1488</v>
      </c>
      <c r="S967" s="1">
        <v>450</v>
      </c>
      <c r="T967" s="1">
        <v>149</v>
      </c>
    </row>
    <row r="968" spans="1:20">
      <c r="A968" s="1">
        <f t="shared" si="15"/>
        <v>967</v>
      </c>
      <c r="B968" s="1" t="s">
        <v>20</v>
      </c>
      <c r="C968" s="1" t="s">
        <v>21</v>
      </c>
      <c r="D968" s="1" t="s">
        <v>22</v>
      </c>
      <c r="E968" s="1" t="s">
        <v>23</v>
      </c>
      <c r="F968" s="1" t="s">
        <v>5</v>
      </c>
      <c r="H968" s="1" t="s">
        <v>24</v>
      </c>
      <c r="I968" s="1">
        <v>504178</v>
      </c>
      <c r="J968" s="1">
        <v>504651</v>
      </c>
      <c r="K968" s="1" t="s">
        <v>63</v>
      </c>
      <c r="P968" s="1" t="s">
        <v>1491</v>
      </c>
      <c r="R968" s="1" t="s">
        <v>1492</v>
      </c>
      <c r="S968" s="1">
        <v>474</v>
      </c>
    </row>
    <row r="969" spans="1:20">
      <c r="A969" s="1">
        <f t="shared" si="15"/>
        <v>968</v>
      </c>
      <c r="B969" s="1" t="s">
        <v>28</v>
      </c>
      <c r="C969" s="1" t="s">
        <v>29</v>
      </c>
      <c r="D969" s="1" t="s">
        <v>22</v>
      </c>
      <c r="E969" s="1" t="s">
        <v>23</v>
      </c>
      <c r="F969" s="1" t="s">
        <v>5</v>
      </c>
      <c r="H969" s="1" t="s">
        <v>24</v>
      </c>
      <c r="I969" s="1">
        <v>504178</v>
      </c>
      <c r="J969" s="1">
        <v>504651</v>
      </c>
      <c r="K969" s="1" t="s">
        <v>63</v>
      </c>
      <c r="L969" s="1" t="s">
        <v>1493</v>
      </c>
      <c r="O969" s="1" t="s">
        <v>1494</v>
      </c>
      <c r="P969" s="1" t="s">
        <v>1491</v>
      </c>
      <c r="R969" s="1" t="s">
        <v>1492</v>
      </c>
      <c r="S969" s="1">
        <v>474</v>
      </c>
      <c r="T969" s="1">
        <v>157</v>
      </c>
    </row>
    <row r="970" spans="1:20">
      <c r="A970" s="1">
        <f t="shared" si="15"/>
        <v>969</v>
      </c>
      <c r="B970" s="1" t="s">
        <v>20</v>
      </c>
      <c r="C970" s="1" t="s">
        <v>21</v>
      </c>
      <c r="D970" s="1" t="s">
        <v>22</v>
      </c>
      <c r="E970" s="1" t="s">
        <v>23</v>
      </c>
      <c r="F970" s="1" t="s">
        <v>5</v>
      </c>
      <c r="H970" s="1" t="s">
        <v>24</v>
      </c>
      <c r="I970" s="1">
        <v>504666</v>
      </c>
      <c r="J970" s="1">
        <v>505658</v>
      </c>
      <c r="K970" s="1" t="s">
        <v>63</v>
      </c>
      <c r="P970" s="1" t="s">
        <v>1495</v>
      </c>
      <c r="R970" s="1" t="s">
        <v>1496</v>
      </c>
      <c r="S970" s="1">
        <v>993</v>
      </c>
    </row>
    <row r="971" spans="1:20">
      <c r="A971" s="1">
        <f t="shared" si="15"/>
        <v>970</v>
      </c>
      <c r="B971" s="1" t="s">
        <v>28</v>
      </c>
      <c r="C971" s="1" t="s">
        <v>29</v>
      </c>
      <c r="D971" s="1" t="s">
        <v>22</v>
      </c>
      <c r="E971" s="1" t="s">
        <v>23</v>
      </c>
      <c r="F971" s="1" t="s">
        <v>5</v>
      </c>
      <c r="H971" s="1" t="s">
        <v>24</v>
      </c>
      <c r="I971" s="1">
        <v>504666</v>
      </c>
      <c r="J971" s="1">
        <v>505658</v>
      </c>
      <c r="K971" s="1" t="s">
        <v>63</v>
      </c>
      <c r="L971" s="1" t="s">
        <v>1497</v>
      </c>
      <c r="O971" s="1" t="s">
        <v>1498</v>
      </c>
      <c r="P971" s="1" t="s">
        <v>1495</v>
      </c>
      <c r="R971" s="1" t="s">
        <v>1496</v>
      </c>
      <c r="S971" s="1">
        <v>993</v>
      </c>
      <c r="T971" s="1">
        <v>330</v>
      </c>
    </row>
    <row r="972" spans="1:20">
      <c r="A972" s="1">
        <f t="shared" si="15"/>
        <v>971</v>
      </c>
      <c r="B972" s="1" t="s">
        <v>20</v>
      </c>
      <c r="C972" s="1" t="s">
        <v>21</v>
      </c>
      <c r="D972" s="1" t="s">
        <v>22</v>
      </c>
      <c r="E972" s="1" t="s">
        <v>23</v>
      </c>
      <c r="F972" s="1" t="s">
        <v>5</v>
      </c>
      <c r="H972" s="1" t="s">
        <v>24</v>
      </c>
      <c r="I972" s="1">
        <v>505671</v>
      </c>
      <c r="J972" s="1">
        <v>506159</v>
      </c>
      <c r="K972" s="1" t="s">
        <v>63</v>
      </c>
      <c r="P972" s="1" t="s">
        <v>1499</v>
      </c>
      <c r="R972" s="1" t="s">
        <v>1500</v>
      </c>
      <c r="S972" s="1">
        <v>489</v>
      </c>
    </row>
    <row r="973" spans="1:20">
      <c r="A973" s="1">
        <f t="shared" si="15"/>
        <v>972</v>
      </c>
      <c r="B973" s="1" t="s">
        <v>28</v>
      </c>
      <c r="C973" s="1" t="s">
        <v>29</v>
      </c>
      <c r="D973" s="1" t="s">
        <v>22</v>
      </c>
      <c r="E973" s="1" t="s">
        <v>23</v>
      </c>
      <c r="F973" s="1" t="s">
        <v>5</v>
      </c>
      <c r="H973" s="1" t="s">
        <v>24</v>
      </c>
      <c r="I973" s="1">
        <v>505671</v>
      </c>
      <c r="J973" s="1">
        <v>506159</v>
      </c>
      <c r="K973" s="1" t="s">
        <v>63</v>
      </c>
      <c r="L973" s="1" t="s">
        <v>1501</v>
      </c>
      <c r="O973" s="1" t="s">
        <v>1502</v>
      </c>
      <c r="P973" s="1" t="s">
        <v>1499</v>
      </c>
      <c r="R973" s="1" t="s">
        <v>1500</v>
      </c>
      <c r="S973" s="1">
        <v>489</v>
      </c>
      <c r="T973" s="1">
        <v>162</v>
      </c>
    </row>
    <row r="974" spans="1:20">
      <c r="A974" s="1">
        <f t="shared" si="15"/>
        <v>973</v>
      </c>
      <c r="B974" s="1" t="s">
        <v>20</v>
      </c>
      <c r="C974" s="1" t="s">
        <v>21</v>
      </c>
      <c r="D974" s="1" t="s">
        <v>22</v>
      </c>
      <c r="E974" s="1" t="s">
        <v>23</v>
      </c>
      <c r="F974" s="1" t="s">
        <v>5</v>
      </c>
      <c r="H974" s="1" t="s">
        <v>24</v>
      </c>
      <c r="I974" s="1">
        <v>506417</v>
      </c>
      <c r="J974" s="1">
        <v>508981</v>
      </c>
      <c r="K974" s="1" t="s">
        <v>63</v>
      </c>
      <c r="R974" s="1" t="s">
        <v>1503</v>
      </c>
      <c r="S974" s="1">
        <v>2565</v>
      </c>
    </row>
    <row r="975" spans="1:20">
      <c r="A975" s="1">
        <f t="shared" si="15"/>
        <v>974</v>
      </c>
      <c r="B975" s="1" t="s">
        <v>28</v>
      </c>
      <c r="C975" s="1" t="s">
        <v>29</v>
      </c>
      <c r="D975" s="1" t="s">
        <v>22</v>
      </c>
      <c r="E975" s="1" t="s">
        <v>23</v>
      </c>
      <c r="F975" s="1" t="s">
        <v>5</v>
      </c>
      <c r="H975" s="1" t="s">
        <v>24</v>
      </c>
      <c r="I975" s="1">
        <v>506417</v>
      </c>
      <c r="J975" s="1">
        <v>508981</v>
      </c>
      <c r="K975" s="1" t="s">
        <v>63</v>
      </c>
      <c r="L975" s="1" t="s">
        <v>1504</v>
      </c>
      <c r="O975" s="1" t="s">
        <v>1505</v>
      </c>
      <c r="R975" s="1" t="s">
        <v>1503</v>
      </c>
      <c r="S975" s="1">
        <v>2565</v>
      </c>
      <c r="T975" s="1">
        <v>854</v>
      </c>
    </row>
    <row r="976" spans="1:20">
      <c r="A976" s="1">
        <f t="shared" si="15"/>
        <v>975</v>
      </c>
      <c r="B976" s="1" t="s">
        <v>20</v>
      </c>
      <c r="C976" s="1" t="s">
        <v>21</v>
      </c>
      <c r="D976" s="1" t="s">
        <v>22</v>
      </c>
      <c r="E976" s="1" t="s">
        <v>23</v>
      </c>
      <c r="F976" s="1" t="s">
        <v>5</v>
      </c>
      <c r="H976" s="1" t="s">
        <v>24</v>
      </c>
      <c r="I976" s="1">
        <v>509576</v>
      </c>
      <c r="J976" s="1">
        <v>510355</v>
      </c>
      <c r="K976" s="1" t="s">
        <v>25</v>
      </c>
      <c r="R976" s="1" t="s">
        <v>1506</v>
      </c>
      <c r="S976" s="1">
        <v>780</v>
      </c>
    </row>
    <row r="977" spans="1:21">
      <c r="A977" s="1">
        <f t="shared" si="15"/>
        <v>976</v>
      </c>
      <c r="B977" s="1" t="s">
        <v>28</v>
      </c>
      <c r="C977" s="1" t="s">
        <v>29</v>
      </c>
      <c r="D977" s="1" t="s">
        <v>22</v>
      </c>
      <c r="E977" s="1" t="s">
        <v>23</v>
      </c>
      <c r="F977" s="1" t="s">
        <v>5</v>
      </c>
      <c r="H977" s="1" t="s">
        <v>24</v>
      </c>
      <c r="I977" s="1">
        <v>509576</v>
      </c>
      <c r="J977" s="1">
        <v>510355</v>
      </c>
      <c r="K977" s="1" t="s">
        <v>25</v>
      </c>
      <c r="L977" s="1" t="s">
        <v>1507</v>
      </c>
      <c r="O977" s="1" t="s">
        <v>1508</v>
      </c>
      <c r="R977" s="1" t="s">
        <v>1506</v>
      </c>
      <c r="S977" s="1">
        <v>780</v>
      </c>
      <c r="T977" s="1">
        <v>259</v>
      </c>
    </row>
    <row r="978" spans="1:21">
      <c r="A978" s="1">
        <f t="shared" si="15"/>
        <v>977</v>
      </c>
      <c r="B978" s="1" t="s">
        <v>20</v>
      </c>
      <c r="C978" s="1" t="s">
        <v>21</v>
      </c>
      <c r="D978" s="1" t="s">
        <v>22</v>
      </c>
      <c r="E978" s="1" t="s">
        <v>23</v>
      </c>
      <c r="F978" s="1" t="s">
        <v>5</v>
      </c>
      <c r="H978" s="1" t="s">
        <v>24</v>
      </c>
      <c r="I978" s="1">
        <v>510537</v>
      </c>
      <c r="J978" s="1">
        <v>511034</v>
      </c>
      <c r="K978" s="1" t="s">
        <v>25</v>
      </c>
      <c r="P978" s="1" t="s">
        <v>1509</v>
      </c>
      <c r="R978" s="1" t="s">
        <v>1510</v>
      </c>
      <c r="S978" s="1">
        <v>498</v>
      </c>
    </row>
    <row r="979" spans="1:21">
      <c r="A979" s="1">
        <f t="shared" si="15"/>
        <v>978</v>
      </c>
      <c r="B979" s="1" t="s">
        <v>28</v>
      </c>
      <c r="C979" s="1" t="s">
        <v>29</v>
      </c>
      <c r="D979" s="1" t="s">
        <v>22</v>
      </c>
      <c r="E979" s="1" t="s">
        <v>23</v>
      </c>
      <c r="F979" s="1" t="s">
        <v>5</v>
      </c>
      <c r="H979" s="1" t="s">
        <v>24</v>
      </c>
      <c r="I979" s="1">
        <v>510537</v>
      </c>
      <c r="J979" s="1">
        <v>511034</v>
      </c>
      <c r="K979" s="1" t="s">
        <v>25</v>
      </c>
      <c r="L979" s="1" t="s">
        <v>1511</v>
      </c>
      <c r="O979" s="1" t="s">
        <v>1512</v>
      </c>
      <c r="P979" s="1" t="s">
        <v>1509</v>
      </c>
      <c r="R979" s="1" t="s">
        <v>1510</v>
      </c>
      <c r="S979" s="1">
        <v>498</v>
      </c>
      <c r="T979" s="1">
        <v>165</v>
      </c>
    </row>
    <row r="980" spans="1:21">
      <c r="A980" s="1">
        <f t="shared" si="15"/>
        <v>979</v>
      </c>
      <c r="B980" s="1" t="s">
        <v>20</v>
      </c>
      <c r="C980" s="1" t="s">
        <v>21</v>
      </c>
      <c r="D980" s="1" t="s">
        <v>22</v>
      </c>
      <c r="E980" s="1" t="s">
        <v>23</v>
      </c>
      <c r="F980" s="1" t="s">
        <v>5</v>
      </c>
      <c r="H980" s="1" t="s">
        <v>24</v>
      </c>
      <c r="I980" s="1">
        <v>511368</v>
      </c>
      <c r="J980" s="1">
        <v>512426</v>
      </c>
      <c r="K980" s="1" t="s">
        <v>25</v>
      </c>
      <c r="P980" s="1" t="s">
        <v>1513</v>
      </c>
      <c r="R980" s="1" t="s">
        <v>1514</v>
      </c>
      <c r="S980" s="1">
        <v>1059</v>
      </c>
    </row>
    <row r="981" spans="1:21">
      <c r="A981" s="1">
        <f t="shared" si="15"/>
        <v>980</v>
      </c>
      <c r="B981" s="1" t="s">
        <v>28</v>
      </c>
      <c r="C981" s="1" t="s">
        <v>29</v>
      </c>
      <c r="D981" s="1" t="s">
        <v>22</v>
      </c>
      <c r="E981" s="1" t="s">
        <v>23</v>
      </c>
      <c r="F981" s="1" t="s">
        <v>5</v>
      </c>
      <c r="H981" s="1" t="s">
        <v>24</v>
      </c>
      <c r="I981" s="1">
        <v>511368</v>
      </c>
      <c r="J981" s="1">
        <v>512426</v>
      </c>
      <c r="K981" s="1" t="s">
        <v>25</v>
      </c>
      <c r="L981" s="1" t="s">
        <v>1515</v>
      </c>
      <c r="O981" s="1" t="s">
        <v>1516</v>
      </c>
      <c r="P981" s="1" t="s">
        <v>1513</v>
      </c>
      <c r="R981" s="1" t="s">
        <v>1514</v>
      </c>
      <c r="S981" s="1">
        <v>1059</v>
      </c>
      <c r="T981" s="1">
        <v>352</v>
      </c>
    </row>
    <row r="982" spans="1:21">
      <c r="A982" s="1">
        <f t="shared" si="15"/>
        <v>981</v>
      </c>
      <c r="B982" s="1" t="s">
        <v>20</v>
      </c>
      <c r="C982" s="1" t="s">
        <v>450</v>
      </c>
      <c r="D982" s="1" t="s">
        <v>22</v>
      </c>
      <c r="E982" s="1" t="s">
        <v>23</v>
      </c>
      <c r="F982" s="1" t="s">
        <v>5</v>
      </c>
      <c r="H982" s="1" t="s">
        <v>24</v>
      </c>
      <c r="I982" s="1">
        <v>512715</v>
      </c>
      <c r="J982" s="1">
        <v>512942</v>
      </c>
      <c r="K982" s="1" t="s">
        <v>25</v>
      </c>
      <c r="R982" s="1" t="s">
        <v>1517</v>
      </c>
      <c r="S982" s="1">
        <v>228</v>
      </c>
      <c r="U982" s="1" t="s">
        <v>452</v>
      </c>
    </row>
    <row r="983" spans="1:21">
      <c r="A983" s="1">
        <f t="shared" si="15"/>
        <v>982</v>
      </c>
      <c r="B983" s="1" t="s">
        <v>28</v>
      </c>
      <c r="C983" s="1" t="s">
        <v>453</v>
      </c>
      <c r="D983" s="1" t="s">
        <v>22</v>
      </c>
      <c r="E983" s="1" t="s">
        <v>23</v>
      </c>
      <c r="F983" s="1" t="s">
        <v>5</v>
      </c>
      <c r="H983" s="1" t="s">
        <v>24</v>
      </c>
      <c r="I983" s="1">
        <v>512715</v>
      </c>
      <c r="J983" s="1">
        <v>512942</v>
      </c>
      <c r="K983" s="1" t="s">
        <v>25</v>
      </c>
      <c r="O983" s="1" t="s">
        <v>42</v>
      </c>
      <c r="R983" s="1" t="s">
        <v>1517</v>
      </c>
      <c r="S983" s="1">
        <v>228</v>
      </c>
      <c r="U983" s="1" t="s">
        <v>452</v>
      </c>
    </row>
    <row r="984" spans="1:21">
      <c r="A984" s="1">
        <f t="shared" si="15"/>
        <v>983</v>
      </c>
      <c r="B984" s="1" t="s">
        <v>20</v>
      </c>
      <c r="C984" s="1" t="s">
        <v>21</v>
      </c>
      <c r="D984" s="1" t="s">
        <v>22</v>
      </c>
      <c r="E984" s="1" t="s">
        <v>23</v>
      </c>
      <c r="F984" s="1" t="s">
        <v>5</v>
      </c>
      <c r="H984" s="1" t="s">
        <v>24</v>
      </c>
      <c r="I984" s="1">
        <v>512939</v>
      </c>
      <c r="J984" s="1">
        <v>513439</v>
      </c>
      <c r="K984" s="1" t="s">
        <v>25</v>
      </c>
      <c r="R984" s="1" t="s">
        <v>1518</v>
      </c>
      <c r="S984" s="1">
        <v>501</v>
      </c>
    </row>
    <row r="985" spans="1:21">
      <c r="A985" s="1">
        <f t="shared" si="15"/>
        <v>984</v>
      </c>
      <c r="B985" s="1" t="s">
        <v>28</v>
      </c>
      <c r="C985" s="1" t="s">
        <v>29</v>
      </c>
      <c r="D985" s="1" t="s">
        <v>22</v>
      </c>
      <c r="E985" s="1" t="s">
        <v>23</v>
      </c>
      <c r="F985" s="1" t="s">
        <v>5</v>
      </c>
      <c r="H985" s="1" t="s">
        <v>24</v>
      </c>
      <c r="I985" s="1">
        <v>512939</v>
      </c>
      <c r="J985" s="1">
        <v>513439</v>
      </c>
      <c r="K985" s="1" t="s">
        <v>25</v>
      </c>
      <c r="L985" s="1" t="s">
        <v>1519</v>
      </c>
      <c r="O985" s="1" t="s">
        <v>62</v>
      </c>
      <c r="R985" s="1" t="s">
        <v>1518</v>
      </c>
      <c r="S985" s="1">
        <v>501</v>
      </c>
      <c r="T985" s="1">
        <v>166</v>
      </c>
    </row>
    <row r="986" spans="1:21">
      <c r="A986" s="1">
        <f t="shared" si="15"/>
        <v>985</v>
      </c>
      <c r="B986" s="1" t="s">
        <v>20</v>
      </c>
      <c r="C986" s="1" t="s">
        <v>21</v>
      </c>
      <c r="D986" s="1" t="s">
        <v>22</v>
      </c>
      <c r="E986" s="1" t="s">
        <v>23</v>
      </c>
      <c r="F986" s="1" t="s">
        <v>5</v>
      </c>
      <c r="H986" s="1" t="s">
        <v>24</v>
      </c>
      <c r="I986" s="1">
        <v>513569</v>
      </c>
      <c r="J986" s="1">
        <v>514387</v>
      </c>
      <c r="K986" s="1" t="s">
        <v>25</v>
      </c>
      <c r="R986" s="1" t="s">
        <v>1520</v>
      </c>
      <c r="S986" s="1">
        <v>819</v>
      </c>
    </row>
    <row r="987" spans="1:21">
      <c r="A987" s="1">
        <f t="shared" si="15"/>
        <v>986</v>
      </c>
      <c r="B987" s="1" t="s">
        <v>28</v>
      </c>
      <c r="C987" s="1" t="s">
        <v>29</v>
      </c>
      <c r="D987" s="1" t="s">
        <v>22</v>
      </c>
      <c r="E987" s="1" t="s">
        <v>23</v>
      </c>
      <c r="F987" s="1" t="s">
        <v>5</v>
      </c>
      <c r="H987" s="1" t="s">
        <v>24</v>
      </c>
      <c r="I987" s="1">
        <v>513569</v>
      </c>
      <c r="J987" s="1">
        <v>514387</v>
      </c>
      <c r="K987" s="1" t="s">
        <v>25</v>
      </c>
      <c r="L987" s="1" t="s">
        <v>1521</v>
      </c>
      <c r="O987" s="1" t="s">
        <v>1522</v>
      </c>
      <c r="R987" s="1" t="s">
        <v>1520</v>
      </c>
      <c r="S987" s="1">
        <v>819</v>
      </c>
      <c r="T987" s="1">
        <v>272</v>
      </c>
    </row>
    <row r="988" spans="1:21">
      <c r="A988" s="1">
        <f t="shared" si="15"/>
        <v>987</v>
      </c>
      <c r="B988" s="1" t="s">
        <v>20</v>
      </c>
      <c r="C988" s="1" t="s">
        <v>21</v>
      </c>
      <c r="D988" s="1" t="s">
        <v>22</v>
      </c>
      <c r="E988" s="1" t="s">
        <v>23</v>
      </c>
      <c r="F988" s="1" t="s">
        <v>5</v>
      </c>
      <c r="H988" s="1" t="s">
        <v>24</v>
      </c>
      <c r="I988" s="1">
        <v>514553</v>
      </c>
      <c r="J988" s="1">
        <v>514918</v>
      </c>
      <c r="K988" s="1" t="s">
        <v>25</v>
      </c>
      <c r="R988" s="1" t="s">
        <v>1523</v>
      </c>
      <c r="S988" s="1">
        <v>366</v>
      </c>
    </row>
    <row r="989" spans="1:21">
      <c r="A989" s="1">
        <f t="shared" si="15"/>
        <v>988</v>
      </c>
      <c r="B989" s="1" t="s">
        <v>28</v>
      </c>
      <c r="C989" s="1" t="s">
        <v>29</v>
      </c>
      <c r="D989" s="1" t="s">
        <v>22</v>
      </c>
      <c r="E989" s="1" t="s">
        <v>23</v>
      </c>
      <c r="F989" s="1" t="s">
        <v>5</v>
      </c>
      <c r="H989" s="1" t="s">
        <v>24</v>
      </c>
      <c r="I989" s="1">
        <v>514553</v>
      </c>
      <c r="J989" s="1">
        <v>514918</v>
      </c>
      <c r="K989" s="1" t="s">
        <v>25</v>
      </c>
      <c r="L989" s="1" t="s">
        <v>1524</v>
      </c>
      <c r="O989" s="1" t="s">
        <v>62</v>
      </c>
      <c r="R989" s="1" t="s">
        <v>1523</v>
      </c>
      <c r="S989" s="1">
        <v>366</v>
      </c>
      <c r="T989" s="1">
        <v>121</v>
      </c>
    </row>
    <row r="990" spans="1:21">
      <c r="A990" s="1">
        <f t="shared" si="15"/>
        <v>989</v>
      </c>
      <c r="B990" s="1" t="s">
        <v>20</v>
      </c>
      <c r="C990" s="1" t="s">
        <v>21</v>
      </c>
      <c r="D990" s="1" t="s">
        <v>22</v>
      </c>
      <c r="E990" s="1" t="s">
        <v>23</v>
      </c>
      <c r="F990" s="1" t="s">
        <v>5</v>
      </c>
      <c r="H990" s="1" t="s">
        <v>24</v>
      </c>
      <c r="I990" s="1">
        <v>515103</v>
      </c>
      <c r="J990" s="1">
        <v>516257</v>
      </c>
      <c r="K990" s="1" t="s">
        <v>25</v>
      </c>
      <c r="R990" s="1" t="s">
        <v>1525</v>
      </c>
      <c r="S990" s="1">
        <v>1155</v>
      </c>
    </row>
    <row r="991" spans="1:21">
      <c r="A991" s="1">
        <f t="shared" si="15"/>
        <v>990</v>
      </c>
      <c r="B991" s="1" t="s">
        <v>28</v>
      </c>
      <c r="C991" s="1" t="s">
        <v>29</v>
      </c>
      <c r="D991" s="1" t="s">
        <v>22</v>
      </c>
      <c r="E991" s="1" t="s">
        <v>23</v>
      </c>
      <c r="F991" s="1" t="s">
        <v>5</v>
      </c>
      <c r="H991" s="1" t="s">
        <v>24</v>
      </c>
      <c r="I991" s="1">
        <v>515103</v>
      </c>
      <c r="J991" s="1">
        <v>516257</v>
      </c>
      <c r="K991" s="1" t="s">
        <v>25</v>
      </c>
      <c r="L991" s="1" t="s">
        <v>1526</v>
      </c>
      <c r="O991" s="1" t="s">
        <v>42</v>
      </c>
      <c r="R991" s="1" t="s">
        <v>1525</v>
      </c>
      <c r="S991" s="1">
        <v>1155</v>
      </c>
      <c r="T991" s="1">
        <v>384</v>
      </c>
    </row>
    <row r="992" spans="1:21">
      <c r="A992" s="1">
        <f t="shared" si="15"/>
        <v>991</v>
      </c>
      <c r="B992" s="1" t="s">
        <v>20</v>
      </c>
      <c r="C992" s="1" t="s">
        <v>21</v>
      </c>
      <c r="D992" s="1" t="s">
        <v>22</v>
      </c>
      <c r="E992" s="1" t="s">
        <v>23</v>
      </c>
      <c r="F992" s="1" t="s">
        <v>5</v>
      </c>
      <c r="H992" s="1" t="s">
        <v>24</v>
      </c>
      <c r="I992" s="1">
        <v>516404</v>
      </c>
      <c r="J992" s="1">
        <v>516625</v>
      </c>
      <c r="K992" s="1" t="s">
        <v>25</v>
      </c>
      <c r="R992" s="1" t="s">
        <v>1527</v>
      </c>
      <c r="S992" s="1">
        <v>222</v>
      </c>
    </row>
    <row r="993" spans="1:20">
      <c r="A993" s="1">
        <f t="shared" si="15"/>
        <v>992</v>
      </c>
      <c r="B993" s="1" t="s">
        <v>28</v>
      </c>
      <c r="C993" s="1" t="s">
        <v>29</v>
      </c>
      <c r="D993" s="1" t="s">
        <v>22</v>
      </c>
      <c r="E993" s="1" t="s">
        <v>23</v>
      </c>
      <c r="F993" s="1" t="s">
        <v>5</v>
      </c>
      <c r="H993" s="1" t="s">
        <v>24</v>
      </c>
      <c r="I993" s="1">
        <v>516404</v>
      </c>
      <c r="J993" s="1">
        <v>516625</v>
      </c>
      <c r="K993" s="1" t="s">
        <v>25</v>
      </c>
      <c r="L993" s="1" t="s">
        <v>1528</v>
      </c>
      <c r="O993" s="1" t="s">
        <v>923</v>
      </c>
      <c r="R993" s="1" t="s">
        <v>1527</v>
      </c>
      <c r="S993" s="1">
        <v>222</v>
      </c>
      <c r="T993" s="1">
        <v>73</v>
      </c>
    </row>
    <row r="994" spans="1:20">
      <c r="A994" s="1">
        <f t="shared" si="15"/>
        <v>993</v>
      </c>
      <c r="B994" s="1" t="s">
        <v>20</v>
      </c>
      <c r="C994" s="1" t="s">
        <v>21</v>
      </c>
      <c r="D994" s="1" t="s">
        <v>22</v>
      </c>
      <c r="E994" s="1" t="s">
        <v>23</v>
      </c>
      <c r="F994" s="1" t="s">
        <v>5</v>
      </c>
      <c r="H994" s="1" t="s">
        <v>24</v>
      </c>
      <c r="I994" s="1">
        <v>516603</v>
      </c>
      <c r="J994" s="1">
        <v>516857</v>
      </c>
      <c r="K994" s="1" t="s">
        <v>25</v>
      </c>
      <c r="R994" s="1" t="s">
        <v>1529</v>
      </c>
      <c r="S994" s="1">
        <v>255</v>
      </c>
    </row>
    <row r="995" spans="1:20">
      <c r="A995" s="1">
        <f t="shared" si="15"/>
        <v>994</v>
      </c>
      <c r="B995" s="1" t="s">
        <v>28</v>
      </c>
      <c r="C995" s="1" t="s">
        <v>29</v>
      </c>
      <c r="D995" s="1" t="s">
        <v>22</v>
      </c>
      <c r="E995" s="1" t="s">
        <v>23</v>
      </c>
      <c r="F995" s="1" t="s">
        <v>5</v>
      </c>
      <c r="H995" s="1" t="s">
        <v>24</v>
      </c>
      <c r="I995" s="1">
        <v>516603</v>
      </c>
      <c r="J995" s="1">
        <v>516857</v>
      </c>
      <c r="K995" s="1" t="s">
        <v>25</v>
      </c>
      <c r="L995" s="1" t="s">
        <v>1530</v>
      </c>
      <c r="O995" s="1" t="s">
        <v>1531</v>
      </c>
      <c r="R995" s="1" t="s">
        <v>1529</v>
      </c>
      <c r="S995" s="1">
        <v>255</v>
      </c>
      <c r="T995" s="1">
        <v>84</v>
      </c>
    </row>
    <row r="996" spans="1:20">
      <c r="A996" s="1">
        <f t="shared" si="15"/>
        <v>995</v>
      </c>
      <c r="B996" s="1" t="s">
        <v>20</v>
      </c>
      <c r="C996" s="1" t="s">
        <v>21</v>
      </c>
      <c r="D996" s="1" t="s">
        <v>22</v>
      </c>
      <c r="E996" s="1" t="s">
        <v>23</v>
      </c>
      <c r="F996" s="1" t="s">
        <v>5</v>
      </c>
      <c r="H996" s="1" t="s">
        <v>24</v>
      </c>
      <c r="I996" s="1">
        <v>517316</v>
      </c>
      <c r="J996" s="1">
        <v>519226</v>
      </c>
      <c r="K996" s="1" t="s">
        <v>63</v>
      </c>
      <c r="R996" s="1" t="s">
        <v>1532</v>
      </c>
      <c r="S996" s="1">
        <v>1911</v>
      </c>
    </row>
    <row r="997" spans="1:20">
      <c r="A997" s="1">
        <f t="shared" si="15"/>
        <v>996</v>
      </c>
      <c r="B997" s="1" t="s">
        <v>28</v>
      </c>
      <c r="C997" s="1" t="s">
        <v>29</v>
      </c>
      <c r="D997" s="1" t="s">
        <v>22</v>
      </c>
      <c r="E997" s="1" t="s">
        <v>23</v>
      </c>
      <c r="F997" s="1" t="s">
        <v>5</v>
      </c>
      <c r="H997" s="1" t="s">
        <v>24</v>
      </c>
      <c r="I997" s="1">
        <v>517316</v>
      </c>
      <c r="J997" s="1">
        <v>519226</v>
      </c>
      <c r="K997" s="1" t="s">
        <v>63</v>
      </c>
      <c r="L997" s="1" t="s">
        <v>1533</v>
      </c>
      <c r="O997" s="1" t="s">
        <v>1534</v>
      </c>
      <c r="R997" s="1" t="s">
        <v>1532</v>
      </c>
      <c r="S997" s="1">
        <v>1911</v>
      </c>
      <c r="T997" s="1">
        <v>636</v>
      </c>
    </row>
    <row r="998" spans="1:20">
      <c r="A998" s="1">
        <f t="shared" si="15"/>
        <v>997</v>
      </c>
      <c r="B998" s="1" t="s">
        <v>20</v>
      </c>
      <c r="C998" s="1" t="s">
        <v>21</v>
      </c>
      <c r="D998" s="1" t="s">
        <v>22</v>
      </c>
      <c r="E998" s="1" t="s">
        <v>23</v>
      </c>
      <c r="F998" s="1" t="s">
        <v>5</v>
      </c>
      <c r="H998" s="1" t="s">
        <v>24</v>
      </c>
      <c r="I998" s="1">
        <v>519527</v>
      </c>
      <c r="J998" s="1">
        <v>519760</v>
      </c>
      <c r="K998" s="1" t="s">
        <v>25</v>
      </c>
      <c r="R998" s="1" t="s">
        <v>1535</v>
      </c>
      <c r="S998" s="1">
        <v>234</v>
      </c>
    </row>
    <row r="999" spans="1:20">
      <c r="A999" s="1">
        <f t="shared" si="15"/>
        <v>998</v>
      </c>
      <c r="B999" s="1" t="s">
        <v>28</v>
      </c>
      <c r="C999" s="1" t="s">
        <v>29</v>
      </c>
      <c r="D999" s="1" t="s">
        <v>22</v>
      </c>
      <c r="E999" s="1" t="s">
        <v>23</v>
      </c>
      <c r="F999" s="1" t="s">
        <v>5</v>
      </c>
      <c r="H999" s="1" t="s">
        <v>24</v>
      </c>
      <c r="I999" s="1">
        <v>519527</v>
      </c>
      <c r="J999" s="1">
        <v>519760</v>
      </c>
      <c r="K999" s="1" t="s">
        <v>25</v>
      </c>
      <c r="L999" s="1" t="s">
        <v>1536</v>
      </c>
      <c r="O999" s="1" t="s">
        <v>42</v>
      </c>
      <c r="R999" s="1" t="s">
        <v>1535</v>
      </c>
      <c r="S999" s="1">
        <v>234</v>
      </c>
      <c r="T999" s="1">
        <v>77</v>
      </c>
    </row>
    <row r="1000" spans="1:20">
      <c r="A1000" s="1">
        <f t="shared" si="15"/>
        <v>999</v>
      </c>
      <c r="B1000" s="1" t="s">
        <v>20</v>
      </c>
      <c r="C1000" s="1" t="s">
        <v>21</v>
      </c>
      <c r="D1000" s="1" t="s">
        <v>22</v>
      </c>
      <c r="E1000" s="1" t="s">
        <v>23</v>
      </c>
      <c r="F1000" s="1" t="s">
        <v>5</v>
      </c>
      <c r="H1000" s="1" t="s">
        <v>24</v>
      </c>
      <c r="I1000" s="1">
        <v>519760</v>
      </c>
      <c r="J1000" s="1">
        <v>520161</v>
      </c>
      <c r="K1000" s="1" t="s">
        <v>25</v>
      </c>
      <c r="R1000" s="1" t="s">
        <v>1537</v>
      </c>
      <c r="S1000" s="1">
        <v>402</v>
      </c>
    </row>
    <row r="1001" spans="1:20">
      <c r="A1001" s="1">
        <f t="shared" si="15"/>
        <v>1000</v>
      </c>
      <c r="B1001" s="1" t="s">
        <v>28</v>
      </c>
      <c r="C1001" s="1" t="s">
        <v>29</v>
      </c>
      <c r="D1001" s="1" t="s">
        <v>22</v>
      </c>
      <c r="E1001" s="1" t="s">
        <v>23</v>
      </c>
      <c r="F1001" s="1" t="s">
        <v>5</v>
      </c>
      <c r="H1001" s="1" t="s">
        <v>24</v>
      </c>
      <c r="I1001" s="1">
        <v>519760</v>
      </c>
      <c r="J1001" s="1">
        <v>520161</v>
      </c>
      <c r="K1001" s="1" t="s">
        <v>25</v>
      </c>
      <c r="L1001" s="1" t="s">
        <v>1538</v>
      </c>
      <c r="O1001" s="1" t="s">
        <v>918</v>
      </c>
      <c r="R1001" s="1" t="s">
        <v>1537</v>
      </c>
      <c r="S1001" s="1">
        <v>402</v>
      </c>
      <c r="T1001" s="1">
        <v>133</v>
      </c>
    </row>
    <row r="1002" spans="1:20">
      <c r="A1002" s="1">
        <f t="shared" si="15"/>
        <v>1001</v>
      </c>
      <c r="B1002" s="1" t="s">
        <v>20</v>
      </c>
      <c r="C1002" s="1" t="s">
        <v>21</v>
      </c>
      <c r="D1002" s="1" t="s">
        <v>22</v>
      </c>
      <c r="E1002" s="1" t="s">
        <v>23</v>
      </c>
      <c r="F1002" s="1" t="s">
        <v>5</v>
      </c>
      <c r="H1002" s="1" t="s">
        <v>24</v>
      </c>
      <c r="I1002" s="1">
        <v>520320</v>
      </c>
      <c r="J1002" s="1">
        <v>520748</v>
      </c>
      <c r="K1002" s="1" t="s">
        <v>25</v>
      </c>
      <c r="R1002" s="1" t="s">
        <v>1539</v>
      </c>
      <c r="S1002" s="1">
        <v>429</v>
      </c>
    </row>
    <row r="1003" spans="1:20">
      <c r="A1003" s="1">
        <f t="shared" si="15"/>
        <v>1002</v>
      </c>
      <c r="B1003" s="1" t="s">
        <v>28</v>
      </c>
      <c r="C1003" s="1" t="s">
        <v>29</v>
      </c>
      <c r="D1003" s="1" t="s">
        <v>22</v>
      </c>
      <c r="E1003" s="1" t="s">
        <v>23</v>
      </c>
      <c r="F1003" s="1" t="s">
        <v>5</v>
      </c>
      <c r="H1003" s="1" t="s">
        <v>24</v>
      </c>
      <c r="I1003" s="1">
        <v>520320</v>
      </c>
      <c r="J1003" s="1">
        <v>520748</v>
      </c>
      <c r="K1003" s="1" t="s">
        <v>25</v>
      </c>
      <c r="L1003" s="1" t="s">
        <v>1540</v>
      </c>
      <c r="O1003" s="1" t="s">
        <v>62</v>
      </c>
      <c r="R1003" s="1" t="s">
        <v>1539</v>
      </c>
      <c r="S1003" s="1">
        <v>429</v>
      </c>
      <c r="T1003" s="1">
        <v>142</v>
      </c>
    </row>
    <row r="1004" spans="1:20">
      <c r="A1004" s="1">
        <f t="shared" si="15"/>
        <v>1003</v>
      </c>
      <c r="B1004" s="1" t="s">
        <v>20</v>
      </c>
      <c r="C1004" s="1" t="s">
        <v>21</v>
      </c>
      <c r="D1004" s="1" t="s">
        <v>22</v>
      </c>
      <c r="E1004" s="1" t="s">
        <v>23</v>
      </c>
      <c r="F1004" s="1" t="s">
        <v>5</v>
      </c>
      <c r="H1004" s="1" t="s">
        <v>24</v>
      </c>
      <c r="I1004" s="1">
        <v>520813</v>
      </c>
      <c r="J1004" s="1">
        <v>521118</v>
      </c>
      <c r="K1004" s="1" t="s">
        <v>63</v>
      </c>
      <c r="R1004" s="1" t="s">
        <v>1541</v>
      </c>
      <c r="S1004" s="1">
        <v>306</v>
      </c>
    </row>
    <row r="1005" spans="1:20">
      <c r="A1005" s="1">
        <f t="shared" si="15"/>
        <v>1004</v>
      </c>
      <c r="B1005" s="1" t="s">
        <v>28</v>
      </c>
      <c r="C1005" s="1" t="s">
        <v>29</v>
      </c>
      <c r="D1005" s="1" t="s">
        <v>22</v>
      </c>
      <c r="E1005" s="1" t="s">
        <v>23</v>
      </c>
      <c r="F1005" s="1" t="s">
        <v>5</v>
      </c>
      <c r="H1005" s="1" t="s">
        <v>24</v>
      </c>
      <c r="I1005" s="1">
        <v>520813</v>
      </c>
      <c r="J1005" s="1">
        <v>521118</v>
      </c>
      <c r="K1005" s="1" t="s">
        <v>63</v>
      </c>
      <c r="L1005" s="1" t="s">
        <v>1542</v>
      </c>
      <c r="O1005" s="1" t="s">
        <v>634</v>
      </c>
      <c r="R1005" s="1" t="s">
        <v>1541</v>
      </c>
      <c r="S1005" s="1">
        <v>306</v>
      </c>
      <c r="T1005" s="1">
        <v>101</v>
      </c>
    </row>
    <row r="1006" spans="1:20">
      <c r="A1006" s="1">
        <f t="shared" si="15"/>
        <v>1005</v>
      </c>
      <c r="B1006" s="1" t="s">
        <v>20</v>
      </c>
      <c r="C1006" s="1" t="s">
        <v>21</v>
      </c>
      <c r="D1006" s="1" t="s">
        <v>22</v>
      </c>
      <c r="E1006" s="1" t="s">
        <v>23</v>
      </c>
      <c r="F1006" s="1" t="s">
        <v>5</v>
      </c>
      <c r="H1006" s="1" t="s">
        <v>24</v>
      </c>
      <c r="I1006" s="1">
        <v>521128</v>
      </c>
      <c r="J1006" s="1">
        <v>521415</v>
      </c>
      <c r="K1006" s="1" t="s">
        <v>63</v>
      </c>
      <c r="R1006" s="1" t="s">
        <v>1543</v>
      </c>
      <c r="S1006" s="1">
        <v>288</v>
      </c>
    </row>
    <row r="1007" spans="1:20">
      <c r="A1007" s="1">
        <f t="shared" si="15"/>
        <v>1006</v>
      </c>
      <c r="B1007" s="1" t="s">
        <v>28</v>
      </c>
      <c r="C1007" s="1" t="s">
        <v>29</v>
      </c>
      <c r="D1007" s="1" t="s">
        <v>22</v>
      </c>
      <c r="E1007" s="1" t="s">
        <v>23</v>
      </c>
      <c r="F1007" s="1" t="s">
        <v>5</v>
      </c>
      <c r="H1007" s="1" t="s">
        <v>24</v>
      </c>
      <c r="I1007" s="1">
        <v>521128</v>
      </c>
      <c r="J1007" s="1">
        <v>521415</v>
      </c>
      <c r="K1007" s="1" t="s">
        <v>63</v>
      </c>
      <c r="L1007" s="1" t="s">
        <v>1544</v>
      </c>
      <c r="O1007" s="1" t="s">
        <v>42</v>
      </c>
      <c r="R1007" s="1" t="s">
        <v>1543</v>
      </c>
      <c r="S1007" s="1">
        <v>288</v>
      </c>
      <c r="T1007" s="1">
        <v>95</v>
      </c>
    </row>
    <row r="1008" spans="1:20">
      <c r="A1008" s="1">
        <f t="shared" si="15"/>
        <v>1007</v>
      </c>
      <c r="B1008" s="1" t="s">
        <v>20</v>
      </c>
      <c r="C1008" s="1" t="s">
        <v>21</v>
      </c>
      <c r="D1008" s="1" t="s">
        <v>22</v>
      </c>
      <c r="E1008" s="1" t="s">
        <v>23</v>
      </c>
      <c r="F1008" s="1" t="s">
        <v>5</v>
      </c>
      <c r="H1008" s="1" t="s">
        <v>24</v>
      </c>
      <c r="I1008" s="1">
        <v>521508</v>
      </c>
      <c r="J1008" s="1">
        <v>522863</v>
      </c>
      <c r="K1008" s="1" t="s">
        <v>25</v>
      </c>
      <c r="P1008" s="1" t="s">
        <v>1545</v>
      </c>
      <c r="R1008" s="1" t="s">
        <v>1546</v>
      </c>
      <c r="S1008" s="1">
        <v>1356</v>
      </c>
    </row>
    <row r="1009" spans="1:20">
      <c r="A1009" s="1">
        <f t="shared" si="15"/>
        <v>1008</v>
      </c>
      <c r="B1009" s="1" t="s">
        <v>28</v>
      </c>
      <c r="C1009" s="1" t="s">
        <v>29</v>
      </c>
      <c r="D1009" s="1" t="s">
        <v>22</v>
      </c>
      <c r="E1009" s="1" t="s">
        <v>23</v>
      </c>
      <c r="F1009" s="1" t="s">
        <v>5</v>
      </c>
      <c r="H1009" s="1" t="s">
        <v>24</v>
      </c>
      <c r="I1009" s="1">
        <v>521508</v>
      </c>
      <c r="J1009" s="1">
        <v>522863</v>
      </c>
      <c r="K1009" s="1" t="s">
        <v>25</v>
      </c>
      <c r="L1009" s="1" t="s">
        <v>1547</v>
      </c>
      <c r="O1009" s="1" t="s">
        <v>1548</v>
      </c>
      <c r="P1009" s="1" t="s">
        <v>1545</v>
      </c>
      <c r="R1009" s="1" t="s">
        <v>1546</v>
      </c>
      <c r="S1009" s="1">
        <v>1356</v>
      </c>
      <c r="T1009" s="1">
        <v>451</v>
      </c>
    </row>
    <row r="1010" spans="1:20">
      <c r="A1010" s="1">
        <f t="shared" si="15"/>
        <v>1009</v>
      </c>
      <c r="B1010" s="1" t="s">
        <v>20</v>
      </c>
      <c r="C1010" s="1" t="s">
        <v>21</v>
      </c>
      <c r="D1010" s="1" t="s">
        <v>22</v>
      </c>
      <c r="E1010" s="1" t="s">
        <v>23</v>
      </c>
      <c r="F1010" s="1" t="s">
        <v>5</v>
      </c>
      <c r="H1010" s="1" t="s">
        <v>24</v>
      </c>
      <c r="I1010" s="1">
        <v>522860</v>
      </c>
      <c r="J1010" s="1">
        <v>526066</v>
      </c>
      <c r="K1010" s="1" t="s">
        <v>25</v>
      </c>
      <c r="R1010" s="1" t="s">
        <v>1549</v>
      </c>
      <c r="S1010" s="1">
        <v>3207</v>
      </c>
    </row>
    <row r="1011" spans="1:20">
      <c r="A1011" s="1">
        <f t="shared" si="15"/>
        <v>1010</v>
      </c>
      <c r="B1011" s="1" t="s">
        <v>28</v>
      </c>
      <c r="C1011" s="1" t="s">
        <v>29</v>
      </c>
      <c r="D1011" s="1" t="s">
        <v>22</v>
      </c>
      <c r="E1011" s="1" t="s">
        <v>23</v>
      </c>
      <c r="F1011" s="1" t="s">
        <v>5</v>
      </c>
      <c r="H1011" s="1" t="s">
        <v>24</v>
      </c>
      <c r="I1011" s="1">
        <v>522860</v>
      </c>
      <c r="J1011" s="1">
        <v>526066</v>
      </c>
      <c r="K1011" s="1" t="s">
        <v>25</v>
      </c>
      <c r="L1011" s="1" t="s">
        <v>1550</v>
      </c>
      <c r="O1011" s="1" t="s">
        <v>42</v>
      </c>
      <c r="R1011" s="1" t="s">
        <v>1549</v>
      </c>
      <c r="S1011" s="1">
        <v>3207</v>
      </c>
      <c r="T1011" s="1">
        <v>1068</v>
      </c>
    </row>
    <row r="1012" spans="1:20">
      <c r="A1012" s="1">
        <f t="shared" si="15"/>
        <v>1011</v>
      </c>
      <c r="B1012" s="1" t="s">
        <v>20</v>
      </c>
      <c r="C1012" s="1" t="s">
        <v>21</v>
      </c>
      <c r="D1012" s="1" t="s">
        <v>22</v>
      </c>
      <c r="E1012" s="1" t="s">
        <v>23</v>
      </c>
      <c r="F1012" s="1" t="s">
        <v>5</v>
      </c>
      <c r="H1012" s="1" t="s">
        <v>24</v>
      </c>
      <c r="I1012" s="1">
        <v>526108</v>
      </c>
      <c r="J1012" s="1">
        <v>527445</v>
      </c>
      <c r="K1012" s="1" t="s">
        <v>25</v>
      </c>
      <c r="R1012" s="1" t="s">
        <v>1551</v>
      </c>
      <c r="S1012" s="1">
        <v>1338</v>
      </c>
    </row>
    <row r="1013" spans="1:20">
      <c r="A1013" s="1">
        <f t="shared" si="15"/>
        <v>1012</v>
      </c>
      <c r="B1013" s="1" t="s">
        <v>28</v>
      </c>
      <c r="C1013" s="1" t="s">
        <v>29</v>
      </c>
      <c r="D1013" s="1" t="s">
        <v>22</v>
      </c>
      <c r="E1013" s="1" t="s">
        <v>23</v>
      </c>
      <c r="F1013" s="1" t="s">
        <v>5</v>
      </c>
      <c r="H1013" s="1" t="s">
        <v>24</v>
      </c>
      <c r="I1013" s="1">
        <v>526108</v>
      </c>
      <c r="J1013" s="1">
        <v>527445</v>
      </c>
      <c r="K1013" s="1" t="s">
        <v>25</v>
      </c>
      <c r="L1013" s="1" t="s">
        <v>1552</v>
      </c>
      <c r="O1013" s="1" t="s">
        <v>42</v>
      </c>
      <c r="R1013" s="1" t="s">
        <v>1551</v>
      </c>
      <c r="S1013" s="1">
        <v>1338</v>
      </c>
      <c r="T1013" s="1">
        <v>445</v>
      </c>
    </row>
    <row r="1014" spans="1:20">
      <c r="A1014" s="1">
        <f t="shared" si="15"/>
        <v>1013</v>
      </c>
      <c r="B1014" s="1" t="s">
        <v>20</v>
      </c>
      <c r="C1014" s="1" t="s">
        <v>21</v>
      </c>
      <c r="D1014" s="1" t="s">
        <v>22</v>
      </c>
      <c r="E1014" s="1" t="s">
        <v>23</v>
      </c>
      <c r="F1014" s="1" t="s">
        <v>5</v>
      </c>
      <c r="H1014" s="1" t="s">
        <v>24</v>
      </c>
      <c r="I1014" s="1">
        <v>527442</v>
      </c>
      <c r="J1014" s="1">
        <v>528536</v>
      </c>
      <c r="K1014" s="1" t="s">
        <v>25</v>
      </c>
      <c r="P1014" s="1" t="s">
        <v>1553</v>
      </c>
      <c r="R1014" s="1" t="s">
        <v>1554</v>
      </c>
      <c r="S1014" s="1">
        <v>1095</v>
      </c>
    </row>
    <row r="1015" spans="1:20">
      <c r="A1015" s="1">
        <f t="shared" si="15"/>
        <v>1014</v>
      </c>
      <c r="B1015" s="1" t="s">
        <v>28</v>
      </c>
      <c r="C1015" s="1" t="s">
        <v>29</v>
      </c>
      <c r="D1015" s="1" t="s">
        <v>22</v>
      </c>
      <c r="E1015" s="1" t="s">
        <v>23</v>
      </c>
      <c r="F1015" s="1" t="s">
        <v>5</v>
      </c>
      <c r="H1015" s="1" t="s">
        <v>24</v>
      </c>
      <c r="I1015" s="1">
        <v>527442</v>
      </c>
      <c r="J1015" s="1">
        <v>528536</v>
      </c>
      <c r="K1015" s="1" t="s">
        <v>25</v>
      </c>
      <c r="L1015" s="1" t="s">
        <v>1555</v>
      </c>
      <c r="O1015" s="1" t="s">
        <v>1556</v>
      </c>
      <c r="P1015" s="1" t="s">
        <v>1553</v>
      </c>
      <c r="R1015" s="1" t="s">
        <v>1554</v>
      </c>
      <c r="S1015" s="1">
        <v>1095</v>
      </c>
      <c r="T1015" s="1">
        <v>364</v>
      </c>
    </row>
    <row r="1016" spans="1:20">
      <c r="A1016" s="1">
        <f t="shared" si="15"/>
        <v>1015</v>
      </c>
      <c r="B1016" s="1" t="s">
        <v>20</v>
      </c>
      <c r="C1016" s="1" t="s">
        <v>21</v>
      </c>
      <c r="D1016" s="1" t="s">
        <v>22</v>
      </c>
      <c r="E1016" s="1" t="s">
        <v>23</v>
      </c>
      <c r="F1016" s="1" t="s">
        <v>5</v>
      </c>
      <c r="H1016" s="1" t="s">
        <v>24</v>
      </c>
      <c r="I1016" s="1">
        <v>528536</v>
      </c>
      <c r="J1016" s="1">
        <v>529639</v>
      </c>
      <c r="K1016" s="1" t="s">
        <v>25</v>
      </c>
      <c r="R1016" s="1" t="s">
        <v>1557</v>
      </c>
      <c r="S1016" s="1">
        <v>1104</v>
      </c>
    </row>
    <row r="1017" spans="1:20">
      <c r="A1017" s="1">
        <f t="shared" si="15"/>
        <v>1016</v>
      </c>
      <c r="B1017" s="1" t="s">
        <v>28</v>
      </c>
      <c r="C1017" s="1" t="s">
        <v>29</v>
      </c>
      <c r="D1017" s="1" t="s">
        <v>22</v>
      </c>
      <c r="E1017" s="1" t="s">
        <v>23</v>
      </c>
      <c r="F1017" s="1" t="s">
        <v>5</v>
      </c>
      <c r="H1017" s="1" t="s">
        <v>24</v>
      </c>
      <c r="I1017" s="1">
        <v>528536</v>
      </c>
      <c r="J1017" s="1">
        <v>529639</v>
      </c>
      <c r="K1017" s="1" t="s">
        <v>25</v>
      </c>
      <c r="L1017" s="1" t="s">
        <v>1558</v>
      </c>
      <c r="O1017" s="1" t="s">
        <v>1559</v>
      </c>
      <c r="R1017" s="1" t="s">
        <v>1557</v>
      </c>
      <c r="S1017" s="1">
        <v>1104</v>
      </c>
      <c r="T1017" s="1">
        <v>367</v>
      </c>
    </row>
    <row r="1018" spans="1:20">
      <c r="A1018" s="1">
        <f t="shared" si="15"/>
        <v>1017</v>
      </c>
      <c r="B1018" s="1" t="s">
        <v>20</v>
      </c>
      <c r="C1018" s="1" t="s">
        <v>21</v>
      </c>
      <c r="D1018" s="1" t="s">
        <v>22</v>
      </c>
      <c r="E1018" s="1" t="s">
        <v>23</v>
      </c>
      <c r="F1018" s="1" t="s">
        <v>5</v>
      </c>
      <c r="H1018" s="1" t="s">
        <v>24</v>
      </c>
      <c r="I1018" s="1">
        <v>529744</v>
      </c>
      <c r="J1018" s="1">
        <v>529986</v>
      </c>
      <c r="K1018" s="1" t="s">
        <v>63</v>
      </c>
      <c r="R1018" s="1" t="s">
        <v>1560</v>
      </c>
      <c r="S1018" s="1">
        <v>243</v>
      </c>
    </row>
    <row r="1019" spans="1:20">
      <c r="A1019" s="1">
        <f t="shared" si="15"/>
        <v>1018</v>
      </c>
      <c r="B1019" s="1" t="s">
        <v>28</v>
      </c>
      <c r="C1019" s="1" t="s">
        <v>29</v>
      </c>
      <c r="D1019" s="1" t="s">
        <v>22</v>
      </c>
      <c r="E1019" s="1" t="s">
        <v>23</v>
      </c>
      <c r="F1019" s="1" t="s">
        <v>5</v>
      </c>
      <c r="H1019" s="1" t="s">
        <v>24</v>
      </c>
      <c r="I1019" s="1">
        <v>529744</v>
      </c>
      <c r="J1019" s="1">
        <v>529986</v>
      </c>
      <c r="K1019" s="1" t="s">
        <v>63</v>
      </c>
      <c r="L1019" s="1" t="s">
        <v>1561</v>
      </c>
      <c r="O1019" s="1" t="s">
        <v>62</v>
      </c>
      <c r="R1019" s="1" t="s">
        <v>1560</v>
      </c>
      <c r="S1019" s="1">
        <v>243</v>
      </c>
      <c r="T1019" s="1">
        <v>80</v>
      </c>
    </row>
    <row r="1020" spans="1:20">
      <c r="A1020" s="1">
        <f t="shared" si="15"/>
        <v>1019</v>
      </c>
      <c r="B1020" s="1" t="s">
        <v>20</v>
      </c>
      <c r="C1020" s="1" t="s">
        <v>21</v>
      </c>
      <c r="D1020" s="1" t="s">
        <v>22</v>
      </c>
      <c r="E1020" s="1" t="s">
        <v>23</v>
      </c>
      <c r="F1020" s="1" t="s">
        <v>5</v>
      </c>
      <c r="H1020" s="1" t="s">
        <v>24</v>
      </c>
      <c r="I1020" s="1">
        <v>529967</v>
      </c>
      <c r="J1020" s="1">
        <v>531649</v>
      </c>
      <c r="K1020" s="1" t="s">
        <v>63</v>
      </c>
      <c r="P1020" s="1" t="s">
        <v>1562</v>
      </c>
      <c r="R1020" s="1" t="s">
        <v>1563</v>
      </c>
      <c r="S1020" s="1">
        <v>1683</v>
      </c>
    </row>
    <row r="1021" spans="1:20">
      <c r="A1021" s="1">
        <f t="shared" si="15"/>
        <v>1020</v>
      </c>
      <c r="B1021" s="1" t="s">
        <v>28</v>
      </c>
      <c r="C1021" s="1" t="s">
        <v>29</v>
      </c>
      <c r="D1021" s="1" t="s">
        <v>22</v>
      </c>
      <c r="E1021" s="1" t="s">
        <v>23</v>
      </c>
      <c r="F1021" s="1" t="s">
        <v>5</v>
      </c>
      <c r="H1021" s="1" t="s">
        <v>24</v>
      </c>
      <c r="I1021" s="1">
        <v>529967</v>
      </c>
      <c r="J1021" s="1">
        <v>531649</v>
      </c>
      <c r="K1021" s="1" t="s">
        <v>63</v>
      </c>
      <c r="L1021" s="1" t="s">
        <v>1564</v>
      </c>
      <c r="O1021" s="1" t="s">
        <v>1565</v>
      </c>
      <c r="P1021" s="1" t="s">
        <v>1562</v>
      </c>
      <c r="R1021" s="1" t="s">
        <v>1563</v>
      </c>
      <c r="S1021" s="1">
        <v>1683</v>
      </c>
      <c r="T1021" s="1">
        <v>560</v>
      </c>
    </row>
    <row r="1022" spans="1:20">
      <c r="A1022" s="1">
        <f t="shared" si="15"/>
        <v>1021</v>
      </c>
      <c r="B1022" s="1" t="s">
        <v>20</v>
      </c>
      <c r="C1022" s="1" t="s">
        <v>21</v>
      </c>
      <c r="D1022" s="1" t="s">
        <v>22</v>
      </c>
      <c r="E1022" s="1" t="s">
        <v>23</v>
      </c>
      <c r="F1022" s="1" t="s">
        <v>5</v>
      </c>
      <c r="H1022" s="1" t="s">
        <v>24</v>
      </c>
      <c r="I1022" s="1">
        <v>531968</v>
      </c>
      <c r="J1022" s="1">
        <v>532285</v>
      </c>
      <c r="K1022" s="1" t="s">
        <v>63</v>
      </c>
      <c r="R1022" s="1" t="s">
        <v>1566</v>
      </c>
      <c r="S1022" s="1">
        <v>318</v>
      </c>
    </row>
    <row r="1023" spans="1:20">
      <c r="A1023" s="1">
        <f t="shared" si="15"/>
        <v>1022</v>
      </c>
      <c r="B1023" s="1" t="s">
        <v>28</v>
      </c>
      <c r="C1023" s="1" t="s">
        <v>29</v>
      </c>
      <c r="D1023" s="1" t="s">
        <v>22</v>
      </c>
      <c r="E1023" s="1" t="s">
        <v>23</v>
      </c>
      <c r="F1023" s="1" t="s">
        <v>5</v>
      </c>
      <c r="H1023" s="1" t="s">
        <v>24</v>
      </c>
      <c r="I1023" s="1">
        <v>531968</v>
      </c>
      <c r="J1023" s="1">
        <v>532285</v>
      </c>
      <c r="K1023" s="1" t="s">
        <v>63</v>
      </c>
      <c r="L1023" s="1" t="s">
        <v>1567</v>
      </c>
      <c r="O1023" s="1" t="s">
        <v>634</v>
      </c>
      <c r="R1023" s="1" t="s">
        <v>1566</v>
      </c>
      <c r="S1023" s="1">
        <v>318</v>
      </c>
      <c r="T1023" s="1">
        <v>105</v>
      </c>
    </row>
    <row r="1024" spans="1:20">
      <c r="A1024" s="1">
        <f t="shared" si="15"/>
        <v>1023</v>
      </c>
      <c r="B1024" s="1" t="s">
        <v>20</v>
      </c>
      <c r="C1024" s="1" t="s">
        <v>21</v>
      </c>
      <c r="D1024" s="1" t="s">
        <v>22</v>
      </c>
      <c r="E1024" s="1" t="s">
        <v>23</v>
      </c>
      <c r="F1024" s="1" t="s">
        <v>5</v>
      </c>
      <c r="H1024" s="1" t="s">
        <v>24</v>
      </c>
      <c r="I1024" s="1">
        <v>532298</v>
      </c>
      <c r="J1024" s="1">
        <v>532621</v>
      </c>
      <c r="K1024" s="1" t="s">
        <v>63</v>
      </c>
      <c r="R1024" s="1" t="s">
        <v>1568</v>
      </c>
      <c r="S1024" s="1">
        <v>324</v>
      </c>
    </row>
    <row r="1025" spans="1:20">
      <c r="A1025" s="1">
        <f t="shared" si="15"/>
        <v>1024</v>
      </c>
      <c r="B1025" s="1" t="s">
        <v>28</v>
      </c>
      <c r="C1025" s="1" t="s">
        <v>29</v>
      </c>
      <c r="D1025" s="1" t="s">
        <v>22</v>
      </c>
      <c r="E1025" s="1" t="s">
        <v>23</v>
      </c>
      <c r="F1025" s="1" t="s">
        <v>5</v>
      </c>
      <c r="H1025" s="1" t="s">
        <v>24</v>
      </c>
      <c r="I1025" s="1">
        <v>532298</v>
      </c>
      <c r="J1025" s="1">
        <v>532621</v>
      </c>
      <c r="K1025" s="1" t="s">
        <v>63</v>
      </c>
      <c r="L1025" s="1" t="s">
        <v>1569</v>
      </c>
      <c r="O1025" s="1" t="s">
        <v>42</v>
      </c>
      <c r="R1025" s="1" t="s">
        <v>1568</v>
      </c>
      <c r="S1025" s="1">
        <v>324</v>
      </c>
      <c r="T1025" s="1">
        <v>107</v>
      </c>
    </row>
    <row r="1026" spans="1:20">
      <c r="A1026" s="1">
        <f t="shared" si="15"/>
        <v>1025</v>
      </c>
      <c r="B1026" s="1" t="s">
        <v>20</v>
      </c>
      <c r="C1026" s="1" t="s">
        <v>21</v>
      </c>
      <c r="D1026" s="1" t="s">
        <v>22</v>
      </c>
      <c r="E1026" s="1" t="s">
        <v>23</v>
      </c>
      <c r="F1026" s="1" t="s">
        <v>5</v>
      </c>
      <c r="H1026" s="1" t="s">
        <v>24</v>
      </c>
      <c r="I1026" s="1">
        <v>532909</v>
      </c>
      <c r="J1026" s="1">
        <v>533976</v>
      </c>
      <c r="K1026" s="1" t="s">
        <v>63</v>
      </c>
      <c r="R1026" s="1" t="s">
        <v>1570</v>
      </c>
      <c r="S1026" s="1">
        <v>1068</v>
      </c>
    </row>
    <row r="1027" spans="1:20">
      <c r="A1027" s="1">
        <f t="shared" ref="A1027:A1090" si="16">A1026+1</f>
        <v>1026</v>
      </c>
      <c r="B1027" s="1" t="s">
        <v>28</v>
      </c>
      <c r="C1027" s="1" t="s">
        <v>29</v>
      </c>
      <c r="D1027" s="1" t="s">
        <v>22</v>
      </c>
      <c r="E1027" s="1" t="s">
        <v>23</v>
      </c>
      <c r="F1027" s="1" t="s">
        <v>5</v>
      </c>
      <c r="H1027" s="1" t="s">
        <v>24</v>
      </c>
      <c r="I1027" s="1">
        <v>532909</v>
      </c>
      <c r="J1027" s="1">
        <v>533976</v>
      </c>
      <c r="K1027" s="1" t="s">
        <v>63</v>
      </c>
      <c r="L1027" s="1" t="s">
        <v>1571</v>
      </c>
      <c r="O1027" s="1" t="s">
        <v>565</v>
      </c>
      <c r="R1027" s="1" t="s">
        <v>1570</v>
      </c>
      <c r="S1027" s="1">
        <v>1068</v>
      </c>
      <c r="T1027" s="1">
        <v>355</v>
      </c>
    </row>
    <row r="1028" spans="1:20">
      <c r="A1028" s="1">
        <f t="shared" si="16"/>
        <v>1027</v>
      </c>
      <c r="B1028" s="1" t="s">
        <v>20</v>
      </c>
      <c r="C1028" s="1" t="s">
        <v>21</v>
      </c>
      <c r="D1028" s="1" t="s">
        <v>22</v>
      </c>
      <c r="E1028" s="1" t="s">
        <v>23</v>
      </c>
      <c r="F1028" s="1" t="s">
        <v>5</v>
      </c>
      <c r="H1028" s="1" t="s">
        <v>24</v>
      </c>
      <c r="I1028" s="1">
        <v>533980</v>
      </c>
      <c r="J1028" s="1">
        <v>534297</v>
      </c>
      <c r="K1028" s="1" t="s">
        <v>63</v>
      </c>
      <c r="R1028" s="1" t="s">
        <v>1572</v>
      </c>
      <c r="S1028" s="1">
        <v>318</v>
      </c>
    </row>
    <row r="1029" spans="1:20">
      <c r="A1029" s="1">
        <f t="shared" si="16"/>
        <v>1028</v>
      </c>
      <c r="B1029" s="1" t="s">
        <v>28</v>
      </c>
      <c r="C1029" s="1" t="s">
        <v>29</v>
      </c>
      <c r="D1029" s="1" t="s">
        <v>22</v>
      </c>
      <c r="E1029" s="1" t="s">
        <v>23</v>
      </c>
      <c r="F1029" s="1" t="s">
        <v>5</v>
      </c>
      <c r="H1029" s="1" t="s">
        <v>24</v>
      </c>
      <c r="I1029" s="1">
        <v>533980</v>
      </c>
      <c r="J1029" s="1">
        <v>534297</v>
      </c>
      <c r="K1029" s="1" t="s">
        <v>63</v>
      </c>
      <c r="L1029" s="1" t="s">
        <v>1573</v>
      </c>
      <c r="O1029" s="1" t="s">
        <v>62</v>
      </c>
      <c r="R1029" s="1" t="s">
        <v>1572</v>
      </c>
      <c r="S1029" s="1">
        <v>318</v>
      </c>
      <c r="T1029" s="1">
        <v>105</v>
      </c>
    </row>
    <row r="1030" spans="1:20">
      <c r="A1030" s="1">
        <f t="shared" si="16"/>
        <v>1029</v>
      </c>
      <c r="B1030" s="1" t="s">
        <v>20</v>
      </c>
      <c r="C1030" s="1" t="s">
        <v>21</v>
      </c>
      <c r="D1030" s="1" t="s">
        <v>22</v>
      </c>
      <c r="E1030" s="1" t="s">
        <v>23</v>
      </c>
      <c r="F1030" s="1" t="s">
        <v>5</v>
      </c>
      <c r="H1030" s="1" t="s">
        <v>24</v>
      </c>
      <c r="I1030" s="1">
        <v>534294</v>
      </c>
      <c r="J1030" s="1">
        <v>534614</v>
      </c>
      <c r="K1030" s="1" t="s">
        <v>63</v>
      </c>
      <c r="R1030" s="1" t="s">
        <v>1574</v>
      </c>
      <c r="S1030" s="1">
        <v>321</v>
      </c>
    </row>
    <row r="1031" spans="1:20">
      <c r="A1031" s="1">
        <f t="shared" si="16"/>
        <v>1030</v>
      </c>
      <c r="B1031" s="1" t="s">
        <v>28</v>
      </c>
      <c r="C1031" s="1" t="s">
        <v>29</v>
      </c>
      <c r="D1031" s="1" t="s">
        <v>22</v>
      </c>
      <c r="E1031" s="1" t="s">
        <v>23</v>
      </c>
      <c r="F1031" s="1" t="s">
        <v>5</v>
      </c>
      <c r="H1031" s="1" t="s">
        <v>24</v>
      </c>
      <c r="I1031" s="1">
        <v>534294</v>
      </c>
      <c r="J1031" s="1">
        <v>534614</v>
      </c>
      <c r="K1031" s="1" t="s">
        <v>63</v>
      </c>
      <c r="L1031" s="1" t="s">
        <v>1575</v>
      </c>
      <c r="O1031" s="1" t="s">
        <v>62</v>
      </c>
      <c r="R1031" s="1" t="s">
        <v>1574</v>
      </c>
      <c r="S1031" s="1">
        <v>321</v>
      </c>
      <c r="T1031" s="1">
        <v>106</v>
      </c>
    </row>
    <row r="1032" spans="1:20">
      <c r="A1032" s="1">
        <f t="shared" si="16"/>
        <v>1031</v>
      </c>
      <c r="B1032" s="1" t="s">
        <v>20</v>
      </c>
      <c r="C1032" s="1" t="s">
        <v>21</v>
      </c>
      <c r="D1032" s="1" t="s">
        <v>22</v>
      </c>
      <c r="E1032" s="1" t="s">
        <v>23</v>
      </c>
      <c r="F1032" s="1" t="s">
        <v>5</v>
      </c>
      <c r="H1032" s="1" t="s">
        <v>24</v>
      </c>
      <c r="I1032" s="1">
        <v>534868</v>
      </c>
      <c r="J1032" s="1">
        <v>535176</v>
      </c>
      <c r="K1032" s="1" t="s">
        <v>63</v>
      </c>
      <c r="R1032" s="1" t="s">
        <v>1576</v>
      </c>
      <c r="S1032" s="1">
        <v>309</v>
      </c>
    </row>
    <row r="1033" spans="1:20">
      <c r="A1033" s="1">
        <f t="shared" si="16"/>
        <v>1032</v>
      </c>
      <c r="B1033" s="1" t="s">
        <v>28</v>
      </c>
      <c r="C1033" s="1" t="s">
        <v>29</v>
      </c>
      <c r="D1033" s="1" t="s">
        <v>22</v>
      </c>
      <c r="E1033" s="1" t="s">
        <v>23</v>
      </c>
      <c r="F1033" s="1" t="s">
        <v>5</v>
      </c>
      <c r="H1033" s="1" t="s">
        <v>24</v>
      </c>
      <c r="I1033" s="1">
        <v>534868</v>
      </c>
      <c r="J1033" s="1">
        <v>535176</v>
      </c>
      <c r="K1033" s="1" t="s">
        <v>63</v>
      </c>
      <c r="L1033" s="1" t="s">
        <v>1577</v>
      </c>
      <c r="O1033" s="1" t="s">
        <v>62</v>
      </c>
      <c r="R1033" s="1" t="s">
        <v>1576</v>
      </c>
      <c r="S1033" s="1">
        <v>309</v>
      </c>
      <c r="T1033" s="1">
        <v>102</v>
      </c>
    </row>
    <row r="1034" spans="1:20">
      <c r="A1034" s="1">
        <f t="shared" si="16"/>
        <v>1033</v>
      </c>
      <c r="B1034" s="1" t="s">
        <v>20</v>
      </c>
      <c r="C1034" s="1" t="s">
        <v>21</v>
      </c>
      <c r="D1034" s="1" t="s">
        <v>22</v>
      </c>
      <c r="E1034" s="1" t="s">
        <v>23</v>
      </c>
      <c r="F1034" s="1" t="s">
        <v>5</v>
      </c>
      <c r="H1034" s="1" t="s">
        <v>24</v>
      </c>
      <c r="I1034" s="1">
        <v>535662</v>
      </c>
      <c r="J1034" s="1">
        <v>535853</v>
      </c>
      <c r="K1034" s="1" t="s">
        <v>25</v>
      </c>
      <c r="R1034" s="1" t="s">
        <v>1578</v>
      </c>
      <c r="S1034" s="1">
        <v>192</v>
      </c>
    </row>
    <row r="1035" spans="1:20">
      <c r="A1035" s="1">
        <f t="shared" si="16"/>
        <v>1034</v>
      </c>
      <c r="B1035" s="1" t="s">
        <v>28</v>
      </c>
      <c r="C1035" s="1" t="s">
        <v>29</v>
      </c>
      <c r="D1035" s="1" t="s">
        <v>22</v>
      </c>
      <c r="E1035" s="1" t="s">
        <v>23</v>
      </c>
      <c r="F1035" s="1" t="s">
        <v>5</v>
      </c>
      <c r="H1035" s="1" t="s">
        <v>24</v>
      </c>
      <c r="I1035" s="1">
        <v>535662</v>
      </c>
      <c r="J1035" s="1">
        <v>535853</v>
      </c>
      <c r="K1035" s="1" t="s">
        <v>25</v>
      </c>
      <c r="L1035" s="1" t="s">
        <v>1579</v>
      </c>
      <c r="O1035" s="1" t="s">
        <v>62</v>
      </c>
      <c r="R1035" s="1" t="s">
        <v>1578</v>
      </c>
      <c r="S1035" s="1">
        <v>192</v>
      </c>
      <c r="T1035" s="1">
        <v>63</v>
      </c>
    </row>
    <row r="1036" spans="1:20">
      <c r="A1036" s="1">
        <f t="shared" si="16"/>
        <v>1035</v>
      </c>
      <c r="B1036" s="1" t="s">
        <v>20</v>
      </c>
      <c r="C1036" s="1" t="s">
        <v>21</v>
      </c>
      <c r="D1036" s="1" t="s">
        <v>22</v>
      </c>
      <c r="E1036" s="1" t="s">
        <v>23</v>
      </c>
      <c r="F1036" s="1" t="s">
        <v>5</v>
      </c>
      <c r="H1036" s="1" t="s">
        <v>24</v>
      </c>
      <c r="I1036" s="1">
        <v>536217</v>
      </c>
      <c r="J1036" s="1">
        <v>536480</v>
      </c>
      <c r="K1036" s="1" t="s">
        <v>25</v>
      </c>
      <c r="R1036" s="1" t="s">
        <v>1580</v>
      </c>
      <c r="S1036" s="1">
        <v>264</v>
      </c>
    </row>
    <row r="1037" spans="1:20">
      <c r="A1037" s="1">
        <f t="shared" si="16"/>
        <v>1036</v>
      </c>
      <c r="B1037" s="1" t="s">
        <v>28</v>
      </c>
      <c r="C1037" s="1" t="s">
        <v>29</v>
      </c>
      <c r="D1037" s="1" t="s">
        <v>22</v>
      </c>
      <c r="E1037" s="1" t="s">
        <v>23</v>
      </c>
      <c r="F1037" s="1" t="s">
        <v>5</v>
      </c>
      <c r="H1037" s="1" t="s">
        <v>24</v>
      </c>
      <c r="I1037" s="1">
        <v>536217</v>
      </c>
      <c r="J1037" s="1">
        <v>536480</v>
      </c>
      <c r="K1037" s="1" t="s">
        <v>25</v>
      </c>
      <c r="L1037" s="1" t="s">
        <v>1581</v>
      </c>
      <c r="O1037" s="1" t="s">
        <v>1582</v>
      </c>
      <c r="R1037" s="1" t="s">
        <v>1580</v>
      </c>
      <c r="S1037" s="1">
        <v>264</v>
      </c>
      <c r="T1037" s="1">
        <v>87</v>
      </c>
    </row>
    <row r="1038" spans="1:20">
      <c r="A1038" s="1">
        <f t="shared" si="16"/>
        <v>1037</v>
      </c>
      <c r="B1038" s="1" t="s">
        <v>20</v>
      </c>
      <c r="C1038" s="1" t="s">
        <v>21</v>
      </c>
      <c r="D1038" s="1" t="s">
        <v>22</v>
      </c>
      <c r="E1038" s="1" t="s">
        <v>23</v>
      </c>
      <c r="F1038" s="1" t="s">
        <v>5</v>
      </c>
      <c r="H1038" s="1" t="s">
        <v>24</v>
      </c>
      <c r="I1038" s="1">
        <v>536477</v>
      </c>
      <c r="J1038" s="1">
        <v>536887</v>
      </c>
      <c r="K1038" s="1" t="s">
        <v>25</v>
      </c>
      <c r="P1038" s="1" t="s">
        <v>1583</v>
      </c>
      <c r="R1038" s="1" t="s">
        <v>1584</v>
      </c>
      <c r="S1038" s="1">
        <v>411</v>
      </c>
    </row>
    <row r="1039" spans="1:20">
      <c r="A1039" s="1">
        <f t="shared" si="16"/>
        <v>1038</v>
      </c>
      <c r="B1039" s="1" t="s">
        <v>28</v>
      </c>
      <c r="C1039" s="1" t="s">
        <v>29</v>
      </c>
      <c r="D1039" s="1" t="s">
        <v>22</v>
      </c>
      <c r="E1039" s="1" t="s">
        <v>23</v>
      </c>
      <c r="F1039" s="1" t="s">
        <v>5</v>
      </c>
      <c r="H1039" s="1" t="s">
        <v>24</v>
      </c>
      <c r="I1039" s="1">
        <v>536477</v>
      </c>
      <c r="J1039" s="1">
        <v>536887</v>
      </c>
      <c r="K1039" s="1" t="s">
        <v>25</v>
      </c>
      <c r="L1039" s="1" t="s">
        <v>1585</v>
      </c>
      <c r="O1039" s="1" t="s">
        <v>918</v>
      </c>
      <c r="P1039" s="1" t="s">
        <v>1583</v>
      </c>
      <c r="R1039" s="1" t="s">
        <v>1584</v>
      </c>
      <c r="S1039" s="1">
        <v>411</v>
      </c>
      <c r="T1039" s="1">
        <v>136</v>
      </c>
    </row>
    <row r="1040" spans="1:20">
      <c r="A1040" s="1">
        <f t="shared" si="16"/>
        <v>1039</v>
      </c>
      <c r="B1040" s="1" t="s">
        <v>20</v>
      </c>
      <c r="C1040" s="1" t="s">
        <v>21</v>
      </c>
      <c r="D1040" s="1" t="s">
        <v>22</v>
      </c>
      <c r="E1040" s="1" t="s">
        <v>23</v>
      </c>
      <c r="F1040" s="1" t="s">
        <v>5</v>
      </c>
      <c r="H1040" s="1" t="s">
        <v>24</v>
      </c>
      <c r="I1040" s="1">
        <v>536923</v>
      </c>
      <c r="J1040" s="1">
        <v>537672</v>
      </c>
      <c r="K1040" s="1" t="s">
        <v>25</v>
      </c>
      <c r="R1040" s="1" t="s">
        <v>1586</v>
      </c>
      <c r="S1040" s="1">
        <v>750</v>
      </c>
    </row>
    <row r="1041" spans="1:20">
      <c r="A1041" s="1">
        <f t="shared" si="16"/>
        <v>1040</v>
      </c>
      <c r="B1041" s="1" t="s">
        <v>28</v>
      </c>
      <c r="C1041" s="1" t="s">
        <v>29</v>
      </c>
      <c r="D1041" s="1" t="s">
        <v>22</v>
      </c>
      <c r="E1041" s="1" t="s">
        <v>23</v>
      </c>
      <c r="F1041" s="1" t="s">
        <v>5</v>
      </c>
      <c r="H1041" s="1" t="s">
        <v>24</v>
      </c>
      <c r="I1041" s="1">
        <v>536923</v>
      </c>
      <c r="J1041" s="1">
        <v>537672</v>
      </c>
      <c r="K1041" s="1" t="s">
        <v>25</v>
      </c>
      <c r="L1041" s="1" t="s">
        <v>1587</v>
      </c>
      <c r="O1041" s="1" t="s">
        <v>625</v>
      </c>
      <c r="R1041" s="1" t="s">
        <v>1586</v>
      </c>
      <c r="S1041" s="1">
        <v>750</v>
      </c>
      <c r="T1041" s="1">
        <v>249</v>
      </c>
    </row>
    <row r="1042" spans="1:20">
      <c r="A1042" s="1">
        <f t="shared" si="16"/>
        <v>1041</v>
      </c>
      <c r="B1042" s="1" t="s">
        <v>20</v>
      </c>
      <c r="C1042" s="1" t="s">
        <v>21</v>
      </c>
      <c r="D1042" s="1" t="s">
        <v>22</v>
      </c>
      <c r="E1042" s="1" t="s">
        <v>23</v>
      </c>
      <c r="F1042" s="1" t="s">
        <v>5</v>
      </c>
      <c r="H1042" s="1" t="s">
        <v>24</v>
      </c>
      <c r="I1042" s="1">
        <v>537687</v>
      </c>
      <c r="J1042" s="1">
        <v>538634</v>
      </c>
      <c r="K1042" s="1" t="s">
        <v>25</v>
      </c>
      <c r="R1042" s="1" t="s">
        <v>1588</v>
      </c>
      <c r="S1042" s="1">
        <v>948</v>
      </c>
    </row>
    <row r="1043" spans="1:20">
      <c r="A1043" s="1">
        <f t="shared" si="16"/>
        <v>1042</v>
      </c>
      <c r="B1043" s="1" t="s">
        <v>28</v>
      </c>
      <c r="C1043" s="1" t="s">
        <v>29</v>
      </c>
      <c r="D1043" s="1" t="s">
        <v>22</v>
      </c>
      <c r="E1043" s="1" t="s">
        <v>23</v>
      </c>
      <c r="F1043" s="1" t="s">
        <v>5</v>
      </c>
      <c r="H1043" s="1" t="s">
        <v>24</v>
      </c>
      <c r="I1043" s="1">
        <v>537687</v>
      </c>
      <c r="J1043" s="1">
        <v>538634</v>
      </c>
      <c r="K1043" s="1" t="s">
        <v>25</v>
      </c>
      <c r="L1043" s="1" t="s">
        <v>1589</v>
      </c>
      <c r="O1043" s="1" t="s">
        <v>1590</v>
      </c>
      <c r="R1043" s="1" t="s">
        <v>1588</v>
      </c>
      <c r="S1043" s="1">
        <v>948</v>
      </c>
      <c r="T1043" s="1">
        <v>315</v>
      </c>
    </row>
    <row r="1044" spans="1:20">
      <c r="A1044" s="1">
        <f t="shared" si="16"/>
        <v>1043</v>
      </c>
      <c r="B1044" s="1" t="s">
        <v>20</v>
      </c>
      <c r="C1044" s="1" t="s">
        <v>21</v>
      </c>
      <c r="D1044" s="1" t="s">
        <v>22</v>
      </c>
      <c r="E1044" s="1" t="s">
        <v>23</v>
      </c>
      <c r="F1044" s="1" t="s">
        <v>5</v>
      </c>
      <c r="H1044" s="1" t="s">
        <v>24</v>
      </c>
      <c r="I1044" s="1">
        <v>538645</v>
      </c>
      <c r="J1044" s="1">
        <v>539253</v>
      </c>
      <c r="K1044" s="1" t="s">
        <v>25</v>
      </c>
      <c r="R1044" s="1" t="s">
        <v>1591</v>
      </c>
      <c r="S1044" s="1">
        <v>609</v>
      </c>
    </row>
    <row r="1045" spans="1:20">
      <c r="A1045" s="1">
        <f t="shared" si="16"/>
        <v>1044</v>
      </c>
      <c r="B1045" s="1" t="s">
        <v>28</v>
      </c>
      <c r="C1045" s="1" t="s">
        <v>29</v>
      </c>
      <c r="D1045" s="1" t="s">
        <v>22</v>
      </c>
      <c r="E1045" s="1" t="s">
        <v>23</v>
      </c>
      <c r="F1045" s="1" t="s">
        <v>5</v>
      </c>
      <c r="H1045" s="1" t="s">
        <v>24</v>
      </c>
      <c r="I1045" s="1">
        <v>538645</v>
      </c>
      <c r="J1045" s="1">
        <v>539253</v>
      </c>
      <c r="K1045" s="1" t="s">
        <v>25</v>
      </c>
      <c r="L1045" s="1" t="s">
        <v>1592</v>
      </c>
      <c r="O1045" s="1" t="s">
        <v>1196</v>
      </c>
      <c r="R1045" s="1" t="s">
        <v>1591</v>
      </c>
      <c r="S1045" s="1">
        <v>609</v>
      </c>
      <c r="T1045" s="1">
        <v>202</v>
      </c>
    </row>
    <row r="1046" spans="1:20">
      <c r="A1046" s="1">
        <f t="shared" si="16"/>
        <v>1045</v>
      </c>
      <c r="B1046" s="1" t="s">
        <v>20</v>
      </c>
      <c r="C1046" s="1" t="s">
        <v>21</v>
      </c>
      <c r="D1046" s="1" t="s">
        <v>22</v>
      </c>
      <c r="E1046" s="1" t="s">
        <v>23</v>
      </c>
      <c r="F1046" s="1" t="s">
        <v>5</v>
      </c>
      <c r="H1046" s="1" t="s">
        <v>24</v>
      </c>
      <c r="I1046" s="1">
        <v>539262</v>
      </c>
      <c r="J1046" s="1">
        <v>541229</v>
      </c>
      <c r="K1046" s="1" t="s">
        <v>25</v>
      </c>
      <c r="P1046" s="1" t="s">
        <v>1593</v>
      </c>
      <c r="R1046" s="1" t="s">
        <v>1594</v>
      </c>
      <c r="S1046" s="1">
        <v>1968</v>
      </c>
    </row>
    <row r="1047" spans="1:20">
      <c r="A1047" s="1">
        <f t="shared" si="16"/>
        <v>1046</v>
      </c>
      <c r="B1047" s="1" t="s">
        <v>28</v>
      </c>
      <c r="C1047" s="1" t="s">
        <v>29</v>
      </c>
      <c r="D1047" s="1" t="s">
        <v>22</v>
      </c>
      <c r="E1047" s="1" t="s">
        <v>23</v>
      </c>
      <c r="F1047" s="1" t="s">
        <v>5</v>
      </c>
      <c r="H1047" s="1" t="s">
        <v>24</v>
      </c>
      <c r="I1047" s="1">
        <v>539262</v>
      </c>
      <c r="J1047" s="1">
        <v>541229</v>
      </c>
      <c r="K1047" s="1" t="s">
        <v>25</v>
      </c>
      <c r="L1047" s="1" t="s">
        <v>1595</v>
      </c>
      <c r="O1047" s="1" t="s">
        <v>1596</v>
      </c>
      <c r="P1047" s="1" t="s">
        <v>1593</v>
      </c>
      <c r="R1047" s="1" t="s">
        <v>1594</v>
      </c>
      <c r="S1047" s="1">
        <v>1968</v>
      </c>
      <c r="T1047" s="1">
        <v>655</v>
      </c>
    </row>
    <row r="1048" spans="1:20">
      <c r="A1048" s="1">
        <f t="shared" si="16"/>
        <v>1047</v>
      </c>
      <c r="B1048" s="1" t="s">
        <v>20</v>
      </c>
      <c r="C1048" s="1" t="s">
        <v>21</v>
      </c>
      <c r="D1048" s="1" t="s">
        <v>22</v>
      </c>
      <c r="E1048" s="1" t="s">
        <v>23</v>
      </c>
      <c r="F1048" s="1" t="s">
        <v>5</v>
      </c>
      <c r="H1048" s="1" t="s">
        <v>24</v>
      </c>
      <c r="I1048" s="1">
        <v>541277</v>
      </c>
      <c r="J1048" s="1">
        <v>541774</v>
      </c>
      <c r="K1048" s="1" t="s">
        <v>63</v>
      </c>
      <c r="R1048" s="1" t="s">
        <v>1597</v>
      </c>
      <c r="S1048" s="1">
        <v>498</v>
      </c>
    </row>
    <row r="1049" spans="1:20">
      <c r="A1049" s="1">
        <f t="shared" si="16"/>
        <v>1048</v>
      </c>
      <c r="B1049" s="1" t="s">
        <v>28</v>
      </c>
      <c r="C1049" s="1" t="s">
        <v>29</v>
      </c>
      <c r="D1049" s="1" t="s">
        <v>22</v>
      </c>
      <c r="E1049" s="1" t="s">
        <v>23</v>
      </c>
      <c r="F1049" s="1" t="s">
        <v>5</v>
      </c>
      <c r="H1049" s="1" t="s">
        <v>24</v>
      </c>
      <c r="I1049" s="1">
        <v>541277</v>
      </c>
      <c r="J1049" s="1">
        <v>541774</v>
      </c>
      <c r="K1049" s="1" t="s">
        <v>63</v>
      </c>
      <c r="L1049" s="1" t="s">
        <v>1598</v>
      </c>
      <c r="O1049" s="1" t="s">
        <v>62</v>
      </c>
      <c r="R1049" s="1" t="s">
        <v>1597</v>
      </c>
      <c r="S1049" s="1">
        <v>498</v>
      </c>
      <c r="T1049" s="1">
        <v>165</v>
      </c>
    </row>
    <row r="1050" spans="1:20">
      <c r="A1050" s="1">
        <f t="shared" si="16"/>
        <v>1049</v>
      </c>
      <c r="B1050" s="1" t="s">
        <v>20</v>
      </c>
      <c r="C1050" s="1" t="s">
        <v>21</v>
      </c>
      <c r="D1050" s="1" t="s">
        <v>22</v>
      </c>
      <c r="E1050" s="1" t="s">
        <v>23</v>
      </c>
      <c r="F1050" s="1" t="s">
        <v>5</v>
      </c>
      <c r="H1050" s="1" t="s">
        <v>24</v>
      </c>
      <c r="I1050" s="1">
        <v>541930</v>
      </c>
      <c r="J1050" s="1">
        <v>543336</v>
      </c>
      <c r="K1050" s="1" t="s">
        <v>63</v>
      </c>
      <c r="P1050" s="1" t="s">
        <v>1599</v>
      </c>
      <c r="R1050" s="1" t="s">
        <v>1600</v>
      </c>
      <c r="S1050" s="1">
        <v>1407</v>
      </c>
    </row>
    <row r="1051" spans="1:20">
      <c r="A1051" s="1">
        <f t="shared" si="16"/>
        <v>1050</v>
      </c>
      <c r="B1051" s="1" t="s">
        <v>28</v>
      </c>
      <c r="C1051" s="1" t="s">
        <v>29</v>
      </c>
      <c r="D1051" s="1" t="s">
        <v>22</v>
      </c>
      <c r="E1051" s="1" t="s">
        <v>23</v>
      </c>
      <c r="F1051" s="1" t="s">
        <v>5</v>
      </c>
      <c r="H1051" s="1" t="s">
        <v>24</v>
      </c>
      <c r="I1051" s="1">
        <v>541930</v>
      </c>
      <c r="J1051" s="1">
        <v>543336</v>
      </c>
      <c r="K1051" s="1" t="s">
        <v>63</v>
      </c>
      <c r="L1051" s="1" t="s">
        <v>1601</v>
      </c>
      <c r="O1051" s="1" t="s">
        <v>1602</v>
      </c>
      <c r="P1051" s="1" t="s">
        <v>1599</v>
      </c>
      <c r="R1051" s="1" t="s">
        <v>1600</v>
      </c>
      <c r="S1051" s="1">
        <v>1407</v>
      </c>
      <c r="T1051" s="1">
        <v>468</v>
      </c>
    </row>
    <row r="1052" spans="1:20">
      <c r="A1052" s="1">
        <f t="shared" si="16"/>
        <v>1051</v>
      </c>
      <c r="B1052" s="1" t="s">
        <v>20</v>
      </c>
      <c r="C1052" s="1" t="s">
        <v>21</v>
      </c>
      <c r="D1052" s="1" t="s">
        <v>22</v>
      </c>
      <c r="E1052" s="1" t="s">
        <v>23</v>
      </c>
      <c r="F1052" s="1" t="s">
        <v>5</v>
      </c>
      <c r="H1052" s="1" t="s">
        <v>24</v>
      </c>
      <c r="I1052" s="1">
        <v>543547</v>
      </c>
      <c r="J1052" s="1">
        <v>544581</v>
      </c>
      <c r="K1052" s="1" t="s">
        <v>63</v>
      </c>
      <c r="P1052" s="1" t="s">
        <v>1603</v>
      </c>
      <c r="R1052" s="1" t="s">
        <v>1604</v>
      </c>
      <c r="S1052" s="1">
        <v>1035</v>
      </c>
    </row>
    <row r="1053" spans="1:20">
      <c r="A1053" s="1">
        <f t="shared" si="16"/>
        <v>1052</v>
      </c>
      <c r="B1053" s="1" t="s">
        <v>28</v>
      </c>
      <c r="C1053" s="1" t="s">
        <v>29</v>
      </c>
      <c r="D1053" s="1" t="s">
        <v>22</v>
      </c>
      <c r="E1053" s="1" t="s">
        <v>23</v>
      </c>
      <c r="F1053" s="1" t="s">
        <v>5</v>
      </c>
      <c r="H1053" s="1" t="s">
        <v>24</v>
      </c>
      <c r="I1053" s="1">
        <v>543547</v>
      </c>
      <c r="J1053" s="1">
        <v>544581</v>
      </c>
      <c r="K1053" s="1" t="s">
        <v>63</v>
      </c>
      <c r="L1053" s="1" t="s">
        <v>1605</v>
      </c>
      <c r="O1053" s="1" t="s">
        <v>1606</v>
      </c>
      <c r="P1053" s="1" t="s">
        <v>1603</v>
      </c>
      <c r="R1053" s="1" t="s">
        <v>1604</v>
      </c>
      <c r="S1053" s="1">
        <v>1035</v>
      </c>
      <c r="T1053" s="1">
        <v>344</v>
      </c>
    </row>
    <row r="1054" spans="1:20">
      <c r="A1054" s="1">
        <f t="shared" si="16"/>
        <v>1053</v>
      </c>
      <c r="B1054" s="1" t="s">
        <v>20</v>
      </c>
      <c r="C1054" s="1" t="s">
        <v>21</v>
      </c>
      <c r="D1054" s="1" t="s">
        <v>22</v>
      </c>
      <c r="E1054" s="1" t="s">
        <v>23</v>
      </c>
      <c r="F1054" s="1" t="s">
        <v>5</v>
      </c>
      <c r="H1054" s="1" t="s">
        <v>24</v>
      </c>
      <c r="I1054" s="1">
        <v>544616</v>
      </c>
      <c r="J1054" s="1">
        <v>545383</v>
      </c>
      <c r="K1054" s="1" t="s">
        <v>25</v>
      </c>
      <c r="R1054" s="1" t="s">
        <v>1607</v>
      </c>
      <c r="S1054" s="1">
        <v>768</v>
      </c>
    </row>
    <row r="1055" spans="1:20">
      <c r="A1055" s="1">
        <f t="shared" si="16"/>
        <v>1054</v>
      </c>
      <c r="B1055" s="1" t="s">
        <v>28</v>
      </c>
      <c r="C1055" s="1" t="s">
        <v>29</v>
      </c>
      <c r="D1055" s="1" t="s">
        <v>22</v>
      </c>
      <c r="E1055" s="1" t="s">
        <v>23</v>
      </c>
      <c r="F1055" s="1" t="s">
        <v>5</v>
      </c>
      <c r="H1055" s="1" t="s">
        <v>24</v>
      </c>
      <c r="I1055" s="1">
        <v>544616</v>
      </c>
      <c r="J1055" s="1">
        <v>545383</v>
      </c>
      <c r="K1055" s="1" t="s">
        <v>25</v>
      </c>
      <c r="L1055" s="1" t="s">
        <v>1608</v>
      </c>
      <c r="O1055" s="1" t="s">
        <v>516</v>
      </c>
      <c r="R1055" s="1" t="s">
        <v>1607</v>
      </c>
      <c r="S1055" s="1">
        <v>768</v>
      </c>
      <c r="T1055" s="1">
        <v>255</v>
      </c>
    </row>
    <row r="1056" spans="1:20">
      <c r="A1056" s="1">
        <f t="shared" si="16"/>
        <v>1055</v>
      </c>
      <c r="B1056" s="1" t="s">
        <v>20</v>
      </c>
      <c r="C1056" s="1" t="s">
        <v>46</v>
      </c>
      <c r="D1056" s="1" t="s">
        <v>22</v>
      </c>
      <c r="E1056" s="1" t="s">
        <v>23</v>
      </c>
      <c r="F1056" s="1" t="s">
        <v>5</v>
      </c>
      <c r="H1056" s="1" t="s">
        <v>24</v>
      </c>
      <c r="I1056" s="1">
        <v>545460</v>
      </c>
      <c r="J1056" s="1">
        <v>545535</v>
      </c>
      <c r="K1056" s="1" t="s">
        <v>25</v>
      </c>
      <c r="P1056" s="1" t="s">
        <v>1609</v>
      </c>
      <c r="R1056" s="1" t="s">
        <v>1610</v>
      </c>
      <c r="S1056" s="1">
        <v>76</v>
      </c>
    </row>
    <row r="1057" spans="1:20">
      <c r="A1057" s="1">
        <f t="shared" si="16"/>
        <v>1056</v>
      </c>
      <c r="B1057" s="1" t="s">
        <v>46</v>
      </c>
      <c r="D1057" s="1" t="s">
        <v>22</v>
      </c>
      <c r="E1057" s="1" t="s">
        <v>23</v>
      </c>
      <c r="F1057" s="1" t="s">
        <v>5</v>
      </c>
      <c r="H1057" s="1" t="s">
        <v>24</v>
      </c>
      <c r="I1057" s="1">
        <v>545460</v>
      </c>
      <c r="J1057" s="1">
        <v>545535</v>
      </c>
      <c r="K1057" s="1" t="s">
        <v>25</v>
      </c>
      <c r="O1057" s="1" t="s">
        <v>1611</v>
      </c>
      <c r="P1057" s="1" t="s">
        <v>1609</v>
      </c>
      <c r="R1057" s="1" t="s">
        <v>1610</v>
      </c>
      <c r="S1057" s="1">
        <v>76</v>
      </c>
    </row>
    <row r="1058" spans="1:20">
      <c r="A1058" s="1">
        <f t="shared" si="16"/>
        <v>1057</v>
      </c>
      <c r="B1058" s="1" t="s">
        <v>20</v>
      </c>
      <c r="C1058" s="1" t="s">
        <v>21</v>
      </c>
      <c r="D1058" s="1" t="s">
        <v>22</v>
      </c>
      <c r="E1058" s="1" t="s">
        <v>23</v>
      </c>
      <c r="F1058" s="1" t="s">
        <v>5</v>
      </c>
      <c r="H1058" s="1" t="s">
        <v>24</v>
      </c>
      <c r="I1058" s="1">
        <v>545683</v>
      </c>
      <c r="J1058" s="1">
        <v>546567</v>
      </c>
      <c r="K1058" s="1" t="s">
        <v>25</v>
      </c>
      <c r="P1058" s="1" t="s">
        <v>1612</v>
      </c>
      <c r="R1058" s="1" t="s">
        <v>1613</v>
      </c>
      <c r="S1058" s="1">
        <v>885</v>
      </c>
    </row>
    <row r="1059" spans="1:20">
      <c r="A1059" s="1">
        <f t="shared" si="16"/>
        <v>1058</v>
      </c>
      <c r="B1059" s="1" t="s">
        <v>28</v>
      </c>
      <c r="C1059" s="1" t="s">
        <v>29</v>
      </c>
      <c r="D1059" s="1" t="s">
        <v>22</v>
      </c>
      <c r="E1059" s="1" t="s">
        <v>23</v>
      </c>
      <c r="F1059" s="1" t="s">
        <v>5</v>
      </c>
      <c r="H1059" s="1" t="s">
        <v>24</v>
      </c>
      <c r="I1059" s="1">
        <v>545683</v>
      </c>
      <c r="J1059" s="1">
        <v>546567</v>
      </c>
      <c r="K1059" s="1" t="s">
        <v>25</v>
      </c>
      <c r="L1059" s="1" t="s">
        <v>1614</v>
      </c>
      <c r="O1059" s="1" t="s">
        <v>1615</v>
      </c>
      <c r="P1059" s="1" t="s">
        <v>1612</v>
      </c>
      <c r="R1059" s="1" t="s">
        <v>1613</v>
      </c>
      <c r="S1059" s="1">
        <v>885</v>
      </c>
      <c r="T1059" s="1">
        <v>294</v>
      </c>
    </row>
    <row r="1060" spans="1:20">
      <c r="A1060" s="1">
        <f t="shared" si="16"/>
        <v>1059</v>
      </c>
      <c r="B1060" s="1" t="s">
        <v>20</v>
      </c>
      <c r="C1060" s="1" t="s">
        <v>21</v>
      </c>
      <c r="D1060" s="1" t="s">
        <v>22</v>
      </c>
      <c r="E1060" s="1" t="s">
        <v>23</v>
      </c>
      <c r="F1060" s="1" t="s">
        <v>5</v>
      </c>
      <c r="H1060" s="1" t="s">
        <v>24</v>
      </c>
      <c r="I1060" s="1">
        <v>546679</v>
      </c>
      <c r="J1060" s="1">
        <v>547308</v>
      </c>
      <c r="K1060" s="1" t="s">
        <v>63</v>
      </c>
      <c r="R1060" s="1" t="s">
        <v>1616</v>
      </c>
      <c r="S1060" s="1">
        <v>630</v>
      </c>
    </row>
    <row r="1061" spans="1:20">
      <c r="A1061" s="1">
        <f t="shared" si="16"/>
        <v>1060</v>
      </c>
      <c r="B1061" s="1" t="s">
        <v>28</v>
      </c>
      <c r="C1061" s="1" t="s">
        <v>29</v>
      </c>
      <c r="D1061" s="1" t="s">
        <v>22</v>
      </c>
      <c r="E1061" s="1" t="s">
        <v>23</v>
      </c>
      <c r="F1061" s="1" t="s">
        <v>5</v>
      </c>
      <c r="H1061" s="1" t="s">
        <v>24</v>
      </c>
      <c r="I1061" s="1">
        <v>546679</v>
      </c>
      <c r="J1061" s="1">
        <v>547308</v>
      </c>
      <c r="K1061" s="1" t="s">
        <v>63</v>
      </c>
      <c r="L1061" s="1" t="s">
        <v>1617</v>
      </c>
      <c r="O1061" s="1" t="s">
        <v>62</v>
      </c>
      <c r="R1061" s="1" t="s">
        <v>1616</v>
      </c>
      <c r="S1061" s="1">
        <v>630</v>
      </c>
      <c r="T1061" s="1">
        <v>209</v>
      </c>
    </row>
    <row r="1062" spans="1:20">
      <c r="A1062" s="1">
        <f t="shared" si="16"/>
        <v>1061</v>
      </c>
      <c r="B1062" s="1" t="s">
        <v>20</v>
      </c>
      <c r="C1062" s="1" t="s">
        <v>21</v>
      </c>
      <c r="D1062" s="1" t="s">
        <v>22</v>
      </c>
      <c r="E1062" s="1" t="s">
        <v>23</v>
      </c>
      <c r="F1062" s="1" t="s">
        <v>5</v>
      </c>
      <c r="H1062" s="1" t="s">
        <v>24</v>
      </c>
      <c r="I1062" s="1">
        <v>547305</v>
      </c>
      <c r="J1062" s="1">
        <v>547925</v>
      </c>
      <c r="K1062" s="1" t="s">
        <v>63</v>
      </c>
      <c r="P1062" s="1" t="s">
        <v>1618</v>
      </c>
      <c r="R1062" s="1" t="s">
        <v>1619</v>
      </c>
      <c r="S1062" s="1">
        <v>621</v>
      </c>
    </row>
    <row r="1063" spans="1:20">
      <c r="A1063" s="1">
        <f t="shared" si="16"/>
        <v>1062</v>
      </c>
      <c r="B1063" s="1" t="s">
        <v>28</v>
      </c>
      <c r="C1063" s="1" t="s">
        <v>29</v>
      </c>
      <c r="D1063" s="1" t="s">
        <v>22</v>
      </c>
      <c r="E1063" s="1" t="s">
        <v>23</v>
      </c>
      <c r="F1063" s="1" t="s">
        <v>5</v>
      </c>
      <c r="H1063" s="1" t="s">
        <v>24</v>
      </c>
      <c r="I1063" s="1">
        <v>547305</v>
      </c>
      <c r="J1063" s="1">
        <v>547925</v>
      </c>
      <c r="K1063" s="1" t="s">
        <v>63</v>
      </c>
      <c r="L1063" s="1" t="s">
        <v>1620</v>
      </c>
      <c r="O1063" s="1" t="s">
        <v>1621</v>
      </c>
      <c r="P1063" s="1" t="s">
        <v>1618</v>
      </c>
      <c r="R1063" s="1" t="s">
        <v>1619</v>
      </c>
      <c r="S1063" s="1">
        <v>621</v>
      </c>
      <c r="T1063" s="1">
        <v>206</v>
      </c>
    </row>
    <row r="1064" spans="1:20">
      <c r="A1064" s="1">
        <f t="shared" si="16"/>
        <v>1063</v>
      </c>
      <c r="B1064" s="1" t="s">
        <v>20</v>
      </c>
      <c r="C1064" s="1" t="s">
        <v>21</v>
      </c>
      <c r="D1064" s="1" t="s">
        <v>22</v>
      </c>
      <c r="E1064" s="1" t="s">
        <v>23</v>
      </c>
      <c r="F1064" s="1" t="s">
        <v>5</v>
      </c>
      <c r="H1064" s="1" t="s">
        <v>24</v>
      </c>
      <c r="I1064" s="1">
        <v>548033</v>
      </c>
      <c r="J1064" s="1">
        <v>549394</v>
      </c>
      <c r="K1064" s="1" t="s">
        <v>63</v>
      </c>
      <c r="R1064" s="1" t="s">
        <v>1622</v>
      </c>
      <c r="S1064" s="1">
        <v>1362</v>
      </c>
    </row>
    <row r="1065" spans="1:20">
      <c r="A1065" s="1">
        <f t="shared" si="16"/>
        <v>1064</v>
      </c>
      <c r="B1065" s="1" t="s">
        <v>28</v>
      </c>
      <c r="C1065" s="1" t="s">
        <v>29</v>
      </c>
      <c r="D1065" s="1" t="s">
        <v>22</v>
      </c>
      <c r="E1065" s="1" t="s">
        <v>23</v>
      </c>
      <c r="F1065" s="1" t="s">
        <v>5</v>
      </c>
      <c r="H1065" s="1" t="s">
        <v>24</v>
      </c>
      <c r="I1065" s="1">
        <v>548033</v>
      </c>
      <c r="J1065" s="1">
        <v>549394</v>
      </c>
      <c r="K1065" s="1" t="s">
        <v>63</v>
      </c>
      <c r="L1065" s="1" t="s">
        <v>1623</v>
      </c>
      <c r="O1065" s="1" t="s">
        <v>62</v>
      </c>
      <c r="R1065" s="1" t="s">
        <v>1622</v>
      </c>
      <c r="S1065" s="1">
        <v>1362</v>
      </c>
      <c r="T1065" s="1">
        <v>453</v>
      </c>
    </row>
    <row r="1066" spans="1:20">
      <c r="A1066" s="1">
        <f t="shared" si="16"/>
        <v>1065</v>
      </c>
      <c r="B1066" s="1" t="s">
        <v>20</v>
      </c>
      <c r="C1066" s="1" t="s">
        <v>21</v>
      </c>
      <c r="D1066" s="1" t="s">
        <v>22</v>
      </c>
      <c r="E1066" s="1" t="s">
        <v>23</v>
      </c>
      <c r="F1066" s="1" t="s">
        <v>5</v>
      </c>
      <c r="H1066" s="1" t="s">
        <v>24</v>
      </c>
      <c r="I1066" s="1">
        <v>549794</v>
      </c>
      <c r="J1066" s="1">
        <v>550039</v>
      </c>
      <c r="K1066" s="1" t="s">
        <v>25</v>
      </c>
      <c r="R1066" s="1" t="s">
        <v>1624</v>
      </c>
      <c r="S1066" s="1">
        <v>246</v>
      </c>
    </row>
    <row r="1067" spans="1:20">
      <c r="A1067" s="1">
        <f t="shared" si="16"/>
        <v>1066</v>
      </c>
      <c r="B1067" s="1" t="s">
        <v>28</v>
      </c>
      <c r="C1067" s="1" t="s">
        <v>29</v>
      </c>
      <c r="D1067" s="1" t="s">
        <v>22</v>
      </c>
      <c r="E1067" s="1" t="s">
        <v>23</v>
      </c>
      <c r="F1067" s="1" t="s">
        <v>5</v>
      </c>
      <c r="H1067" s="1" t="s">
        <v>24</v>
      </c>
      <c r="I1067" s="1">
        <v>549794</v>
      </c>
      <c r="J1067" s="1">
        <v>550039</v>
      </c>
      <c r="K1067" s="1" t="s">
        <v>25</v>
      </c>
      <c r="L1067" s="1" t="s">
        <v>1625</v>
      </c>
      <c r="O1067" s="1" t="s">
        <v>62</v>
      </c>
      <c r="R1067" s="1" t="s">
        <v>1624</v>
      </c>
      <c r="S1067" s="1">
        <v>246</v>
      </c>
      <c r="T1067" s="1">
        <v>81</v>
      </c>
    </row>
    <row r="1068" spans="1:20">
      <c r="A1068" s="1">
        <f t="shared" si="16"/>
        <v>1067</v>
      </c>
      <c r="B1068" s="1" t="s">
        <v>20</v>
      </c>
      <c r="C1068" s="1" t="s">
        <v>21</v>
      </c>
      <c r="D1068" s="1" t="s">
        <v>22</v>
      </c>
      <c r="E1068" s="1" t="s">
        <v>23</v>
      </c>
      <c r="F1068" s="1" t="s">
        <v>5</v>
      </c>
      <c r="H1068" s="1" t="s">
        <v>24</v>
      </c>
      <c r="I1068" s="1">
        <v>550108</v>
      </c>
      <c r="J1068" s="1">
        <v>550467</v>
      </c>
      <c r="K1068" s="1" t="s">
        <v>63</v>
      </c>
      <c r="R1068" s="1" t="s">
        <v>1626</v>
      </c>
      <c r="S1068" s="1">
        <v>360</v>
      </c>
    </row>
    <row r="1069" spans="1:20">
      <c r="A1069" s="1">
        <f t="shared" si="16"/>
        <v>1068</v>
      </c>
      <c r="B1069" s="1" t="s">
        <v>28</v>
      </c>
      <c r="C1069" s="1" t="s">
        <v>29</v>
      </c>
      <c r="D1069" s="1" t="s">
        <v>22</v>
      </c>
      <c r="E1069" s="1" t="s">
        <v>23</v>
      </c>
      <c r="F1069" s="1" t="s">
        <v>5</v>
      </c>
      <c r="H1069" s="1" t="s">
        <v>24</v>
      </c>
      <c r="I1069" s="1">
        <v>550108</v>
      </c>
      <c r="J1069" s="1">
        <v>550467</v>
      </c>
      <c r="K1069" s="1" t="s">
        <v>63</v>
      </c>
      <c r="L1069" s="1" t="s">
        <v>1627</v>
      </c>
      <c r="O1069" s="1" t="s">
        <v>42</v>
      </c>
      <c r="R1069" s="1" t="s">
        <v>1626</v>
      </c>
      <c r="S1069" s="1">
        <v>360</v>
      </c>
      <c r="T1069" s="1">
        <v>119</v>
      </c>
    </row>
    <row r="1070" spans="1:20">
      <c r="A1070" s="1">
        <f t="shared" si="16"/>
        <v>1069</v>
      </c>
      <c r="B1070" s="1" t="s">
        <v>20</v>
      </c>
      <c r="C1070" s="1" t="s">
        <v>21</v>
      </c>
      <c r="D1070" s="1" t="s">
        <v>22</v>
      </c>
      <c r="E1070" s="1" t="s">
        <v>23</v>
      </c>
      <c r="F1070" s="1" t="s">
        <v>5</v>
      </c>
      <c r="H1070" s="1" t="s">
        <v>24</v>
      </c>
      <c r="I1070" s="1">
        <v>550787</v>
      </c>
      <c r="J1070" s="1">
        <v>552349</v>
      </c>
      <c r="K1070" s="1" t="s">
        <v>25</v>
      </c>
      <c r="R1070" s="1" t="s">
        <v>1628</v>
      </c>
      <c r="S1070" s="1">
        <v>1563</v>
      </c>
    </row>
    <row r="1071" spans="1:20">
      <c r="A1071" s="1">
        <f t="shared" si="16"/>
        <v>1070</v>
      </c>
      <c r="B1071" s="1" t="s">
        <v>28</v>
      </c>
      <c r="C1071" s="1" t="s">
        <v>29</v>
      </c>
      <c r="D1071" s="1" t="s">
        <v>22</v>
      </c>
      <c r="E1071" s="1" t="s">
        <v>23</v>
      </c>
      <c r="F1071" s="1" t="s">
        <v>5</v>
      </c>
      <c r="H1071" s="1" t="s">
        <v>24</v>
      </c>
      <c r="I1071" s="1">
        <v>550787</v>
      </c>
      <c r="J1071" s="1">
        <v>552349</v>
      </c>
      <c r="K1071" s="1" t="s">
        <v>25</v>
      </c>
      <c r="L1071" s="1" t="s">
        <v>1629</v>
      </c>
      <c r="O1071" s="1" t="s">
        <v>1630</v>
      </c>
      <c r="R1071" s="1" t="s">
        <v>1628</v>
      </c>
      <c r="S1071" s="1">
        <v>1563</v>
      </c>
      <c r="T1071" s="1">
        <v>520</v>
      </c>
    </row>
    <row r="1072" spans="1:20">
      <c r="A1072" s="1">
        <f t="shared" si="16"/>
        <v>1071</v>
      </c>
      <c r="B1072" s="1" t="s">
        <v>20</v>
      </c>
      <c r="C1072" s="1" t="s">
        <v>21</v>
      </c>
      <c r="D1072" s="1" t="s">
        <v>22</v>
      </c>
      <c r="E1072" s="1" t="s">
        <v>23</v>
      </c>
      <c r="F1072" s="1" t="s">
        <v>5</v>
      </c>
      <c r="H1072" s="1" t="s">
        <v>24</v>
      </c>
      <c r="I1072" s="1">
        <v>552429</v>
      </c>
      <c r="J1072" s="1">
        <v>553118</v>
      </c>
      <c r="K1072" s="1" t="s">
        <v>63</v>
      </c>
      <c r="R1072" s="1" t="s">
        <v>1631</v>
      </c>
      <c r="S1072" s="1">
        <v>690</v>
      </c>
    </row>
    <row r="1073" spans="1:20">
      <c r="A1073" s="1">
        <f t="shared" si="16"/>
        <v>1072</v>
      </c>
      <c r="B1073" s="1" t="s">
        <v>28</v>
      </c>
      <c r="C1073" s="1" t="s">
        <v>29</v>
      </c>
      <c r="D1073" s="1" t="s">
        <v>22</v>
      </c>
      <c r="E1073" s="1" t="s">
        <v>23</v>
      </c>
      <c r="F1073" s="1" t="s">
        <v>5</v>
      </c>
      <c r="H1073" s="1" t="s">
        <v>24</v>
      </c>
      <c r="I1073" s="1">
        <v>552429</v>
      </c>
      <c r="J1073" s="1">
        <v>553118</v>
      </c>
      <c r="K1073" s="1" t="s">
        <v>63</v>
      </c>
      <c r="L1073" s="1" t="s">
        <v>1632</v>
      </c>
      <c r="O1073" s="1" t="s">
        <v>1633</v>
      </c>
      <c r="R1073" s="1" t="s">
        <v>1631</v>
      </c>
      <c r="S1073" s="1">
        <v>690</v>
      </c>
      <c r="T1073" s="1">
        <v>229</v>
      </c>
    </row>
    <row r="1074" spans="1:20">
      <c r="A1074" s="1">
        <f t="shared" si="16"/>
        <v>1073</v>
      </c>
      <c r="B1074" s="1" t="s">
        <v>20</v>
      </c>
      <c r="C1074" s="1" t="s">
        <v>21</v>
      </c>
      <c r="D1074" s="1" t="s">
        <v>22</v>
      </c>
      <c r="E1074" s="1" t="s">
        <v>23</v>
      </c>
      <c r="F1074" s="1" t="s">
        <v>5</v>
      </c>
      <c r="H1074" s="1" t="s">
        <v>24</v>
      </c>
      <c r="I1074" s="1">
        <v>553115</v>
      </c>
      <c r="J1074" s="1">
        <v>554551</v>
      </c>
      <c r="K1074" s="1" t="s">
        <v>63</v>
      </c>
      <c r="P1074" s="1" t="s">
        <v>1634</v>
      </c>
      <c r="R1074" s="1" t="s">
        <v>1635</v>
      </c>
      <c r="S1074" s="1">
        <v>1437</v>
      </c>
    </row>
    <row r="1075" spans="1:20">
      <c r="A1075" s="1">
        <f t="shared" si="16"/>
        <v>1074</v>
      </c>
      <c r="B1075" s="1" t="s">
        <v>28</v>
      </c>
      <c r="C1075" s="1" t="s">
        <v>29</v>
      </c>
      <c r="D1075" s="1" t="s">
        <v>22</v>
      </c>
      <c r="E1075" s="1" t="s">
        <v>23</v>
      </c>
      <c r="F1075" s="1" t="s">
        <v>5</v>
      </c>
      <c r="H1075" s="1" t="s">
        <v>24</v>
      </c>
      <c r="I1075" s="1">
        <v>553115</v>
      </c>
      <c r="J1075" s="1">
        <v>554551</v>
      </c>
      <c r="K1075" s="1" t="s">
        <v>63</v>
      </c>
      <c r="L1075" s="1" t="s">
        <v>1636</v>
      </c>
      <c r="O1075" s="1" t="s">
        <v>94</v>
      </c>
      <c r="P1075" s="1" t="s">
        <v>1634</v>
      </c>
      <c r="R1075" s="1" t="s">
        <v>1635</v>
      </c>
      <c r="S1075" s="1">
        <v>1437</v>
      </c>
      <c r="T1075" s="1">
        <v>478</v>
      </c>
    </row>
    <row r="1076" spans="1:20">
      <c r="A1076" s="1">
        <f t="shared" si="16"/>
        <v>1075</v>
      </c>
      <c r="B1076" s="1" t="s">
        <v>20</v>
      </c>
      <c r="C1076" s="1" t="s">
        <v>21</v>
      </c>
      <c r="D1076" s="1" t="s">
        <v>22</v>
      </c>
      <c r="E1076" s="1" t="s">
        <v>23</v>
      </c>
      <c r="F1076" s="1" t="s">
        <v>5</v>
      </c>
      <c r="H1076" s="1" t="s">
        <v>24</v>
      </c>
      <c r="I1076" s="1">
        <v>554896</v>
      </c>
      <c r="J1076" s="1">
        <v>555660</v>
      </c>
      <c r="K1076" s="1" t="s">
        <v>25</v>
      </c>
      <c r="R1076" s="1" t="s">
        <v>1637</v>
      </c>
      <c r="S1076" s="1">
        <v>765</v>
      </c>
    </row>
    <row r="1077" spans="1:20">
      <c r="A1077" s="1">
        <f t="shared" si="16"/>
        <v>1076</v>
      </c>
      <c r="B1077" s="1" t="s">
        <v>28</v>
      </c>
      <c r="C1077" s="1" t="s">
        <v>29</v>
      </c>
      <c r="D1077" s="1" t="s">
        <v>22</v>
      </c>
      <c r="E1077" s="1" t="s">
        <v>23</v>
      </c>
      <c r="F1077" s="1" t="s">
        <v>5</v>
      </c>
      <c r="H1077" s="1" t="s">
        <v>24</v>
      </c>
      <c r="I1077" s="1">
        <v>554896</v>
      </c>
      <c r="J1077" s="1">
        <v>555660</v>
      </c>
      <c r="K1077" s="1" t="s">
        <v>25</v>
      </c>
      <c r="L1077" s="1" t="s">
        <v>1638</v>
      </c>
      <c r="O1077" s="1" t="s">
        <v>62</v>
      </c>
      <c r="R1077" s="1" t="s">
        <v>1637</v>
      </c>
      <c r="S1077" s="1">
        <v>765</v>
      </c>
      <c r="T1077" s="1">
        <v>254</v>
      </c>
    </row>
    <row r="1078" spans="1:20">
      <c r="A1078" s="1">
        <f t="shared" si="16"/>
        <v>1077</v>
      </c>
      <c r="B1078" s="1" t="s">
        <v>20</v>
      </c>
      <c r="C1078" s="1" t="s">
        <v>21</v>
      </c>
      <c r="D1078" s="1" t="s">
        <v>22</v>
      </c>
      <c r="E1078" s="1" t="s">
        <v>23</v>
      </c>
      <c r="F1078" s="1" t="s">
        <v>5</v>
      </c>
      <c r="H1078" s="1" t="s">
        <v>24</v>
      </c>
      <c r="I1078" s="1">
        <v>555685</v>
      </c>
      <c r="J1078" s="1">
        <v>556635</v>
      </c>
      <c r="K1078" s="1" t="s">
        <v>63</v>
      </c>
      <c r="R1078" s="1" t="s">
        <v>1639</v>
      </c>
      <c r="S1078" s="1">
        <v>951</v>
      </c>
    </row>
    <row r="1079" spans="1:20">
      <c r="A1079" s="1">
        <f t="shared" si="16"/>
        <v>1078</v>
      </c>
      <c r="B1079" s="1" t="s">
        <v>28</v>
      </c>
      <c r="C1079" s="1" t="s">
        <v>29</v>
      </c>
      <c r="D1079" s="1" t="s">
        <v>22</v>
      </c>
      <c r="E1079" s="1" t="s">
        <v>23</v>
      </c>
      <c r="F1079" s="1" t="s">
        <v>5</v>
      </c>
      <c r="H1079" s="1" t="s">
        <v>24</v>
      </c>
      <c r="I1079" s="1">
        <v>555685</v>
      </c>
      <c r="J1079" s="1">
        <v>556635</v>
      </c>
      <c r="K1079" s="1" t="s">
        <v>63</v>
      </c>
      <c r="L1079" s="1" t="s">
        <v>1640</v>
      </c>
      <c r="O1079" s="1" t="s">
        <v>542</v>
      </c>
      <c r="R1079" s="1" t="s">
        <v>1639</v>
      </c>
      <c r="S1079" s="1">
        <v>951</v>
      </c>
      <c r="T1079" s="1">
        <v>316</v>
      </c>
    </row>
    <row r="1080" spans="1:20">
      <c r="A1080" s="1">
        <f t="shared" si="16"/>
        <v>1079</v>
      </c>
      <c r="B1080" s="1" t="s">
        <v>20</v>
      </c>
      <c r="C1080" s="1" t="s">
        <v>21</v>
      </c>
      <c r="D1080" s="1" t="s">
        <v>22</v>
      </c>
      <c r="E1080" s="1" t="s">
        <v>23</v>
      </c>
      <c r="F1080" s="1" t="s">
        <v>5</v>
      </c>
      <c r="H1080" s="1" t="s">
        <v>24</v>
      </c>
      <c r="I1080" s="1">
        <v>556781</v>
      </c>
      <c r="J1080" s="1">
        <v>557149</v>
      </c>
      <c r="K1080" s="1" t="s">
        <v>25</v>
      </c>
      <c r="R1080" s="1" t="s">
        <v>1641</v>
      </c>
      <c r="S1080" s="1">
        <v>369</v>
      </c>
    </row>
    <row r="1081" spans="1:20">
      <c r="A1081" s="1">
        <f t="shared" si="16"/>
        <v>1080</v>
      </c>
      <c r="B1081" s="1" t="s">
        <v>28</v>
      </c>
      <c r="C1081" s="1" t="s">
        <v>29</v>
      </c>
      <c r="D1081" s="1" t="s">
        <v>22</v>
      </c>
      <c r="E1081" s="1" t="s">
        <v>23</v>
      </c>
      <c r="F1081" s="1" t="s">
        <v>5</v>
      </c>
      <c r="H1081" s="1" t="s">
        <v>24</v>
      </c>
      <c r="I1081" s="1">
        <v>556781</v>
      </c>
      <c r="J1081" s="1">
        <v>557149</v>
      </c>
      <c r="K1081" s="1" t="s">
        <v>25</v>
      </c>
      <c r="L1081" s="1" t="s">
        <v>1642</v>
      </c>
      <c r="O1081" s="1" t="s">
        <v>480</v>
      </c>
      <c r="R1081" s="1" t="s">
        <v>1641</v>
      </c>
      <c r="S1081" s="1">
        <v>369</v>
      </c>
      <c r="T1081" s="1">
        <v>122</v>
      </c>
    </row>
    <row r="1082" spans="1:20">
      <c r="A1082" s="1">
        <f t="shared" si="16"/>
        <v>1081</v>
      </c>
      <c r="B1082" s="1" t="s">
        <v>20</v>
      </c>
      <c r="C1082" s="1" t="s">
        <v>21</v>
      </c>
      <c r="D1082" s="1" t="s">
        <v>22</v>
      </c>
      <c r="E1082" s="1" t="s">
        <v>23</v>
      </c>
      <c r="F1082" s="1" t="s">
        <v>5</v>
      </c>
      <c r="H1082" s="1" t="s">
        <v>24</v>
      </c>
      <c r="I1082" s="1">
        <v>556954</v>
      </c>
      <c r="J1082" s="1">
        <v>557529</v>
      </c>
      <c r="K1082" s="1" t="s">
        <v>25</v>
      </c>
      <c r="R1082" s="1" t="s">
        <v>1643</v>
      </c>
      <c r="S1082" s="1">
        <v>576</v>
      </c>
    </row>
    <row r="1083" spans="1:20">
      <c r="A1083" s="1">
        <f t="shared" si="16"/>
        <v>1082</v>
      </c>
      <c r="B1083" s="1" t="s">
        <v>28</v>
      </c>
      <c r="C1083" s="1" t="s">
        <v>29</v>
      </c>
      <c r="D1083" s="1" t="s">
        <v>22</v>
      </c>
      <c r="E1083" s="1" t="s">
        <v>23</v>
      </c>
      <c r="F1083" s="1" t="s">
        <v>5</v>
      </c>
      <c r="H1083" s="1" t="s">
        <v>24</v>
      </c>
      <c r="I1083" s="1">
        <v>556954</v>
      </c>
      <c r="J1083" s="1">
        <v>557529</v>
      </c>
      <c r="K1083" s="1" t="s">
        <v>25</v>
      </c>
      <c r="L1083" s="1" t="s">
        <v>1644</v>
      </c>
      <c r="O1083" s="1" t="s">
        <v>868</v>
      </c>
      <c r="R1083" s="1" t="s">
        <v>1643</v>
      </c>
      <c r="S1083" s="1">
        <v>576</v>
      </c>
      <c r="T1083" s="1">
        <v>191</v>
      </c>
    </row>
    <row r="1084" spans="1:20">
      <c r="A1084" s="1">
        <f t="shared" si="16"/>
        <v>1083</v>
      </c>
      <c r="B1084" s="1" t="s">
        <v>20</v>
      </c>
      <c r="C1084" s="1" t="s">
        <v>21</v>
      </c>
      <c r="D1084" s="1" t="s">
        <v>22</v>
      </c>
      <c r="E1084" s="1" t="s">
        <v>23</v>
      </c>
      <c r="F1084" s="1" t="s">
        <v>5</v>
      </c>
      <c r="H1084" s="1" t="s">
        <v>24</v>
      </c>
      <c r="I1084" s="1">
        <v>557637</v>
      </c>
      <c r="J1084" s="1">
        <v>558425</v>
      </c>
      <c r="K1084" s="1" t="s">
        <v>63</v>
      </c>
      <c r="R1084" s="1" t="s">
        <v>1645</v>
      </c>
      <c r="S1084" s="1">
        <v>789</v>
      </c>
    </row>
    <row r="1085" spans="1:20">
      <c r="A1085" s="1">
        <f t="shared" si="16"/>
        <v>1084</v>
      </c>
      <c r="B1085" s="1" t="s">
        <v>28</v>
      </c>
      <c r="C1085" s="1" t="s">
        <v>29</v>
      </c>
      <c r="D1085" s="1" t="s">
        <v>22</v>
      </c>
      <c r="E1085" s="1" t="s">
        <v>23</v>
      </c>
      <c r="F1085" s="1" t="s">
        <v>5</v>
      </c>
      <c r="H1085" s="1" t="s">
        <v>24</v>
      </c>
      <c r="I1085" s="1">
        <v>557637</v>
      </c>
      <c r="J1085" s="1">
        <v>558425</v>
      </c>
      <c r="K1085" s="1" t="s">
        <v>63</v>
      </c>
      <c r="L1085" s="1" t="s">
        <v>1646</v>
      </c>
      <c r="O1085" s="1" t="s">
        <v>62</v>
      </c>
      <c r="R1085" s="1" t="s">
        <v>1645</v>
      </c>
      <c r="S1085" s="1">
        <v>789</v>
      </c>
      <c r="T1085" s="1">
        <v>262</v>
      </c>
    </row>
    <row r="1086" spans="1:20">
      <c r="A1086" s="1">
        <f t="shared" si="16"/>
        <v>1085</v>
      </c>
      <c r="B1086" s="1" t="s">
        <v>20</v>
      </c>
      <c r="C1086" s="1" t="s">
        <v>21</v>
      </c>
      <c r="D1086" s="1" t="s">
        <v>22</v>
      </c>
      <c r="E1086" s="1" t="s">
        <v>23</v>
      </c>
      <c r="F1086" s="1" t="s">
        <v>5</v>
      </c>
      <c r="H1086" s="1" t="s">
        <v>24</v>
      </c>
      <c r="I1086" s="1">
        <v>558897</v>
      </c>
      <c r="J1086" s="1">
        <v>559901</v>
      </c>
      <c r="K1086" s="1" t="s">
        <v>25</v>
      </c>
      <c r="P1086" s="1" t="s">
        <v>1647</v>
      </c>
      <c r="R1086" s="1" t="s">
        <v>1648</v>
      </c>
      <c r="S1086" s="1">
        <v>1005</v>
      </c>
    </row>
    <row r="1087" spans="1:20">
      <c r="A1087" s="1">
        <f t="shared" si="16"/>
        <v>1086</v>
      </c>
      <c r="B1087" s="1" t="s">
        <v>28</v>
      </c>
      <c r="C1087" s="1" t="s">
        <v>29</v>
      </c>
      <c r="D1087" s="1" t="s">
        <v>22</v>
      </c>
      <c r="E1087" s="1" t="s">
        <v>23</v>
      </c>
      <c r="F1087" s="1" t="s">
        <v>5</v>
      </c>
      <c r="H1087" s="1" t="s">
        <v>24</v>
      </c>
      <c r="I1087" s="1">
        <v>558897</v>
      </c>
      <c r="J1087" s="1">
        <v>559901</v>
      </c>
      <c r="K1087" s="1" t="s">
        <v>25</v>
      </c>
      <c r="L1087" s="1" t="s">
        <v>1649</v>
      </c>
      <c r="O1087" s="1" t="s">
        <v>1650</v>
      </c>
      <c r="P1087" s="1" t="s">
        <v>1647</v>
      </c>
      <c r="R1087" s="1" t="s">
        <v>1648</v>
      </c>
      <c r="S1087" s="1">
        <v>1005</v>
      </c>
      <c r="T1087" s="1">
        <v>334</v>
      </c>
    </row>
    <row r="1088" spans="1:20">
      <c r="A1088" s="1">
        <f t="shared" si="16"/>
        <v>1087</v>
      </c>
      <c r="B1088" s="1" t="s">
        <v>20</v>
      </c>
      <c r="C1088" s="1" t="s">
        <v>21</v>
      </c>
      <c r="D1088" s="1" t="s">
        <v>22</v>
      </c>
      <c r="E1088" s="1" t="s">
        <v>23</v>
      </c>
      <c r="F1088" s="1" t="s">
        <v>5</v>
      </c>
      <c r="H1088" s="1" t="s">
        <v>24</v>
      </c>
      <c r="I1088" s="1">
        <v>559927</v>
      </c>
      <c r="J1088" s="1">
        <v>560907</v>
      </c>
      <c r="K1088" s="1" t="s">
        <v>63</v>
      </c>
      <c r="R1088" s="1" t="s">
        <v>1651</v>
      </c>
      <c r="S1088" s="1">
        <v>981</v>
      </c>
    </row>
    <row r="1089" spans="1:20">
      <c r="A1089" s="1">
        <f t="shared" si="16"/>
        <v>1088</v>
      </c>
      <c r="B1089" s="1" t="s">
        <v>28</v>
      </c>
      <c r="C1089" s="1" t="s">
        <v>29</v>
      </c>
      <c r="D1089" s="1" t="s">
        <v>22</v>
      </c>
      <c r="E1089" s="1" t="s">
        <v>23</v>
      </c>
      <c r="F1089" s="1" t="s">
        <v>5</v>
      </c>
      <c r="H1089" s="1" t="s">
        <v>24</v>
      </c>
      <c r="I1089" s="1">
        <v>559927</v>
      </c>
      <c r="J1089" s="1">
        <v>560907</v>
      </c>
      <c r="K1089" s="1" t="s">
        <v>63</v>
      </c>
      <c r="L1089" s="1" t="s">
        <v>1652</v>
      </c>
      <c r="O1089" s="1" t="s">
        <v>1653</v>
      </c>
      <c r="R1089" s="1" t="s">
        <v>1651</v>
      </c>
      <c r="S1089" s="1">
        <v>981</v>
      </c>
      <c r="T1089" s="1">
        <v>326</v>
      </c>
    </row>
    <row r="1090" spans="1:20">
      <c r="A1090" s="1">
        <f t="shared" si="16"/>
        <v>1089</v>
      </c>
      <c r="B1090" s="1" t="s">
        <v>20</v>
      </c>
      <c r="C1090" s="1" t="s">
        <v>21</v>
      </c>
      <c r="D1090" s="1" t="s">
        <v>22</v>
      </c>
      <c r="E1090" s="1" t="s">
        <v>23</v>
      </c>
      <c r="F1090" s="1" t="s">
        <v>5</v>
      </c>
      <c r="H1090" s="1" t="s">
        <v>24</v>
      </c>
      <c r="I1090" s="1">
        <v>560895</v>
      </c>
      <c r="J1090" s="1">
        <v>561188</v>
      </c>
      <c r="K1090" s="1" t="s">
        <v>63</v>
      </c>
      <c r="R1090" s="1" t="s">
        <v>1654</v>
      </c>
      <c r="S1090" s="1">
        <v>294</v>
      </c>
    </row>
    <row r="1091" spans="1:20">
      <c r="A1091" s="1">
        <f t="shared" ref="A1091:A1154" si="17">A1090+1</f>
        <v>1090</v>
      </c>
      <c r="B1091" s="1" t="s">
        <v>28</v>
      </c>
      <c r="C1091" s="1" t="s">
        <v>29</v>
      </c>
      <c r="D1091" s="1" t="s">
        <v>22</v>
      </c>
      <c r="E1091" s="1" t="s">
        <v>23</v>
      </c>
      <c r="F1091" s="1" t="s">
        <v>5</v>
      </c>
      <c r="H1091" s="1" t="s">
        <v>24</v>
      </c>
      <c r="I1091" s="1">
        <v>560895</v>
      </c>
      <c r="J1091" s="1">
        <v>561188</v>
      </c>
      <c r="K1091" s="1" t="s">
        <v>63</v>
      </c>
      <c r="L1091" s="1" t="s">
        <v>1655</v>
      </c>
      <c r="O1091" s="1" t="s">
        <v>42</v>
      </c>
      <c r="R1091" s="1" t="s">
        <v>1654</v>
      </c>
      <c r="S1091" s="1">
        <v>294</v>
      </c>
      <c r="T1091" s="1">
        <v>97</v>
      </c>
    </row>
    <row r="1092" spans="1:20">
      <c r="A1092" s="1">
        <f t="shared" si="17"/>
        <v>1091</v>
      </c>
      <c r="B1092" s="1" t="s">
        <v>20</v>
      </c>
      <c r="C1092" s="1" t="s">
        <v>21</v>
      </c>
      <c r="D1092" s="1" t="s">
        <v>22</v>
      </c>
      <c r="E1092" s="1" t="s">
        <v>23</v>
      </c>
      <c r="F1092" s="1" t="s">
        <v>5</v>
      </c>
      <c r="H1092" s="1" t="s">
        <v>24</v>
      </c>
      <c r="I1092" s="1">
        <v>561818</v>
      </c>
      <c r="J1092" s="1">
        <v>562201</v>
      </c>
      <c r="K1092" s="1" t="s">
        <v>63</v>
      </c>
      <c r="R1092" s="1" t="s">
        <v>1656</v>
      </c>
      <c r="S1092" s="1">
        <v>384</v>
      </c>
    </row>
    <row r="1093" spans="1:20">
      <c r="A1093" s="1">
        <f t="shared" si="17"/>
        <v>1092</v>
      </c>
      <c r="B1093" s="1" t="s">
        <v>28</v>
      </c>
      <c r="C1093" s="1" t="s">
        <v>29</v>
      </c>
      <c r="D1093" s="1" t="s">
        <v>22</v>
      </c>
      <c r="E1093" s="1" t="s">
        <v>23</v>
      </c>
      <c r="F1093" s="1" t="s">
        <v>5</v>
      </c>
      <c r="H1093" s="1" t="s">
        <v>24</v>
      </c>
      <c r="I1093" s="1">
        <v>561818</v>
      </c>
      <c r="J1093" s="1">
        <v>562201</v>
      </c>
      <c r="K1093" s="1" t="s">
        <v>63</v>
      </c>
      <c r="L1093" s="1" t="s">
        <v>1657</v>
      </c>
      <c r="O1093" s="1" t="s">
        <v>1658</v>
      </c>
      <c r="R1093" s="1" t="s">
        <v>1656</v>
      </c>
      <c r="S1093" s="1">
        <v>384</v>
      </c>
      <c r="T1093" s="1">
        <v>127</v>
      </c>
    </row>
    <row r="1094" spans="1:20">
      <c r="A1094" s="1">
        <f t="shared" si="17"/>
        <v>1093</v>
      </c>
      <c r="B1094" s="1" t="s">
        <v>20</v>
      </c>
      <c r="C1094" s="1" t="s">
        <v>21</v>
      </c>
      <c r="D1094" s="1" t="s">
        <v>22</v>
      </c>
      <c r="E1094" s="1" t="s">
        <v>23</v>
      </c>
      <c r="F1094" s="1" t="s">
        <v>5</v>
      </c>
      <c r="H1094" s="1" t="s">
        <v>24</v>
      </c>
      <c r="I1094" s="1">
        <v>562198</v>
      </c>
      <c r="J1094" s="1">
        <v>562608</v>
      </c>
      <c r="K1094" s="1" t="s">
        <v>63</v>
      </c>
      <c r="R1094" s="1" t="s">
        <v>1659</v>
      </c>
      <c r="S1094" s="1">
        <v>411</v>
      </c>
    </row>
    <row r="1095" spans="1:20">
      <c r="A1095" s="1">
        <f t="shared" si="17"/>
        <v>1094</v>
      </c>
      <c r="B1095" s="1" t="s">
        <v>28</v>
      </c>
      <c r="C1095" s="1" t="s">
        <v>29</v>
      </c>
      <c r="D1095" s="1" t="s">
        <v>22</v>
      </c>
      <c r="E1095" s="1" t="s">
        <v>23</v>
      </c>
      <c r="F1095" s="1" t="s">
        <v>5</v>
      </c>
      <c r="H1095" s="1" t="s">
        <v>24</v>
      </c>
      <c r="I1095" s="1">
        <v>562198</v>
      </c>
      <c r="J1095" s="1">
        <v>562608</v>
      </c>
      <c r="K1095" s="1" t="s">
        <v>63</v>
      </c>
      <c r="L1095" s="1" t="s">
        <v>1660</v>
      </c>
      <c r="O1095" s="1" t="s">
        <v>1658</v>
      </c>
      <c r="R1095" s="1" t="s">
        <v>1659</v>
      </c>
      <c r="S1095" s="1">
        <v>411</v>
      </c>
      <c r="T1095" s="1">
        <v>136</v>
      </c>
    </row>
    <row r="1096" spans="1:20">
      <c r="A1096" s="1">
        <f t="shared" si="17"/>
        <v>1095</v>
      </c>
      <c r="B1096" s="1" t="s">
        <v>20</v>
      </c>
      <c r="C1096" s="1" t="s">
        <v>21</v>
      </c>
      <c r="D1096" s="1" t="s">
        <v>22</v>
      </c>
      <c r="E1096" s="1" t="s">
        <v>23</v>
      </c>
      <c r="F1096" s="1" t="s">
        <v>5</v>
      </c>
      <c r="H1096" s="1" t="s">
        <v>24</v>
      </c>
      <c r="I1096" s="1">
        <v>562796</v>
      </c>
      <c r="J1096" s="1">
        <v>563176</v>
      </c>
      <c r="K1096" s="1" t="s">
        <v>63</v>
      </c>
      <c r="R1096" s="1" t="s">
        <v>1661</v>
      </c>
      <c r="S1096" s="1">
        <v>381</v>
      </c>
    </row>
    <row r="1097" spans="1:20">
      <c r="A1097" s="1">
        <f t="shared" si="17"/>
        <v>1096</v>
      </c>
      <c r="B1097" s="1" t="s">
        <v>28</v>
      </c>
      <c r="C1097" s="1" t="s">
        <v>29</v>
      </c>
      <c r="D1097" s="1" t="s">
        <v>22</v>
      </c>
      <c r="E1097" s="1" t="s">
        <v>23</v>
      </c>
      <c r="F1097" s="1" t="s">
        <v>5</v>
      </c>
      <c r="H1097" s="1" t="s">
        <v>24</v>
      </c>
      <c r="I1097" s="1">
        <v>562796</v>
      </c>
      <c r="J1097" s="1">
        <v>563176</v>
      </c>
      <c r="K1097" s="1" t="s">
        <v>63</v>
      </c>
      <c r="L1097" s="1" t="s">
        <v>1662</v>
      </c>
      <c r="O1097" s="1" t="s">
        <v>1663</v>
      </c>
      <c r="R1097" s="1" t="s">
        <v>1661</v>
      </c>
      <c r="S1097" s="1">
        <v>381</v>
      </c>
      <c r="T1097" s="1">
        <v>126</v>
      </c>
    </row>
    <row r="1098" spans="1:20">
      <c r="A1098" s="1">
        <f t="shared" si="17"/>
        <v>1097</v>
      </c>
      <c r="B1098" s="1" t="s">
        <v>20</v>
      </c>
      <c r="C1098" s="1" t="s">
        <v>21</v>
      </c>
      <c r="D1098" s="1" t="s">
        <v>22</v>
      </c>
      <c r="E1098" s="1" t="s">
        <v>23</v>
      </c>
      <c r="F1098" s="1" t="s">
        <v>5</v>
      </c>
      <c r="H1098" s="1" t="s">
        <v>24</v>
      </c>
      <c r="I1098" s="1">
        <v>563220</v>
      </c>
      <c r="J1098" s="1">
        <v>563840</v>
      </c>
      <c r="K1098" s="1" t="s">
        <v>25</v>
      </c>
      <c r="R1098" s="1" t="s">
        <v>1664</v>
      </c>
      <c r="S1098" s="1">
        <v>621</v>
      </c>
    </row>
    <row r="1099" spans="1:20">
      <c r="A1099" s="1">
        <f t="shared" si="17"/>
        <v>1098</v>
      </c>
      <c r="B1099" s="1" t="s">
        <v>28</v>
      </c>
      <c r="C1099" s="1" t="s">
        <v>29</v>
      </c>
      <c r="D1099" s="1" t="s">
        <v>22</v>
      </c>
      <c r="E1099" s="1" t="s">
        <v>23</v>
      </c>
      <c r="F1099" s="1" t="s">
        <v>5</v>
      </c>
      <c r="H1099" s="1" t="s">
        <v>24</v>
      </c>
      <c r="I1099" s="1">
        <v>563220</v>
      </c>
      <c r="J1099" s="1">
        <v>563840</v>
      </c>
      <c r="K1099" s="1" t="s">
        <v>25</v>
      </c>
      <c r="L1099" s="1" t="s">
        <v>1665</v>
      </c>
      <c r="O1099" s="1" t="s">
        <v>1666</v>
      </c>
      <c r="R1099" s="1" t="s">
        <v>1664</v>
      </c>
      <c r="S1099" s="1">
        <v>621</v>
      </c>
      <c r="T1099" s="1">
        <v>206</v>
      </c>
    </row>
    <row r="1100" spans="1:20">
      <c r="A1100" s="1">
        <f t="shared" si="17"/>
        <v>1099</v>
      </c>
      <c r="B1100" s="1" t="s">
        <v>20</v>
      </c>
      <c r="C1100" s="1" t="s">
        <v>21</v>
      </c>
      <c r="D1100" s="1" t="s">
        <v>22</v>
      </c>
      <c r="E1100" s="1" t="s">
        <v>23</v>
      </c>
      <c r="F1100" s="1" t="s">
        <v>5</v>
      </c>
      <c r="H1100" s="1" t="s">
        <v>24</v>
      </c>
      <c r="I1100" s="1">
        <v>563925</v>
      </c>
      <c r="J1100" s="1">
        <v>565856</v>
      </c>
      <c r="K1100" s="1" t="s">
        <v>25</v>
      </c>
      <c r="P1100" s="1" t="s">
        <v>1667</v>
      </c>
      <c r="R1100" s="1" t="s">
        <v>1668</v>
      </c>
      <c r="S1100" s="1">
        <v>1932</v>
      </c>
    </row>
    <row r="1101" spans="1:20">
      <c r="A1101" s="1">
        <f t="shared" si="17"/>
        <v>1100</v>
      </c>
      <c r="B1101" s="1" t="s">
        <v>28</v>
      </c>
      <c r="C1101" s="1" t="s">
        <v>29</v>
      </c>
      <c r="D1101" s="1" t="s">
        <v>22</v>
      </c>
      <c r="E1101" s="1" t="s">
        <v>23</v>
      </c>
      <c r="F1101" s="1" t="s">
        <v>5</v>
      </c>
      <c r="H1101" s="1" t="s">
        <v>24</v>
      </c>
      <c r="I1101" s="1">
        <v>563925</v>
      </c>
      <c r="J1101" s="1">
        <v>565856</v>
      </c>
      <c r="K1101" s="1" t="s">
        <v>25</v>
      </c>
      <c r="L1101" s="1" t="s">
        <v>1669</v>
      </c>
      <c r="O1101" s="1" t="s">
        <v>1670</v>
      </c>
      <c r="P1101" s="1" t="s">
        <v>1667</v>
      </c>
      <c r="R1101" s="1" t="s">
        <v>1668</v>
      </c>
      <c r="S1101" s="1">
        <v>1932</v>
      </c>
      <c r="T1101" s="1">
        <v>643</v>
      </c>
    </row>
    <row r="1102" spans="1:20">
      <c r="A1102" s="1">
        <f t="shared" si="17"/>
        <v>1101</v>
      </c>
      <c r="B1102" s="1" t="s">
        <v>20</v>
      </c>
      <c r="C1102" s="1" t="s">
        <v>21</v>
      </c>
      <c r="D1102" s="1" t="s">
        <v>22</v>
      </c>
      <c r="E1102" s="1" t="s">
        <v>23</v>
      </c>
      <c r="F1102" s="1" t="s">
        <v>5</v>
      </c>
      <c r="H1102" s="1" t="s">
        <v>24</v>
      </c>
      <c r="I1102" s="1">
        <v>565925</v>
      </c>
      <c r="J1102" s="1">
        <v>566767</v>
      </c>
      <c r="K1102" s="1" t="s">
        <v>25</v>
      </c>
      <c r="P1102" s="1" t="s">
        <v>1671</v>
      </c>
      <c r="R1102" s="1" t="s">
        <v>1672</v>
      </c>
      <c r="S1102" s="1">
        <v>843</v>
      </c>
    </row>
    <row r="1103" spans="1:20">
      <c r="A1103" s="1">
        <f t="shared" si="17"/>
        <v>1102</v>
      </c>
      <c r="B1103" s="1" t="s">
        <v>28</v>
      </c>
      <c r="C1103" s="1" t="s">
        <v>29</v>
      </c>
      <c r="D1103" s="1" t="s">
        <v>22</v>
      </c>
      <c r="E1103" s="1" t="s">
        <v>23</v>
      </c>
      <c r="F1103" s="1" t="s">
        <v>5</v>
      </c>
      <c r="H1103" s="1" t="s">
        <v>24</v>
      </c>
      <c r="I1103" s="1">
        <v>565925</v>
      </c>
      <c r="J1103" s="1">
        <v>566767</v>
      </c>
      <c r="K1103" s="1" t="s">
        <v>25</v>
      </c>
      <c r="L1103" s="1" t="s">
        <v>1673</v>
      </c>
      <c r="O1103" s="1" t="s">
        <v>1674</v>
      </c>
      <c r="P1103" s="1" t="s">
        <v>1671</v>
      </c>
      <c r="R1103" s="1" t="s">
        <v>1672</v>
      </c>
      <c r="S1103" s="1">
        <v>843</v>
      </c>
      <c r="T1103" s="1">
        <v>280</v>
      </c>
    </row>
    <row r="1104" spans="1:20">
      <c r="A1104" s="1">
        <f t="shared" si="17"/>
        <v>1103</v>
      </c>
      <c r="B1104" s="1" t="s">
        <v>20</v>
      </c>
      <c r="C1104" s="1" t="s">
        <v>21</v>
      </c>
      <c r="D1104" s="1" t="s">
        <v>22</v>
      </c>
      <c r="E1104" s="1" t="s">
        <v>23</v>
      </c>
      <c r="F1104" s="1" t="s">
        <v>5</v>
      </c>
      <c r="H1104" s="1" t="s">
        <v>24</v>
      </c>
      <c r="I1104" s="1">
        <v>566948</v>
      </c>
      <c r="J1104" s="1">
        <v>568324</v>
      </c>
      <c r="K1104" s="1" t="s">
        <v>25</v>
      </c>
      <c r="P1104" s="1" t="s">
        <v>1675</v>
      </c>
      <c r="R1104" s="1" t="s">
        <v>1676</v>
      </c>
      <c r="S1104" s="1">
        <v>1377</v>
      </c>
    </row>
    <row r="1105" spans="1:20">
      <c r="A1105" s="1">
        <f t="shared" si="17"/>
        <v>1104</v>
      </c>
      <c r="B1105" s="1" t="s">
        <v>28</v>
      </c>
      <c r="C1105" s="1" t="s">
        <v>29</v>
      </c>
      <c r="D1105" s="1" t="s">
        <v>22</v>
      </c>
      <c r="E1105" s="1" t="s">
        <v>23</v>
      </c>
      <c r="F1105" s="1" t="s">
        <v>5</v>
      </c>
      <c r="H1105" s="1" t="s">
        <v>24</v>
      </c>
      <c r="I1105" s="1">
        <v>566948</v>
      </c>
      <c r="J1105" s="1">
        <v>568324</v>
      </c>
      <c r="K1105" s="1" t="s">
        <v>25</v>
      </c>
      <c r="L1105" s="1" t="s">
        <v>1677</v>
      </c>
      <c r="O1105" s="1" t="s">
        <v>1678</v>
      </c>
      <c r="P1105" s="1" t="s">
        <v>1675</v>
      </c>
      <c r="R1105" s="1" t="s">
        <v>1676</v>
      </c>
      <c r="S1105" s="1">
        <v>1377</v>
      </c>
      <c r="T1105" s="1">
        <v>458</v>
      </c>
    </row>
    <row r="1106" spans="1:20">
      <c r="A1106" s="1">
        <f t="shared" si="17"/>
        <v>1105</v>
      </c>
      <c r="B1106" s="1" t="s">
        <v>20</v>
      </c>
      <c r="C1106" s="1" t="s">
        <v>21</v>
      </c>
      <c r="D1106" s="1" t="s">
        <v>22</v>
      </c>
      <c r="E1106" s="1" t="s">
        <v>23</v>
      </c>
      <c r="F1106" s="1" t="s">
        <v>5</v>
      </c>
      <c r="H1106" s="1" t="s">
        <v>24</v>
      </c>
      <c r="I1106" s="1">
        <v>568448</v>
      </c>
      <c r="J1106" s="1">
        <v>569461</v>
      </c>
      <c r="K1106" s="1" t="s">
        <v>25</v>
      </c>
      <c r="R1106" s="1" t="s">
        <v>1679</v>
      </c>
      <c r="S1106" s="1">
        <v>1014</v>
      </c>
    </row>
    <row r="1107" spans="1:20">
      <c r="A1107" s="1">
        <f t="shared" si="17"/>
        <v>1106</v>
      </c>
      <c r="B1107" s="1" t="s">
        <v>28</v>
      </c>
      <c r="C1107" s="1" t="s">
        <v>29</v>
      </c>
      <c r="D1107" s="1" t="s">
        <v>22</v>
      </c>
      <c r="E1107" s="1" t="s">
        <v>23</v>
      </c>
      <c r="F1107" s="1" t="s">
        <v>5</v>
      </c>
      <c r="H1107" s="1" t="s">
        <v>24</v>
      </c>
      <c r="I1107" s="1">
        <v>568448</v>
      </c>
      <c r="J1107" s="1">
        <v>569461</v>
      </c>
      <c r="K1107" s="1" t="s">
        <v>25</v>
      </c>
      <c r="L1107" s="1" t="s">
        <v>1680</v>
      </c>
      <c r="O1107" s="1" t="s">
        <v>1681</v>
      </c>
      <c r="R1107" s="1" t="s">
        <v>1679</v>
      </c>
      <c r="S1107" s="1">
        <v>1014</v>
      </c>
      <c r="T1107" s="1">
        <v>337</v>
      </c>
    </row>
    <row r="1108" spans="1:20">
      <c r="A1108" s="1">
        <f t="shared" si="17"/>
        <v>1107</v>
      </c>
      <c r="B1108" s="1" t="s">
        <v>20</v>
      </c>
      <c r="C1108" s="1" t="s">
        <v>21</v>
      </c>
      <c r="D1108" s="1" t="s">
        <v>22</v>
      </c>
      <c r="E1108" s="1" t="s">
        <v>23</v>
      </c>
      <c r="F1108" s="1" t="s">
        <v>5</v>
      </c>
      <c r="H1108" s="1" t="s">
        <v>24</v>
      </c>
      <c r="I1108" s="1">
        <v>569551</v>
      </c>
      <c r="J1108" s="1">
        <v>571056</v>
      </c>
      <c r="K1108" s="1" t="s">
        <v>25</v>
      </c>
      <c r="P1108" s="1" t="s">
        <v>1682</v>
      </c>
      <c r="R1108" s="1" t="s">
        <v>1683</v>
      </c>
      <c r="S1108" s="1">
        <v>1506</v>
      </c>
    </row>
    <row r="1109" spans="1:20">
      <c r="A1109" s="1">
        <f t="shared" si="17"/>
        <v>1108</v>
      </c>
      <c r="B1109" s="1" t="s">
        <v>28</v>
      </c>
      <c r="C1109" s="1" t="s">
        <v>29</v>
      </c>
      <c r="D1109" s="1" t="s">
        <v>22</v>
      </c>
      <c r="E1109" s="1" t="s">
        <v>23</v>
      </c>
      <c r="F1109" s="1" t="s">
        <v>5</v>
      </c>
      <c r="H1109" s="1" t="s">
        <v>24</v>
      </c>
      <c r="I1109" s="1">
        <v>569551</v>
      </c>
      <c r="J1109" s="1">
        <v>571056</v>
      </c>
      <c r="K1109" s="1" t="s">
        <v>25</v>
      </c>
      <c r="L1109" s="1" t="s">
        <v>1684</v>
      </c>
      <c r="O1109" s="1" t="s">
        <v>1685</v>
      </c>
      <c r="P1109" s="1" t="s">
        <v>1682</v>
      </c>
      <c r="R1109" s="1" t="s">
        <v>1683</v>
      </c>
      <c r="S1109" s="1">
        <v>1506</v>
      </c>
      <c r="T1109" s="1">
        <v>501</v>
      </c>
    </row>
    <row r="1110" spans="1:20">
      <c r="A1110" s="1">
        <f t="shared" si="17"/>
        <v>1109</v>
      </c>
      <c r="B1110" s="1" t="s">
        <v>20</v>
      </c>
      <c r="C1110" s="1" t="s">
        <v>21</v>
      </c>
      <c r="D1110" s="1" t="s">
        <v>22</v>
      </c>
      <c r="E1110" s="1" t="s">
        <v>23</v>
      </c>
      <c r="F1110" s="1" t="s">
        <v>5</v>
      </c>
      <c r="H1110" s="1" t="s">
        <v>24</v>
      </c>
      <c r="I1110" s="1">
        <v>571180</v>
      </c>
      <c r="J1110" s="1">
        <v>571770</v>
      </c>
      <c r="K1110" s="1" t="s">
        <v>25</v>
      </c>
      <c r="R1110" s="1" t="s">
        <v>1686</v>
      </c>
      <c r="S1110" s="1">
        <v>591</v>
      </c>
    </row>
    <row r="1111" spans="1:20">
      <c r="A1111" s="1">
        <f t="shared" si="17"/>
        <v>1110</v>
      </c>
      <c r="B1111" s="1" t="s">
        <v>28</v>
      </c>
      <c r="C1111" s="1" t="s">
        <v>29</v>
      </c>
      <c r="D1111" s="1" t="s">
        <v>22</v>
      </c>
      <c r="E1111" s="1" t="s">
        <v>23</v>
      </c>
      <c r="F1111" s="1" t="s">
        <v>5</v>
      </c>
      <c r="H1111" s="1" t="s">
        <v>24</v>
      </c>
      <c r="I1111" s="1">
        <v>571180</v>
      </c>
      <c r="J1111" s="1">
        <v>571770</v>
      </c>
      <c r="K1111" s="1" t="s">
        <v>25</v>
      </c>
      <c r="L1111" s="1" t="s">
        <v>1687</v>
      </c>
      <c r="O1111" s="1" t="s">
        <v>1688</v>
      </c>
      <c r="R1111" s="1" t="s">
        <v>1686</v>
      </c>
      <c r="S1111" s="1">
        <v>591</v>
      </c>
      <c r="T1111" s="1">
        <v>196</v>
      </c>
    </row>
    <row r="1112" spans="1:20">
      <c r="A1112" s="1">
        <f t="shared" si="17"/>
        <v>1111</v>
      </c>
      <c r="B1112" s="1" t="s">
        <v>20</v>
      </c>
      <c r="C1112" s="1" t="s">
        <v>21</v>
      </c>
      <c r="D1112" s="1" t="s">
        <v>22</v>
      </c>
      <c r="E1112" s="1" t="s">
        <v>23</v>
      </c>
      <c r="F1112" s="1" t="s">
        <v>5</v>
      </c>
      <c r="H1112" s="1" t="s">
        <v>24</v>
      </c>
      <c r="I1112" s="1">
        <v>571758</v>
      </c>
      <c r="J1112" s="1">
        <v>572684</v>
      </c>
      <c r="K1112" s="1" t="s">
        <v>25</v>
      </c>
      <c r="R1112" s="1" t="s">
        <v>1689</v>
      </c>
      <c r="S1112" s="1">
        <v>927</v>
      </c>
    </row>
    <row r="1113" spans="1:20">
      <c r="A1113" s="1">
        <f t="shared" si="17"/>
        <v>1112</v>
      </c>
      <c r="B1113" s="1" t="s">
        <v>28</v>
      </c>
      <c r="C1113" s="1" t="s">
        <v>29</v>
      </c>
      <c r="D1113" s="1" t="s">
        <v>22</v>
      </c>
      <c r="E1113" s="1" t="s">
        <v>23</v>
      </c>
      <c r="F1113" s="1" t="s">
        <v>5</v>
      </c>
      <c r="H1113" s="1" t="s">
        <v>24</v>
      </c>
      <c r="I1113" s="1">
        <v>571758</v>
      </c>
      <c r="J1113" s="1">
        <v>572684</v>
      </c>
      <c r="K1113" s="1" t="s">
        <v>25</v>
      </c>
      <c r="L1113" s="1" t="s">
        <v>1690</v>
      </c>
      <c r="O1113" s="1" t="s">
        <v>461</v>
      </c>
      <c r="R1113" s="1" t="s">
        <v>1689</v>
      </c>
      <c r="S1113" s="1">
        <v>927</v>
      </c>
      <c r="T1113" s="1">
        <v>308</v>
      </c>
    </row>
    <row r="1114" spans="1:20">
      <c r="A1114" s="1">
        <f t="shared" si="17"/>
        <v>1113</v>
      </c>
      <c r="B1114" s="1" t="s">
        <v>20</v>
      </c>
      <c r="C1114" s="1" t="s">
        <v>21</v>
      </c>
      <c r="D1114" s="1" t="s">
        <v>22</v>
      </c>
      <c r="E1114" s="1" t="s">
        <v>23</v>
      </c>
      <c r="F1114" s="1" t="s">
        <v>5</v>
      </c>
      <c r="H1114" s="1" t="s">
        <v>24</v>
      </c>
      <c r="I1114" s="1">
        <v>572982</v>
      </c>
      <c r="J1114" s="1">
        <v>575528</v>
      </c>
      <c r="K1114" s="1" t="s">
        <v>25</v>
      </c>
      <c r="R1114" s="1" t="s">
        <v>1691</v>
      </c>
      <c r="S1114" s="1">
        <v>2547</v>
      </c>
    </row>
    <row r="1115" spans="1:20">
      <c r="A1115" s="1">
        <f t="shared" si="17"/>
        <v>1114</v>
      </c>
      <c r="B1115" s="1" t="s">
        <v>28</v>
      </c>
      <c r="C1115" s="1" t="s">
        <v>29</v>
      </c>
      <c r="D1115" s="1" t="s">
        <v>22</v>
      </c>
      <c r="E1115" s="1" t="s">
        <v>23</v>
      </c>
      <c r="F1115" s="1" t="s">
        <v>5</v>
      </c>
      <c r="H1115" s="1" t="s">
        <v>24</v>
      </c>
      <c r="I1115" s="1">
        <v>572982</v>
      </c>
      <c r="J1115" s="1">
        <v>575528</v>
      </c>
      <c r="K1115" s="1" t="s">
        <v>25</v>
      </c>
      <c r="L1115" s="1" t="s">
        <v>1692</v>
      </c>
      <c r="O1115" s="1" t="s">
        <v>454</v>
      </c>
      <c r="R1115" s="1" t="s">
        <v>1691</v>
      </c>
      <c r="S1115" s="1">
        <v>2547</v>
      </c>
      <c r="T1115" s="1">
        <v>848</v>
      </c>
    </row>
    <row r="1116" spans="1:20">
      <c r="A1116" s="1">
        <f t="shared" si="17"/>
        <v>1115</v>
      </c>
      <c r="B1116" s="1" t="s">
        <v>20</v>
      </c>
      <c r="C1116" s="1" t="s">
        <v>21</v>
      </c>
      <c r="D1116" s="1" t="s">
        <v>22</v>
      </c>
      <c r="E1116" s="1" t="s">
        <v>23</v>
      </c>
      <c r="F1116" s="1" t="s">
        <v>5</v>
      </c>
      <c r="H1116" s="1" t="s">
        <v>24</v>
      </c>
      <c r="I1116" s="1">
        <v>575621</v>
      </c>
      <c r="J1116" s="1">
        <v>576838</v>
      </c>
      <c r="K1116" s="1" t="s">
        <v>25</v>
      </c>
      <c r="R1116" s="1" t="s">
        <v>1693</v>
      </c>
      <c r="S1116" s="1">
        <v>1218</v>
      </c>
    </row>
    <row r="1117" spans="1:20">
      <c r="A1117" s="1">
        <f t="shared" si="17"/>
        <v>1116</v>
      </c>
      <c r="B1117" s="1" t="s">
        <v>28</v>
      </c>
      <c r="C1117" s="1" t="s">
        <v>29</v>
      </c>
      <c r="D1117" s="1" t="s">
        <v>22</v>
      </c>
      <c r="E1117" s="1" t="s">
        <v>23</v>
      </c>
      <c r="F1117" s="1" t="s">
        <v>5</v>
      </c>
      <c r="H1117" s="1" t="s">
        <v>24</v>
      </c>
      <c r="I1117" s="1">
        <v>575621</v>
      </c>
      <c r="J1117" s="1">
        <v>576838</v>
      </c>
      <c r="K1117" s="1" t="s">
        <v>25</v>
      </c>
      <c r="L1117" s="1" t="s">
        <v>1694</v>
      </c>
      <c r="O1117" s="1" t="s">
        <v>1695</v>
      </c>
      <c r="R1117" s="1" t="s">
        <v>1693</v>
      </c>
      <c r="S1117" s="1">
        <v>1218</v>
      </c>
      <c r="T1117" s="1">
        <v>405</v>
      </c>
    </row>
    <row r="1118" spans="1:20">
      <c r="A1118" s="1">
        <f t="shared" si="17"/>
        <v>1117</v>
      </c>
      <c r="B1118" s="1" t="s">
        <v>20</v>
      </c>
      <c r="C1118" s="1" t="s">
        <v>21</v>
      </c>
      <c r="D1118" s="1" t="s">
        <v>22</v>
      </c>
      <c r="E1118" s="1" t="s">
        <v>23</v>
      </c>
      <c r="F1118" s="1" t="s">
        <v>5</v>
      </c>
      <c r="H1118" s="1" t="s">
        <v>24</v>
      </c>
      <c r="I1118" s="1">
        <v>577321</v>
      </c>
      <c r="J1118" s="1">
        <v>578589</v>
      </c>
      <c r="K1118" s="1" t="s">
        <v>25</v>
      </c>
      <c r="R1118" s="1" t="s">
        <v>1696</v>
      </c>
      <c r="S1118" s="1">
        <v>1269</v>
      </c>
    </row>
    <row r="1119" spans="1:20">
      <c r="A1119" s="1">
        <f t="shared" si="17"/>
        <v>1118</v>
      </c>
      <c r="B1119" s="1" t="s">
        <v>28</v>
      </c>
      <c r="C1119" s="1" t="s">
        <v>29</v>
      </c>
      <c r="D1119" s="1" t="s">
        <v>22</v>
      </c>
      <c r="E1119" s="1" t="s">
        <v>23</v>
      </c>
      <c r="F1119" s="1" t="s">
        <v>5</v>
      </c>
      <c r="H1119" s="1" t="s">
        <v>24</v>
      </c>
      <c r="I1119" s="1">
        <v>577321</v>
      </c>
      <c r="J1119" s="1">
        <v>578589</v>
      </c>
      <c r="K1119" s="1" t="s">
        <v>25</v>
      </c>
      <c r="L1119" s="1" t="s">
        <v>1697</v>
      </c>
      <c r="O1119" s="1" t="s">
        <v>42</v>
      </c>
      <c r="R1119" s="1" t="s">
        <v>1696</v>
      </c>
      <c r="S1119" s="1">
        <v>1269</v>
      </c>
      <c r="T1119" s="1">
        <v>422</v>
      </c>
    </row>
    <row r="1120" spans="1:20">
      <c r="A1120" s="1">
        <f t="shared" si="17"/>
        <v>1119</v>
      </c>
      <c r="B1120" s="1" t="s">
        <v>20</v>
      </c>
      <c r="C1120" s="1" t="s">
        <v>21</v>
      </c>
      <c r="D1120" s="1" t="s">
        <v>22</v>
      </c>
      <c r="E1120" s="1" t="s">
        <v>23</v>
      </c>
      <c r="F1120" s="1" t="s">
        <v>5</v>
      </c>
      <c r="H1120" s="1" t="s">
        <v>24</v>
      </c>
      <c r="I1120" s="1">
        <v>578605</v>
      </c>
      <c r="J1120" s="1">
        <v>580020</v>
      </c>
      <c r="K1120" s="1" t="s">
        <v>25</v>
      </c>
      <c r="R1120" s="1" t="s">
        <v>1698</v>
      </c>
      <c r="S1120" s="1">
        <v>1416</v>
      </c>
    </row>
    <row r="1121" spans="1:20">
      <c r="A1121" s="1">
        <f t="shared" si="17"/>
        <v>1120</v>
      </c>
      <c r="B1121" s="1" t="s">
        <v>28</v>
      </c>
      <c r="C1121" s="1" t="s">
        <v>29</v>
      </c>
      <c r="D1121" s="1" t="s">
        <v>22</v>
      </c>
      <c r="E1121" s="1" t="s">
        <v>23</v>
      </c>
      <c r="F1121" s="1" t="s">
        <v>5</v>
      </c>
      <c r="H1121" s="1" t="s">
        <v>24</v>
      </c>
      <c r="I1121" s="1">
        <v>578605</v>
      </c>
      <c r="J1121" s="1">
        <v>580020</v>
      </c>
      <c r="K1121" s="1" t="s">
        <v>25</v>
      </c>
      <c r="L1121" s="1" t="s">
        <v>1699</v>
      </c>
      <c r="O1121" s="1" t="s">
        <v>167</v>
      </c>
      <c r="R1121" s="1" t="s">
        <v>1698</v>
      </c>
      <c r="S1121" s="1">
        <v>1416</v>
      </c>
      <c r="T1121" s="1">
        <v>471</v>
      </c>
    </row>
    <row r="1122" spans="1:20">
      <c r="A1122" s="1">
        <f t="shared" si="17"/>
        <v>1121</v>
      </c>
      <c r="B1122" s="1" t="s">
        <v>20</v>
      </c>
      <c r="C1122" s="1" t="s">
        <v>21</v>
      </c>
      <c r="D1122" s="1" t="s">
        <v>22</v>
      </c>
      <c r="E1122" s="1" t="s">
        <v>23</v>
      </c>
      <c r="F1122" s="1" t="s">
        <v>5</v>
      </c>
      <c r="H1122" s="1" t="s">
        <v>24</v>
      </c>
      <c r="I1122" s="1">
        <v>580264</v>
      </c>
      <c r="J1122" s="1">
        <v>581457</v>
      </c>
      <c r="K1122" s="1" t="s">
        <v>25</v>
      </c>
      <c r="P1122" s="1" t="s">
        <v>1700</v>
      </c>
      <c r="R1122" s="1" t="s">
        <v>1701</v>
      </c>
      <c r="S1122" s="1">
        <v>1194</v>
      </c>
    </row>
    <row r="1123" spans="1:20">
      <c r="A1123" s="1">
        <f t="shared" si="17"/>
        <v>1122</v>
      </c>
      <c r="B1123" s="1" t="s">
        <v>28</v>
      </c>
      <c r="C1123" s="1" t="s">
        <v>29</v>
      </c>
      <c r="D1123" s="1" t="s">
        <v>22</v>
      </c>
      <c r="E1123" s="1" t="s">
        <v>23</v>
      </c>
      <c r="F1123" s="1" t="s">
        <v>5</v>
      </c>
      <c r="H1123" s="1" t="s">
        <v>24</v>
      </c>
      <c r="I1123" s="1">
        <v>580264</v>
      </c>
      <c r="J1123" s="1">
        <v>581457</v>
      </c>
      <c r="K1123" s="1" t="s">
        <v>25</v>
      </c>
      <c r="L1123" s="1" t="s">
        <v>1702</v>
      </c>
      <c r="O1123" s="1" t="s">
        <v>1703</v>
      </c>
      <c r="P1123" s="1" t="s">
        <v>1700</v>
      </c>
      <c r="R1123" s="1" t="s">
        <v>1701</v>
      </c>
      <c r="S1123" s="1">
        <v>1194</v>
      </c>
      <c r="T1123" s="1">
        <v>397</v>
      </c>
    </row>
    <row r="1124" spans="1:20">
      <c r="A1124" s="1">
        <f t="shared" si="17"/>
        <v>1123</v>
      </c>
      <c r="B1124" s="1" t="s">
        <v>20</v>
      </c>
      <c r="C1124" s="1" t="s">
        <v>21</v>
      </c>
      <c r="D1124" s="1" t="s">
        <v>22</v>
      </c>
      <c r="E1124" s="1" t="s">
        <v>23</v>
      </c>
      <c r="F1124" s="1" t="s">
        <v>5</v>
      </c>
      <c r="H1124" s="1" t="s">
        <v>24</v>
      </c>
      <c r="I1124" s="1">
        <v>581454</v>
      </c>
      <c r="J1124" s="1">
        <v>584576</v>
      </c>
      <c r="K1124" s="1" t="s">
        <v>25</v>
      </c>
      <c r="R1124" s="1" t="s">
        <v>1704</v>
      </c>
      <c r="S1124" s="1">
        <v>3123</v>
      </c>
    </row>
    <row r="1125" spans="1:20">
      <c r="A1125" s="1">
        <f t="shared" si="17"/>
        <v>1124</v>
      </c>
      <c r="B1125" s="1" t="s">
        <v>28</v>
      </c>
      <c r="C1125" s="1" t="s">
        <v>29</v>
      </c>
      <c r="D1125" s="1" t="s">
        <v>22</v>
      </c>
      <c r="E1125" s="1" t="s">
        <v>23</v>
      </c>
      <c r="F1125" s="1" t="s">
        <v>5</v>
      </c>
      <c r="H1125" s="1" t="s">
        <v>24</v>
      </c>
      <c r="I1125" s="1">
        <v>581454</v>
      </c>
      <c r="J1125" s="1">
        <v>584576</v>
      </c>
      <c r="K1125" s="1" t="s">
        <v>25</v>
      </c>
      <c r="L1125" s="1" t="s">
        <v>1705</v>
      </c>
      <c r="O1125" s="1" t="s">
        <v>1706</v>
      </c>
      <c r="R1125" s="1" t="s">
        <v>1704</v>
      </c>
      <c r="S1125" s="1">
        <v>3123</v>
      </c>
      <c r="T1125" s="1">
        <v>1040</v>
      </c>
    </row>
    <row r="1126" spans="1:20">
      <c r="A1126" s="1">
        <f t="shared" si="17"/>
        <v>1125</v>
      </c>
      <c r="B1126" s="1" t="s">
        <v>20</v>
      </c>
      <c r="C1126" s="1" t="s">
        <v>21</v>
      </c>
      <c r="D1126" s="1" t="s">
        <v>22</v>
      </c>
      <c r="E1126" s="1" t="s">
        <v>23</v>
      </c>
      <c r="F1126" s="1" t="s">
        <v>5</v>
      </c>
      <c r="H1126" s="1" t="s">
        <v>24</v>
      </c>
      <c r="I1126" s="1">
        <v>584746</v>
      </c>
      <c r="J1126" s="1">
        <v>585246</v>
      </c>
      <c r="K1126" s="1" t="s">
        <v>25</v>
      </c>
      <c r="R1126" s="1" t="s">
        <v>1707</v>
      </c>
      <c r="S1126" s="1">
        <v>501</v>
      </c>
    </row>
    <row r="1127" spans="1:20">
      <c r="A1127" s="1">
        <f t="shared" si="17"/>
        <v>1126</v>
      </c>
      <c r="B1127" s="1" t="s">
        <v>28</v>
      </c>
      <c r="C1127" s="1" t="s">
        <v>29</v>
      </c>
      <c r="D1127" s="1" t="s">
        <v>22</v>
      </c>
      <c r="E1127" s="1" t="s">
        <v>23</v>
      </c>
      <c r="F1127" s="1" t="s">
        <v>5</v>
      </c>
      <c r="H1127" s="1" t="s">
        <v>24</v>
      </c>
      <c r="I1127" s="1">
        <v>584746</v>
      </c>
      <c r="J1127" s="1">
        <v>585246</v>
      </c>
      <c r="K1127" s="1" t="s">
        <v>25</v>
      </c>
      <c r="L1127" s="1" t="s">
        <v>1708</v>
      </c>
      <c r="O1127" s="1" t="s">
        <v>1709</v>
      </c>
      <c r="R1127" s="1" t="s">
        <v>1707</v>
      </c>
      <c r="S1127" s="1">
        <v>501</v>
      </c>
      <c r="T1127" s="1">
        <v>166</v>
      </c>
    </row>
    <row r="1128" spans="1:20">
      <c r="A1128" s="1">
        <f t="shared" si="17"/>
        <v>1127</v>
      </c>
      <c r="B1128" s="1" t="s">
        <v>20</v>
      </c>
      <c r="C1128" s="1" t="s">
        <v>21</v>
      </c>
      <c r="D1128" s="1" t="s">
        <v>22</v>
      </c>
      <c r="E1128" s="1" t="s">
        <v>23</v>
      </c>
      <c r="F1128" s="1" t="s">
        <v>5</v>
      </c>
      <c r="H1128" s="1" t="s">
        <v>24</v>
      </c>
      <c r="I1128" s="1">
        <v>585315</v>
      </c>
      <c r="J1128" s="1">
        <v>586298</v>
      </c>
      <c r="K1128" s="1" t="s">
        <v>25</v>
      </c>
      <c r="R1128" s="1" t="s">
        <v>1710</v>
      </c>
      <c r="S1128" s="1">
        <v>984</v>
      </c>
    </row>
    <row r="1129" spans="1:20">
      <c r="A1129" s="1">
        <f t="shared" si="17"/>
        <v>1128</v>
      </c>
      <c r="B1129" s="1" t="s">
        <v>28</v>
      </c>
      <c r="C1129" s="1" t="s">
        <v>29</v>
      </c>
      <c r="D1129" s="1" t="s">
        <v>22</v>
      </c>
      <c r="E1129" s="1" t="s">
        <v>23</v>
      </c>
      <c r="F1129" s="1" t="s">
        <v>5</v>
      </c>
      <c r="H1129" s="1" t="s">
        <v>24</v>
      </c>
      <c r="I1129" s="1">
        <v>585315</v>
      </c>
      <c r="J1129" s="1">
        <v>586298</v>
      </c>
      <c r="K1129" s="1" t="s">
        <v>25</v>
      </c>
      <c r="L1129" s="1" t="s">
        <v>1711</v>
      </c>
      <c r="O1129" s="1" t="s">
        <v>1712</v>
      </c>
      <c r="R1129" s="1" t="s">
        <v>1710</v>
      </c>
      <c r="S1129" s="1">
        <v>984</v>
      </c>
      <c r="T1129" s="1">
        <v>327</v>
      </c>
    </row>
    <row r="1130" spans="1:20">
      <c r="A1130" s="1">
        <f t="shared" si="17"/>
        <v>1129</v>
      </c>
      <c r="B1130" s="1" t="s">
        <v>20</v>
      </c>
      <c r="C1130" s="1" t="s">
        <v>21</v>
      </c>
      <c r="D1130" s="1" t="s">
        <v>22</v>
      </c>
      <c r="E1130" s="1" t="s">
        <v>23</v>
      </c>
      <c r="F1130" s="1" t="s">
        <v>5</v>
      </c>
      <c r="H1130" s="1" t="s">
        <v>24</v>
      </c>
      <c r="I1130" s="1">
        <v>586410</v>
      </c>
      <c r="J1130" s="1">
        <v>587033</v>
      </c>
      <c r="K1130" s="1" t="s">
        <v>63</v>
      </c>
      <c r="R1130" s="1" t="s">
        <v>1713</v>
      </c>
      <c r="S1130" s="1">
        <v>624</v>
      </c>
    </row>
    <row r="1131" spans="1:20">
      <c r="A1131" s="1">
        <f t="shared" si="17"/>
        <v>1130</v>
      </c>
      <c r="B1131" s="1" t="s">
        <v>28</v>
      </c>
      <c r="C1131" s="1" t="s">
        <v>29</v>
      </c>
      <c r="D1131" s="1" t="s">
        <v>22</v>
      </c>
      <c r="E1131" s="1" t="s">
        <v>23</v>
      </c>
      <c r="F1131" s="1" t="s">
        <v>5</v>
      </c>
      <c r="H1131" s="1" t="s">
        <v>24</v>
      </c>
      <c r="I1131" s="1">
        <v>586410</v>
      </c>
      <c r="J1131" s="1">
        <v>587033</v>
      </c>
      <c r="K1131" s="1" t="s">
        <v>63</v>
      </c>
      <c r="L1131" s="1" t="s">
        <v>1714</v>
      </c>
      <c r="O1131" s="1" t="s">
        <v>1715</v>
      </c>
      <c r="R1131" s="1" t="s">
        <v>1713</v>
      </c>
      <c r="S1131" s="1">
        <v>624</v>
      </c>
      <c r="T1131" s="1">
        <v>207</v>
      </c>
    </row>
    <row r="1132" spans="1:20">
      <c r="A1132" s="1">
        <f t="shared" si="17"/>
        <v>1131</v>
      </c>
      <c r="B1132" s="1" t="s">
        <v>20</v>
      </c>
      <c r="C1132" s="1" t="s">
        <v>21</v>
      </c>
      <c r="D1132" s="1" t="s">
        <v>22</v>
      </c>
      <c r="E1132" s="1" t="s">
        <v>23</v>
      </c>
      <c r="F1132" s="1" t="s">
        <v>5</v>
      </c>
      <c r="H1132" s="1" t="s">
        <v>24</v>
      </c>
      <c r="I1132" s="1">
        <v>587054</v>
      </c>
      <c r="J1132" s="1">
        <v>587809</v>
      </c>
      <c r="K1132" s="1" t="s">
        <v>63</v>
      </c>
      <c r="R1132" s="1" t="s">
        <v>1716</v>
      </c>
      <c r="S1132" s="1">
        <v>756</v>
      </c>
    </row>
    <row r="1133" spans="1:20">
      <c r="A1133" s="1">
        <f t="shared" si="17"/>
        <v>1132</v>
      </c>
      <c r="B1133" s="1" t="s">
        <v>28</v>
      </c>
      <c r="C1133" s="1" t="s">
        <v>29</v>
      </c>
      <c r="D1133" s="1" t="s">
        <v>22</v>
      </c>
      <c r="E1133" s="1" t="s">
        <v>23</v>
      </c>
      <c r="F1133" s="1" t="s">
        <v>5</v>
      </c>
      <c r="H1133" s="1" t="s">
        <v>24</v>
      </c>
      <c r="I1133" s="1">
        <v>587054</v>
      </c>
      <c r="J1133" s="1">
        <v>587809</v>
      </c>
      <c r="K1133" s="1" t="s">
        <v>63</v>
      </c>
      <c r="L1133" s="1" t="s">
        <v>1717</v>
      </c>
      <c r="O1133" s="1" t="s">
        <v>1718</v>
      </c>
      <c r="R1133" s="1" t="s">
        <v>1716</v>
      </c>
      <c r="S1133" s="1">
        <v>756</v>
      </c>
      <c r="T1133" s="1">
        <v>251</v>
      </c>
    </row>
    <row r="1134" spans="1:20">
      <c r="A1134" s="1">
        <f t="shared" si="17"/>
        <v>1133</v>
      </c>
      <c r="B1134" s="1" t="s">
        <v>20</v>
      </c>
      <c r="C1134" s="1" t="s">
        <v>21</v>
      </c>
      <c r="D1134" s="1" t="s">
        <v>22</v>
      </c>
      <c r="E1134" s="1" t="s">
        <v>23</v>
      </c>
      <c r="F1134" s="1" t="s">
        <v>5</v>
      </c>
      <c r="H1134" s="1" t="s">
        <v>24</v>
      </c>
      <c r="I1134" s="1">
        <v>588021</v>
      </c>
      <c r="J1134" s="1">
        <v>588530</v>
      </c>
      <c r="K1134" s="1" t="s">
        <v>63</v>
      </c>
      <c r="R1134" s="1" t="s">
        <v>1719</v>
      </c>
      <c r="S1134" s="1">
        <v>510</v>
      </c>
    </row>
    <row r="1135" spans="1:20">
      <c r="A1135" s="1">
        <f t="shared" si="17"/>
        <v>1134</v>
      </c>
      <c r="B1135" s="1" t="s">
        <v>28</v>
      </c>
      <c r="C1135" s="1" t="s">
        <v>29</v>
      </c>
      <c r="D1135" s="1" t="s">
        <v>22</v>
      </c>
      <c r="E1135" s="1" t="s">
        <v>23</v>
      </c>
      <c r="F1135" s="1" t="s">
        <v>5</v>
      </c>
      <c r="H1135" s="1" t="s">
        <v>24</v>
      </c>
      <c r="I1135" s="1">
        <v>588021</v>
      </c>
      <c r="J1135" s="1">
        <v>588530</v>
      </c>
      <c r="K1135" s="1" t="s">
        <v>63</v>
      </c>
      <c r="L1135" s="1" t="s">
        <v>1720</v>
      </c>
      <c r="O1135" s="1" t="s">
        <v>62</v>
      </c>
      <c r="R1135" s="1" t="s">
        <v>1719</v>
      </c>
      <c r="S1135" s="1">
        <v>510</v>
      </c>
      <c r="T1135" s="1">
        <v>169</v>
      </c>
    </row>
    <row r="1136" spans="1:20">
      <c r="A1136" s="1">
        <f t="shared" si="17"/>
        <v>1135</v>
      </c>
      <c r="B1136" s="1" t="s">
        <v>20</v>
      </c>
      <c r="C1136" s="1" t="s">
        <v>21</v>
      </c>
      <c r="D1136" s="1" t="s">
        <v>22</v>
      </c>
      <c r="E1136" s="1" t="s">
        <v>23</v>
      </c>
      <c r="F1136" s="1" t="s">
        <v>5</v>
      </c>
      <c r="H1136" s="1" t="s">
        <v>24</v>
      </c>
      <c r="I1136" s="1">
        <v>589287</v>
      </c>
      <c r="J1136" s="1">
        <v>591650</v>
      </c>
      <c r="K1136" s="1" t="s">
        <v>25</v>
      </c>
      <c r="R1136" s="1" t="s">
        <v>1721</v>
      </c>
      <c r="S1136" s="1">
        <v>2364</v>
      </c>
    </row>
    <row r="1137" spans="1:20">
      <c r="A1137" s="1">
        <f t="shared" si="17"/>
        <v>1136</v>
      </c>
      <c r="B1137" s="1" t="s">
        <v>28</v>
      </c>
      <c r="C1137" s="1" t="s">
        <v>29</v>
      </c>
      <c r="D1137" s="1" t="s">
        <v>22</v>
      </c>
      <c r="E1137" s="1" t="s">
        <v>23</v>
      </c>
      <c r="F1137" s="1" t="s">
        <v>5</v>
      </c>
      <c r="H1137" s="1" t="s">
        <v>24</v>
      </c>
      <c r="I1137" s="1">
        <v>589287</v>
      </c>
      <c r="J1137" s="1">
        <v>591650</v>
      </c>
      <c r="K1137" s="1" t="s">
        <v>25</v>
      </c>
      <c r="L1137" s="1" t="s">
        <v>1722</v>
      </c>
      <c r="O1137" s="1" t="s">
        <v>454</v>
      </c>
      <c r="R1137" s="1" t="s">
        <v>1721</v>
      </c>
      <c r="S1137" s="1">
        <v>2364</v>
      </c>
      <c r="T1137" s="1">
        <v>787</v>
      </c>
    </row>
    <row r="1138" spans="1:20">
      <c r="A1138" s="1">
        <f t="shared" si="17"/>
        <v>1137</v>
      </c>
      <c r="B1138" s="1" t="s">
        <v>20</v>
      </c>
      <c r="C1138" s="1" t="s">
        <v>21</v>
      </c>
      <c r="D1138" s="1" t="s">
        <v>22</v>
      </c>
      <c r="E1138" s="1" t="s">
        <v>23</v>
      </c>
      <c r="F1138" s="1" t="s">
        <v>5</v>
      </c>
      <c r="H1138" s="1" t="s">
        <v>24</v>
      </c>
      <c r="I1138" s="1">
        <v>591808</v>
      </c>
      <c r="J1138" s="1">
        <v>592407</v>
      </c>
      <c r="K1138" s="1" t="s">
        <v>25</v>
      </c>
      <c r="R1138" s="1" t="s">
        <v>1723</v>
      </c>
      <c r="S1138" s="1">
        <v>600</v>
      </c>
    </row>
    <row r="1139" spans="1:20">
      <c r="A1139" s="1">
        <f t="shared" si="17"/>
        <v>1138</v>
      </c>
      <c r="B1139" s="1" t="s">
        <v>28</v>
      </c>
      <c r="C1139" s="1" t="s">
        <v>29</v>
      </c>
      <c r="D1139" s="1" t="s">
        <v>22</v>
      </c>
      <c r="E1139" s="1" t="s">
        <v>23</v>
      </c>
      <c r="F1139" s="1" t="s">
        <v>5</v>
      </c>
      <c r="H1139" s="1" t="s">
        <v>24</v>
      </c>
      <c r="I1139" s="1">
        <v>591808</v>
      </c>
      <c r="J1139" s="1">
        <v>592407</v>
      </c>
      <c r="K1139" s="1" t="s">
        <v>25</v>
      </c>
      <c r="L1139" s="1" t="s">
        <v>1724</v>
      </c>
      <c r="O1139" s="1" t="s">
        <v>1709</v>
      </c>
      <c r="R1139" s="1" t="s">
        <v>1723</v>
      </c>
      <c r="S1139" s="1">
        <v>600</v>
      </c>
      <c r="T1139" s="1">
        <v>199</v>
      </c>
    </row>
    <row r="1140" spans="1:20">
      <c r="A1140" s="1">
        <f t="shared" si="17"/>
        <v>1139</v>
      </c>
      <c r="B1140" s="1" t="s">
        <v>20</v>
      </c>
      <c r="C1140" s="1" t="s">
        <v>21</v>
      </c>
      <c r="D1140" s="1" t="s">
        <v>22</v>
      </c>
      <c r="E1140" s="1" t="s">
        <v>23</v>
      </c>
      <c r="F1140" s="1" t="s">
        <v>5</v>
      </c>
      <c r="H1140" s="1" t="s">
        <v>24</v>
      </c>
      <c r="I1140" s="1">
        <v>592474</v>
      </c>
      <c r="J1140" s="1">
        <v>593424</v>
      </c>
      <c r="K1140" s="1" t="s">
        <v>25</v>
      </c>
      <c r="R1140" s="1" t="s">
        <v>1725</v>
      </c>
      <c r="S1140" s="1">
        <v>951</v>
      </c>
    </row>
    <row r="1141" spans="1:20">
      <c r="A1141" s="1">
        <f t="shared" si="17"/>
        <v>1140</v>
      </c>
      <c r="B1141" s="1" t="s">
        <v>28</v>
      </c>
      <c r="C1141" s="1" t="s">
        <v>29</v>
      </c>
      <c r="D1141" s="1" t="s">
        <v>22</v>
      </c>
      <c r="E1141" s="1" t="s">
        <v>23</v>
      </c>
      <c r="F1141" s="1" t="s">
        <v>5</v>
      </c>
      <c r="H1141" s="1" t="s">
        <v>24</v>
      </c>
      <c r="I1141" s="1">
        <v>592474</v>
      </c>
      <c r="J1141" s="1">
        <v>593424</v>
      </c>
      <c r="K1141" s="1" t="s">
        <v>25</v>
      </c>
      <c r="L1141" s="1" t="s">
        <v>1726</v>
      </c>
      <c r="O1141" s="1" t="s">
        <v>461</v>
      </c>
      <c r="R1141" s="1" t="s">
        <v>1725</v>
      </c>
      <c r="S1141" s="1">
        <v>951</v>
      </c>
      <c r="T1141" s="1">
        <v>316</v>
      </c>
    </row>
    <row r="1142" spans="1:20">
      <c r="A1142" s="1">
        <f t="shared" si="17"/>
        <v>1141</v>
      </c>
      <c r="B1142" s="1" t="s">
        <v>20</v>
      </c>
      <c r="C1142" s="1" t="s">
        <v>21</v>
      </c>
      <c r="D1142" s="1" t="s">
        <v>22</v>
      </c>
      <c r="E1142" s="1" t="s">
        <v>23</v>
      </c>
      <c r="F1142" s="1" t="s">
        <v>5</v>
      </c>
      <c r="H1142" s="1" t="s">
        <v>24</v>
      </c>
      <c r="I1142" s="1">
        <v>593567</v>
      </c>
      <c r="J1142" s="1">
        <v>595915</v>
      </c>
      <c r="K1142" s="1" t="s">
        <v>25</v>
      </c>
      <c r="R1142" s="1" t="s">
        <v>1727</v>
      </c>
      <c r="S1142" s="1">
        <v>2349</v>
      </c>
    </row>
    <row r="1143" spans="1:20">
      <c r="A1143" s="1">
        <f t="shared" si="17"/>
        <v>1142</v>
      </c>
      <c r="B1143" s="1" t="s">
        <v>28</v>
      </c>
      <c r="C1143" s="1" t="s">
        <v>29</v>
      </c>
      <c r="D1143" s="1" t="s">
        <v>22</v>
      </c>
      <c r="E1143" s="1" t="s">
        <v>23</v>
      </c>
      <c r="F1143" s="1" t="s">
        <v>5</v>
      </c>
      <c r="H1143" s="1" t="s">
        <v>24</v>
      </c>
      <c r="I1143" s="1">
        <v>593567</v>
      </c>
      <c r="J1143" s="1">
        <v>595915</v>
      </c>
      <c r="K1143" s="1" t="s">
        <v>25</v>
      </c>
      <c r="L1143" s="1" t="s">
        <v>1728</v>
      </c>
      <c r="O1143" s="1" t="s">
        <v>454</v>
      </c>
      <c r="R1143" s="1" t="s">
        <v>1727</v>
      </c>
      <c r="S1143" s="1">
        <v>2349</v>
      </c>
      <c r="T1143" s="1">
        <v>782</v>
      </c>
    </row>
    <row r="1144" spans="1:20">
      <c r="A1144" s="1">
        <f t="shared" si="17"/>
        <v>1143</v>
      </c>
      <c r="B1144" s="1" t="s">
        <v>20</v>
      </c>
      <c r="C1144" s="1" t="s">
        <v>21</v>
      </c>
      <c r="D1144" s="1" t="s">
        <v>22</v>
      </c>
      <c r="E1144" s="1" t="s">
        <v>23</v>
      </c>
      <c r="F1144" s="1" t="s">
        <v>5</v>
      </c>
      <c r="H1144" s="1" t="s">
        <v>24</v>
      </c>
      <c r="I1144" s="1">
        <v>595918</v>
      </c>
      <c r="J1144" s="1">
        <v>597150</v>
      </c>
      <c r="K1144" s="1" t="s">
        <v>25</v>
      </c>
      <c r="R1144" s="1" t="s">
        <v>1729</v>
      </c>
      <c r="S1144" s="1">
        <v>1233</v>
      </c>
    </row>
    <row r="1145" spans="1:20">
      <c r="A1145" s="1">
        <f t="shared" si="17"/>
        <v>1144</v>
      </c>
      <c r="B1145" s="1" t="s">
        <v>28</v>
      </c>
      <c r="C1145" s="1" t="s">
        <v>29</v>
      </c>
      <c r="D1145" s="1" t="s">
        <v>22</v>
      </c>
      <c r="E1145" s="1" t="s">
        <v>23</v>
      </c>
      <c r="F1145" s="1" t="s">
        <v>5</v>
      </c>
      <c r="H1145" s="1" t="s">
        <v>24</v>
      </c>
      <c r="I1145" s="1">
        <v>595918</v>
      </c>
      <c r="J1145" s="1">
        <v>597150</v>
      </c>
      <c r="K1145" s="1" t="s">
        <v>25</v>
      </c>
      <c r="L1145" s="1" t="s">
        <v>1730</v>
      </c>
      <c r="O1145" s="1" t="s">
        <v>42</v>
      </c>
      <c r="R1145" s="1" t="s">
        <v>1729</v>
      </c>
      <c r="S1145" s="1">
        <v>1233</v>
      </c>
      <c r="T1145" s="1">
        <v>410</v>
      </c>
    </row>
    <row r="1146" spans="1:20">
      <c r="A1146" s="1">
        <f t="shared" si="17"/>
        <v>1145</v>
      </c>
      <c r="B1146" s="1" t="s">
        <v>20</v>
      </c>
      <c r="C1146" s="1" t="s">
        <v>21</v>
      </c>
      <c r="D1146" s="1" t="s">
        <v>22</v>
      </c>
      <c r="E1146" s="1" t="s">
        <v>23</v>
      </c>
      <c r="F1146" s="1" t="s">
        <v>5</v>
      </c>
      <c r="H1146" s="1" t="s">
        <v>24</v>
      </c>
      <c r="I1146" s="1">
        <v>597544</v>
      </c>
      <c r="J1146" s="1">
        <v>597831</v>
      </c>
      <c r="K1146" s="1" t="s">
        <v>25</v>
      </c>
      <c r="R1146" s="1" t="s">
        <v>1731</v>
      </c>
      <c r="S1146" s="1">
        <v>288</v>
      </c>
    </row>
    <row r="1147" spans="1:20">
      <c r="A1147" s="1">
        <f t="shared" si="17"/>
        <v>1146</v>
      </c>
      <c r="B1147" s="1" t="s">
        <v>28</v>
      </c>
      <c r="C1147" s="1" t="s">
        <v>29</v>
      </c>
      <c r="D1147" s="1" t="s">
        <v>22</v>
      </c>
      <c r="E1147" s="1" t="s">
        <v>23</v>
      </c>
      <c r="F1147" s="1" t="s">
        <v>5</v>
      </c>
      <c r="H1147" s="1" t="s">
        <v>24</v>
      </c>
      <c r="I1147" s="1">
        <v>597544</v>
      </c>
      <c r="J1147" s="1">
        <v>597831</v>
      </c>
      <c r="K1147" s="1" t="s">
        <v>25</v>
      </c>
      <c r="L1147" s="1" t="s">
        <v>1732</v>
      </c>
      <c r="O1147" s="1" t="s">
        <v>1733</v>
      </c>
      <c r="R1147" s="1" t="s">
        <v>1731</v>
      </c>
      <c r="S1147" s="1">
        <v>288</v>
      </c>
      <c r="T1147" s="1">
        <v>95</v>
      </c>
    </row>
    <row r="1148" spans="1:20">
      <c r="A1148" s="1">
        <f t="shared" si="17"/>
        <v>1147</v>
      </c>
      <c r="B1148" s="1" t="s">
        <v>20</v>
      </c>
      <c r="C1148" s="1" t="s">
        <v>21</v>
      </c>
      <c r="D1148" s="1" t="s">
        <v>22</v>
      </c>
      <c r="E1148" s="1" t="s">
        <v>23</v>
      </c>
      <c r="F1148" s="1" t="s">
        <v>5</v>
      </c>
      <c r="H1148" s="1" t="s">
        <v>24</v>
      </c>
      <c r="I1148" s="1">
        <v>597828</v>
      </c>
      <c r="J1148" s="1">
        <v>598118</v>
      </c>
      <c r="K1148" s="1" t="s">
        <v>25</v>
      </c>
      <c r="R1148" s="1" t="s">
        <v>1734</v>
      </c>
      <c r="S1148" s="1">
        <v>291</v>
      </c>
    </row>
    <row r="1149" spans="1:20">
      <c r="A1149" s="1">
        <f t="shared" si="17"/>
        <v>1148</v>
      </c>
      <c r="B1149" s="1" t="s">
        <v>28</v>
      </c>
      <c r="C1149" s="1" t="s">
        <v>29</v>
      </c>
      <c r="D1149" s="1" t="s">
        <v>22</v>
      </c>
      <c r="E1149" s="1" t="s">
        <v>23</v>
      </c>
      <c r="F1149" s="1" t="s">
        <v>5</v>
      </c>
      <c r="H1149" s="1" t="s">
        <v>24</v>
      </c>
      <c r="I1149" s="1">
        <v>597828</v>
      </c>
      <c r="J1149" s="1">
        <v>598118</v>
      </c>
      <c r="K1149" s="1" t="s">
        <v>25</v>
      </c>
      <c r="L1149" s="1" t="s">
        <v>1735</v>
      </c>
      <c r="O1149" s="1" t="s">
        <v>42</v>
      </c>
      <c r="R1149" s="1" t="s">
        <v>1734</v>
      </c>
      <c r="S1149" s="1">
        <v>291</v>
      </c>
      <c r="T1149" s="1">
        <v>96</v>
      </c>
    </row>
    <row r="1150" spans="1:20">
      <c r="A1150" s="1">
        <f t="shared" si="17"/>
        <v>1149</v>
      </c>
      <c r="B1150" s="1" t="s">
        <v>20</v>
      </c>
      <c r="C1150" s="1" t="s">
        <v>21</v>
      </c>
      <c r="D1150" s="1" t="s">
        <v>22</v>
      </c>
      <c r="E1150" s="1" t="s">
        <v>23</v>
      </c>
      <c r="F1150" s="1" t="s">
        <v>5</v>
      </c>
      <c r="H1150" s="1" t="s">
        <v>24</v>
      </c>
      <c r="I1150" s="1">
        <v>598173</v>
      </c>
      <c r="J1150" s="1">
        <v>598589</v>
      </c>
      <c r="K1150" s="1" t="s">
        <v>63</v>
      </c>
      <c r="R1150" s="1" t="s">
        <v>1736</v>
      </c>
      <c r="S1150" s="1">
        <v>417</v>
      </c>
    </row>
    <row r="1151" spans="1:20">
      <c r="A1151" s="1">
        <f t="shared" si="17"/>
        <v>1150</v>
      </c>
      <c r="B1151" s="1" t="s">
        <v>28</v>
      </c>
      <c r="C1151" s="1" t="s">
        <v>29</v>
      </c>
      <c r="D1151" s="1" t="s">
        <v>22</v>
      </c>
      <c r="E1151" s="1" t="s">
        <v>23</v>
      </c>
      <c r="F1151" s="1" t="s">
        <v>5</v>
      </c>
      <c r="H1151" s="1" t="s">
        <v>24</v>
      </c>
      <c r="I1151" s="1">
        <v>598173</v>
      </c>
      <c r="J1151" s="1">
        <v>598589</v>
      </c>
      <c r="K1151" s="1" t="s">
        <v>63</v>
      </c>
      <c r="L1151" s="1" t="s">
        <v>1737</v>
      </c>
      <c r="O1151" s="1" t="s">
        <v>918</v>
      </c>
      <c r="R1151" s="1" t="s">
        <v>1736</v>
      </c>
      <c r="S1151" s="1">
        <v>417</v>
      </c>
      <c r="T1151" s="1">
        <v>138</v>
      </c>
    </row>
    <row r="1152" spans="1:20">
      <c r="A1152" s="1">
        <f t="shared" si="17"/>
        <v>1151</v>
      </c>
      <c r="B1152" s="1" t="s">
        <v>20</v>
      </c>
      <c r="C1152" s="1" t="s">
        <v>21</v>
      </c>
      <c r="D1152" s="1" t="s">
        <v>22</v>
      </c>
      <c r="E1152" s="1" t="s">
        <v>23</v>
      </c>
      <c r="F1152" s="1" t="s">
        <v>5</v>
      </c>
      <c r="H1152" s="1" t="s">
        <v>24</v>
      </c>
      <c r="I1152" s="1">
        <v>598775</v>
      </c>
      <c r="J1152" s="1">
        <v>599368</v>
      </c>
      <c r="K1152" s="1" t="s">
        <v>25</v>
      </c>
      <c r="R1152" s="1" t="s">
        <v>1738</v>
      </c>
      <c r="S1152" s="1">
        <v>594</v>
      </c>
    </row>
    <row r="1153" spans="1:20">
      <c r="A1153" s="1">
        <f t="shared" si="17"/>
        <v>1152</v>
      </c>
      <c r="B1153" s="1" t="s">
        <v>28</v>
      </c>
      <c r="C1153" s="1" t="s">
        <v>29</v>
      </c>
      <c r="D1153" s="1" t="s">
        <v>22</v>
      </c>
      <c r="E1153" s="1" t="s">
        <v>23</v>
      </c>
      <c r="F1153" s="1" t="s">
        <v>5</v>
      </c>
      <c r="H1153" s="1" t="s">
        <v>24</v>
      </c>
      <c r="I1153" s="1">
        <v>598775</v>
      </c>
      <c r="J1153" s="1">
        <v>599368</v>
      </c>
      <c r="K1153" s="1" t="s">
        <v>25</v>
      </c>
      <c r="L1153" s="1" t="s">
        <v>1739</v>
      </c>
      <c r="O1153" s="1" t="s">
        <v>1709</v>
      </c>
      <c r="R1153" s="1" t="s">
        <v>1738</v>
      </c>
      <c r="S1153" s="1">
        <v>594</v>
      </c>
      <c r="T1153" s="1">
        <v>197</v>
      </c>
    </row>
    <row r="1154" spans="1:20">
      <c r="A1154" s="1">
        <f t="shared" si="17"/>
        <v>1153</v>
      </c>
      <c r="B1154" s="1" t="s">
        <v>20</v>
      </c>
      <c r="C1154" s="1" t="s">
        <v>21</v>
      </c>
      <c r="D1154" s="1" t="s">
        <v>22</v>
      </c>
      <c r="E1154" s="1" t="s">
        <v>23</v>
      </c>
      <c r="F1154" s="1" t="s">
        <v>5</v>
      </c>
      <c r="H1154" s="1" t="s">
        <v>24</v>
      </c>
      <c r="I1154" s="1">
        <v>599368</v>
      </c>
      <c r="J1154" s="1">
        <v>600297</v>
      </c>
      <c r="K1154" s="1" t="s">
        <v>25</v>
      </c>
      <c r="R1154" s="1" t="s">
        <v>1740</v>
      </c>
      <c r="S1154" s="1">
        <v>930</v>
      </c>
    </row>
    <row r="1155" spans="1:20">
      <c r="A1155" s="1">
        <f t="shared" ref="A1155:A1218" si="18">A1154+1</f>
        <v>1154</v>
      </c>
      <c r="B1155" s="1" t="s">
        <v>28</v>
      </c>
      <c r="C1155" s="1" t="s">
        <v>29</v>
      </c>
      <c r="D1155" s="1" t="s">
        <v>22</v>
      </c>
      <c r="E1155" s="1" t="s">
        <v>23</v>
      </c>
      <c r="F1155" s="1" t="s">
        <v>5</v>
      </c>
      <c r="H1155" s="1" t="s">
        <v>24</v>
      </c>
      <c r="I1155" s="1">
        <v>599368</v>
      </c>
      <c r="J1155" s="1">
        <v>600297</v>
      </c>
      <c r="K1155" s="1" t="s">
        <v>25</v>
      </c>
      <c r="L1155" s="1" t="s">
        <v>1741</v>
      </c>
      <c r="O1155" s="1" t="s">
        <v>1712</v>
      </c>
      <c r="R1155" s="1" t="s">
        <v>1740</v>
      </c>
      <c r="S1155" s="1">
        <v>930</v>
      </c>
      <c r="T1155" s="1">
        <v>309</v>
      </c>
    </row>
    <row r="1156" spans="1:20">
      <c r="A1156" s="1">
        <f t="shared" si="18"/>
        <v>1155</v>
      </c>
      <c r="B1156" s="1" t="s">
        <v>20</v>
      </c>
      <c r="C1156" s="1" t="s">
        <v>21</v>
      </c>
      <c r="D1156" s="1" t="s">
        <v>22</v>
      </c>
      <c r="E1156" s="1" t="s">
        <v>23</v>
      </c>
      <c r="F1156" s="1" t="s">
        <v>5</v>
      </c>
      <c r="H1156" s="1" t="s">
        <v>24</v>
      </c>
      <c r="I1156" s="1">
        <v>600514</v>
      </c>
      <c r="J1156" s="1">
        <v>602859</v>
      </c>
      <c r="K1156" s="1" t="s">
        <v>25</v>
      </c>
      <c r="R1156" s="1" t="s">
        <v>1742</v>
      </c>
      <c r="S1156" s="1">
        <v>2346</v>
      </c>
    </row>
    <row r="1157" spans="1:20">
      <c r="A1157" s="1">
        <f t="shared" si="18"/>
        <v>1156</v>
      </c>
      <c r="B1157" s="1" t="s">
        <v>28</v>
      </c>
      <c r="C1157" s="1" t="s">
        <v>29</v>
      </c>
      <c r="D1157" s="1" t="s">
        <v>22</v>
      </c>
      <c r="E1157" s="1" t="s">
        <v>23</v>
      </c>
      <c r="F1157" s="1" t="s">
        <v>5</v>
      </c>
      <c r="H1157" s="1" t="s">
        <v>24</v>
      </c>
      <c r="I1157" s="1">
        <v>600514</v>
      </c>
      <c r="J1157" s="1">
        <v>602859</v>
      </c>
      <c r="K1157" s="1" t="s">
        <v>25</v>
      </c>
      <c r="L1157" s="1" t="s">
        <v>1743</v>
      </c>
      <c r="O1157" s="1" t="s">
        <v>454</v>
      </c>
      <c r="R1157" s="1" t="s">
        <v>1742</v>
      </c>
      <c r="S1157" s="1">
        <v>2346</v>
      </c>
      <c r="T1157" s="1">
        <v>781</v>
      </c>
    </row>
    <row r="1158" spans="1:20">
      <c r="A1158" s="1">
        <f t="shared" si="18"/>
        <v>1157</v>
      </c>
      <c r="B1158" s="1" t="s">
        <v>20</v>
      </c>
      <c r="C1158" s="1" t="s">
        <v>21</v>
      </c>
      <c r="D1158" s="1" t="s">
        <v>22</v>
      </c>
      <c r="E1158" s="1" t="s">
        <v>23</v>
      </c>
      <c r="F1158" s="1" t="s">
        <v>5</v>
      </c>
      <c r="H1158" s="1" t="s">
        <v>24</v>
      </c>
      <c r="I1158" s="1">
        <v>602989</v>
      </c>
      <c r="J1158" s="1">
        <v>603648</v>
      </c>
      <c r="K1158" s="1" t="s">
        <v>25</v>
      </c>
      <c r="R1158" s="1" t="s">
        <v>1744</v>
      </c>
      <c r="S1158" s="1">
        <v>660</v>
      </c>
    </row>
    <row r="1159" spans="1:20">
      <c r="A1159" s="1">
        <f t="shared" si="18"/>
        <v>1158</v>
      </c>
      <c r="B1159" s="1" t="s">
        <v>28</v>
      </c>
      <c r="C1159" s="1" t="s">
        <v>29</v>
      </c>
      <c r="D1159" s="1" t="s">
        <v>22</v>
      </c>
      <c r="E1159" s="1" t="s">
        <v>23</v>
      </c>
      <c r="F1159" s="1" t="s">
        <v>5</v>
      </c>
      <c r="H1159" s="1" t="s">
        <v>24</v>
      </c>
      <c r="I1159" s="1">
        <v>602989</v>
      </c>
      <c r="J1159" s="1">
        <v>603648</v>
      </c>
      <c r="K1159" s="1" t="s">
        <v>25</v>
      </c>
      <c r="L1159" s="1" t="s">
        <v>1745</v>
      </c>
      <c r="O1159" s="1" t="s">
        <v>1746</v>
      </c>
      <c r="R1159" s="1" t="s">
        <v>1744</v>
      </c>
      <c r="S1159" s="1">
        <v>660</v>
      </c>
      <c r="T1159" s="1">
        <v>219</v>
      </c>
    </row>
    <row r="1160" spans="1:20">
      <c r="A1160" s="1">
        <f t="shared" si="18"/>
        <v>1159</v>
      </c>
      <c r="B1160" s="1" t="s">
        <v>20</v>
      </c>
      <c r="C1160" s="1" t="s">
        <v>21</v>
      </c>
      <c r="D1160" s="1" t="s">
        <v>22</v>
      </c>
      <c r="E1160" s="1" t="s">
        <v>23</v>
      </c>
      <c r="F1160" s="1" t="s">
        <v>5</v>
      </c>
      <c r="H1160" s="1" t="s">
        <v>24</v>
      </c>
      <c r="I1160" s="1">
        <v>603748</v>
      </c>
      <c r="J1160" s="1">
        <v>604779</v>
      </c>
      <c r="K1160" s="1" t="s">
        <v>25</v>
      </c>
      <c r="R1160" s="1" t="s">
        <v>1747</v>
      </c>
      <c r="S1160" s="1">
        <v>1032</v>
      </c>
    </row>
    <row r="1161" spans="1:20">
      <c r="A1161" s="1">
        <f t="shared" si="18"/>
        <v>1160</v>
      </c>
      <c r="B1161" s="1" t="s">
        <v>28</v>
      </c>
      <c r="C1161" s="1" t="s">
        <v>29</v>
      </c>
      <c r="D1161" s="1" t="s">
        <v>22</v>
      </c>
      <c r="E1161" s="1" t="s">
        <v>23</v>
      </c>
      <c r="F1161" s="1" t="s">
        <v>5</v>
      </c>
      <c r="H1161" s="1" t="s">
        <v>24</v>
      </c>
      <c r="I1161" s="1">
        <v>603748</v>
      </c>
      <c r="J1161" s="1">
        <v>604779</v>
      </c>
      <c r="K1161" s="1" t="s">
        <v>25</v>
      </c>
      <c r="L1161" s="1" t="s">
        <v>1748</v>
      </c>
      <c r="O1161" s="1" t="s">
        <v>1749</v>
      </c>
      <c r="R1161" s="1" t="s">
        <v>1747</v>
      </c>
      <c r="S1161" s="1">
        <v>1032</v>
      </c>
      <c r="T1161" s="1">
        <v>343</v>
      </c>
    </row>
    <row r="1162" spans="1:20">
      <c r="A1162" s="1">
        <f t="shared" si="18"/>
        <v>1161</v>
      </c>
      <c r="B1162" s="1" t="s">
        <v>20</v>
      </c>
      <c r="C1162" s="1" t="s">
        <v>21</v>
      </c>
      <c r="D1162" s="1" t="s">
        <v>22</v>
      </c>
      <c r="E1162" s="1" t="s">
        <v>23</v>
      </c>
      <c r="F1162" s="1" t="s">
        <v>5</v>
      </c>
      <c r="H1162" s="1" t="s">
        <v>24</v>
      </c>
      <c r="I1162" s="1">
        <v>604928</v>
      </c>
      <c r="J1162" s="1">
        <v>607327</v>
      </c>
      <c r="K1162" s="1" t="s">
        <v>25</v>
      </c>
      <c r="R1162" s="1" t="s">
        <v>1750</v>
      </c>
      <c r="S1162" s="1">
        <v>2400</v>
      </c>
    </row>
    <row r="1163" spans="1:20">
      <c r="A1163" s="1">
        <f t="shared" si="18"/>
        <v>1162</v>
      </c>
      <c r="B1163" s="1" t="s">
        <v>28</v>
      </c>
      <c r="C1163" s="1" t="s">
        <v>29</v>
      </c>
      <c r="D1163" s="1" t="s">
        <v>22</v>
      </c>
      <c r="E1163" s="1" t="s">
        <v>23</v>
      </c>
      <c r="F1163" s="1" t="s">
        <v>5</v>
      </c>
      <c r="H1163" s="1" t="s">
        <v>24</v>
      </c>
      <c r="I1163" s="1">
        <v>604928</v>
      </c>
      <c r="J1163" s="1">
        <v>607327</v>
      </c>
      <c r="K1163" s="1" t="s">
        <v>25</v>
      </c>
      <c r="L1163" s="1" t="s">
        <v>1751</v>
      </c>
      <c r="O1163" s="1" t="s">
        <v>454</v>
      </c>
      <c r="R1163" s="1" t="s">
        <v>1750</v>
      </c>
      <c r="S1163" s="1">
        <v>2400</v>
      </c>
      <c r="T1163" s="1">
        <v>799</v>
      </c>
    </row>
    <row r="1164" spans="1:20">
      <c r="A1164" s="1">
        <f t="shared" si="18"/>
        <v>1163</v>
      </c>
      <c r="B1164" s="1" t="s">
        <v>20</v>
      </c>
      <c r="C1164" s="1" t="s">
        <v>21</v>
      </c>
      <c r="D1164" s="1" t="s">
        <v>22</v>
      </c>
      <c r="E1164" s="1" t="s">
        <v>23</v>
      </c>
      <c r="F1164" s="1" t="s">
        <v>5</v>
      </c>
      <c r="H1164" s="1" t="s">
        <v>24</v>
      </c>
      <c r="I1164" s="1">
        <v>607648</v>
      </c>
      <c r="J1164" s="1">
        <v>608016</v>
      </c>
      <c r="K1164" s="1" t="s">
        <v>25</v>
      </c>
      <c r="R1164" s="1" t="s">
        <v>1752</v>
      </c>
      <c r="S1164" s="1">
        <v>369</v>
      </c>
    </row>
    <row r="1165" spans="1:20">
      <c r="A1165" s="1">
        <f t="shared" si="18"/>
        <v>1164</v>
      </c>
      <c r="B1165" s="1" t="s">
        <v>28</v>
      </c>
      <c r="C1165" s="1" t="s">
        <v>29</v>
      </c>
      <c r="D1165" s="1" t="s">
        <v>22</v>
      </c>
      <c r="E1165" s="1" t="s">
        <v>23</v>
      </c>
      <c r="F1165" s="1" t="s">
        <v>5</v>
      </c>
      <c r="H1165" s="1" t="s">
        <v>24</v>
      </c>
      <c r="I1165" s="1">
        <v>607648</v>
      </c>
      <c r="J1165" s="1">
        <v>608016</v>
      </c>
      <c r="K1165" s="1" t="s">
        <v>25</v>
      </c>
      <c r="L1165" s="1" t="s">
        <v>1753</v>
      </c>
      <c r="O1165" s="1" t="s">
        <v>480</v>
      </c>
      <c r="R1165" s="1" t="s">
        <v>1752</v>
      </c>
      <c r="S1165" s="1">
        <v>369</v>
      </c>
      <c r="T1165" s="1">
        <v>122</v>
      </c>
    </row>
    <row r="1166" spans="1:20">
      <c r="A1166" s="1">
        <f t="shared" si="18"/>
        <v>1165</v>
      </c>
      <c r="B1166" s="1" t="s">
        <v>20</v>
      </c>
      <c r="C1166" s="1" t="s">
        <v>21</v>
      </c>
      <c r="D1166" s="1" t="s">
        <v>22</v>
      </c>
      <c r="E1166" s="1" t="s">
        <v>23</v>
      </c>
      <c r="F1166" s="1" t="s">
        <v>5</v>
      </c>
      <c r="H1166" s="1" t="s">
        <v>24</v>
      </c>
      <c r="I1166" s="1">
        <v>607821</v>
      </c>
      <c r="J1166" s="1">
        <v>608396</v>
      </c>
      <c r="K1166" s="1" t="s">
        <v>25</v>
      </c>
      <c r="R1166" s="1" t="s">
        <v>1754</v>
      </c>
      <c r="S1166" s="1">
        <v>576</v>
      </c>
    </row>
    <row r="1167" spans="1:20">
      <c r="A1167" s="1">
        <f t="shared" si="18"/>
        <v>1166</v>
      </c>
      <c r="B1167" s="1" t="s">
        <v>28</v>
      </c>
      <c r="C1167" s="1" t="s">
        <v>29</v>
      </c>
      <c r="D1167" s="1" t="s">
        <v>22</v>
      </c>
      <c r="E1167" s="1" t="s">
        <v>23</v>
      </c>
      <c r="F1167" s="1" t="s">
        <v>5</v>
      </c>
      <c r="H1167" s="1" t="s">
        <v>24</v>
      </c>
      <c r="I1167" s="1">
        <v>607821</v>
      </c>
      <c r="J1167" s="1">
        <v>608396</v>
      </c>
      <c r="K1167" s="1" t="s">
        <v>25</v>
      </c>
      <c r="L1167" s="1" t="s">
        <v>1755</v>
      </c>
      <c r="O1167" s="1" t="s">
        <v>868</v>
      </c>
      <c r="R1167" s="1" t="s">
        <v>1754</v>
      </c>
      <c r="S1167" s="1">
        <v>576</v>
      </c>
      <c r="T1167" s="1">
        <v>191</v>
      </c>
    </row>
    <row r="1168" spans="1:20">
      <c r="A1168" s="1">
        <f t="shared" si="18"/>
        <v>1167</v>
      </c>
      <c r="B1168" s="1" t="s">
        <v>20</v>
      </c>
      <c r="C1168" s="1" t="s">
        <v>21</v>
      </c>
      <c r="D1168" s="1" t="s">
        <v>22</v>
      </c>
      <c r="E1168" s="1" t="s">
        <v>23</v>
      </c>
      <c r="F1168" s="1" t="s">
        <v>5</v>
      </c>
      <c r="H1168" s="1" t="s">
        <v>24</v>
      </c>
      <c r="I1168" s="1">
        <v>608474</v>
      </c>
      <c r="J1168" s="1">
        <v>609424</v>
      </c>
      <c r="K1168" s="1" t="s">
        <v>25</v>
      </c>
      <c r="R1168" s="1" t="s">
        <v>1756</v>
      </c>
      <c r="S1168" s="1">
        <v>951</v>
      </c>
    </row>
    <row r="1169" spans="1:21">
      <c r="A1169" s="1">
        <f t="shared" si="18"/>
        <v>1168</v>
      </c>
      <c r="B1169" s="1" t="s">
        <v>28</v>
      </c>
      <c r="C1169" s="1" t="s">
        <v>29</v>
      </c>
      <c r="D1169" s="1" t="s">
        <v>22</v>
      </c>
      <c r="E1169" s="1" t="s">
        <v>23</v>
      </c>
      <c r="F1169" s="1" t="s">
        <v>5</v>
      </c>
      <c r="H1169" s="1" t="s">
        <v>24</v>
      </c>
      <c r="I1169" s="1">
        <v>608474</v>
      </c>
      <c r="J1169" s="1">
        <v>609424</v>
      </c>
      <c r="K1169" s="1" t="s">
        <v>25</v>
      </c>
      <c r="L1169" s="1" t="s">
        <v>1757</v>
      </c>
      <c r="O1169" s="1" t="s">
        <v>542</v>
      </c>
      <c r="R1169" s="1" t="s">
        <v>1756</v>
      </c>
      <c r="S1169" s="1">
        <v>951</v>
      </c>
      <c r="T1169" s="1">
        <v>316</v>
      </c>
    </row>
    <row r="1170" spans="1:21">
      <c r="A1170" s="1">
        <f t="shared" si="18"/>
        <v>1169</v>
      </c>
      <c r="B1170" s="1" t="s">
        <v>20</v>
      </c>
      <c r="C1170" s="1" t="s">
        <v>450</v>
      </c>
      <c r="D1170" s="1" t="s">
        <v>22</v>
      </c>
      <c r="E1170" s="1" t="s">
        <v>23</v>
      </c>
      <c r="F1170" s="1" t="s">
        <v>5</v>
      </c>
      <c r="H1170" s="1" t="s">
        <v>24</v>
      </c>
      <c r="I1170" s="1">
        <v>609433</v>
      </c>
      <c r="J1170" s="1">
        <v>610545</v>
      </c>
      <c r="K1170" s="1" t="s">
        <v>25</v>
      </c>
      <c r="R1170" s="1" t="s">
        <v>1758</v>
      </c>
      <c r="S1170" s="1">
        <v>1113</v>
      </c>
      <c r="U1170" s="1" t="s">
        <v>452</v>
      </c>
    </row>
    <row r="1171" spans="1:21">
      <c r="A1171" s="1">
        <f t="shared" si="18"/>
        <v>1170</v>
      </c>
      <c r="B1171" s="1" t="s">
        <v>28</v>
      </c>
      <c r="C1171" s="1" t="s">
        <v>453</v>
      </c>
      <c r="D1171" s="1" t="s">
        <v>22</v>
      </c>
      <c r="E1171" s="1" t="s">
        <v>23</v>
      </c>
      <c r="F1171" s="1" t="s">
        <v>5</v>
      </c>
      <c r="H1171" s="1" t="s">
        <v>24</v>
      </c>
      <c r="I1171" s="1">
        <v>609433</v>
      </c>
      <c r="J1171" s="1">
        <v>610545</v>
      </c>
      <c r="K1171" s="1" t="s">
        <v>25</v>
      </c>
      <c r="O1171" s="1" t="s">
        <v>42</v>
      </c>
      <c r="R1171" s="1" t="s">
        <v>1758</v>
      </c>
      <c r="S1171" s="1">
        <v>1113</v>
      </c>
      <c r="U1171" s="1" t="s">
        <v>452</v>
      </c>
    </row>
    <row r="1172" spans="1:21">
      <c r="A1172" s="1">
        <f t="shared" si="18"/>
        <v>1171</v>
      </c>
      <c r="B1172" s="1" t="s">
        <v>20</v>
      </c>
      <c r="C1172" s="1" t="s">
        <v>21</v>
      </c>
      <c r="D1172" s="1" t="s">
        <v>22</v>
      </c>
      <c r="E1172" s="1" t="s">
        <v>23</v>
      </c>
      <c r="F1172" s="1" t="s">
        <v>5</v>
      </c>
      <c r="H1172" s="1" t="s">
        <v>24</v>
      </c>
      <c r="I1172" s="1">
        <v>610663</v>
      </c>
      <c r="J1172" s="1">
        <v>613401</v>
      </c>
      <c r="K1172" s="1" t="s">
        <v>63</v>
      </c>
      <c r="R1172" s="1" t="s">
        <v>1759</v>
      </c>
      <c r="S1172" s="1">
        <v>2739</v>
      </c>
    </row>
    <row r="1173" spans="1:21">
      <c r="A1173" s="1">
        <f t="shared" si="18"/>
        <v>1172</v>
      </c>
      <c r="B1173" s="1" t="s">
        <v>28</v>
      </c>
      <c r="C1173" s="1" t="s">
        <v>29</v>
      </c>
      <c r="D1173" s="1" t="s">
        <v>22</v>
      </c>
      <c r="E1173" s="1" t="s">
        <v>23</v>
      </c>
      <c r="F1173" s="1" t="s">
        <v>5</v>
      </c>
      <c r="H1173" s="1" t="s">
        <v>24</v>
      </c>
      <c r="I1173" s="1">
        <v>610663</v>
      </c>
      <c r="J1173" s="1">
        <v>613401</v>
      </c>
      <c r="K1173" s="1" t="s">
        <v>63</v>
      </c>
      <c r="L1173" s="1" t="s">
        <v>1760</v>
      </c>
      <c r="O1173" s="1" t="s">
        <v>894</v>
      </c>
      <c r="R1173" s="1" t="s">
        <v>1759</v>
      </c>
      <c r="S1173" s="1">
        <v>2739</v>
      </c>
      <c r="T1173" s="1">
        <v>912</v>
      </c>
    </row>
    <row r="1174" spans="1:21">
      <c r="A1174" s="1">
        <f t="shared" si="18"/>
        <v>1173</v>
      </c>
      <c r="B1174" s="1" t="s">
        <v>20</v>
      </c>
      <c r="C1174" s="1" t="s">
        <v>21</v>
      </c>
      <c r="D1174" s="1" t="s">
        <v>22</v>
      </c>
      <c r="E1174" s="1" t="s">
        <v>23</v>
      </c>
      <c r="F1174" s="1" t="s">
        <v>5</v>
      </c>
      <c r="H1174" s="1" t="s">
        <v>24</v>
      </c>
      <c r="I1174" s="1">
        <v>613443</v>
      </c>
      <c r="J1174" s="1">
        <v>614462</v>
      </c>
      <c r="K1174" s="1" t="s">
        <v>63</v>
      </c>
      <c r="R1174" s="1" t="s">
        <v>1761</v>
      </c>
      <c r="S1174" s="1">
        <v>1020</v>
      </c>
    </row>
    <row r="1175" spans="1:21">
      <c r="A1175" s="1">
        <f t="shared" si="18"/>
        <v>1174</v>
      </c>
      <c r="B1175" s="1" t="s">
        <v>28</v>
      </c>
      <c r="C1175" s="1" t="s">
        <v>29</v>
      </c>
      <c r="D1175" s="1" t="s">
        <v>22</v>
      </c>
      <c r="E1175" s="1" t="s">
        <v>23</v>
      </c>
      <c r="F1175" s="1" t="s">
        <v>5</v>
      </c>
      <c r="H1175" s="1" t="s">
        <v>24</v>
      </c>
      <c r="I1175" s="1">
        <v>613443</v>
      </c>
      <c r="J1175" s="1">
        <v>614462</v>
      </c>
      <c r="K1175" s="1" t="s">
        <v>63</v>
      </c>
      <c r="L1175" s="1" t="s">
        <v>1762</v>
      </c>
      <c r="O1175" s="1" t="s">
        <v>42</v>
      </c>
      <c r="R1175" s="1" t="s">
        <v>1761</v>
      </c>
      <c r="S1175" s="1">
        <v>1020</v>
      </c>
      <c r="T1175" s="1">
        <v>339</v>
      </c>
    </row>
    <row r="1176" spans="1:21">
      <c r="A1176" s="1">
        <f t="shared" si="18"/>
        <v>1175</v>
      </c>
      <c r="B1176" s="1" t="s">
        <v>20</v>
      </c>
      <c r="C1176" s="1" t="s">
        <v>21</v>
      </c>
      <c r="D1176" s="1" t="s">
        <v>22</v>
      </c>
      <c r="E1176" s="1" t="s">
        <v>23</v>
      </c>
      <c r="F1176" s="1" t="s">
        <v>5</v>
      </c>
      <c r="H1176" s="1" t="s">
        <v>24</v>
      </c>
      <c r="I1176" s="1">
        <v>615224</v>
      </c>
      <c r="J1176" s="1">
        <v>616471</v>
      </c>
      <c r="K1176" s="1" t="s">
        <v>25</v>
      </c>
      <c r="R1176" s="1" t="s">
        <v>1763</v>
      </c>
      <c r="S1176" s="1">
        <v>1248</v>
      </c>
    </row>
    <row r="1177" spans="1:21">
      <c r="A1177" s="1">
        <f t="shared" si="18"/>
        <v>1176</v>
      </c>
      <c r="B1177" s="1" t="s">
        <v>28</v>
      </c>
      <c r="C1177" s="1" t="s">
        <v>29</v>
      </c>
      <c r="D1177" s="1" t="s">
        <v>22</v>
      </c>
      <c r="E1177" s="1" t="s">
        <v>23</v>
      </c>
      <c r="F1177" s="1" t="s">
        <v>5</v>
      </c>
      <c r="H1177" s="1" t="s">
        <v>24</v>
      </c>
      <c r="I1177" s="1">
        <v>615224</v>
      </c>
      <c r="J1177" s="1">
        <v>616471</v>
      </c>
      <c r="K1177" s="1" t="s">
        <v>25</v>
      </c>
      <c r="L1177" s="1" t="s">
        <v>1764</v>
      </c>
      <c r="O1177" s="1" t="s">
        <v>1765</v>
      </c>
      <c r="R1177" s="1" t="s">
        <v>1763</v>
      </c>
      <c r="S1177" s="1">
        <v>1248</v>
      </c>
      <c r="T1177" s="1">
        <v>415</v>
      </c>
    </row>
    <row r="1178" spans="1:21">
      <c r="A1178" s="1">
        <f t="shared" si="18"/>
        <v>1177</v>
      </c>
      <c r="B1178" s="1" t="s">
        <v>20</v>
      </c>
      <c r="C1178" s="1" t="s">
        <v>21</v>
      </c>
      <c r="D1178" s="1" t="s">
        <v>22</v>
      </c>
      <c r="E1178" s="1" t="s">
        <v>23</v>
      </c>
      <c r="F1178" s="1" t="s">
        <v>5</v>
      </c>
      <c r="H1178" s="1" t="s">
        <v>24</v>
      </c>
      <c r="I1178" s="1">
        <v>616514</v>
      </c>
      <c r="J1178" s="1">
        <v>617062</v>
      </c>
      <c r="K1178" s="1" t="s">
        <v>63</v>
      </c>
      <c r="P1178" s="1" t="s">
        <v>1766</v>
      </c>
      <c r="R1178" s="1" t="s">
        <v>1767</v>
      </c>
      <c r="S1178" s="1">
        <v>549</v>
      </c>
    </row>
    <row r="1179" spans="1:21">
      <c r="A1179" s="1">
        <f t="shared" si="18"/>
        <v>1178</v>
      </c>
      <c r="B1179" s="1" t="s">
        <v>28</v>
      </c>
      <c r="C1179" s="1" t="s">
        <v>29</v>
      </c>
      <c r="D1179" s="1" t="s">
        <v>22</v>
      </c>
      <c r="E1179" s="1" t="s">
        <v>23</v>
      </c>
      <c r="F1179" s="1" t="s">
        <v>5</v>
      </c>
      <c r="H1179" s="1" t="s">
        <v>24</v>
      </c>
      <c r="I1179" s="1">
        <v>616514</v>
      </c>
      <c r="J1179" s="1">
        <v>617062</v>
      </c>
      <c r="K1179" s="1" t="s">
        <v>63</v>
      </c>
      <c r="L1179" s="1" t="s">
        <v>1768</v>
      </c>
      <c r="O1179" s="1" t="s">
        <v>1769</v>
      </c>
      <c r="P1179" s="1" t="s">
        <v>1766</v>
      </c>
      <c r="R1179" s="1" t="s">
        <v>1767</v>
      </c>
      <c r="S1179" s="1">
        <v>549</v>
      </c>
      <c r="T1179" s="1">
        <v>182</v>
      </c>
    </row>
    <row r="1180" spans="1:21">
      <c r="A1180" s="1">
        <f t="shared" si="18"/>
        <v>1179</v>
      </c>
      <c r="B1180" s="1" t="s">
        <v>20</v>
      </c>
      <c r="C1180" s="1" t="s">
        <v>21</v>
      </c>
      <c r="D1180" s="1" t="s">
        <v>22</v>
      </c>
      <c r="E1180" s="1" t="s">
        <v>23</v>
      </c>
      <c r="F1180" s="1" t="s">
        <v>5</v>
      </c>
      <c r="H1180" s="1" t="s">
        <v>24</v>
      </c>
      <c r="I1180" s="1">
        <v>617059</v>
      </c>
      <c r="J1180" s="1">
        <v>617853</v>
      </c>
      <c r="K1180" s="1" t="s">
        <v>63</v>
      </c>
      <c r="P1180" s="1" t="s">
        <v>1770</v>
      </c>
      <c r="R1180" s="1" t="s">
        <v>1771</v>
      </c>
      <c r="S1180" s="1">
        <v>795</v>
      </c>
    </row>
    <row r="1181" spans="1:21">
      <c r="A1181" s="1">
        <f t="shared" si="18"/>
        <v>1180</v>
      </c>
      <c r="B1181" s="1" t="s">
        <v>28</v>
      </c>
      <c r="C1181" s="1" t="s">
        <v>29</v>
      </c>
      <c r="D1181" s="1" t="s">
        <v>22</v>
      </c>
      <c r="E1181" s="1" t="s">
        <v>23</v>
      </c>
      <c r="F1181" s="1" t="s">
        <v>5</v>
      </c>
      <c r="H1181" s="1" t="s">
        <v>24</v>
      </c>
      <c r="I1181" s="1">
        <v>617059</v>
      </c>
      <c r="J1181" s="1">
        <v>617853</v>
      </c>
      <c r="K1181" s="1" t="s">
        <v>63</v>
      </c>
      <c r="L1181" s="1" t="s">
        <v>1772</v>
      </c>
      <c r="O1181" s="1" t="s">
        <v>1773</v>
      </c>
      <c r="P1181" s="1" t="s">
        <v>1770</v>
      </c>
      <c r="R1181" s="1" t="s">
        <v>1771</v>
      </c>
      <c r="S1181" s="1">
        <v>795</v>
      </c>
      <c r="T1181" s="1">
        <v>264</v>
      </c>
    </row>
    <row r="1182" spans="1:21">
      <c r="A1182" s="1">
        <f t="shared" si="18"/>
        <v>1181</v>
      </c>
      <c r="B1182" s="1" t="s">
        <v>20</v>
      </c>
      <c r="C1182" s="1" t="s">
        <v>21</v>
      </c>
      <c r="D1182" s="1" t="s">
        <v>22</v>
      </c>
      <c r="E1182" s="1" t="s">
        <v>23</v>
      </c>
      <c r="F1182" s="1" t="s">
        <v>5</v>
      </c>
      <c r="H1182" s="1" t="s">
        <v>24</v>
      </c>
      <c r="I1182" s="1">
        <v>617952</v>
      </c>
      <c r="J1182" s="1">
        <v>619454</v>
      </c>
      <c r="K1182" s="1" t="s">
        <v>25</v>
      </c>
      <c r="R1182" s="1" t="s">
        <v>1774</v>
      </c>
      <c r="S1182" s="1">
        <v>1503</v>
      </c>
    </row>
    <row r="1183" spans="1:21">
      <c r="A1183" s="1">
        <f t="shared" si="18"/>
        <v>1182</v>
      </c>
      <c r="B1183" s="1" t="s">
        <v>28</v>
      </c>
      <c r="C1183" s="1" t="s">
        <v>29</v>
      </c>
      <c r="D1183" s="1" t="s">
        <v>22</v>
      </c>
      <c r="E1183" s="1" t="s">
        <v>23</v>
      </c>
      <c r="F1183" s="1" t="s">
        <v>5</v>
      </c>
      <c r="H1183" s="1" t="s">
        <v>24</v>
      </c>
      <c r="I1183" s="1">
        <v>617952</v>
      </c>
      <c r="J1183" s="1">
        <v>619454</v>
      </c>
      <c r="K1183" s="1" t="s">
        <v>25</v>
      </c>
      <c r="L1183" s="1" t="s">
        <v>1775</v>
      </c>
      <c r="O1183" s="1" t="s">
        <v>1776</v>
      </c>
      <c r="R1183" s="1" t="s">
        <v>1774</v>
      </c>
      <c r="S1183" s="1">
        <v>1503</v>
      </c>
      <c r="T1183" s="1">
        <v>500</v>
      </c>
    </row>
    <row r="1184" spans="1:21">
      <c r="A1184" s="1">
        <f t="shared" si="18"/>
        <v>1183</v>
      </c>
      <c r="B1184" s="1" t="s">
        <v>20</v>
      </c>
      <c r="C1184" s="1" t="s">
        <v>21</v>
      </c>
      <c r="D1184" s="1" t="s">
        <v>22</v>
      </c>
      <c r="E1184" s="1" t="s">
        <v>23</v>
      </c>
      <c r="F1184" s="1" t="s">
        <v>5</v>
      </c>
      <c r="H1184" s="1" t="s">
        <v>24</v>
      </c>
      <c r="I1184" s="1">
        <v>619505</v>
      </c>
      <c r="J1184" s="1">
        <v>619855</v>
      </c>
      <c r="K1184" s="1" t="s">
        <v>25</v>
      </c>
      <c r="R1184" s="1" t="s">
        <v>1777</v>
      </c>
      <c r="S1184" s="1">
        <v>351</v>
      </c>
    </row>
    <row r="1185" spans="1:20">
      <c r="A1185" s="1">
        <f t="shared" si="18"/>
        <v>1184</v>
      </c>
      <c r="B1185" s="1" t="s">
        <v>28</v>
      </c>
      <c r="C1185" s="1" t="s">
        <v>29</v>
      </c>
      <c r="D1185" s="1" t="s">
        <v>22</v>
      </c>
      <c r="E1185" s="1" t="s">
        <v>23</v>
      </c>
      <c r="F1185" s="1" t="s">
        <v>5</v>
      </c>
      <c r="H1185" s="1" t="s">
        <v>24</v>
      </c>
      <c r="I1185" s="1">
        <v>619505</v>
      </c>
      <c r="J1185" s="1">
        <v>619855</v>
      </c>
      <c r="K1185" s="1" t="s">
        <v>25</v>
      </c>
      <c r="L1185" s="1" t="s">
        <v>1778</v>
      </c>
      <c r="O1185" s="1" t="s">
        <v>1779</v>
      </c>
      <c r="R1185" s="1" t="s">
        <v>1777</v>
      </c>
      <c r="S1185" s="1">
        <v>351</v>
      </c>
      <c r="T1185" s="1">
        <v>116</v>
      </c>
    </row>
    <row r="1186" spans="1:20">
      <c r="A1186" s="1">
        <f t="shared" si="18"/>
        <v>1185</v>
      </c>
      <c r="B1186" s="1" t="s">
        <v>20</v>
      </c>
      <c r="C1186" s="1" t="s">
        <v>21</v>
      </c>
      <c r="D1186" s="1" t="s">
        <v>22</v>
      </c>
      <c r="E1186" s="1" t="s">
        <v>23</v>
      </c>
      <c r="F1186" s="1" t="s">
        <v>5</v>
      </c>
      <c r="H1186" s="1" t="s">
        <v>24</v>
      </c>
      <c r="I1186" s="1">
        <v>619977</v>
      </c>
      <c r="J1186" s="1">
        <v>620738</v>
      </c>
      <c r="K1186" s="1" t="s">
        <v>63</v>
      </c>
      <c r="R1186" s="1" t="s">
        <v>1780</v>
      </c>
      <c r="S1186" s="1">
        <v>762</v>
      </c>
    </row>
    <row r="1187" spans="1:20">
      <c r="A1187" s="1">
        <f t="shared" si="18"/>
        <v>1186</v>
      </c>
      <c r="B1187" s="1" t="s">
        <v>28</v>
      </c>
      <c r="C1187" s="1" t="s">
        <v>29</v>
      </c>
      <c r="D1187" s="1" t="s">
        <v>22</v>
      </c>
      <c r="E1187" s="1" t="s">
        <v>23</v>
      </c>
      <c r="F1187" s="1" t="s">
        <v>5</v>
      </c>
      <c r="H1187" s="1" t="s">
        <v>24</v>
      </c>
      <c r="I1187" s="1">
        <v>619977</v>
      </c>
      <c r="J1187" s="1">
        <v>620738</v>
      </c>
      <c r="K1187" s="1" t="s">
        <v>63</v>
      </c>
      <c r="L1187" s="1" t="s">
        <v>1781</v>
      </c>
      <c r="O1187" s="1" t="s">
        <v>42</v>
      </c>
      <c r="R1187" s="1" t="s">
        <v>1780</v>
      </c>
      <c r="S1187" s="1">
        <v>762</v>
      </c>
      <c r="T1187" s="1">
        <v>253</v>
      </c>
    </row>
    <row r="1188" spans="1:20">
      <c r="A1188" s="1">
        <f t="shared" si="18"/>
        <v>1187</v>
      </c>
      <c r="B1188" s="1" t="s">
        <v>20</v>
      </c>
      <c r="C1188" s="1" t="s">
        <v>21</v>
      </c>
      <c r="D1188" s="1" t="s">
        <v>22</v>
      </c>
      <c r="E1188" s="1" t="s">
        <v>23</v>
      </c>
      <c r="F1188" s="1" t="s">
        <v>5</v>
      </c>
      <c r="H1188" s="1" t="s">
        <v>24</v>
      </c>
      <c r="I1188" s="1">
        <v>621048</v>
      </c>
      <c r="J1188" s="1">
        <v>621965</v>
      </c>
      <c r="K1188" s="1" t="s">
        <v>63</v>
      </c>
      <c r="P1188" s="1" t="s">
        <v>1782</v>
      </c>
      <c r="R1188" s="1" t="s">
        <v>1783</v>
      </c>
      <c r="S1188" s="1">
        <v>918</v>
      </c>
    </row>
    <row r="1189" spans="1:20">
      <c r="A1189" s="1">
        <f t="shared" si="18"/>
        <v>1188</v>
      </c>
      <c r="B1189" s="1" t="s">
        <v>28</v>
      </c>
      <c r="C1189" s="1" t="s">
        <v>29</v>
      </c>
      <c r="D1189" s="1" t="s">
        <v>22</v>
      </c>
      <c r="E1189" s="1" t="s">
        <v>23</v>
      </c>
      <c r="F1189" s="1" t="s">
        <v>5</v>
      </c>
      <c r="H1189" s="1" t="s">
        <v>24</v>
      </c>
      <c r="I1189" s="1">
        <v>621048</v>
      </c>
      <c r="J1189" s="1">
        <v>621965</v>
      </c>
      <c r="K1189" s="1" t="s">
        <v>63</v>
      </c>
      <c r="L1189" s="1" t="s">
        <v>1784</v>
      </c>
      <c r="O1189" s="1" t="s">
        <v>1785</v>
      </c>
      <c r="P1189" s="1" t="s">
        <v>1782</v>
      </c>
      <c r="R1189" s="1" t="s">
        <v>1783</v>
      </c>
      <c r="S1189" s="1">
        <v>918</v>
      </c>
      <c r="T1189" s="1">
        <v>305</v>
      </c>
    </row>
    <row r="1190" spans="1:20">
      <c r="A1190" s="1">
        <f t="shared" si="18"/>
        <v>1189</v>
      </c>
      <c r="B1190" s="1" t="s">
        <v>20</v>
      </c>
      <c r="C1190" s="1" t="s">
        <v>21</v>
      </c>
      <c r="D1190" s="1" t="s">
        <v>22</v>
      </c>
      <c r="E1190" s="1" t="s">
        <v>23</v>
      </c>
      <c r="F1190" s="1" t="s">
        <v>5</v>
      </c>
      <c r="H1190" s="1" t="s">
        <v>24</v>
      </c>
      <c r="I1190" s="1">
        <v>622060</v>
      </c>
      <c r="J1190" s="1">
        <v>623685</v>
      </c>
      <c r="K1190" s="1" t="s">
        <v>63</v>
      </c>
      <c r="R1190" s="1" t="s">
        <v>1786</v>
      </c>
      <c r="S1190" s="1">
        <v>1626</v>
      </c>
    </row>
    <row r="1191" spans="1:20">
      <c r="A1191" s="1">
        <f t="shared" si="18"/>
        <v>1190</v>
      </c>
      <c r="B1191" s="1" t="s">
        <v>28</v>
      </c>
      <c r="C1191" s="1" t="s">
        <v>29</v>
      </c>
      <c r="D1191" s="1" t="s">
        <v>22</v>
      </c>
      <c r="E1191" s="1" t="s">
        <v>23</v>
      </c>
      <c r="F1191" s="1" t="s">
        <v>5</v>
      </c>
      <c r="H1191" s="1" t="s">
        <v>24</v>
      </c>
      <c r="I1191" s="1">
        <v>622060</v>
      </c>
      <c r="J1191" s="1">
        <v>623685</v>
      </c>
      <c r="K1191" s="1" t="s">
        <v>63</v>
      </c>
      <c r="L1191" s="1" t="s">
        <v>1787</v>
      </c>
      <c r="O1191" s="1" t="s">
        <v>161</v>
      </c>
      <c r="R1191" s="1" t="s">
        <v>1786</v>
      </c>
      <c r="S1191" s="1">
        <v>1626</v>
      </c>
      <c r="T1191" s="1">
        <v>541</v>
      </c>
    </row>
    <row r="1192" spans="1:20">
      <c r="A1192" s="1">
        <f t="shared" si="18"/>
        <v>1191</v>
      </c>
      <c r="B1192" s="1" t="s">
        <v>20</v>
      </c>
      <c r="C1192" s="1" t="s">
        <v>21</v>
      </c>
      <c r="D1192" s="1" t="s">
        <v>22</v>
      </c>
      <c r="E1192" s="1" t="s">
        <v>23</v>
      </c>
      <c r="F1192" s="1" t="s">
        <v>5</v>
      </c>
      <c r="H1192" s="1" t="s">
        <v>24</v>
      </c>
      <c r="I1192" s="1">
        <v>623672</v>
      </c>
      <c r="J1192" s="1">
        <v>624589</v>
      </c>
      <c r="K1192" s="1" t="s">
        <v>63</v>
      </c>
      <c r="R1192" s="1" t="s">
        <v>1788</v>
      </c>
      <c r="S1192" s="1">
        <v>918</v>
      </c>
    </row>
    <row r="1193" spans="1:20">
      <c r="A1193" s="1">
        <f t="shared" si="18"/>
        <v>1192</v>
      </c>
      <c r="B1193" s="1" t="s">
        <v>28</v>
      </c>
      <c r="C1193" s="1" t="s">
        <v>29</v>
      </c>
      <c r="D1193" s="1" t="s">
        <v>22</v>
      </c>
      <c r="E1193" s="1" t="s">
        <v>23</v>
      </c>
      <c r="F1193" s="1" t="s">
        <v>5</v>
      </c>
      <c r="H1193" s="1" t="s">
        <v>24</v>
      </c>
      <c r="I1193" s="1">
        <v>623672</v>
      </c>
      <c r="J1193" s="1">
        <v>624589</v>
      </c>
      <c r="K1193" s="1" t="s">
        <v>63</v>
      </c>
      <c r="L1193" s="1" t="s">
        <v>1789</v>
      </c>
      <c r="O1193" s="1" t="s">
        <v>1790</v>
      </c>
      <c r="R1193" s="1" t="s">
        <v>1788</v>
      </c>
      <c r="S1193" s="1">
        <v>918</v>
      </c>
      <c r="T1193" s="1">
        <v>305</v>
      </c>
    </row>
    <row r="1194" spans="1:20">
      <c r="A1194" s="1">
        <f t="shared" si="18"/>
        <v>1193</v>
      </c>
      <c r="B1194" s="1" t="s">
        <v>20</v>
      </c>
      <c r="C1194" s="1" t="s">
        <v>21</v>
      </c>
      <c r="D1194" s="1" t="s">
        <v>22</v>
      </c>
      <c r="E1194" s="1" t="s">
        <v>23</v>
      </c>
      <c r="F1194" s="1" t="s">
        <v>5</v>
      </c>
      <c r="H1194" s="1" t="s">
        <v>24</v>
      </c>
      <c r="I1194" s="1">
        <v>624698</v>
      </c>
      <c r="J1194" s="1">
        <v>625636</v>
      </c>
      <c r="K1194" s="1" t="s">
        <v>63</v>
      </c>
      <c r="R1194" s="1" t="s">
        <v>1791</v>
      </c>
      <c r="S1194" s="1">
        <v>939</v>
      </c>
    </row>
    <row r="1195" spans="1:20">
      <c r="A1195" s="1">
        <f t="shared" si="18"/>
        <v>1194</v>
      </c>
      <c r="B1195" s="1" t="s">
        <v>28</v>
      </c>
      <c r="C1195" s="1" t="s">
        <v>29</v>
      </c>
      <c r="D1195" s="1" t="s">
        <v>22</v>
      </c>
      <c r="E1195" s="1" t="s">
        <v>23</v>
      </c>
      <c r="F1195" s="1" t="s">
        <v>5</v>
      </c>
      <c r="H1195" s="1" t="s">
        <v>24</v>
      </c>
      <c r="I1195" s="1">
        <v>624698</v>
      </c>
      <c r="J1195" s="1">
        <v>625636</v>
      </c>
      <c r="K1195" s="1" t="s">
        <v>63</v>
      </c>
      <c r="L1195" s="1" t="s">
        <v>1792</v>
      </c>
      <c r="O1195" s="1" t="s">
        <v>1793</v>
      </c>
      <c r="R1195" s="1" t="s">
        <v>1791</v>
      </c>
      <c r="S1195" s="1">
        <v>939</v>
      </c>
      <c r="T1195" s="1">
        <v>312</v>
      </c>
    </row>
    <row r="1196" spans="1:20">
      <c r="A1196" s="1">
        <f t="shared" si="18"/>
        <v>1195</v>
      </c>
      <c r="B1196" s="1" t="s">
        <v>20</v>
      </c>
      <c r="C1196" s="1" t="s">
        <v>21</v>
      </c>
      <c r="D1196" s="1" t="s">
        <v>22</v>
      </c>
      <c r="E1196" s="1" t="s">
        <v>23</v>
      </c>
      <c r="F1196" s="1" t="s">
        <v>5</v>
      </c>
      <c r="H1196" s="1" t="s">
        <v>24</v>
      </c>
      <c r="I1196" s="1">
        <v>625636</v>
      </c>
      <c r="J1196" s="1">
        <v>626724</v>
      </c>
      <c r="K1196" s="1" t="s">
        <v>63</v>
      </c>
      <c r="P1196" s="1" t="s">
        <v>1794</v>
      </c>
      <c r="R1196" s="1" t="s">
        <v>1795</v>
      </c>
      <c r="S1196" s="1">
        <v>1089</v>
      </c>
    </row>
    <row r="1197" spans="1:20">
      <c r="A1197" s="1">
        <f t="shared" si="18"/>
        <v>1196</v>
      </c>
      <c r="B1197" s="1" t="s">
        <v>28</v>
      </c>
      <c r="C1197" s="1" t="s">
        <v>29</v>
      </c>
      <c r="D1197" s="1" t="s">
        <v>22</v>
      </c>
      <c r="E1197" s="1" t="s">
        <v>23</v>
      </c>
      <c r="F1197" s="1" t="s">
        <v>5</v>
      </c>
      <c r="H1197" s="1" t="s">
        <v>24</v>
      </c>
      <c r="I1197" s="1">
        <v>625636</v>
      </c>
      <c r="J1197" s="1">
        <v>626724</v>
      </c>
      <c r="K1197" s="1" t="s">
        <v>63</v>
      </c>
      <c r="L1197" s="1" t="s">
        <v>1796</v>
      </c>
      <c r="O1197" s="1" t="s">
        <v>1797</v>
      </c>
      <c r="P1197" s="1" t="s">
        <v>1794</v>
      </c>
      <c r="R1197" s="1" t="s">
        <v>1795</v>
      </c>
      <c r="S1197" s="1">
        <v>1089</v>
      </c>
      <c r="T1197" s="1">
        <v>362</v>
      </c>
    </row>
    <row r="1198" spans="1:20">
      <c r="A1198" s="1">
        <f t="shared" si="18"/>
        <v>1197</v>
      </c>
      <c r="B1198" s="1" t="s">
        <v>20</v>
      </c>
      <c r="C1198" s="1" t="s">
        <v>21</v>
      </c>
      <c r="D1198" s="1" t="s">
        <v>22</v>
      </c>
      <c r="E1198" s="1" t="s">
        <v>23</v>
      </c>
      <c r="F1198" s="1" t="s">
        <v>5</v>
      </c>
      <c r="H1198" s="1" t="s">
        <v>24</v>
      </c>
      <c r="I1198" s="1">
        <v>626721</v>
      </c>
      <c r="J1198" s="1">
        <v>627599</v>
      </c>
      <c r="K1198" s="1" t="s">
        <v>63</v>
      </c>
      <c r="P1198" s="1" t="s">
        <v>1798</v>
      </c>
      <c r="R1198" s="1" t="s">
        <v>1799</v>
      </c>
      <c r="S1198" s="1">
        <v>879</v>
      </c>
    </row>
    <row r="1199" spans="1:20">
      <c r="A1199" s="1">
        <f t="shared" si="18"/>
        <v>1198</v>
      </c>
      <c r="B1199" s="1" t="s">
        <v>28</v>
      </c>
      <c r="C1199" s="1" t="s">
        <v>29</v>
      </c>
      <c r="D1199" s="1" t="s">
        <v>22</v>
      </c>
      <c r="E1199" s="1" t="s">
        <v>23</v>
      </c>
      <c r="F1199" s="1" t="s">
        <v>5</v>
      </c>
      <c r="H1199" s="1" t="s">
        <v>24</v>
      </c>
      <c r="I1199" s="1">
        <v>626721</v>
      </c>
      <c r="J1199" s="1">
        <v>627599</v>
      </c>
      <c r="K1199" s="1" t="s">
        <v>63</v>
      </c>
      <c r="L1199" s="1" t="s">
        <v>1800</v>
      </c>
      <c r="O1199" s="1" t="s">
        <v>1801</v>
      </c>
      <c r="P1199" s="1" t="s">
        <v>1798</v>
      </c>
      <c r="R1199" s="1" t="s">
        <v>1799</v>
      </c>
      <c r="S1199" s="1">
        <v>879</v>
      </c>
      <c r="T1199" s="1">
        <v>292</v>
      </c>
    </row>
    <row r="1200" spans="1:20">
      <c r="A1200" s="1">
        <f t="shared" si="18"/>
        <v>1199</v>
      </c>
      <c r="B1200" s="1" t="s">
        <v>20</v>
      </c>
      <c r="C1200" s="1" t="s">
        <v>21</v>
      </c>
      <c r="D1200" s="1" t="s">
        <v>22</v>
      </c>
      <c r="E1200" s="1" t="s">
        <v>23</v>
      </c>
      <c r="F1200" s="1" t="s">
        <v>5</v>
      </c>
      <c r="H1200" s="1" t="s">
        <v>24</v>
      </c>
      <c r="I1200" s="1">
        <v>627609</v>
      </c>
      <c r="J1200" s="1">
        <v>628442</v>
      </c>
      <c r="K1200" s="1" t="s">
        <v>63</v>
      </c>
      <c r="P1200" s="1" t="s">
        <v>1802</v>
      </c>
      <c r="R1200" s="1" t="s">
        <v>1803</v>
      </c>
      <c r="S1200" s="1">
        <v>834</v>
      </c>
    </row>
    <row r="1201" spans="1:20">
      <c r="A1201" s="1">
        <f t="shared" si="18"/>
        <v>1200</v>
      </c>
      <c r="B1201" s="1" t="s">
        <v>28</v>
      </c>
      <c r="C1201" s="1" t="s">
        <v>29</v>
      </c>
      <c r="D1201" s="1" t="s">
        <v>22</v>
      </c>
      <c r="E1201" s="1" t="s">
        <v>23</v>
      </c>
      <c r="F1201" s="1" t="s">
        <v>5</v>
      </c>
      <c r="H1201" s="1" t="s">
        <v>24</v>
      </c>
      <c r="I1201" s="1">
        <v>627609</v>
      </c>
      <c r="J1201" s="1">
        <v>628442</v>
      </c>
      <c r="K1201" s="1" t="s">
        <v>63</v>
      </c>
      <c r="L1201" s="1" t="s">
        <v>1804</v>
      </c>
      <c r="O1201" s="1" t="s">
        <v>1805</v>
      </c>
      <c r="P1201" s="1" t="s">
        <v>1802</v>
      </c>
      <c r="R1201" s="1" t="s">
        <v>1803</v>
      </c>
      <c r="S1201" s="1">
        <v>834</v>
      </c>
      <c r="T1201" s="1">
        <v>277</v>
      </c>
    </row>
    <row r="1202" spans="1:20">
      <c r="A1202" s="1">
        <f t="shared" si="18"/>
        <v>1201</v>
      </c>
      <c r="B1202" s="1" t="s">
        <v>20</v>
      </c>
      <c r="C1202" s="1" t="s">
        <v>21</v>
      </c>
      <c r="D1202" s="1" t="s">
        <v>22</v>
      </c>
      <c r="E1202" s="1" t="s">
        <v>23</v>
      </c>
      <c r="F1202" s="1" t="s">
        <v>5</v>
      </c>
      <c r="H1202" s="1" t="s">
        <v>24</v>
      </c>
      <c r="I1202" s="1">
        <v>628508</v>
      </c>
      <c r="J1202" s="1">
        <v>629296</v>
      </c>
      <c r="K1202" s="1" t="s">
        <v>63</v>
      </c>
      <c r="R1202" s="1" t="s">
        <v>1806</v>
      </c>
      <c r="S1202" s="1">
        <v>789</v>
      </c>
    </row>
    <row r="1203" spans="1:20">
      <c r="A1203" s="1">
        <f t="shared" si="18"/>
        <v>1202</v>
      </c>
      <c r="B1203" s="1" t="s">
        <v>28</v>
      </c>
      <c r="C1203" s="1" t="s">
        <v>29</v>
      </c>
      <c r="D1203" s="1" t="s">
        <v>22</v>
      </c>
      <c r="E1203" s="1" t="s">
        <v>23</v>
      </c>
      <c r="F1203" s="1" t="s">
        <v>5</v>
      </c>
      <c r="H1203" s="1" t="s">
        <v>24</v>
      </c>
      <c r="I1203" s="1">
        <v>628508</v>
      </c>
      <c r="J1203" s="1">
        <v>629296</v>
      </c>
      <c r="K1203" s="1" t="s">
        <v>63</v>
      </c>
      <c r="L1203" s="1" t="s">
        <v>1807</v>
      </c>
      <c r="O1203" s="1" t="s">
        <v>1808</v>
      </c>
      <c r="R1203" s="1" t="s">
        <v>1806</v>
      </c>
      <c r="S1203" s="1">
        <v>789</v>
      </c>
      <c r="T1203" s="1">
        <v>262</v>
      </c>
    </row>
    <row r="1204" spans="1:20">
      <c r="A1204" s="1">
        <f t="shared" si="18"/>
        <v>1203</v>
      </c>
      <c r="B1204" s="1" t="s">
        <v>20</v>
      </c>
      <c r="C1204" s="1" t="s">
        <v>21</v>
      </c>
      <c r="D1204" s="1" t="s">
        <v>22</v>
      </c>
      <c r="E1204" s="1" t="s">
        <v>23</v>
      </c>
      <c r="F1204" s="1" t="s">
        <v>5</v>
      </c>
      <c r="H1204" s="1" t="s">
        <v>24</v>
      </c>
      <c r="I1204" s="1">
        <v>629387</v>
      </c>
      <c r="J1204" s="1">
        <v>630256</v>
      </c>
      <c r="K1204" s="1" t="s">
        <v>63</v>
      </c>
      <c r="R1204" s="1" t="s">
        <v>1809</v>
      </c>
      <c r="S1204" s="1">
        <v>870</v>
      </c>
    </row>
    <row r="1205" spans="1:20">
      <c r="A1205" s="1">
        <f t="shared" si="18"/>
        <v>1204</v>
      </c>
      <c r="B1205" s="1" t="s">
        <v>28</v>
      </c>
      <c r="C1205" s="1" t="s">
        <v>29</v>
      </c>
      <c r="D1205" s="1" t="s">
        <v>22</v>
      </c>
      <c r="E1205" s="1" t="s">
        <v>23</v>
      </c>
      <c r="F1205" s="1" t="s">
        <v>5</v>
      </c>
      <c r="H1205" s="1" t="s">
        <v>24</v>
      </c>
      <c r="I1205" s="1">
        <v>629387</v>
      </c>
      <c r="J1205" s="1">
        <v>630256</v>
      </c>
      <c r="K1205" s="1" t="s">
        <v>63</v>
      </c>
      <c r="L1205" s="1" t="s">
        <v>1810</v>
      </c>
      <c r="O1205" s="1" t="s">
        <v>1808</v>
      </c>
      <c r="R1205" s="1" t="s">
        <v>1809</v>
      </c>
      <c r="S1205" s="1">
        <v>870</v>
      </c>
      <c r="T1205" s="1">
        <v>289</v>
      </c>
    </row>
    <row r="1206" spans="1:20">
      <c r="A1206" s="1">
        <f t="shared" si="18"/>
        <v>1205</v>
      </c>
      <c r="B1206" s="1" t="s">
        <v>20</v>
      </c>
      <c r="C1206" s="1" t="s">
        <v>21</v>
      </c>
      <c r="D1206" s="1" t="s">
        <v>22</v>
      </c>
      <c r="E1206" s="1" t="s">
        <v>23</v>
      </c>
      <c r="F1206" s="1" t="s">
        <v>5</v>
      </c>
      <c r="H1206" s="1" t="s">
        <v>24</v>
      </c>
      <c r="I1206" s="1">
        <v>630410</v>
      </c>
      <c r="J1206" s="1">
        <v>630715</v>
      </c>
      <c r="K1206" s="1" t="s">
        <v>63</v>
      </c>
      <c r="R1206" s="1" t="s">
        <v>1811</v>
      </c>
      <c r="S1206" s="1">
        <v>306</v>
      </c>
    </row>
    <row r="1207" spans="1:20">
      <c r="A1207" s="1">
        <f t="shared" si="18"/>
        <v>1206</v>
      </c>
      <c r="B1207" s="1" t="s">
        <v>28</v>
      </c>
      <c r="C1207" s="1" t="s">
        <v>29</v>
      </c>
      <c r="D1207" s="1" t="s">
        <v>22</v>
      </c>
      <c r="E1207" s="1" t="s">
        <v>23</v>
      </c>
      <c r="F1207" s="1" t="s">
        <v>5</v>
      </c>
      <c r="H1207" s="1" t="s">
        <v>24</v>
      </c>
      <c r="I1207" s="1">
        <v>630410</v>
      </c>
      <c r="J1207" s="1">
        <v>630715</v>
      </c>
      <c r="K1207" s="1" t="s">
        <v>63</v>
      </c>
      <c r="L1207" s="1" t="s">
        <v>1812</v>
      </c>
      <c r="O1207" s="1" t="s">
        <v>1813</v>
      </c>
      <c r="R1207" s="1" t="s">
        <v>1811</v>
      </c>
      <c r="S1207" s="1">
        <v>306</v>
      </c>
      <c r="T1207" s="1">
        <v>101</v>
      </c>
    </row>
    <row r="1208" spans="1:20">
      <c r="A1208" s="1">
        <f t="shared" si="18"/>
        <v>1207</v>
      </c>
      <c r="B1208" s="1" t="s">
        <v>20</v>
      </c>
      <c r="C1208" s="1" t="s">
        <v>21</v>
      </c>
      <c r="D1208" s="1" t="s">
        <v>22</v>
      </c>
      <c r="E1208" s="1" t="s">
        <v>23</v>
      </c>
      <c r="F1208" s="1" t="s">
        <v>5</v>
      </c>
      <c r="H1208" s="1" t="s">
        <v>24</v>
      </c>
      <c r="I1208" s="1">
        <v>630774</v>
      </c>
      <c r="J1208" s="1">
        <v>631781</v>
      </c>
      <c r="K1208" s="1" t="s">
        <v>63</v>
      </c>
      <c r="P1208" s="1" t="s">
        <v>1814</v>
      </c>
      <c r="R1208" s="1" t="s">
        <v>1815</v>
      </c>
      <c r="S1208" s="1">
        <v>1008</v>
      </c>
    </row>
    <row r="1209" spans="1:20">
      <c r="A1209" s="1">
        <f t="shared" si="18"/>
        <v>1208</v>
      </c>
      <c r="B1209" s="1" t="s">
        <v>28</v>
      </c>
      <c r="C1209" s="1" t="s">
        <v>29</v>
      </c>
      <c r="D1209" s="1" t="s">
        <v>22</v>
      </c>
      <c r="E1209" s="1" t="s">
        <v>23</v>
      </c>
      <c r="F1209" s="1" t="s">
        <v>5</v>
      </c>
      <c r="H1209" s="1" t="s">
        <v>24</v>
      </c>
      <c r="I1209" s="1">
        <v>630774</v>
      </c>
      <c r="J1209" s="1">
        <v>631781</v>
      </c>
      <c r="K1209" s="1" t="s">
        <v>63</v>
      </c>
      <c r="L1209" s="1" t="s">
        <v>1816</v>
      </c>
      <c r="O1209" s="1" t="s">
        <v>1817</v>
      </c>
      <c r="P1209" s="1" t="s">
        <v>1814</v>
      </c>
      <c r="R1209" s="1" t="s">
        <v>1815</v>
      </c>
      <c r="S1209" s="1">
        <v>1008</v>
      </c>
      <c r="T1209" s="1">
        <v>335</v>
      </c>
    </row>
    <row r="1210" spans="1:20">
      <c r="A1210" s="1">
        <f t="shared" si="18"/>
        <v>1209</v>
      </c>
      <c r="B1210" s="1" t="s">
        <v>20</v>
      </c>
      <c r="C1210" s="1" t="s">
        <v>21</v>
      </c>
      <c r="D1210" s="1" t="s">
        <v>22</v>
      </c>
      <c r="E1210" s="1" t="s">
        <v>23</v>
      </c>
      <c r="F1210" s="1" t="s">
        <v>5</v>
      </c>
      <c r="H1210" s="1" t="s">
        <v>24</v>
      </c>
      <c r="I1210" s="1">
        <v>631810</v>
      </c>
      <c r="J1210" s="1">
        <v>633384</v>
      </c>
      <c r="K1210" s="1" t="s">
        <v>63</v>
      </c>
      <c r="R1210" s="1" t="s">
        <v>1818</v>
      </c>
      <c r="S1210" s="1">
        <v>1575</v>
      </c>
    </row>
    <row r="1211" spans="1:20">
      <c r="A1211" s="1">
        <f t="shared" si="18"/>
        <v>1210</v>
      </c>
      <c r="B1211" s="1" t="s">
        <v>28</v>
      </c>
      <c r="C1211" s="1" t="s">
        <v>29</v>
      </c>
      <c r="D1211" s="1" t="s">
        <v>22</v>
      </c>
      <c r="E1211" s="1" t="s">
        <v>23</v>
      </c>
      <c r="F1211" s="1" t="s">
        <v>5</v>
      </c>
      <c r="H1211" s="1" t="s">
        <v>24</v>
      </c>
      <c r="I1211" s="1">
        <v>631810</v>
      </c>
      <c r="J1211" s="1">
        <v>633384</v>
      </c>
      <c r="K1211" s="1" t="s">
        <v>63</v>
      </c>
      <c r="L1211" s="1" t="s">
        <v>1819</v>
      </c>
      <c r="O1211" s="1" t="s">
        <v>62</v>
      </c>
      <c r="R1211" s="1" t="s">
        <v>1818</v>
      </c>
      <c r="S1211" s="1">
        <v>1575</v>
      </c>
      <c r="T1211" s="1">
        <v>524</v>
      </c>
    </row>
    <row r="1212" spans="1:20">
      <c r="A1212" s="1">
        <f t="shared" si="18"/>
        <v>1211</v>
      </c>
      <c r="B1212" s="1" t="s">
        <v>20</v>
      </c>
      <c r="C1212" s="1" t="s">
        <v>21</v>
      </c>
      <c r="D1212" s="1" t="s">
        <v>22</v>
      </c>
      <c r="E1212" s="1" t="s">
        <v>23</v>
      </c>
      <c r="F1212" s="1" t="s">
        <v>5</v>
      </c>
      <c r="H1212" s="1" t="s">
        <v>24</v>
      </c>
      <c r="I1212" s="1">
        <v>633671</v>
      </c>
      <c r="J1212" s="1">
        <v>634513</v>
      </c>
      <c r="K1212" s="1" t="s">
        <v>25</v>
      </c>
      <c r="P1212" s="1" t="s">
        <v>1820</v>
      </c>
      <c r="R1212" s="1" t="s">
        <v>1821</v>
      </c>
      <c r="S1212" s="1">
        <v>843</v>
      </c>
    </row>
    <row r="1213" spans="1:20">
      <c r="A1213" s="1">
        <f t="shared" si="18"/>
        <v>1212</v>
      </c>
      <c r="B1213" s="1" t="s">
        <v>28</v>
      </c>
      <c r="C1213" s="1" t="s">
        <v>29</v>
      </c>
      <c r="D1213" s="1" t="s">
        <v>22</v>
      </c>
      <c r="E1213" s="1" t="s">
        <v>23</v>
      </c>
      <c r="F1213" s="1" t="s">
        <v>5</v>
      </c>
      <c r="H1213" s="1" t="s">
        <v>24</v>
      </c>
      <c r="I1213" s="1">
        <v>633671</v>
      </c>
      <c r="J1213" s="1">
        <v>634513</v>
      </c>
      <c r="K1213" s="1" t="s">
        <v>25</v>
      </c>
      <c r="L1213" s="1" t="s">
        <v>1822</v>
      </c>
      <c r="O1213" s="1" t="s">
        <v>1823</v>
      </c>
      <c r="P1213" s="1" t="s">
        <v>1820</v>
      </c>
      <c r="R1213" s="1" t="s">
        <v>1821</v>
      </c>
      <c r="S1213" s="1">
        <v>843</v>
      </c>
      <c r="T1213" s="1">
        <v>280</v>
      </c>
    </row>
    <row r="1214" spans="1:20">
      <c r="A1214" s="1">
        <f t="shared" si="18"/>
        <v>1213</v>
      </c>
      <c r="B1214" s="1" t="s">
        <v>20</v>
      </c>
      <c r="C1214" s="1" t="s">
        <v>21</v>
      </c>
      <c r="D1214" s="1" t="s">
        <v>22</v>
      </c>
      <c r="E1214" s="1" t="s">
        <v>23</v>
      </c>
      <c r="F1214" s="1" t="s">
        <v>5</v>
      </c>
      <c r="H1214" s="1" t="s">
        <v>24</v>
      </c>
      <c r="I1214" s="1">
        <v>634570</v>
      </c>
      <c r="J1214" s="1">
        <v>635280</v>
      </c>
      <c r="K1214" s="1" t="s">
        <v>63</v>
      </c>
      <c r="R1214" s="1" t="s">
        <v>1824</v>
      </c>
      <c r="S1214" s="1">
        <v>711</v>
      </c>
    </row>
    <row r="1215" spans="1:20">
      <c r="A1215" s="1">
        <f t="shared" si="18"/>
        <v>1214</v>
      </c>
      <c r="B1215" s="1" t="s">
        <v>28</v>
      </c>
      <c r="C1215" s="1" t="s">
        <v>29</v>
      </c>
      <c r="D1215" s="1" t="s">
        <v>22</v>
      </c>
      <c r="E1215" s="1" t="s">
        <v>23</v>
      </c>
      <c r="F1215" s="1" t="s">
        <v>5</v>
      </c>
      <c r="H1215" s="1" t="s">
        <v>24</v>
      </c>
      <c r="I1215" s="1">
        <v>634570</v>
      </c>
      <c r="J1215" s="1">
        <v>635280</v>
      </c>
      <c r="K1215" s="1" t="s">
        <v>63</v>
      </c>
      <c r="L1215" s="1" t="s">
        <v>1825</v>
      </c>
      <c r="O1215" s="1" t="s">
        <v>42</v>
      </c>
      <c r="R1215" s="1" t="s">
        <v>1824</v>
      </c>
      <c r="S1215" s="1">
        <v>711</v>
      </c>
      <c r="T1215" s="1">
        <v>236</v>
      </c>
    </row>
    <row r="1216" spans="1:20">
      <c r="A1216" s="1">
        <f t="shared" si="18"/>
        <v>1215</v>
      </c>
      <c r="B1216" s="1" t="s">
        <v>20</v>
      </c>
      <c r="C1216" s="1" t="s">
        <v>21</v>
      </c>
      <c r="D1216" s="1" t="s">
        <v>22</v>
      </c>
      <c r="E1216" s="1" t="s">
        <v>23</v>
      </c>
      <c r="F1216" s="1" t="s">
        <v>5</v>
      </c>
      <c r="H1216" s="1" t="s">
        <v>24</v>
      </c>
      <c r="I1216" s="1">
        <v>635552</v>
      </c>
      <c r="J1216" s="1">
        <v>636943</v>
      </c>
      <c r="K1216" s="1" t="s">
        <v>25</v>
      </c>
      <c r="R1216" s="1" t="s">
        <v>1826</v>
      </c>
      <c r="S1216" s="1">
        <v>1392</v>
      </c>
    </row>
    <row r="1217" spans="1:20">
      <c r="A1217" s="1">
        <f t="shared" si="18"/>
        <v>1216</v>
      </c>
      <c r="B1217" s="1" t="s">
        <v>28</v>
      </c>
      <c r="C1217" s="1" t="s">
        <v>29</v>
      </c>
      <c r="D1217" s="1" t="s">
        <v>22</v>
      </c>
      <c r="E1217" s="1" t="s">
        <v>23</v>
      </c>
      <c r="F1217" s="1" t="s">
        <v>5</v>
      </c>
      <c r="H1217" s="1" t="s">
        <v>24</v>
      </c>
      <c r="I1217" s="1">
        <v>635552</v>
      </c>
      <c r="J1217" s="1">
        <v>636943</v>
      </c>
      <c r="K1217" s="1" t="s">
        <v>25</v>
      </c>
      <c r="L1217" s="1" t="s">
        <v>1827</v>
      </c>
      <c r="O1217" s="1" t="s">
        <v>42</v>
      </c>
      <c r="R1217" s="1" t="s">
        <v>1826</v>
      </c>
      <c r="S1217" s="1">
        <v>1392</v>
      </c>
      <c r="T1217" s="1">
        <v>463</v>
      </c>
    </row>
    <row r="1218" spans="1:20">
      <c r="A1218" s="1">
        <f t="shared" si="18"/>
        <v>1217</v>
      </c>
      <c r="B1218" s="1" t="s">
        <v>20</v>
      </c>
      <c r="C1218" s="1" t="s">
        <v>21</v>
      </c>
      <c r="D1218" s="1" t="s">
        <v>22</v>
      </c>
      <c r="E1218" s="1" t="s">
        <v>23</v>
      </c>
      <c r="F1218" s="1" t="s">
        <v>5</v>
      </c>
      <c r="H1218" s="1" t="s">
        <v>24</v>
      </c>
      <c r="I1218" s="1">
        <v>636946</v>
      </c>
      <c r="J1218" s="1">
        <v>638379</v>
      </c>
      <c r="K1218" s="1" t="s">
        <v>25</v>
      </c>
      <c r="R1218" s="1" t="s">
        <v>1828</v>
      </c>
      <c r="S1218" s="1">
        <v>1434</v>
      </c>
    </row>
    <row r="1219" spans="1:20">
      <c r="A1219" s="1">
        <f t="shared" ref="A1219:A1282" si="19">A1218+1</f>
        <v>1218</v>
      </c>
      <c r="B1219" s="1" t="s">
        <v>28</v>
      </c>
      <c r="C1219" s="1" t="s">
        <v>29</v>
      </c>
      <c r="D1219" s="1" t="s">
        <v>22</v>
      </c>
      <c r="E1219" s="1" t="s">
        <v>23</v>
      </c>
      <c r="F1219" s="1" t="s">
        <v>5</v>
      </c>
      <c r="H1219" s="1" t="s">
        <v>24</v>
      </c>
      <c r="I1219" s="1">
        <v>636946</v>
      </c>
      <c r="J1219" s="1">
        <v>638379</v>
      </c>
      <c r="K1219" s="1" t="s">
        <v>25</v>
      </c>
      <c r="L1219" s="1" t="s">
        <v>1829</v>
      </c>
      <c r="O1219" s="1" t="s">
        <v>42</v>
      </c>
      <c r="R1219" s="1" t="s">
        <v>1828</v>
      </c>
      <c r="S1219" s="1">
        <v>1434</v>
      </c>
      <c r="T1219" s="1">
        <v>477</v>
      </c>
    </row>
    <row r="1220" spans="1:20">
      <c r="A1220" s="1">
        <f t="shared" si="19"/>
        <v>1219</v>
      </c>
      <c r="B1220" s="1" t="s">
        <v>20</v>
      </c>
      <c r="C1220" s="1" t="s">
        <v>21</v>
      </c>
      <c r="D1220" s="1" t="s">
        <v>22</v>
      </c>
      <c r="E1220" s="1" t="s">
        <v>23</v>
      </c>
      <c r="F1220" s="1" t="s">
        <v>5</v>
      </c>
      <c r="H1220" s="1" t="s">
        <v>24</v>
      </c>
      <c r="I1220" s="1">
        <v>638399</v>
      </c>
      <c r="J1220" s="1">
        <v>640384</v>
      </c>
      <c r="K1220" s="1" t="s">
        <v>63</v>
      </c>
      <c r="R1220" s="1" t="s">
        <v>1830</v>
      </c>
      <c r="S1220" s="1">
        <v>1986</v>
      </c>
    </row>
    <row r="1221" spans="1:20">
      <c r="A1221" s="1">
        <f t="shared" si="19"/>
        <v>1220</v>
      </c>
      <c r="B1221" s="1" t="s">
        <v>28</v>
      </c>
      <c r="C1221" s="1" t="s">
        <v>29</v>
      </c>
      <c r="D1221" s="1" t="s">
        <v>22</v>
      </c>
      <c r="E1221" s="1" t="s">
        <v>23</v>
      </c>
      <c r="F1221" s="1" t="s">
        <v>5</v>
      </c>
      <c r="H1221" s="1" t="s">
        <v>24</v>
      </c>
      <c r="I1221" s="1">
        <v>638399</v>
      </c>
      <c r="J1221" s="1">
        <v>640384</v>
      </c>
      <c r="K1221" s="1" t="s">
        <v>63</v>
      </c>
      <c r="L1221" s="1" t="s">
        <v>1831</v>
      </c>
      <c r="O1221" s="1" t="s">
        <v>1832</v>
      </c>
      <c r="R1221" s="1" t="s">
        <v>1830</v>
      </c>
      <c r="S1221" s="1">
        <v>1986</v>
      </c>
      <c r="T1221" s="1">
        <v>661</v>
      </c>
    </row>
    <row r="1222" spans="1:20">
      <c r="A1222" s="1">
        <f t="shared" si="19"/>
        <v>1221</v>
      </c>
      <c r="B1222" s="1" t="s">
        <v>20</v>
      </c>
      <c r="C1222" s="1" t="s">
        <v>21</v>
      </c>
      <c r="D1222" s="1" t="s">
        <v>22</v>
      </c>
      <c r="E1222" s="1" t="s">
        <v>23</v>
      </c>
      <c r="F1222" s="1" t="s">
        <v>5</v>
      </c>
      <c r="H1222" s="1" t="s">
        <v>24</v>
      </c>
      <c r="I1222" s="1">
        <v>640638</v>
      </c>
      <c r="J1222" s="1">
        <v>643439</v>
      </c>
      <c r="K1222" s="1" t="s">
        <v>63</v>
      </c>
      <c r="P1222" s="1" t="s">
        <v>1833</v>
      </c>
      <c r="R1222" s="1" t="s">
        <v>1834</v>
      </c>
      <c r="S1222" s="1">
        <v>2802</v>
      </c>
    </row>
    <row r="1223" spans="1:20">
      <c r="A1223" s="1">
        <f t="shared" si="19"/>
        <v>1222</v>
      </c>
      <c r="B1223" s="1" t="s">
        <v>28</v>
      </c>
      <c r="C1223" s="1" t="s">
        <v>29</v>
      </c>
      <c r="D1223" s="1" t="s">
        <v>22</v>
      </c>
      <c r="E1223" s="1" t="s">
        <v>23</v>
      </c>
      <c r="F1223" s="1" t="s">
        <v>5</v>
      </c>
      <c r="H1223" s="1" t="s">
        <v>24</v>
      </c>
      <c r="I1223" s="1">
        <v>640638</v>
      </c>
      <c r="J1223" s="1">
        <v>643439</v>
      </c>
      <c r="K1223" s="1" t="s">
        <v>63</v>
      </c>
      <c r="L1223" s="1" t="s">
        <v>1835</v>
      </c>
      <c r="O1223" s="1" t="s">
        <v>1836</v>
      </c>
      <c r="P1223" s="1" t="s">
        <v>1833</v>
      </c>
      <c r="R1223" s="1" t="s">
        <v>1834</v>
      </c>
      <c r="S1223" s="1">
        <v>2802</v>
      </c>
      <c r="T1223" s="1">
        <v>933</v>
      </c>
    </row>
    <row r="1224" spans="1:20">
      <c r="A1224" s="1">
        <f t="shared" si="19"/>
        <v>1223</v>
      </c>
      <c r="B1224" s="1" t="s">
        <v>20</v>
      </c>
      <c r="C1224" s="1" t="s">
        <v>21</v>
      </c>
      <c r="D1224" s="1" t="s">
        <v>22</v>
      </c>
      <c r="E1224" s="1" t="s">
        <v>23</v>
      </c>
      <c r="F1224" s="1" t="s">
        <v>5</v>
      </c>
      <c r="H1224" s="1" t="s">
        <v>24</v>
      </c>
      <c r="I1224" s="1">
        <v>643563</v>
      </c>
      <c r="J1224" s="1">
        <v>644489</v>
      </c>
      <c r="K1224" s="1" t="s">
        <v>25</v>
      </c>
      <c r="P1224" s="1" t="s">
        <v>1837</v>
      </c>
      <c r="R1224" s="1" t="s">
        <v>1838</v>
      </c>
      <c r="S1224" s="1">
        <v>927</v>
      </c>
    </row>
    <row r="1225" spans="1:20">
      <c r="A1225" s="1">
        <f t="shared" si="19"/>
        <v>1224</v>
      </c>
      <c r="B1225" s="1" t="s">
        <v>28</v>
      </c>
      <c r="C1225" s="1" t="s">
        <v>29</v>
      </c>
      <c r="D1225" s="1" t="s">
        <v>22</v>
      </c>
      <c r="E1225" s="1" t="s">
        <v>23</v>
      </c>
      <c r="F1225" s="1" t="s">
        <v>5</v>
      </c>
      <c r="H1225" s="1" t="s">
        <v>24</v>
      </c>
      <c r="I1225" s="1">
        <v>643563</v>
      </c>
      <c r="J1225" s="1">
        <v>644489</v>
      </c>
      <c r="K1225" s="1" t="s">
        <v>25</v>
      </c>
      <c r="L1225" s="1" t="s">
        <v>1839</v>
      </c>
      <c r="O1225" s="1" t="s">
        <v>1840</v>
      </c>
      <c r="P1225" s="1" t="s">
        <v>1837</v>
      </c>
      <c r="R1225" s="1" t="s">
        <v>1838</v>
      </c>
      <c r="S1225" s="1">
        <v>927</v>
      </c>
      <c r="T1225" s="1">
        <v>308</v>
      </c>
    </row>
    <row r="1226" spans="1:20">
      <c r="A1226" s="1">
        <f t="shared" si="19"/>
        <v>1225</v>
      </c>
      <c r="B1226" s="1" t="s">
        <v>20</v>
      </c>
      <c r="C1226" s="1" t="s">
        <v>21</v>
      </c>
      <c r="D1226" s="1" t="s">
        <v>22</v>
      </c>
      <c r="E1226" s="1" t="s">
        <v>23</v>
      </c>
      <c r="F1226" s="1" t="s">
        <v>5</v>
      </c>
      <c r="H1226" s="1" t="s">
        <v>24</v>
      </c>
      <c r="I1226" s="1">
        <v>644520</v>
      </c>
      <c r="J1226" s="1">
        <v>645299</v>
      </c>
      <c r="K1226" s="1" t="s">
        <v>25</v>
      </c>
      <c r="P1226" s="1" t="s">
        <v>1841</v>
      </c>
      <c r="R1226" s="1" t="s">
        <v>1842</v>
      </c>
      <c r="S1226" s="1">
        <v>780</v>
      </c>
    </row>
    <row r="1227" spans="1:20">
      <c r="A1227" s="1">
        <f t="shared" si="19"/>
        <v>1226</v>
      </c>
      <c r="B1227" s="1" t="s">
        <v>28</v>
      </c>
      <c r="C1227" s="1" t="s">
        <v>29</v>
      </c>
      <c r="D1227" s="1" t="s">
        <v>22</v>
      </c>
      <c r="E1227" s="1" t="s">
        <v>23</v>
      </c>
      <c r="F1227" s="1" t="s">
        <v>5</v>
      </c>
      <c r="H1227" s="1" t="s">
        <v>24</v>
      </c>
      <c r="I1227" s="1">
        <v>644520</v>
      </c>
      <c r="J1227" s="1">
        <v>645299</v>
      </c>
      <c r="K1227" s="1" t="s">
        <v>25</v>
      </c>
      <c r="L1227" s="1" t="s">
        <v>1843</v>
      </c>
      <c r="O1227" s="1" t="s">
        <v>1844</v>
      </c>
      <c r="P1227" s="1" t="s">
        <v>1841</v>
      </c>
      <c r="R1227" s="1" t="s">
        <v>1842</v>
      </c>
      <c r="S1227" s="1">
        <v>780</v>
      </c>
      <c r="T1227" s="1">
        <v>259</v>
      </c>
    </row>
    <row r="1228" spans="1:20">
      <c r="A1228" s="1">
        <f t="shared" si="19"/>
        <v>1227</v>
      </c>
      <c r="B1228" s="1" t="s">
        <v>20</v>
      </c>
      <c r="C1228" s="1" t="s">
        <v>21</v>
      </c>
      <c r="D1228" s="1" t="s">
        <v>22</v>
      </c>
      <c r="E1228" s="1" t="s">
        <v>23</v>
      </c>
      <c r="F1228" s="1" t="s">
        <v>5</v>
      </c>
      <c r="H1228" s="1" t="s">
        <v>24</v>
      </c>
      <c r="I1228" s="1">
        <v>645323</v>
      </c>
      <c r="J1228" s="1">
        <v>646330</v>
      </c>
      <c r="K1228" s="1" t="s">
        <v>25</v>
      </c>
      <c r="R1228" s="1" t="s">
        <v>1845</v>
      </c>
      <c r="S1228" s="1">
        <v>1008</v>
      </c>
    </row>
    <row r="1229" spans="1:20">
      <c r="A1229" s="1">
        <f t="shared" si="19"/>
        <v>1228</v>
      </c>
      <c r="B1229" s="1" t="s">
        <v>28</v>
      </c>
      <c r="C1229" s="1" t="s">
        <v>29</v>
      </c>
      <c r="D1229" s="1" t="s">
        <v>22</v>
      </c>
      <c r="E1229" s="1" t="s">
        <v>23</v>
      </c>
      <c r="F1229" s="1" t="s">
        <v>5</v>
      </c>
      <c r="H1229" s="1" t="s">
        <v>24</v>
      </c>
      <c r="I1229" s="1">
        <v>645323</v>
      </c>
      <c r="J1229" s="1">
        <v>646330</v>
      </c>
      <c r="K1229" s="1" t="s">
        <v>25</v>
      </c>
      <c r="L1229" s="1" t="s">
        <v>1846</v>
      </c>
      <c r="O1229" s="1" t="s">
        <v>1847</v>
      </c>
      <c r="R1229" s="1" t="s">
        <v>1845</v>
      </c>
      <c r="S1229" s="1">
        <v>1008</v>
      </c>
      <c r="T1229" s="1">
        <v>335</v>
      </c>
    </row>
    <row r="1230" spans="1:20">
      <c r="A1230" s="1">
        <f t="shared" si="19"/>
        <v>1229</v>
      </c>
      <c r="B1230" s="1" t="s">
        <v>20</v>
      </c>
      <c r="C1230" s="1" t="s">
        <v>21</v>
      </c>
      <c r="D1230" s="1" t="s">
        <v>22</v>
      </c>
      <c r="E1230" s="1" t="s">
        <v>23</v>
      </c>
      <c r="F1230" s="1" t="s">
        <v>5</v>
      </c>
      <c r="H1230" s="1" t="s">
        <v>24</v>
      </c>
      <c r="I1230" s="1">
        <v>646353</v>
      </c>
      <c r="J1230" s="1">
        <v>647522</v>
      </c>
      <c r="K1230" s="1" t="s">
        <v>25</v>
      </c>
      <c r="P1230" s="1" t="s">
        <v>1848</v>
      </c>
      <c r="R1230" s="1" t="s">
        <v>1849</v>
      </c>
      <c r="S1230" s="1">
        <v>1170</v>
      </c>
    </row>
    <row r="1231" spans="1:20">
      <c r="A1231" s="1">
        <f t="shared" si="19"/>
        <v>1230</v>
      </c>
      <c r="B1231" s="1" t="s">
        <v>28</v>
      </c>
      <c r="C1231" s="1" t="s">
        <v>29</v>
      </c>
      <c r="D1231" s="1" t="s">
        <v>22</v>
      </c>
      <c r="E1231" s="1" t="s">
        <v>23</v>
      </c>
      <c r="F1231" s="1" t="s">
        <v>5</v>
      </c>
      <c r="H1231" s="1" t="s">
        <v>24</v>
      </c>
      <c r="I1231" s="1">
        <v>646353</v>
      </c>
      <c r="J1231" s="1">
        <v>647522</v>
      </c>
      <c r="K1231" s="1" t="s">
        <v>25</v>
      </c>
      <c r="L1231" s="1" t="s">
        <v>1850</v>
      </c>
      <c r="O1231" s="1" t="s">
        <v>1851</v>
      </c>
      <c r="P1231" s="1" t="s">
        <v>1848</v>
      </c>
      <c r="R1231" s="1" t="s">
        <v>1849</v>
      </c>
      <c r="S1231" s="1">
        <v>1170</v>
      </c>
      <c r="T1231" s="1">
        <v>389</v>
      </c>
    </row>
    <row r="1232" spans="1:20">
      <c r="A1232" s="1">
        <f t="shared" si="19"/>
        <v>1231</v>
      </c>
      <c r="B1232" s="1" t="s">
        <v>20</v>
      </c>
      <c r="C1232" s="1" t="s">
        <v>21</v>
      </c>
      <c r="D1232" s="1" t="s">
        <v>22</v>
      </c>
      <c r="E1232" s="1" t="s">
        <v>23</v>
      </c>
      <c r="F1232" s="1" t="s">
        <v>5</v>
      </c>
      <c r="H1232" s="1" t="s">
        <v>24</v>
      </c>
      <c r="I1232" s="1">
        <v>647527</v>
      </c>
      <c r="J1232" s="1">
        <v>648573</v>
      </c>
      <c r="K1232" s="1" t="s">
        <v>63</v>
      </c>
      <c r="R1232" s="1" t="s">
        <v>1852</v>
      </c>
      <c r="S1232" s="1">
        <v>1047</v>
      </c>
    </row>
    <row r="1233" spans="1:20">
      <c r="A1233" s="1">
        <f t="shared" si="19"/>
        <v>1232</v>
      </c>
      <c r="B1233" s="1" t="s">
        <v>28</v>
      </c>
      <c r="C1233" s="1" t="s">
        <v>29</v>
      </c>
      <c r="D1233" s="1" t="s">
        <v>22</v>
      </c>
      <c r="E1233" s="1" t="s">
        <v>23</v>
      </c>
      <c r="F1233" s="1" t="s">
        <v>5</v>
      </c>
      <c r="H1233" s="1" t="s">
        <v>24</v>
      </c>
      <c r="I1233" s="1">
        <v>647527</v>
      </c>
      <c r="J1233" s="1">
        <v>648573</v>
      </c>
      <c r="K1233" s="1" t="s">
        <v>63</v>
      </c>
      <c r="L1233" s="1" t="s">
        <v>1853</v>
      </c>
      <c r="O1233" s="1" t="s">
        <v>1854</v>
      </c>
      <c r="R1233" s="1" t="s">
        <v>1852</v>
      </c>
      <c r="S1233" s="1">
        <v>1047</v>
      </c>
      <c r="T1233" s="1">
        <v>348</v>
      </c>
    </row>
    <row r="1234" spans="1:20">
      <c r="A1234" s="1">
        <f t="shared" si="19"/>
        <v>1233</v>
      </c>
      <c r="B1234" s="1" t="s">
        <v>20</v>
      </c>
      <c r="C1234" s="1" t="s">
        <v>21</v>
      </c>
      <c r="D1234" s="1" t="s">
        <v>22</v>
      </c>
      <c r="E1234" s="1" t="s">
        <v>23</v>
      </c>
      <c r="F1234" s="1" t="s">
        <v>5</v>
      </c>
      <c r="H1234" s="1" t="s">
        <v>24</v>
      </c>
      <c r="I1234" s="1">
        <v>648603</v>
      </c>
      <c r="J1234" s="1">
        <v>649514</v>
      </c>
      <c r="K1234" s="1" t="s">
        <v>25</v>
      </c>
      <c r="R1234" s="1" t="s">
        <v>1855</v>
      </c>
      <c r="S1234" s="1">
        <v>912</v>
      </c>
    </row>
    <row r="1235" spans="1:20">
      <c r="A1235" s="1">
        <f t="shared" si="19"/>
        <v>1234</v>
      </c>
      <c r="B1235" s="1" t="s">
        <v>28</v>
      </c>
      <c r="C1235" s="1" t="s">
        <v>29</v>
      </c>
      <c r="D1235" s="1" t="s">
        <v>22</v>
      </c>
      <c r="E1235" s="1" t="s">
        <v>23</v>
      </c>
      <c r="F1235" s="1" t="s">
        <v>5</v>
      </c>
      <c r="H1235" s="1" t="s">
        <v>24</v>
      </c>
      <c r="I1235" s="1">
        <v>648603</v>
      </c>
      <c r="J1235" s="1">
        <v>649514</v>
      </c>
      <c r="K1235" s="1" t="s">
        <v>25</v>
      </c>
      <c r="L1235" s="1" t="s">
        <v>1856</v>
      </c>
      <c r="O1235" s="1" t="s">
        <v>1857</v>
      </c>
      <c r="R1235" s="1" t="s">
        <v>1855</v>
      </c>
      <c r="S1235" s="1">
        <v>912</v>
      </c>
      <c r="T1235" s="1">
        <v>303</v>
      </c>
    </row>
    <row r="1236" spans="1:20">
      <c r="A1236" s="1">
        <f t="shared" si="19"/>
        <v>1235</v>
      </c>
      <c r="B1236" s="1" t="s">
        <v>20</v>
      </c>
      <c r="C1236" s="1" t="s">
        <v>21</v>
      </c>
      <c r="D1236" s="1" t="s">
        <v>22</v>
      </c>
      <c r="E1236" s="1" t="s">
        <v>23</v>
      </c>
      <c r="F1236" s="1" t="s">
        <v>5</v>
      </c>
      <c r="H1236" s="1" t="s">
        <v>24</v>
      </c>
      <c r="I1236" s="1">
        <v>649568</v>
      </c>
      <c r="J1236" s="1">
        <v>650788</v>
      </c>
      <c r="K1236" s="1" t="s">
        <v>25</v>
      </c>
      <c r="P1236" s="1" t="s">
        <v>1858</v>
      </c>
      <c r="R1236" s="1" t="s">
        <v>1859</v>
      </c>
      <c r="S1236" s="1">
        <v>1221</v>
      </c>
    </row>
    <row r="1237" spans="1:20">
      <c r="A1237" s="1">
        <f t="shared" si="19"/>
        <v>1236</v>
      </c>
      <c r="B1237" s="1" t="s">
        <v>28</v>
      </c>
      <c r="C1237" s="1" t="s">
        <v>29</v>
      </c>
      <c r="D1237" s="1" t="s">
        <v>22</v>
      </c>
      <c r="E1237" s="1" t="s">
        <v>23</v>
      </c>
      <c r="F1237" s="1" t="s">
        <v>5</v>
      </c>
      <c r="H1237" s="1" t="s">
        <v>24</v>
      </c>
      <c r="I1237" s="1">
        <v>649568</v>
      </c>
      <c r="J1237" s="1">
        <v>650788</v>
      </c>
      <c r="K1237" s="1" t="s">
        <v>25</v>
      </c>
      <c r="L1237" s="1" t="s">
        <v>1860</v>
      </c>
      <c r="O1237" s="1" t="s">
        <v>1861</v>
      </c>
      <c r="P1237" s="1" t="s">
        <v>1858</v>
      </c>
      <c r="R1237" s="1" t="s">
        <v>1859</v>
      </c>
      <c r="S1237" s="1">
        <v>1221</v>
      </c>
      <c r="T1237" s="1">
        <v>406</v>
      </c>
    </row>
    <row r="1238" spans="1:20">
      <c r="A1238" s="1">
        <f t="shared" si="19"/>
        <v>1237</v>
      </c>
      <c r="B1238" s="1" t="s">
        <v>20</v>
      </c>
      <c r="C1238" s="1" t="s">
        <v>21</v>
      </c>
      <c r="D1238" s="1" t="s">
        <v>22</v>
      </c>
      <c r="E1238" s="1" t="s">
        <v>23</v>
      </c>
      <c r="F1238" s="1" t="s">
        <v>5</v>
      </c>
      <c r="H1238" s="1" t="s">
        <v>24</v>
      </c>
      <c r="I1238" s="1">
        <v>650836</v>
      </c>
      <c r="J1238" s="1">
        <v>651696</v>
      </c>
      <c r="K1238" s="1" t="s">
        <v>25</v>
      </c>
      <c r="P1238" s="1" t="s">
        <v>1862</v>
      </c>
      <c r="R1238" s="1" t="s">
        <v>1863</v>
      </c>
      <c r="S1238" s="1">
        <v>861</v>
      </c>
    </row>
    <row r="1239" spans="1:20">
      <c r="A1239" s="1">
        <f t="shared" si="19"/>
        <v>1238</v>
      </c>
      <c r="B1239" s="1" t="s">
        <v>28</v>
      </c>
      <c r="C1239" s="1" t="s">
        <v>29</v>
      </c>
      <c r="D1239" s="1" t="s">
        <v>22</v>
      </c>
      <c r="E1239" s="1" t="s">
        <v>23</v>
      </c>
      <c r="F1239" s="1" t="s">
        <v>5</v>
      </c>
      <c r="H1239" s="1" t="s">
        <v>24</v>
      </c>
      <c r="I1239" s="1">
        <v>650836</v>
      </c>
      <c r="J1239" s="1">
        <v>651696</v>
      </c>
      <c r="K1239" s="1" t="s">
        <v>25</v>
      </c>
      <c r="L1239" s="1" t="s">
        <v>1864</v>
      </c>
      <c r="O1239" s="1" t="s">
        <v>1865</v>
      </c>
      <c r="P1239" s="1" t="s">
        <v>1862</v>
      </c>
      <c r="R1239" s="1" t="s">
        <v>1863</v>
      </c>
      <c r="S1239" s="1">
        <v>861</v>
      </c>
      <c r="T1239" s="1">
        <v>286</v>
      </c>
    </row>
    <row r="1240" spans="1:20">
      <c r="A1240" s="1">
        <f t="shared" si="19"/>
        <v>1239</v>
      </c>
      <c r="B1240" s="1" t="s">
        <v>20</v>
      </c>
      <c r="C1240" s="1" t="s">
        <v>21</v>
      </c>
      <c r="D1240" s="1" t="s">
        <v>22</v>
      </c>
      <c r="E1240" s="1" t="s">
        <v>23</v>
      </c>
      <c r="F1240" s="1" t="s">
        <v>5</v>
      </c>
      <c r="H1240" s="1" t="s">
        <v>24</v>
      </c>
      <c r="I1240" s="1">
        <v>651699</v>
      </c>
      <c r="J1240" s="1">
        <v>652310</v>
      </c>
      <c r="K1240" s="1" t="s">
        <v>25</v>
      </c>
      <c r="R1240" s="1" t="s">
        <v>1866</v>
      </c>
      <c r="S1240" s="1">
        <v>612</v>
      </c>
    </row>
    <row r="1241" spans="1:20">
      <c r="A1241" s="1">
        <f t="shared" si="19"/>
        <v>1240</v>
      </c>
      <c r="B1241" s="1" t="s">
        <v>28</v>
      </c>
      <c r="C1241" s="1" t="s">
        <v>29</v>
      </c>
      <c r="D1241" s="1" t="s">
        <v>22</v>
      </c>
      <c r="E1241" s="1" t="s">
        <v>23</v>
      </c>
      <c r="F1241" s="1" t="s">
        <v>5</v>
      </c>
      <c r="H1241" s="1" t="s">
        <v>24</v>
      </c>
      <c r="I1241" s="1">
        <v>651699</v>
      </c>
      <c r="J1241" s="1">
        <v>652310</v>
      </c>
      <c r="K1241" s="1" t="s">
        <v>25</v>
      </c>
      <c r="L1241" s="1" t="s">
        <v>1867</v>
      </c>
      <c r="O1241" s="1" t="s">
        <v>1868</v>
      </c>
      <c r="R1241" s="1" t="s">
        <v>1866</v>
      </c>
      <c r="S1241" s="1">
        <v>612</v>
      </c>
      <c r="T1241" s="1">
        <v>203</v>
      </c>
    </row>
    <row r="1242" spans="1:20">
      <c r="A1242" s="1">
        <f t="shared" si="19"/>
        <v>1241</v>
      </c>
      <c r="B1242" s="1" t="s">
        <v>20</v>
      </c>
      <c r="C1242" s="1" t="s">
        <v>21</v>
      </c>
      <c r="D1242" s="1" t="s">
        <v>22</v>
      </c>
      <c r="E1242" s="1" t="s">
        <v>23</v>
      </c>
      <c r="F1242" s="1" t="s">
        <v>5</v>
      </c>
      <c r="H1242" s="1" t="s">
        <v>24</v>
      </c>
      <c r="I1242" s="1">
        <v>652351</v>
      </c>
      <c r="J1242" s="1">
        <v>653139</v>
      </c>
      <c r="K1242" s="1" t="s">
        <v>25</v>
      </c>
      <c r="R1242" s="1" t="s">
        <v>1869</v>
      </c>
      <c r="S1242" s="1">
        <v>789</v>
      </c>
    </row>
    <row r="1243" spans="1:20">
      <c r="A1243" s="1">
        <f t="shared" si="19"/>
        <v>1242</v>
      </c>
      <c r="B1243" s="1" t="s">
        <v>28</v>
      </c>
      <c r="C1243" s="1" t="s">
        <v>29</v>
      </c>
      <c r="D1243" s="1" t="s">
        <v>22</v>
      </c>
      <c r="E1243" s="1" t="s">
        <v>23</v>
      </c>
      <c r="F1243" s="1" t="s">
        <v>5</v>
      </c>
      <c r="H1243" s="1" t="s">
        <v>24</v>
      </c>
      <c r="I1243" s="1">
        <v>652351</v>
      </c>
      <c r="J1243" s="1">
        <v>653139</v>
      </c>
      <c r="K1243" s="1" t="s">
        <v>25</v>
      </c>
      <c r="L1243" s="1" t="s">
        <v>1870</v>
      </c>
      <c r="O1243" s="1" t="s">
        <v>42</v>
      </c>
      <c r="R1243" s="1" t="s">
        <v>1869</v>
      </c>
      <c r="S1243" s="1">
        <v>789</v>
      </c>
      <c r="T1243" s="1">
        <v>262</v>
      </c>
    </row>
    <row r="1244" spans="1:20">
      <c r="A1244" s="1">
        <f t="shared" si="19"/>
        <v>1243</v>
      </c>
      <c r="B1244" s="1" t="s">
        <v>20</v>
      </c>
      <c r="C1244" s="1" t="s">
        <v>21</v>
      </c>
      <c r="D1244" s="1" t="s">
        <v>22</v>
      </c>
      <c r="E1244" s="1" t="s">
        <v>23</v>
      </c>
      <c r="F1244" s="1" t="s">
        <v>5</v>
      </c>
      <c r="H1244" s="1" t="s">
        <v>24</v>
      </c>
      <c r="I1244" s="1">
        <v>653465</v>
      </c>
      <c r="J1244" s="1">
        <v>654706</v>
      </c>
      <c r="K1244" s="1" t="s">
        <v>63</v>
      </c>
      <c r="R1244" s="1" t="s">
        <v>1871</v>
      </c>
      <c r="S1244" s="1">
        <v>1242</v>
      </c>
    </row>
    <row r="1245" spans="1:20">
      <c r="A1245" s="1">
        <f t="shared" si="19"/>
        <v>1244</v>
      </c>
      <c r="B1245" s="1" t="s">
        <v>28</v>
      </c>
      <c r="C1245" s="1" t="s">
        <v>29</v>
      </c>
      <c r="D1245" s="1" t="s">
        <v>22</v>
      </c>
      <c r="E1245" s="1" t="s">
        <v>23</v>
      </c>
      <c r="F1245" s="1" t="s">
        <v>5</v>
      </c>
      <c r="H1245" s="1" t="s">
        <v>24</v>
      </c>
      <c r="I1245" s="1">
        <v>653465</v>
      </c>
      <c r="J1245" s="1">
        <v>654706</v>
      </c>
      <c r="K1245" s="1" t="s">
        <v>63</v>
      </c>
      <c r="L1245" s="1" t="s">
        <v>1872</v>
      </c>
      <c r="O1245" s="1" t="s">
        <v>1873</v>
      </c>
      <c r="R1245" s="1" t="s">
        <v>1871</v>
      </c>
      <c r="S1245" s="1">
        <v>1242</v>
      </c>
      <c r="T1245" s="1">
        <v>413</v>
      </c>
    </row>
    <row r="1246" spans="1:20">
      <c r="A1246" s="1">
        <f t="shared" si="19"/>
        <v>1245</v>
      </c>
      <c r="B1246" s="1" t="s">
        <v>20</v>
      </c>
      <c r="C1246" s="1" t="s">
        <v>21</v>
      </c>
      <c r="D1246" s="1" t="s">
        <v>22</v>
      </c>
      <c r="E1246" s="1" t="s">
        <v>23</v>
      </c>
      <c r="F1246" s="1" t="s">
        <v>5</v>
      </c>
      <c r="H1246" s="1" t="s">
        <v>24</v>
      </c>
      <c r="I1246" s="1">
        <v>654957</v>
      </c>
      <c r="J1246" s="1">
        <v>656387</v>
      </c>
      <c r="K1246" s="1" t="s">
        <v>25</v>
      </c>
      <c r="R1246" s="1" t="s">
        <v>1874</v>
      </c>
      <c r="S1246" s="1">
        <v>1431</v>
      </c>
    </row>
    <row r="1247" spans="1:20">
      <c r="A1247" s="1">
        <f t="shared" si="19"/>
        <v>1246</v>
      </c>
      <c r="B1247" s="1" t="s">
        <v>28</v>
      </c>
      <c r="C1247" s="1" t="s">
        <v>29</v>
      </c>
      <c r="D1247" s="1" t="s">
        <v>22</v>
      </c>
      <c r="E1247" s="1" t="s">
        <v>23</v>
      </c>
      <c r="F1247" s="1" t="s">
        <v>5</v>
      </c>
      <c r="H1247" s="1" t="s">
        <v>24</v>
      </c>
      <c r="I1247" s="1">
        <v>654957</v>
      </c>
      <c r="J1247" s="1">
        <v>656387</v>
      </c>
      <c r="K1247" s="1" t="s">
        <v>25</v>
      </c>
      <c r="L1247" s="1" t="s">
        <v>1875</v>
      </c>
      <c r="O1247" s="1" t="s">
        <v>1876</v>
      </c>
      <c r="R1247" s="1" t="s">
        <v>1874</v>
      </c>
      <c r="S1247" s="1">
        <v>1431</v>
      </c>
      <c r="T1247" s="1">
        <v>476</v>
      </c>
    </row>
    <row r="1248" spans="1:20">
      <c r="A1248" s="1">
        <f t="shared" si="19"/>
        <v>1247</v>
      </c>
      <c r="B1248" s="1" t="s">
        <v>20</v>
      </c>
      <c r="C1248" s="1" t="s">
        <v>21</v>
      </c>
      <c r="D1248" s="1" t="s">
        <v>22</v>
      </c>
      <c r="E1248" s="1" t="s">
        <v>23</v>
      </c>
      <c r="F1248" s="1" t="s">
        <v>5</v>
      </c>
      <c r="H1248" s="1" t="s">
        <v>24</v>
      </c>
      <c r="I1248" s="1">
        <v>656392</v>
      </c>
      <c r="J1248" s="1">
        <v>656856</v>
      </c>
      <c r="K1248" s="1" t="s">
        <v>25</v>
      </c>
      <c r="R1248" s="1" t="s">
        <v>1877</v>
      </c>
      <c r="S1248" s="1">
        <v>465</v>
      </c>
    </row>
    <row r="1249" spans="1:20">
      <c r="A1249" s="1">
        <f t="shared" si="19"/>
        <v>1248</v>
      </c>
      <c r="B1249" s="1" t="s">
        <v>28</v>
      </c>
      <c r="C1249" s="1" t="s">
        <v>29</v>
      </c>
      <c r="D1249" s="1" t="s">
        <v>22</v>
      </c>
      <c r="E1249" s="1" t="s">
        <v>23</v>
      </c>
      <c r="F1249" s="1" t="s">
        <v>5</v>
      </c>
      <c r="H1249" s="1" t="s">
        <v>24</v>
      </c>
      <c r="I1249" s="1">
        <v>656392</v>
      </c>
      <c r="J1249" s="1">
        <v>656856</v>
      </c>
      <c r="K1249" s="1" t="s">
        <v>25</v>
      </c>
      <c r="L1249" s="1" t="s">
        <v>1878</v>
      </c>
      <c r="O1249" s="1" t="s">
        <v>62</v>
      </c>
      <c r="R1249" s="1" t="s">
        <v>1877</v>
      </c>
      <c r="S1249" s="1">
        <v>465</v>
      </c>
      <c r="T1249" s="1">
        <v>154</v>
      </c>
    </row>
    <row r="1250" spans="1:20">
      <c r="A1250" s="1">
        <f t="shared" si="19"/>
        <v>1249</v>
      </c>
      <c r="B1250" s="1" t="s">
        <v>20</v>
      </c>
      <c r="C1250" s="1" t="s">
        <v>21</v>
      </c>
      <c r="D1250" s="1" t="s">
        <v>22</v>
      </c>
      <c r="E1250" s="1" t="s">
        <v>23</v>
      </c>
      <c r="F1250" s="1" t="s">
        <v>5</v>
      </c>
      <c r="H1250" s="1" t="s">
        <v>24</v>
      </c>
      <c r="I1250" s="1">
        <v>656861</v>
      </c>
      <c r="J1250" s="1">
        <v>657532</v>
      </c>
      <c r="K1250" s="1" t="s">
        <v>25</v>
      </c>
      <c r="R1250" s="1" t="s">
        <v>1879</v>
      </c>
      <c r="S1250" s="1">
        <v>672</v>
      </c>
    </row>
    <row r="1251" spans="1:20">
      <c r="A1251" s="1">
        <f t="shared" si="19"/>
        <v>1250</v>
      </c>
      <c r="B1251" s="1" t="s">
        <v>28</v>
      </c>
      <c r="C1251" s="1" t="s">
        <v>29</v>
      </c>
      <c r="D1251" s="1" t="s">
        <v>22</v>
      </c>
      <c r="E1251" s="1" t="s">
        <v>23</v>
      </c>
      <c r="F1251" s="1" t="s">
        <v>5</v>
      </c>
      <c r="H1251" s="1" t="s">
        <v>24</v>
      </c>
      <c r="I1251" s="1">
        <v>656861</v>
      </c>
      <c r="J1251" s="1">
        <v>657532</v>
      </c>
      <c r="K1251" s="1" t="s">
        <v>25</v>
      </c>
      <c r="L1251" s="1" t="s">
        <v>1880</v>
      </c>
      <c r="O1251" s="1" t="s">
        <v>332</v>
      </c>
      <c r="R1251" s="1" t="s">
        <v>1879</v>
      </c>
      <c r="S1251" s="1">
        <v>672</v>
      </c>
      <c r="T1251" s="1">
        <v>223</v>
      </c>
    </row>
    <row r="1252" spans="1:20">
      <c r="A1252" s="1">
        <f t="shared" si="19"/>
        <v>1251</v>
      </c>
      <c r="B1252" s="1" t="s">
        <v>20</v>
      </c>
      <c r="C1252" s="1" t="s">
        <v>21</v>
      </c>
      <c r="D1252" s="1" t="s">
        <v>22</v>
      </c>
      <c r="E1252" s="1" t="s">
        <v>23</v>
      </c>
      <c r="F1252" s="1" t="s">
        <v>5</v>
      </c>
      <c r="H1252" s="1" t="s">
        <v>24</v>
      </c>
      <c r="I1252" s="1">
        <v>657708</v>
      </c>
      <c r="J1252" s="1">
        <v>658502</v>
      </c>
      <c r="K1252" s="1" t="s">
        <v>25</v>
      </c>
      <c r="R1252" s="1" t="s">
        <v>1881</v>
      </c>
      <c r="S1252" s="1">
        <v>795</v>
      </c>
    </row>
    <row r="1253" spans="1:20">
      <c r="A1253" s="1">
        <f t="shared" si="19"/>
        <v>1252</v>
      </c>
      <c r="B1253" s="1" t="s">
        <v>28</v>
      </c>
      <c r="C1253" s="1" t="s">
        <v>29</v>
      </c>
      <c r="D1253" s="1" t="s">
        <v>22</v>
      </c>
      <c r="E1253" s="1" t="s">
        <v>23</v>
      </c>
      <c r="F1253" s="1" t="s">
        <v>5</v>
      </c>
      <c r="H1253" s="1" t="s">
        <v>24</v>
      </c>
      <c r="I1253" s="1">
        <v>657708</v>
      </c>
      <c r="J1253" s="1">
        <v>658502</v>
      </c>
      <c r="K1253" s="1" t="s">
        <v>25</v>
      </c>
      <c r="L1253" s="1" t="s">
        <v>1882</v>
      </c>
      <c r="O1253" s="1" t="s">
        <v>1883</v>
      </c>
      <c r="R1253" s="1" t="s">
        <v>1881</v>
      </c>
      <c r="S1253" s="1">
        <v>795</v>
      </c>
      <c r="T1253" s="1">
        <v>264</v>
      </c>
    </row>
    <row r="1254" spans="1:20">
      <c r="A1254" s="1">
        <f t="shared" si="19"/>
        <v>1253</v>
      </c>
      <c r="B1254" s="1" t="s">
        <v>20</v>
      </c>
      <c r="C1254" s="1" t="s">
        <v>21</v>
      </c>
      <c r="D1254" s="1" t="s">
        <v>22</v>
      </c>
      <c r="E1254" s="1" t="s">
        <v>23</v>
      </c>
      <c r="F1254" s="1" t="s">
        <v>5</v>
      </c>
      <c r="H1254" s="1" t="s">
        <v>24</v>
      </c>
      <c r="I1254" s="1">
        <v>658709</v>
      </c>
      <c r="J1254" s="1">
        <v>658954</v>
      </c>
      <c r="K1254" s="1" t="s">
        <v>25</v>
      </c>
      <c r="R1254" s="1" t="s">
        <v>1884</v>
      </c>
      <c r="S1254" s="1">
        <v>246</v>
      </c>
    </row>
    <row r="1255" spans="1:20">
      <c r="A1255" s="1">
        <f t="shared" si="19"/>
        <v>1254</v>
      </c>
      <c r="B1255" s="1" t="s">
        <v>28</v>
      </c>
      <c r="C1255" s="1" t="s">
        <v>29</v>
      </c>
      <c r="D1255" s="1" t="s">
        <v>22</v>
      </c>
      <c r="E1255" s="1" t="s">
        <v>23</v>
      </c>
      <c r="F1255" s="1" t="s">
        <v>5</v>
      </c>
      <c r="H1255" s="1" t="s">
        <v>24</v>
      </c>
      <c r="I1255" s="1">
        <v>658709</v>
      </c>
      <c r="J1255" s="1">
        <v>658954</v>
      </c>
      <c r="K1255" s="1" t="s">
        <v>25</v>
      </c>
      <c r="L1255" s="1" t="s">
        <v>1885</v>
      </c>
      <c r="O1255" s="1" t="s">
        <v>62</v>
      </c>
      <c r="R1255" s="1" t="s">
        <v>1884</v>
      </c>
      <c r="S1255" s="1">
        <v>246</v>
      </c>
      <c r="T1255" s="1">
        <v>81</v>
      </c>
    </row>
    <row r="1256" spans="1:20">
      <c r="A1256" s="1">
        <f t="shared" si="19"/>
        <v>1255</v>
      </c>
      <c r="B1256" s="1" t="s">
        <v>20</v>
      </c>
      <c r="C1256" s="1" t="s">
        <v>21</v>
      </c>
      <c r="D1256" s="1" t="s">
        <v>22</v>
      </c>
      <c r="E1256" s="1" t="s">
        <v>23</v>
      </c>
      <c r="F1256" s="1" t="s">
        <v>5</v>
      </c>
      <c r="H1256" s="1" t="s">
        <v>24</v>
      </c>
      <c r="I1256" s="1">
        <v>658986</v>
      </c>
      <c r="J1256" s="1">
        <v>659783</v>
      </c>
      <c r="K1256" s="1" t="s">
        <v>25</v>
      </c>
      <c r="P1256" s="1" t="s">
        <v>1886</v>
      </c>
      <c r="R1256" s="1" t="s">
        <v>1887</v>
      </c>
      <c r="S1256" s="1">
        <v>798</v>
      </c>
    </row>
    <row r="1257" spans="1:20">
      <c r="A1257" s="1">
        <f t="shared" si="19"/>
        <v>1256</v>
      </c>
      <c r="B1257" s="1" t="s">
        <v>28</v>
      </c>
      <c r="C1257" s="1" t="s">
        <v>29</v>
      </c>
      <c r="D1257" s="1" t="s">
        <v>22</v>
      </c>
      <c r="E1257" s="1" t="s">
        <v>23</v>
      </c>
      <c r="F1257" s="1" t="s">
        <v>5</v>
      </c>
      <c r="H1257" s="1" t="s">
        <v>24</v>
      </c>
      <c r="I1257" s="1">
        <v>658986</v>
      </c>
      <c r="J1257" s="1">
        <v>659783</v>
      </c>
      <c r="K1257" s="1" t="s">
        <v>25</v>
      </c>
      <c r="L1257" s="1" t="s">
        <v>1888</v>
      </c>
      <c r="O1257" s="1" t="s">
        <v>1889</v>
      </c>
      <c r="P1257" s="1" t="s">
        <v>1886</v>
      </c>
      <c r="R1257" s="1" t="s">
        <v>1887</v>
      </c>
      <c r="S1257" s="1">
        <v>798</v>
      </c>
      <c r="T1257" s="1">
        <v>265</v>
      </c>
    </row>
    <row r="1258" spans="1:20">
      <c r="A1258" s="1">
        <f t="shared" si="19"/>
        <v>1257</v>
      </c>
      <c r="B1258" s="1" t="s">
        <v>20</v>
      </c>
      <c r="C1258" s="1" t="s">
        <v>21</v>
      </c>
      <c r="D1258" s="1" t="s">
        <v>22</v>
      </c>
      <c r="E1258" s="1" t="s">
        <v>23</v>
      </c>
      <c r="F1258" s="1" t="s">
        <v>5</v>
      </c>
      <c r="H1258" s="1" t="s">
        <v>24</v>
      </c>
      <c r="I1258" s="1">
        <v>660304</v>
      </c>
      <c r="J1258" s="1">
        <v>661395</v>
      </c>
      <c r="K1258" s="1" t="s">
        <v>25</v>
      </c>
      <c r="P1258" s="1" t="s">
        <v>1890</v>
      </c>
      <c r="R1258" s="1" t="s">
        <v>1891</v>
      </c>
      <c r="S1258" s="1">
        <v>1092</v>
      </c>
    </row>
    <row r="1259" spans="1:20">
      <c r="A1259" s="1">
        <f t="shared" si="19"/>
        <v>1258</v>
      </c>
      <c r="B1259" s="1" t="s">
        <v>28</v>
      </c>
      <c r="C1259" s="1" t="s">
        <v>29</v>
      </c>
      <c r="D1259" s="1" t="s">
        <v>22</v>
      </c>
      <c r="E1259" s="1" t="s">
        <v>23</v>
      </c>
      <c r="F1259" s="1" t="s">
        <v>5</v>
      </c>
      <c r="H1259" s="1" t="s">
        <v>24</v>
      </c>
      <c r="I1259" s="1">
        <v>660304</v>
      </c>
      <c r="J1259" s="1">
        <v>661395</v>
      </c>
      <c r="K1259" s="1" t="s">
        <v>25</v>
      </c>
      <c r="L1259" s="1" t="s">
        <v>1892</v>
      </c>
      <c r="O1259" s="1" t="s">
        <v>1893</v>
      </c>
      <c r="P1259" s="1" t="s">
        <v>1890</v>
      </c>
      <c r="R1259" s="1" t="s">
        <v>1891</v>
      </c>
      <c r="S1259" s="1">
        <v>1092</v>
      </c>
      <c r="T1259" s="1">
        <v>363</v>
      </c>
    </row>
    <row r="1260" spans="1:20">
      <c r="A1260" s="1">
        <f t="shared" si="19"/>
        <v>1259</v>
      </c>
      <c r="B1260" s="1" t="s">
        <v>20</v>
      </c>
      <c r="C1260" s="1" t="s">
        <v>21</v>
      </c>
      <c r="D1260" s="1" t="s">
        <v>22</v>
      </c>
      <c r="E1260" s="1" t="s">
        <v>23</v>
      </c>
      <c r="F1260" s="1" t="s">
        <v>5</v>
      </c>
      <c r="H1260" s="1" t="s">
        <v>24</v>
      </c>
      <c r="I1260" s="1">
        <v>661468</v>
      </c>
      <c r="J1260" s="1">
        <v>661857</v>
      </c>
      <c r="K1260" s="1" t="s">
        <v>25</v>
      </c>
      <c r="P1260" s="1" t="s">
        <v>1894</v>
      </c>
      <c r="R1260" s="1" t="s">
        <v>1895</v>
      </c>
      <c r="S1260" s="1">
        <v>390</v>
      </c>
    </row>
    <row r="1261" spans="1:20">
      <c r="A1261" s="1">
        <f t="shared" si="19"/>
        <v>1260</v>
      </c>
      <c r="B1261" s="1" t="s">
        <v>28</v>
      </c>
      <c r="C1261" s="1" t="s">
        <v>29</v>
      </c>
      <c r="D1261" s="1" t="s">
        <v>22</v>
      </c>
      <c r="E1261" s="1" t="s">
        <v>23</v>
      </c>
      <c r="F1261" s="1" t="s">
        <v>5</v>
      </c>
      <c r="H1261" s="1" t="s">
        <v>24</v>
      </c>
      <c r="I1261" s="1">
        <v>661468</v>
      </c>
      <c r="J1261" s="1">
        <v>661857</v>
      </c>
      <c r="K1261" s="1" t="s">
        <v>25</v>
      </c>
      <c r="L1261" s="1" t="s">
        <v>1896</v>
      </c>
      <c r="O1261" s="1" t="s">
        <v>1897</v>
      </c>
      <c r="P1261" s="1" t="s">
        <v>1894</v>
      </c>
      <c r="R1261" s="1" t="s">
        <v>1895</v>
      </c>
      <c r="S1261" s="1">
        <v>390</v>
      </c>
      <c r="T1261" s="1">
        <v>129</v>
      </c>
    </row>
    <row r="1262" spans="1:20">
      <c r="A1262" s="1">
        <f t="shared" si="19"/>
        <v>1261</v>
      </c>
      <c r="B1262" s="1" t="s">
        <v>20</v>
      </c>
      <c r="C1262" s="1" t="s">
        <v>21</v>
      </c>
      <c r="D1262" s="1" t="s">
        <v>22</v>
      </c>
      <c r="E1262" s="1" t="s">
        <v>23</v>
      </c>
      <c r="F1262" s="1" t="s">
        <v>5</v>
      </c>
      <c r="H1262" s="1" t="s">
        <v>24</v>
      </c>
      <c r="I1262" s="1">
        <v>661926</v>
      </c>
      <c r="J1262" s="1">
        <v>663287</v>
      </c>
      <c r="K1262" s="1" t="s">
        <v>25</v>
      </c>
      <c r="R1262" s="1" t="s">
        <v>1898</v>
      </c>
      <c r="S1262" s="1">
        <v>1362</v>
      </c>
    </row>
    <row r="1263" spans="1:20">
      <c r="A1263" s="1">
        <f t="shared" si="19"/>
        <v>1262</v>
      </c>
      <c r="B1263" s="1" t="s">
        <v>28</v>
      </c>
      <c r="C1263" s="1" t="s">
        <v>29</v>
      </c>
      <c r="D1263" s="1" t="s">
        <v>22</v>
      </c>
      <c r="E1263" s="1" t="s">
        <v>23</v>
      </c>
      <c r="F1263" s="1" t="s">
        <v>5</v>
      </c>
      <c r="H1263" s="1" t="s">
        <v>24</v>
      </c>
      <c r="I1263" s="1">
        <v>661926</v>
      </c>
      <c r="J1263" s="1">
        <v>663287</v>
      </c>
      <c r="K1263" s="1" t="s">
        <v>25</v>
      </c>
      <c r="L1263" s="1" t="s">
        <v>1899</v>
      </c>
      <c r="O1263" s="1" t="s">
        <v>1900</v>
      </c>
      <c r="R1263" s="1" t="s">
        <v>1898</v>
      </c>
      <c r="S1263" s="1">
        <v>1362</v>
      </c>
      <c r="T1263" s="1">
        <v>453</v>
      </c>
    </row>
    <row r="1264" spans="1:20">
      <c r="A1264" s="1">
        <f t="shared" si="19"/>
        <v>1263</v>
      </c>
      <c r="B1264" s="1" t="s">
        <v>20</v>
      </c>
      <c r="C1264" s="1" t="s">
        <v>21</v>
      </c>
      <c r="D1264" s="1" t="s">
        <v>22</v>
      </c>
      <c r="E1264" s="1" t="s">
        <v>23</v>
      </c>
      <c r="F1264" s="1" t="s">
        <v>5</v>
      </c>
      <c r="H1264" s="1" t="s">
        <v>24</v>
      </c>
      <c r="I1264" s="1">
        <v>663357</v>
      </c>
      <c r="J1264" s="1">
        <v>664808</v>
      </c>
      <c r="K1264" s="1" t="s">
        <v>25</v>
      </c>
      <c r="R1264" s="1" t="s">
        <v>1901</v>
      </c>
      <c r="S1264" s="1">
        <v>1452</v>
      </c>
    </row>
    <row r="1265" spans="1:20">
      <c r="A1265" s="1">
        <f t="shared" si="19"/>
        <v>1264</v>
      </c>
      <c r="B1265" s="1" t="s">
        <v>28</v>
      </c>
      <c r="C1265" s="1" t="s">
        <v>29</v>
      </c>
      <c r="D1265" s="1" t="s">
        <v>22</v>
      </c>
      <c r="E1265" s="1" t="s">
        <v>23</v>
      </c>
      <c r="F1265" s="1" t="s">
        <v>5</v>
      </c>
      <c r="H1265" s="1" t="s">
        <v>24</v>
      </c>
      <c r="I1265" s="1">
        <v>663357</v>
      </c>
      <c r="J1265" s="1">
        <v>664808</v>
      </c>
      <c r="K1265" s="1" t="s">
        <v>25</v>
      </c>
      <c r="L1265" s="1" t="s">
        <v>1902</v>
      </c>
      <c r="O1265" s="1" t="s">
        <v>1900</v>
      </c>
      <c r="R1265" s="1" t="s">
        <v>1901</v>
      </c>
      <c r="S1265" s="1">
        <v>1452</v>
      </c>
      <c r="T1265" s="1">
        <v>483</v>
      </c>
    </row>
    <row r="1266" spans="1:20">
      <c r="A1266" s="1">
        <f t="shared" si="19"/>
        <v>1265</v>
      </c>
      <c r="B1266" s="1" t="s">
        <v>20</v>
      </c>
      <c r="C1266" s="1" t="s">
        <v>21</v>
      </c>
      <c r="D1266" s="1" t="s">
        <v>22</v>
      </c>
      <c r="E1266" s="1" t="s">
        <v>23</v>
      </c>
      <c r="F1266" s="1" t="s">
        <v>5</v>
      </c>
      <c r="H1266" s="1" t="s">
        <v>24</v>
      </c>
      <c r="I1266" s="1">
        <v>664810</v>
      </c>
      <c r="J1266" s="1">
        <v>665745</v>
      </c>
      <c r="K1266" s="1" t="s">
        <v>25</v>
      </c>
      <c r="R1266" s="1" t="s">
        <v>1903</v>
      </c>
      <c r="S1266" s="1">
        <v>936</v>
      </c>
    </row>
    <row r="1267" spans="1:20">
      <c r="A1267" s="1">
        <f t="shared" si="19"/>
        <v>1266</v>
      </c>
      <c r="B1267" s="1" t="s">
        <v>28</v>
      </c>
      <c r="C1267" s="1" t="s">
        <v>29</v>
      </c>
      <c r="D1267" s="1" t="s">
        <v>22</v>
      </c>
      <c r="E1267" s="1" t="s">
        <v>23</v>
      </c>
      <c r="F1267" s="1" t="s">
        <v>5</v>
      </c>
      <c r="H1267" s="1" t="s">
        <v>24</v>
      </c>
      <c r="I1267" s="1">
        <v>664810</v>
      </c>
      <c r="J1267" s="1">
        <v>665745</v>
      </c>
      <c r="K1267" s="1" t="s">
        <v>25</v>
      </c>
      <c r="L1267" s="1" t="s">
        <v>1904</v>
      </c>
      <c r="O1267" s="1" t="s">
        <v>1905</v>
      </c>
      <c r="R1267" s="1" t="s">
        <v>1903</v>
      </c>
      <c r="S1267" s="1">
        <v>936</v>
      </c>
      <c r="T1267" s="1">
        <v>311</v>
      </c>
    </row>
    <row r="1268" spans="1:20">
      <c r="A1268" s="1">
        <f t="shared" si="19"/>
        <v>1267</v>
      </c>
      <c r="B1268" s="1" t="s">
        <v>20</v>
      </c>
      <c r="C1268" s="1" t="s">
        <v>21</v>
      </c>
      <c r="D1268" s="1" t="s">
        <v>22</v>
      </c>
      <c r="E1268" s="1" t="s">
        <v>23</v>
      </c>
      <c r="F1268" s="1" t="s">
        <v>5</v>
      </c>
      <c r="H1268" s="1" t="s">
        <v>24</v>
      </c>
      <c r="I1268" s="1">
        <v>665885</v>
      </c>
      <c r="J1268" s="1">
        <v>666688</v>
      </c>
      <c r="K1268" s="1" t="s">
        <v>25</v>
      </c>
      <c r="P1268" s="1" t="s">
        <v>1906</v>
      </c>
      <c r="R1268" s="1" t="s">
        <v>1907</v>
      </c>
      <c r="S1268" s="1">
        <v>804</v>
      </c>
    </row>
    <row r="1269" spans="1:20">
      <c r="A1269" s="1">
        <f t="shared" si="19"/>
        <v>1268</v>
      </c>
      <c r="B1269" s="1" t="s">
        <v>28</v>
      </c>
      <c r="C1269" s="1" t="s">
        <v>29</v>
      </c>
      <c r="D1269" s="1" t="s">
        <v>22</v>
      </c>
      <c r="E1269" s="1" t="s">
        <v>23</v>
      </c>
      <c r="F1269" s="1" t="s">
        <v>5</v>
      </c>
      <c r="H1269" s="1" t="s">
        <v>24</v>
      </c>
      <c r="I1269" s="1">
        <v>665885</v>
      </c>
      <c r="J1269" s="1">
        <v>666688</v>
      </c>
      <c r="K1269" s="1" t="s">
        <v>25</v>
      </c>
      <c r="L1269" s="1" t="s">
        <v>1908</v>
      </c>
      <c r="O1269" s="1" t="s">
        <v>1909</v>
      </c>
      <c r="P1269" s="1" t="s">
        <v>1906</v>
      </c>
      <c r="R1269" s="1" t="s">
        <v>1907</v>
      </c>
      <c r="S1269" s="1">
        <v>804</v>
      </c>
      <c r="T1269" s="1">
        <v>267</v>
      </c>
    </row>
    <row r="1270" spans="1:20">
      <c r="A1270" s="1">
        <f t="shared" si="19"/>
        <v>1269</v>
      </c>
      <c r="B1270" s="1" t="s">
        <v>20</v>
      </c>
      <c r="C1270" s="1" t="s">
        <v>21</v>
      </c>
      <c r="D1270" s="1" t="s">
        <v>22</v>
      </c>
      <c r="E1270" s="1" t="s">
        <v>23</v>
      </c>
      <c r="F1270" s="1" t="s">
        <v>5</v>
      </c>
      <c r="H1270" s="1" t="s">
        <v>24</v>
      </c>
      <c r="I1270" s="1">
        <v>666630</v>
      </c>
      <c r="J1270" s="1">
        <v>667436</v>
      </c>
      <c r="K1270" s="1" t="s">
        <v>63</v>
      </c>
      <c r="R1270" s="1" t="s">
        <v>1910</v>
      </c>
      <c r="S1270" s="1">
        <v>807</v>
      </c>
    </row>
    <row r="1271" spans="1:20">
      <c r="A1271" s="1">
        <f t="shared" si="19"/>
        <v>1270</v>
      </c>
      <c r="B1271" s="1" t="s">
        <v>28</v>
      </c>
      <c r="C1271" s="1" t="s">
        <v>29</v>
      </c>
      <c r="D1271" s="1" t="s">
        <v>22</v>
      </c>
      <c r="E1271" s="1" t="s">
        <v>23</v>
      </c>
      <c r="F1271" s="1" t="s">
        <v>5</v>
      </c>
      <c r="H1271" s="1" t="s">
        <v>24</v>
      </c>
      <c r="I1271" s="1">
        <v>666630</v>
      </c>
      <c r="J1271" s="1">
        <v>667436</v>
      </c>
      <c r="K1271" s="1" t="s">
        <v>63</v>
      </c>
      <c r="L1271" s="1" t="s">
        <v>1911</v>
      </c>
      <c r="O1271" s="1" t="s">
        <v>1912</v>
      </c>
      <c r="R1271" s="1" t="s">
        <v>1910</v>
      </c>
      <c r="S1271" s="1">
        <v>807</v>
      </c>
      <c r="T1271" s="1">
        <v>268</v>
      </c>
    </row>
    <row r="1272" spans="1:20">
      <c r="A1272" s="1">
        <f t="shared" si="19"/>
        <v>1271</v>
      </c>
      <c r="B1272" s="1" t="s">
        <v>20</v>
      </c>
      <c r="C1272" s="1" t="s">
        <v>21</v>
      </c>
      <c r="D1272" s="1" t="s">
        <v>22</v>
      </c>
      <c r="E1272" s="1" t="s">
        <v>23</v>
      </c>
      <c r="F1272" s="1" t="s">
        <v>5</v>
      </c>
      <c r="H1272" s="1" t="s">
        <v>24</v>
      </c>
      <c r="I1272" s="1">
        <v>667443</v>
      </c>
      <c r="J1272" s="1">
        <v>668249</v>
      </c>
      <c r="K1272" s="1" t="s">
        <v>63</v>
      </c>
      <c r="R1272" s="1" t="s">
        <v>1913</v>
      </c>
      <c r="S1272" s="1">
        <v>807</v>
      </c>
    </row>
    <row r="1273" spans="1:20">
      <c r="A1273" s="1">
        <f t="shared" si="19"/>
        <v>1272</v>
      </c>
      <c r="B1273" s="1" t="s">
        <v>28</v>
      </c>
      <c r="C1273" s="1" t="s">
        <v>29</v>
      </c>
      <c r="D1273" s="1" t="s">
        <v>22</v>
      </c>
      <c r="E1273" s="1" t="s">
        <v>23</v>
      </c>
      <c r="F1273" s="1" t="s">
        <v>5</v>
      </c>
      <c r="H1273" s="1" t="s">
        <v>24</v>
      </c>
      <c r="I1273" s="1">
        <v>667443</v>
      </c>
      <c r="J1273" s="1">
        <v>668249</v>
      </c>
      <c r="K1273" s="1" t="s">
        <v>63</v>
      </c>
      <c r="L1273" s="1" t="s">
        <v>1914</v>
      </c>
      <c r="O1273" s="1" t="s">
        <v>1915</v>
      </c>
      <c r="R1273" s="1" t="s">
        <v>1913</v>
      </c>
      <c r="S1273" s="1">
        <v>807</v>
      </c>
      <c r="T1273" s="1">
        <v>268</v>
      </c>
    </row>
    <row r="1274" spans="1:20">
      <c r="A1274" s="1">
        <f t="shared" si="19"/>
        <v>1273</v>
      </c>
      <c r="B1274" s="1" t="s">
        <v>20</v>
      </c>
      <c r="C1274" s="1" t="s">
        <v>21</v>
      </c>
      <c r="D1274" s="1" t="s">
        <v>22</v>
      </c>
      <c r="E1274" s="1" t="s">
        <v>23</v>
      </c>
      <c r="F1274" s="1" t="s">
        <v>5</v>
      </c>
      <c r="H1274" s="1" t="s">
        <v>24</v>
      </c>
      <c r="I1274" s="1">
        <v>668246</v>
      </c>
      <c r="J1274" s="1">
        <v>668740</v>
      </c>
      <c r="K1274" s="1" t="s">
        <v>63</v>
      </c>
      <c r="P1274" s="1" t="s">
        <v>1916</v>
      </c>
      <c r="R1274" s="1" t="s">
        <v>1917</v>
      </c>
      <c r="S1274" s="1">
        <v>495</v>
      </c>
    </row>
    <row r="1275" spans="1:20">
      <c r="A1275" s="1">
        <f t="shared" si="19"/>
        <v>1274</v>
      </c>
      <c r="B1275" s="1" t="s">
        <v>28</v>
      </c>
      <c r="C1275" s="1" t="s">
        <v>29</v>
      </c>
      <c r="D1275" s="1" t="s">
        <v>22</v>
      </c>
      <c r="E1275" s="1" t="s">
        <v>23</v>
      </c>
      <c r="F1275" s="1" t="s">
        <v>5</v>
      </c>
      <c r="H1275" s="1" t="s">
        <v>24</v>
      </c>
      <c r="I1275" s="1">
        <v>668246</v>
      </c>
      <c r="J1275" s="1">
        <v>668740</v>
      </c>
      <c r="K1275" s="1" t="s">
        <v>63</v>
      </c>
      <c r="L1275" s="1" t="s">
        <v>1918</v>
      </c>
      <c r="O1275" s="1" t="s">
        <v>1919</v>
      </c>
      <c r="P1275" s="1" t="s">
        <v>1916</v>
      </c>
      <c r="R1275" s="1" t="s">
        <v>1917</v>
      </c>
      <c r="S1275" s="1">
        <v>495</v>
      </c>
      <c r="T1275" s="1">
        <v>164</v>
      </c>
    </row>
    <row r="1276" spans="1:20">
      <c r="A1276" s="1">
        <f t="shared" si="19"/>
        <v>1275</v>
      </c>
      <c r="B1276" s="1" t="s">
        <v>20</v>
      </c>
      <c r="C1276" s="1" t="s">
        <v>21</v>
      </c>
      <c r="D1276" s="1" t="s">
        <v>22</v>
      </c>
      <c r="E1276" s="1" t="s">
        <v>23</v>
      </c>
      <c r="F1276" s="1" t="s">
        <v>5</v>
      </c>
      <c r="H1276" s="1" t="s">
        <v>24</v>
      </c>
      <c r="I1276" s="1">
        <v>668953</v>
      </c>
      <c r="J1276" s="1">
        <v>669393</v>
      </c>
      <c r="K1276" s="1" t="s">
        <v>25</v>
      </c>
      <c r="P1276" s="1" t="s">
        <v>1920</v>
      </c>
      <c r="R1276" s="1" t="s">
        <v>1921</v>
      </c>
      <c r="S1276" s="1">
        <v>441</v>
      </c>
    </row>
    <row r="1277" spans="1:20">
      <c r="A1277" s="1">
        <f t="shared" si="19"/>
        <v>1276</v>
      </c>
      <c r="B1277" s="1" t="s">
        <v>28</v>
      </c>
      <c r="C1277" s="1" t="s">
        <v>29</v>
      </c>
      <c r="D1277" s="1" t="s">
        <v>22</v>
      </c>
      <c r="E1277" s="1" t="s">
        <v>23</v>
      </c>
      <c r="F1277" s="1" t="s">
        <v>5</v>
      </c>
      <c r="H1277" s="1" t="s">
        <v>24</v>
      </c>
      <c r="I1277" s="1">
        <v>668953</v>
      </c>
      <c r="J1277" s="1">
        <v>669393</v>
      </c>
      <c r="K1277" s="1" t="s">
        <v>25</v>
      </c>
      <c r="L1277" s="1" t="s">
        <v>1922</v>
      </c>
      <c r="O1277" s="1" t="s">
        <v>1923</v>
      </c>
      <c r="P1277" s="1" t="s">
        <v>1920</v>
      </c>
      <c r="R1277" s="1" t="s">
        <v>1921</v>
      </c>
      <c r="S1277" s="1">
        <v>441</v>
      </c>
      <c r="T1277" s="1">
        <v>146</v>
      </c>
    </row>
    <row r="1278" spans="1:20">
      <c r="A1278" s="1">
        <f t="shared" si="19"/>
        <v>1277</v>
      </c>
      <c r="B1278" s="1" t="s">
        <v>20</v>
      </c>
      <c r="C1278" s="1" t="s">
        <v>21</v>
      </c>
      <c r="D1278" s="1" t="s">
        <v>22</v>
      </c>
      <c r="E1278" s="1" t="s">
        <v>23</v>
      </c>
      <c r="F1278" s="1" t="s">
        <v>5</v>
      </c>
      <c r="H1278" s="1" t="s">
        <v>24</v>
      </c>
      <c r="I1278" s="1">
        <v>669849</v>
      </c>
      <c r="J1278" s="1">
        <v>672059</v>
      </c>
      <c r="K1278" s="1" t="s">
        <v>25</v>
      </c>
      <c r="P1278" s="1" t="s">
        <v>1924</v>
      </c>
      <c r="R1278" s="1" t="s">
        <v>1925</v>
      </c>
      <c r="S1278" s="1">
        <v>2211</v>
      </c>
    </row>
    <row r="1279" spans="1:20">
      <c r="A1279" s="1">
        <f t="shared" si="19"/>
        <v>1278</v>
      </c>
      <c r="B1279" s="1" t="s">
        <v>28</v>
      </c>
      <c r="C1279" s="1" t="s">
        <v>29</v>
      </c>
      <c r="D1279" s="1" t="s">
        <v>22</v>
      </c>
      <c r="E1279" s="1" t="s">
        <v>23</v>
      </c>
      <c r="F1279" s="1" t="s">
        <v>5</v>
      </c>
      <c r="H1279" s="1" t="s">
        <v>24</v>
      </c>
      <c r="I1279" s="1">
        <v>669849</v>
      </c>
      <c r="J1279" s="1">
        <v>672059</v>
      </c>
      <c r="K1279" s="1" t="s">
        <v>25</v>
      </c>
      <c r="L1279" s="1" t="s">
        <v>1926</v>
      </c>
      <c r="O1279" s="1" t="s">
        <v>454</v>
      </c>
      <c r="P1279" s="1" t="s">
        <v>1924</v>
      </c>
      <c r="R1279" s="1" t="s">
        <v>1925</v>
      </c>
      <c r="S1279" s="1">
        <v>2211</v>
      </c>
      <c r="T1279" s="1">
        <v>736</v>
      </c>
    </row>
    <row r="1280" spans="1:20">
      <c r="A1280" s="1">
        <f t="shared" si="19"/>
        <v>1279</v>
      </c>
      <c r="B1280" s="1" t="s">
        <v>20</v>
      </c>
      <c r="C1280" s="1" t="s">
        <v>21</v>
      </c>
      <c r="D1280" s="1" t="s">
        <v>22</v>
      </c>
      <c r="E1280" s="1" t="s">
        <v>23</v>
      </c>
      <c r="F1280" s="1" t="s">
        <v>5</v>
      </c>
      <c r="H1280" s="1" t="s">
        <v>24</v>
      </c>
      <c r="I1280" s="1">
        <v>672090</v>
      </c>
      <c r="J1280" s="1">
        <v>674828</v>
      </c>
      <c r="K1280" s="1" t="s">
        <v>63</v>
      </c>
      <c r="R1280" s="1" t="s">
        <v>1927</v>
      </c>
      <c r="S1280" s="1">
        <v>2739</v>
      </c>
    </row>
    <row r="1281" spans="1:20">
      <c r="A1281" s="1">
        <f t="shared" si="19"/>
        <v>1280</v>
      </c>
      <c r="B1281" s="1" t="s">
        <v>28</v>
      </c>
      <c r="C1281" s="1" t="s">
        <v>29</v>
      </c>
      <c r="D1281" s="1" t="s">
        <v>22</v>
      </c>
      <c r="E1281" s="1" t="s">
        <v>23</v>
      </c>
      <c r="F1281" s="1" t="s">
        <v>5</v>
      </c>
      <c r="H1281" s="1" t="s">
        <v>24</v>
      </c>
      <c r="I1281" s="1">
        <v>672090</v>
      </c>
      <c r="J1281" s="1">
        <v>674828</v>
      </c>
      <c r="K1281" s="1" t="s">
        <v>63</v>
      </c>
      <c r="L1281" s="1" t="s">
        <v>1928</v>
      </c>
      <c r="O1281" s="1" t="s">
        <v>1929</v>
      </c>
      <c r="R1281" s="1" t="s">
        <v>1927</v>
      </c>
      <c r="S1281" s="1">
        <v>2739</v>
      </c>
      <c r="T1281" s="1">
        <v>912</v>
      </c>
    </row>
    <row r="1282" spans="1:20">
      <c r="A1282" s="1">
        <f t="shared" si="19"/>
        <v>1281</v>
      </c>
      <c r="B1282" s="1" t="s">
        <v>20</v>
      </c>
      <c r="C1282" s="1" t="s">
        <v>21</v>
      </c>
      <c r="D1282" s="1" t="s">
        <v>22</v>
      </c>
      <c r="E1282" s="1" t="s">
        <v>23</v>
      </c>
      <c r="F1282" s="1" t="s">
        <v>5</v>
      </c>
      <c r="H1282" s="1" t="s">
        <v>24</v>
      </c>
      <c r="I1282" s="1">
        <v>675094</v>
      </c>
      <c r="J1282" s="1">
        <v>675876</v>
      </c>
      <c r="K1282" s="1" t="s">
        <v>25</v>
      </c>
      <c r="R1282" s="1" t="s">
        <v>1930</v>
      </c>
      <c r="S1282" s="1">
        <v>783</v>
      </c>
    </row>
    <row r="1283" spans="1:20">
      <c r="A1283" s="1">
        <f t="shared" ref="A1283:A1346" si="20">A1282+1</f>
        <v>1282</v>
      </c>
      <c r="B1283" s="1" t="s">
        <v>28</v>
      </c>
      <c r="C1283" s="1" t="s">
        <v>29</v>
      </c>
      <c r="D1283" s="1" t="s">
        <v>22</v>
      </c>
      <c r="E1283" s="1" t="s">
        <v>23</v>
      </c>
      <c r="F1283" s="1" t="s">
        <v>5</v>
      </c>
      <c r="H1283" s="1" t="s">
        <v>24</v>
      </c>
      <c r="I1283" s="1">
        <v>675094</v>
      </c>
      <c r="J1283" s="1">
        <v>675876</v>
      </c>
      <c r="K1283" s="1" t="s">
        <v>25</v>
      </c>
      <c r="L1283" s="1" t="s">
        <v>1931</v>
      </c>
      <c r="O1283" s="1" t="s">
        <v>62</v>
      </c>
      <c r="R1283" s="1" t="s">
        <v>1930</v>
      </c>
      <c r="S1283" s="1">
        <v>783</v>
      </c>
      <c r="T1283" s="1">
        <v>260</v>
      </c>
    </row>
    <row r="1284" spans="1:20">
      <c r="A1284" s="1">
        <f t="shared" si="20"/>
        <v>1283</v>
      </c>
      <c r="B1284" s="1" t="s">
        <v>20</v>
      </c>
      <c r="C1284" s="1" t="s">
        <v>21</v>
      </c>
      <c r="D1284" s="1" t="s">
        <v>22</v>
      </c>
      <c r="E1284" s="1" t="s">
        <v>23</v>
      </c>
      <c r="F1284" s="1" t="s">
        <v>5</v>
      </c>
      <c r="H1284" s="1" t="s">
        <v>24</v>
      </c>
      <c r="I1284" s="1">
        <v>675883</v>
      </c>
      <c r="J1284" s="1">
        <v>677067</v>
      </c>
      <c r="K1284" s="1" t="s">
        <v>63</v>
      </c>
      <c r="R1284" s="1" t="s">
        <v>1932</v>
      </c>
      <c r="S1284" s="1">
        <v>1185</v>
      </c>
    </row>
    <row r="1285" spans="1:20">
      <c r="A1285" s="1">
        <f t="shared" si="20"/>
        <v>1284</v>
      </c>
      <c r="B1285" s="1" t="s">
        <v>28</v>
      </c>
      <c r="C1285" s="1" t="s">
        <v>29</v>
      </c>
      <c r="D1285" s="1" t="s">
        <v>22</v>
      </c>
      <c r="E1285" s="1" t="s">
        <v>23</v>
      </c>
      <c r="F1285" s="1" t="s">
        <v>5</v>
      </c>
      <c r="H1285" s="1" t="s">
        <v>24</v>
      </c>
      <c r="I1285" s="1">
        <v>675883</v>
      </c>
      <c r="J1285" s="1">
        <v>677067</v>
      </c>
      <c r="K1285" s="1" t="s">
        <v>63</v>
      </c>
      <c r="L1285" s="1" t="s">
        <v>1933</v>
      </c>
      <c r="O1285" s="1" t="s">
        <v>1934</v>
      </c>
      <c r="R1285" s="1" t="s">
        <v>1932</v>
      </c>
      <c r="S1285" s="1">
        <v>1185</v>
      </c>
      <c r="T1285" s="1">
        <v>394</v>
      </c>
    </row>
    <row r="1286" spans="1:20">
      <c r="A1286" s="1">
        <f t="shared" si="20"/>
        <v>1285</v>
      </c>
      <c r="B1286" s="1" t="s">
        <v>20</v>
      </c>
      <c r="C1286" s="1" t="s">
        <v>21</v>
      </c>
      <c r="D1286" s="1" t="s">
        <v>22</v>
      </c>
      <c r="E1286" s="1" t="s">
        <v>23</v>
      </c>
      <c r="F1286" s="1" t="s">
        <v>5</v>
      </c>
      <c r="H1286" s="1" t="s">
        <v>24</v>
      </c>
      <c r="I1286" s="1">
        <v>677067</v>
      </c>
      <c r="J1286" s="1">
        <v>677369</v>
      </c>
      <c r="K1286" s="1" t="s">
        <v>63</v>
      </c>
      <c r="R1286" s="1" t="s">
        <v>1935</v>
      </c>
      <c r="S1286" s="1">
        <v>303</v>
      </c>
    </row>
    <row r="1287" spans="1:20">
      <c r="A1287" s="1">
        <f t="shared" si="20"/>
        <v>1286</v>
      </c>
      <c r="B1287" s="1" t="s">
        <v>28</v>
      </c>
      <c r="C1287" s="1" t="s">
        <v>29</v>
      </c>
      <c r="D1287" s="1" t="s">
        <v>22</v>
      </c>
      <c r="E1287" s="1" t="s">
        <v>23</v>
      </c>
      <c r="F1287" s="1" t="s">
        <v>5</v>
      </c>
      <c r="H1287" s="1" t="s">
        <v>24</v>
      </c>
      <c r="I1287" s="1">
        <v>677067</v>
      </c>
      <c r="J1287" s="1">
        <v>677369</v>
      </c>
      <c r="K1287" s="1" t="s">
        <v>63</v>
      </c>
      <c r="L1287" s="1" t="s">
        <v>1936</v>
      </c>
      <c r="O1287" s="1" t="s">
        <v>1937</v>
      </c>
      <c r="R1287" s="1" t="s">
        <v>1935</v>
      </c>
      <c r="S1287" s="1">
        <v>303</v>
      </c>
      <c r="T1287" s="1">
        <v>100</v>
      </c>
    </row>
    <row r="1288" spans="1:20">
      <c r="A1288" s="1">
        <f t="shared" si="20"/>
        <v>1287</v>
      </c>
      <c r="B1288" s="1" t="s">
        <v>20</v>
      </c>
      <c r="C1288" s="1" t="s">
        <v>21</v>
      </c>
      <c r="D1288" s="1" t="s">
        <v>22</v>
      </c>
      <c r="E1288" s="1" t="s">
        <v>23</v>
      </c>
      <c r="F1288" s="1" t="s">
        <v>5</v>
      </c>
      <c r="H1288" s="1" t="s">
        <v>24</v>
      </c>
      <c r="I1288" s="1">
        <v>677593</v>
      </c>
      <c r="J1288" s="1">
        <v>677928</v>
      </c>
      <c r="K1288" s="1" t="s">
        <v>25</v>
      </c>
      <c r="R1288" s="1" t="s">
        <v>1938</v>
      </c>
      <c r="S1288" s="1">
        <v>336</v>
      </c>
    </row>
    <row r="1289" spans="1:20">
      <c r="A1289" s="1">
        <f t="shared" si="20"/>
        <v>1288</v>
      </c>
      <c r="B1289" s="1" t="s">
        <v>28</v>
      </c>
      <c r="C1289" s="1" t="s">
        <v>29</v>
      </c>
      <c r="D1289" s="1" t="s">
        <v>22</v>
      </c>
      <c r="E1289" s="1" t="s">
        <v>23</v>
      </c>
      <c r="F1289" s="1" t="s">
        <v>5</v>
      </c>
      <c r="H1289" s="1" t="s">
        <v>24</v>
      </c>
      <c r="I1289" s="1">
        <v>677593</v>
      </c>
      <c r="J1289" s="1">
        <v>677928</v>
      </c>
      <c r="K1289" s="1" t="s">
        <v>25</v>
      </c>
      <c r="L1289" s="1" t="s">
        <v>1939</v>
      </c>
      <c r="O1289" s="1" t="s">
        <v>42</v>
      </c>
      <c r="R1289" s="1" t="s">
        <v>1938</v>
      </c>
      <c r="S1289" s="1">
        <v>336</v>
      </c>
      <c r="T1289" s="1">
        <v>111</v>
      </c>
    </row>
    <row r="1290" spans="1:20">
      <c r="A1290" s="1">
        <f t="shared" si="20"/>
        <v>1289</v>
      </c>
      <c r="B1290" s="1" t="s">
        <v>20</v>
      </c>
      <c r="C1290" s="1" t="s">
        <v>21</v>
      </c>
      <c r="D1290" s="1" t="s">
        <v>22</v>
      </c>
      <c r="E1290" s="1" t="s">
        <v>23</v>
      </c>
      <c r="F1290" s="1" t="s">
        <v>5</v>
      </c>
      <c r="H1290" s="1" t="s">
        <v>24</v>
      </c>
      <c r="I1290" s="1">
        <v>678034</v>
      </c>
      <c r="J1290" s="1">
        <v>678600</v>
      </c>
      <c r="K1290" s="1" t="s">
        <v>63</v>
      </c>
      <c r="R1290" s="1" t="s">
        <v>1940</v>
      </c>
      <c r="S1290" s="1">
        <v>567</v>
      </c>
    </row>
    <row r="1291" spans="1:20">
      <c r="A1291" s="1">
        <f t="shared" si="20"/>
        <v>1290</v>
      </c>
      <c r="B1291" s="1" t="s">
        <v>28</v>
      </c>
      <c r="C1291" s="1" t="s">
        <v>29</v>
      </c>
      <c r="D1291" s="1" t="s">
        <v>22</v>
      </c>
      <c r="E1291" s="1" t="s">
        <v>23</v>
      </c>
      <c r="F1291" s="1" t="s">
        <v>5</v>
      </c>
      <c r="H1291" s="1" t="s">
        <v>24</v>
      </c>
      <c r="I1291" s="1">
        <v>678034</v>
      </c>
      <c r="J1291" s="1">
        <v>678600</v>
      </c>
      <c r="K1291" s="1" t="s">
        <v>63</v>
      </c>
      <c r="L1291" s="1" t="s">
        <v>1941</v>
      </c>
      <c r="O1291" s="1" t="s">
        <v>1942</v>
      </c>
      <c r="R1291" s="1" t="s">
        <v>1940</v>
      </c>
      <c r="S1291" s="1">
        <v>567</v>
      </c>
      <c r="T1291" s="1">
        <v>188</v>
      </c>
    </row>
    <row r="1292" spans="1:20">
      <c r="A1292" s="1">
        <f t="shared" si="20"/>
        <v>1291</v>
      </c>
      <c r="B1292" s="1" t="s">
        <v>20</v>
      </c>
      <c r="C1292" s="1" t="s">
        <v>21</v>
      </c>
      <c r="D1292" s="1" t="s">
        <v>22</v>
      </c>
      <c r="E1292" s="1" t="s">
        <v>23</v>
      </c>
      <c r="F1292" s="1" t="s">
        <v>5</v>
      </c>
      <c r="H1292" s="1" t="s">
        <v>24</v>
      </c>
      <c r="I1292" s="1">
        <v>678610</v>
      </c>
      <c r="J1292" s="1">
        <v>679695</v>
      </c>
      <c r="K1292" s="1" t="s">
        <v>63</v>
      </c>
      <c r="P1292" s="1" t="s">
        <v>1943</v>
      </c>
      <c r="R1292" s="1" t="s">
        <v>1944</v>
      </c>
      <c r="S1292" s="1">
        <v>1086</v>
      </c>
    </row>
    <row r="1293" spans="1:20">
      <c r="A1293" s="1">
        <f t="shared" si="20"/>
        <v>1292</v>
      </c>
      <c r="B1293" s="1" t="s">
        <v>28</v>
      </c>
      <c r="C1293" s="1" t="s">
        <v>29</v>
      </c>
      <c r="D1293" s="1" t="s">
        <v>22</v>
      </c>
      <c r="E1293" s="1" t="s">
        <v>23</v>
      </c>
      <c r="F1293" s="1" t="s">
        <v>5</v>
      </c>
      <c r="H1293" s="1" t="s">
        <v>24</v>
      </c>
      <c r="I1293" s="1">
        <v>678610</v>
      </c>
      <c r="J1293" s="1">
        <v>679695</v>
      </c>
      <c r="K1293" s="1" t="s">
        <v>63</v>
      </c>
      <c r="L1293" s="1" t="s">
        <v>1945</v>
      </c>
      <c r="O1293" s="1" t="s">
        <v>1946</v>
      </c>
      <c r="P1293" s="1" t="s">
        <v>1943</v>
      </c>
      <c r="R1293" s="1" t="s">
        <v>1944</v>
      </c>
      <c r="S1293" s="1">
        <v>1086</v>
      </c>
      <c r="T1293" s="1">
        <v>361</v>
      </c>
    </row>
    <row r="1294" spans="1:20">
      <c r="A1294" s="1">
        <f t="shared" si="20"/>
        <v>1293</v>
      </c>
      <c r="B1294" s="1" t="s">
        <v>20</v>
      </c>
      <c r="C1294" s="1" t="s">
        <v>21</v>
      </c>
      <c r="D1294" s="1" t="s">
        <v>22</v>
      </c>
      <c r="E1294" s="1" t="s">
        <v>23</v>
      </c>
      <c r="F1294" s="1" t="s">
        <v>5</v>
      </c>
      <c r="H1294" s="1" t="s">
        <v>24</v>
      </c>
      <c r="I1294" s="1">
        <v>679795</v>
      </c>
      <c r="J1294" s="1">
        <v>681915</v>
      </c>
      <c r="K1294" s="1" t="s">
        <v>25</v>
      </c>
      <c r="P1294" s="1" t="s">
        <v>1947</v>
      </c>
      <c r="R1294" s="1" t="s">
        <v>1948</v>
      </c>
      <c r="S1294" s="1">
        <v>2121</v>
      </c>
    </row>
    <row r="1295" spans="1:20">
      <c r="A1295" s="1">
        <f t="shared" si="20"/>
        <v>1294</v>
      </c>
      <c r="B1295" s="1" t="s">
        <v>28</v>
      </c>
      <c r="C1295" s="1" t="s">
        <v>29</v>
      </c>
      <c r="D1295" s="1" t="s">
        <v>22</v>
      </c>
      <c r="E1295" s="1" t="s">
        <v>23</v>
      </c>
      <c r="F1295" s="1" t="s">
        <v>5</v>
      </c>
      <c r="H1295" s="1" t="s">
        <v>24</v>
      </c>
      <c r="I1295" s="1">
        <v>679795</v>
      </c>
      <c r="J1295" s="1">
        <v>681915</v>
      </c>
      <c r="K1295" s="1" t="s">
        <v>25</v>
      </c>
      <c r="L1295" s="1" t="s">
        <v>1949</v>
      </c>
      <c r="O1295" s="1" t="s">
        <v>1950</v>
      </c>
      <c r="P1295" s="1" t="s">
        <v>1947</v>
      </c>
      <c r="R1295" s="1" t="s">
        <v>1948</v>
      </c>
      <c r="S1295" s="1">
        <v>2121</v>
      </c>
      <c r="T1295" s="1">
        <v>706</v>
      </c>
    </row>
    <row r="1296" spans="1:20">
      <c r="A1296" s="1">
        <f t="shared" si="20"/>
        <v>1295</v>
      </c>
      <c r="B1296" s="1" t="s">
        <v>20</v>
      </c>
      <c r="C1296" s="1" t="s">
        <v>21</v>
      </c>
      <c r="D1296" s="1" t="s">
        <v>22</v>
      </c>
      <c r="E1296" s="1" t="s">
        <v>23</v>
      </c>
      <c r="F1296" s="1" t="s">
        <v>5</v>
      </c>
      <c r="H1296" s="1" t="s">
        <v>24</v>
      </c>
      <c r="I1296" s="1">
        <v>682037</v>
      </c>
      <c r="J1296" s="1">
        <v>684682</v>
      </c>
      <c r="K1296" s="1" t="s">
        <v>25</v>
      </c>
      <c r="P1296" s="1" t="s">
        <v>1951</v>
      </c>
      <c r="R1296" s="1" t="s">
        <v>1952</v>
      </c>
      <c r="S1296" s="1">
        <v>2646</v>
      </c>
    </row>
    <row r="1297" spans="1:21">
      <c r="A1297" s="1">
        <f t="shared" si="20"/>
        <v>1296</v>
      </c>
      <c r="B1297" s="1" t="s">
        <v>28</v>
      </c>
      <c r="C1297" s="1" t="s">
        <v>29</v>
      </c>
      <c r="D1297" s="1" t="s">
        <v>22</v>
      </c>
      <c r="E1297" s="1" t="s">
        <v>23</v>
      </c>
      <c r="F1297" s="1" t="s">
        <v>5</v>
      </c>
      <c r="H1297" s="1" t="s">
        <v>24</v>
      </c>
      <c r="I1297" s="1">
        <v>682037</v>
      </c>
      <c r="J1297" s="1">
        <v>684682</v>
      </c>
      <c r="K1297" s="1" t="s">
        <v>25</v>
      </c>
      <c r="L1297" s="1" t="s">
        <v>1953</v>
      </c>
      <c r="O1297" s="1" t="s">
        <v>1954</v>
      </c>
      <c r="P1297" s="1" t="s">
        <v>1951</v>
      </c>
      <c r="R1297" s="1" t="s">
        <v>1952</v>
      </c>
      <c r="S1297" s="1">
        <v>2646</v>
      </c>
      <c r="T1297" s="1">
        <v>881</v>
      </c>
    </row>
    <row r="1298" spans="1:21">
      <c r="A1298" s="1">
        <f t="shared" si="20"/>
        <v>1297</v>
      </c>
      <c r="B1298" s="1" t="s">
        <v>20</v>
      </c>
      <c r="C1298" s="1" t="s">
        <v>21</v>
      </c>
      <c r="D1298" s="1" t="s">
        <v>22</v>
      </c>
      <c r="E1298" s="1" t="s">
        <v>23</v>
      </c>
      <c r="F1298" s="1" t="s">
        <v>5</v>
      </c>
      <c r="H1298" s="1" t="s">
        <v>24</v>
      </c>
      <c r="I1298" s="1">
        <v>685326</v>
      </c>
      <c r="J1298" s="1">
        <v>687548</v>
      </c>
      <c r="K1298" s="1" t="s">
        <v>25</v>
      </c>
      <c r="R1298" s="1" t="s">
        <v>1955</v>
      </c>
      <c r="S1298" s="1">
        <v>2223</v>
      </c>
    </row>
    <row r="1299" spans="1:21">
      <c r="A1299" s="1">
        <f t="shared" si="20"/>
        <v>1298</v>
      </c>
      <c r="B1299" s="1" t="s">
        <v>28</v>
      </c>
      <c r="C1299" s="1" t="s">
        <v>29</v>
      </c>
      <c r="D1299" s="1" t="s">
        <v>22</v>
      </c>
      <c r="E1299" s="1" t="s">
        <v>23</v>
      </c>
      <c r="F1299" s="1" t="s">
        <v>5</v>
      </c>
      <c r="H1299" s="1" t="s">
        <v>24</v>
      </c>
      <c r="I1299" s="1">
        <v>685326</v>
      </c>
      <c r="J1299" s="1">
        <v>687548</v>
      </c>
      <c r="K1299" s="1" t="s">
        <v>25</v>
      </c>
      <c r="L1299" s="1" t="s">
        <v>1956</v>
      </c>
      <c r="O1299" s="1" t="s">
        <v>454</v>
      </c>
      <c r="R1299" s="1" t="s">
        <v>1955</v>
      </c>
      <c r="S1299" s="1">
        <v>2223</v>
      </c>
      <c r="T1299" s="1">
        <v>740</v>
      </c>
    </row>
    <row r="1300" spans="1:21">
      <c r="A1300" s="1">
        <f t="shared" si="20"/>
        <v>1299</v>
      </c>
      <c r="B1300" s="1" t="s">
        <v>20</v>
      </c>
      <c r="C1300" s="1" t="s">
        <v>450</v>
      </c>
      <c r="D1300" s="1" t="s">
        <v>22</v>
      </c>
      <c r="E1300" s="1" t="s">
        <v>23</v>
      </c>
      <c r="F1300" s="1" t="s">
        <v>5</v>
      </c>
      <c r="H1300" s="1" t="s">
        <v>24</v>
      </c>
      <c r="I1300" s="1">
        <v>687751</v>
      </c>
      <c r="J1300" s="1">
        <v>688815</v>
      </c>
      <c r="K1300" s="1" t="s">
        <v>25</v>
      </c>
      <c r="R1300" s="1" t="s">
        <v>1957</v>
      </c>
      <c r="S1300" s="1">
        <v>1065</v>
      </c>
      <c r="U1300" s="1" t="s">
        <v>452</v>
      </c>
    </row>
    <row r="1301" spans="1:21">
      <c r="A1301" s="1">
        <f t="shared" si="20"/>
        <v>1300</v>
      </c>
      <c r="B1301" s="1" t="s">
        <v>28</v>
      </c>
      <c r="C1301" s="1" t="s">
        <v>453</v>
      </c>
      <c r="D1301" s="1" t="s">
        <v>22</v>
      </c>
      <c r="E1301" s="1" t="s">
        <v>23</v>
      </c>
      <c r="F1301" s="1" t="s">
        <v>5</v>
      </c>
      <c r="H1301" s="1" t="s">
        <v>24</v>
      </c>
      <c r="I1301" s="1">
        <v>687751</v>
      </c>
      <c r="J1301" s="1">
        <v>688815</v>
      </c>
      <c r="K1301" s="1" t="s">
        <v>25</v>
      </c>
      <c r="O1301" s="1" t="s">
        <v>1958</v>
      </c>
      <c r="R1301" s="1" t="s">
        <v>1957</v>
      </c>
      <c r="S1301" s="1">
        <v>1065</v>
      </c>
      <c r="U1301" s="1" t="s">
        <v>452</v>
      </c>
    </row>
    <row r="1302" spans="1:21">
      <c r="A1302" s="1">
        <f t="shared" si="20"/>
        <v>1301</v>
      </c>
      <c r="B1302" s="1" t="s">
        <v>20</v>
      </c>
      <c r="C1302" s="1" t="s">
        <v>450</v>
      </c>
      <c r="D1302" s="1" t="s">
        <v>22</v>
      </c>
      <c r="E1302" s="1" t="s">
        <v>23</v>
      </c>
      <c r="F1302" s="1" t="s">
        <v>5</v>
      </c>
      <c r="H1302" s="1" t="s">
        <v>24</v>
      </c>
      <c r="I1302" s="1">
        <v>688796</v>
      </c>
      <c r="J1302" s="1">
        <v>690484</v>
      </c>
      <c r="K1302" s="1" t="s">
        <v>25</v>
      </c>
      <c r="R1302" s="1" t="s">
        <v>1959</v>
      </c>
      <c r="S1302" s="1">
        <v>1689</v>
      </c>
      <c r="U1302" s="1" t="s">
        <v>452</v>
      </c>
    </row>
    <row r="1303" spans="1:21">
      <c r="A1303" s="1">
        <f t="shared" si="20"/>
        <v>1302</v>
      </c>
      <c r="B1303" s="1" t="s">
        <v>28</v>
      </c>
      <c r="C1303" s="1" t="s">
        <v>453</v>
      </c>
      <c r="D1303" s="1" t="s">
        <v>22</v>
      </c>
      <c r="E1303" s="1" t="s">
        <v>23</v>
      </c>
      <c r="F1303" s="1" t="s">
        <v>5</v>
      </c>
      <c r="H1303" s="1" t="s">
        <v>24</v>
      </c>
      <c r="I1303" s="1">
        <v>688796</v>
      </c>
      <c r="J1303" s="1">
        <v>690484</v>
      </c>
      <c r="K1303" s="1" t="s">
        <v>25</v>
      </c>
      <c r="O1303" s="1" t="s">
        <v>1960</v>
      </c>
      <c r="R1303" s="1" t="s">
        <v>1959</v>
      </c>
      <c r="S1303" s="1">
        <v>1689</v>
      </c>
      <c r="U1303" s="1" t="s">
        <v>452</v>
      </c>
    </row>
    <row r="1304" spans="1:21">
      <c r="A1304" s="1">
        <f t="shared" si="20"/>
        <v>1303</v>
      </c>
      <c r="B1304" s="1" t="s">
        <v>20</v>
      </c>
      <c r="C1304" s="1" t="s">
        <v>450</v>
      </c>
      <c r="D1304" s="1" t="s">
        <v>22</v>
      </c>
      <c r="E1304" s="1" t="s">
        <v>23</v>
      </c>
      <c r="F1304" s="1" t="s">
        <v>5</v>
      </c>
      <c r="H1304" s="1" t="s">
        <v>24</v>
      </c>
      <c r="I1304" s="1">
        <v>690497</v>
      </c>
      <c r="J1304" s="1">
        <v>691849</v>
      </c>
      <c r="K1304" s="1" t="s">
        <v>25</v>
      </c>
      <c r="R1304" s="1" t="s">
        <v>1961</v>
      </c>
      <c r="S1304" s="1">
        <v>1353</v>
      </c>
      <c r="U1304" s="1" t="s">
        <v>452</v>
      </c>
    </row>
    <row r="1305" spans="1:21">
      <c r="A1305" s="1">
        <f t="shared" si="20"/>
        <v>1304</v>
      </c>
      <c r="B1305" s="1" t="s">
        <v>28</v>
      </c>
      <c r="C1305" s="1" t="s">
        <v>453</v>
      </c>
      <c r="D1305" s="1" t="s">
        <v>22</v>
      </c>
      <c r="E1305" s="1" t="s">
        <v>23</v>
      </c>
      <c r="F1305" s="1" t="s">
        <v>5</v>
      </c>
      <c r="H1305" s="1" t="s">
        <v>24</v>
      </c>
      <c r="I1305" s="1">
        <v>690497</v>
      </c>
      <c r="J1305" s="1">
        <v>691849</v>
      </c>
      <c r="K1305" s="1" t="s">
        <v>25</v>
      </c>
      <c r="O1305" s="1" t="s">
        <v>1960</v>
      </c>
      <c r="R1305" s="1" t="s">
        <v>1961</v>
      </c>
      <c r="S1305" s="1">
        <v>1353</v>
      </c>
      <c r="U1305" s="1" t="s">
        <v>452</v>
      </c>
    </row>
    <row r="1306" spans="1:21">
      <c r="A1306" s="1">
        <f t="shared" si="20"/>
        <v>1305</v>
      </c>
      <c r="B1306" s="1" t="s">
        <v>20</v>
      </c>
      <c r="C1306" s="1" t="s">
        <v>21</v>
      </c>
      <c r="D1306" s="1" t="s">
        <v>22</v>
      </c>
      <c r="E1306" s="1" t="s">
        <v>23</v>
      </c>
      <c r="F1306" s="1" t="s">
        <v>5</v>
      </c>
      <c r="H1306" s="1" t="s">
        <v>24</v>
      </c>
      <c r="I1306" s="1">
        <v>691946</v>
      </c>
      <c r="J1306" s="1">
        <v>692488</v>
      </c>
      <c r="K1306" s="1" t="s">
        <v>25</v>
      </c>
      <c r="R1306" s="1" t="s">
        <v>1962</v>
      </c>
      <c r="S1306" s="1">
        <v>543</v>
      </c>
    </row>
    <row r="1307" spans="1:21">
      <c r="A1307" s="1">
        <f t="shared" si="20"/>
        <v>1306</v>
      </c>
      <c r="B1307" s="1" t="s">
        <v>28</v>
      </c>
      <c r="C1307" s="1" t="s">
        <v>29</v>
      </c>
      <c r="D1307" s="1" t="s">
        <v>22</v>
      </c>
      <c r="E1307" s="1" t="s">
        <v>23</v>
      </c>
      <c r="F1307" s="1" t="s">
        <v>5</v>
      </c>
      <c r="H1307" s="1" t="s">
        <v>24</v>
      </c>
      <c r="I1307" s="1">
        <v>691946</v>
      </c>
      <c r="J1307" s="1">
        <v>692488</v>
      </c>
      <c r="K1307" s="1" t="s">
        <v>25</v>
      </c>
      <c r="L1307" s="1" t="s">
        <v>1963</v>
      </c>
      <c r="O1307" s="1" t="s">
        <v>42</v>
      </c>
      <c r="R1307" s="1" t="s">
        <v>1962</v>
      </c>
      <c r="S1307" s="1">
        <v>543</v>
      </c>
      <c r="T1307" s="1">
        <v>180</v>
      </c>
    </row>
    <row r="1308" spans="1:21">
      <c r="A1308" s="1">
        <f t="shared" si="20"/>
        <v>1307</v>
      </c>
      <c r="B1308" s="1" t="s">
        <v>20</v>
      </c>
      <c r="C1308" s="1" t="s">
        <v>21</v>
      </c>
      <c r="D1308" s="1" t="s">
        <v>22</v>
      </c>
      <c r="E1308" s="1" t="s">
        <v>23</v>
      </c>
      <c r="F1308" s="1" t="s">
        <v>5</v>
      </c>
      <c r="H1308" s="1" t="s">
        <v>24</v>
      </c>
      <c r="I1308" s="1">
        <v>692481</v>
      </c>
      <c r="J1308" s="1">
        <v>692837</v>
      </c>
      <c r="K1308" s="1" t="s">
        <v>25</v>
      </c>
      <c r="R1308" s="1" t="s">
        <v>1964</v>
      </c>
      <c r="S1308" s="1">
        <v>357</v>
      </c>
    </row>
    <row r="1309" spans="1:21">
      <c r="A1309" s="1">
        <f t="shared" si="20"/>
        <v>1308</v>
      </c>
      <c r="B1309" s="1" t="s">
        <v>28</v>
      </c>
      <c r="C1309" s="1" t="s">
        <v>29</v>
      </c>
      <c r="D1309" s="1" t="s">
        <v>22</v>
      </c>
      <c r="E1309" s="1" t="s">
        <v>23</v>
      </c>
      <c r="F1309" s="1" t="s">
        <v>5</v>
      </c>
      <c r="H1309" s="1" t="s">
        <v>24</v>
      </c>
      <c r="I1309" s="1">
        <v>692481</v>
      </c>
      <c r="J1309" s="1">
        <v>692837</v>
      </c>
      <c r="K1309" s="1" t="s">
        <v>25</v>
      </c>
      <c r="L1309" s="1" t="s">
        <v>1965</v>
      </c>
      <c r="O1309" s="1" t="s">
        <v>42</v>
      </c>
      <c r="R1309" s="1" t="s">
        <v>1964</v>
      </c>
      <c r="S1309" s="1">
        <v>357</v>
      </c>
      <c r="T1309" s="1">
        <v>118</v>
      </c>
    </row>
    <row r="1310" spans="1:21">
      <c r="A1310" s="1">
        <f t="shared" si="20"/>
        <v>1309</v>
      </c>
      <c r="B1310" s="1" t="s">
        <v>20</v>
      </c>
      <c r="C1310" s="1" t="s">
        <v>21</v>
      </c>
      <c r="D1310" s="1" t="s">
        <v>22</v>
      </c>
      <c r="E1310" s="1" t="s">
        <v>23</v>
      </c>
      <c r="F1310" s="1" t="s">
        <v>5</v>
      </c>
      <c r="H1310" s="1" t="s">
        <v>24</v>
      </c>
      <c r="I1310" s="1">
        <v>692877</v>
      </c>
      <c r="J1310" s="1">
        <v>693215</v>
      </c>
      <c r="K1310" s="1" t="s">
        <v>63</v>
      </c>
      <c r="R1310" s="1" t="s">
        <v>1966</v>
      </c>
      <c r="S1310" s="1">
        <v>339</v>
      </c>
    </row>
    <row r="1311" spans="1:21">
      <c r="A1311" s="1">
        <f t="shared" si="20"/>
        <v>1310</v>
      </c>
      <c r="B1311" s="1" t="s">
        <v>28</v>
      </c>
      <c r="C1311" s="1" t="s">
        <v>29</v>
      </c>
      <c r="D1311" s="1" t="s">
        <v>22</v>
      </c>
      <c r="E1311" s="1" t="s">
        <v>23</v>
      </c>
      <c r="F1311" s="1" t="s">
        <v>5</v>
      </c>
      <c r="H1311" s="1" t="s">
        <v>24</v>
      </c>
      <c r="I1311" s="1">
        <v>692877</v>
      </c>
      <c r="J1311" s="1">
        <v>693215</v>
      </c>
      <c r="K1311" s="1" t="s">
        <v>63</v>
      </c>
      <c r="L1311" s="1" t="s">
        <v>1967</v>
      </c>
      <c r="O1311" s="1" t="s">
        <v>62</v>
      </c>
      <c r="R1311" s="1" t="s">
        <v>1966</v>
      </c>
      <c r="S1311" s="1">
        <v>339</v>
      </c>
      <c r="T1311" s="1">
        <v>112</v>
      </c>
    </row>
    <row r="1312" spans="1:21">
      <c r="A1312" s="1">
        <f t="shared" si="20"/>
        <v>1311</v>
      </c>
      <c r="B1312" s="1" t="s">
        <v>20</v>
      </c>
      <c r="C1312" s="1" t="s">
        <v>21</v>
      </c>
      <c r="D1312" s="1" t="s">
        <v>22</v>
      </c>
      <c r="E1312" s="1" t="s">
        <v>23</v>
      </c>
      <c r="F1312" s="1" t="s">
        <v>5</v>
      </c>
      <c r="H1312" s="1" t="s">
        <v>24</v>
      </c>
      <c r="I1312" s="1">
        <v>693412</v>
      </c>
      <c r="J1312" s="1">
        <v>694038</v>
      </c>
      <c r="K1312" s="1" t="s">
        <v>63</v>
      </c>
      <c r="P1312" s="1" t="s">
        <v>1968</v>
      </c>
      <c r="R1312" s="1" t="s">
        <v>1969</v>
      </c>
      <c r="S1312" s="1">
        <v>627</v>
      </c>
    </row>
    <row r="1313" spans="1:20">
      <c r="A1313" s="1">
        <f t="shared" si="20"/>
        <v>1312</v>
      </c>
      <c r="B1313" s="1" t="s">
        <v>28</v>
      </c>
      <c r="C1313" s="1" t="s">
        <v>29</v>
      </c>
      <c r="D1313" s="1" t="s">
        <v>22</v>
      </c>
      <c r="E1313" s="1" t="s">
        <v>23</v>
      </c>
      <c r="F1313" s="1" t="s">
        <v>5</v>
      </c>
      <c r="H1313" s="1" t="s">
        <v>24</v>
      </c>
      <c r="I1313" s="1">
        <v>693412</v>
      </c>
      <c r="J1313" s="1">
        <v>694038</v>
      </c>
      <c r="K1313" s="1" t="s">
        <v>63</v>
      </c>
      <c r="L1313" s="1" t="s">
        <v>1970</v>
      </c>
      <c r="O1313" s="1" t="s">
        <v>1971</v>
      </c>
      <c r="P1313" s="1" t="s">
        <v>1968</v>
      </c>
      <c r="R1313" s="1" t="s">
        <v>1969</v>
      </c>
      <c r="S1313" s="1">
        <v>627</v>
      </c>
      <c r="T1313" s="1">
        <v>208</v>
      </c>
    </row>
    <row r="1314" spans="1:20">
      <c r="A1314" s="1">
        <f t="shared" si="20"/>
        <v>1313</v>
      </c>
      <c r="B1314" s="1" t="s">
        <v>20</v>
      </c>
      <c r="C1314" s="1" t="s">
        <v>21</v>
      </c>
      <c r="D1314" s="1" t="s">
        <v>22</v>
      </c>
      <c r="E1314" s="1" t="s">
        <v>23</v>
      </c>
      <c r="F1314" s="1" t="s">
        <v>5</v>
      </c>
      <c r="H1314" s="1" t="s">
        <v>24</v>
      </c>
      <c r="I1314" s="1">
        <v>694025</v>
      </c>
      <c r="J1314" s="1">
        <v>694606</v>
      </c>
      <c r="K1314" s="1" t="s">
        <v>63</v>
      </c>
      <c r="R1314" s="1" t="s">
        <v>1972</v>
      </c>
      <c r="S1314" s="1">
        <v>582</v>
      </c>
    </row>
    <row r="1315" spans="1:20">
      <c r="A1315" s="1">
        <f t="shared" si="20"/>
        <v>1314</v>
      </c>
      <c r="B1315" s="1" t="s">
        <v>28</v>
      </c>
      <c r="C1315" s="1" t="s">
        <v>29</v>
      </c>
      <c r="D1315" s="1" t="s">
        <v>22</v>
      </c>
      <c r="E1315" s="1" t="s">
        <v>23</v>
      </c>
      <c r="F1315" s="1" t="s">
        <v>5</v>
      </c>
      <c r="H1315" s="1" t="s">
        <v>24</v>
      </c>
      <c r="I1315" s="1">
        <v>694025</v>
      </c>
      <c r="J1315" s="1">
        <v>694606</v>
      </c>
      <c r="K1315" s="1" t="s">
        <v>63</v>
      </c>
      <c r="L1315" s="1" t="s">
        <v>1973</v>
      </c>
      <c r="O1315" s="1" t="s">
        <v>62</v>
      </c>
      <c r="R1315" s="1" t="s">
        <v>1972</v>
      </c>
      <c r="S1315" s="1">
        <v>582</v>
      </c>
      <c r="T1315" s="1">
        <v>193</v>
      </c>
    </row>
    <row r="1316" spans="1:20">
      <c r="A1316" s="1">
        <f t="shared" si="20"/>
        <v>1315</v>
      </c>
      <c r="B1316" s="1" t="s">
        <v>20</v>
      </c>
      <c r="C1316" s="1" t="s">
        <v>21</v>
      </c>
      <c r="D1316" s="1" t="s">
        <v>22</v>
      </c>
      <c r="E1316" s="1" t="s">
        <v>23</v>
      </c>
      <c r="F1316" s="1" t="s">
        <v>5</v>
      </c>
      <c r="H1316" s="1" t="s">
        <v>24</v>
      </c>
      <c r="I1316" s="1">
        <v>694616</v>
      </c>
      <c r="J1316" s="1">
        <v>696454</v>
      </c>
      <c r="K1316" s="1" t="s">
        <v>63</v>
      </c>
      <c r="R1316" s="1" t="s">
        <v>1974</v>
      </c>
      <c r="S1316" s="1">
        <v>1839</v>
      </c>
    </row>
    <row r="1317" spans="1:20">
      <c r="A1317" s="1">
        <f t="shared" si="20"/>
        <v>1316</v>
      </c>
      <c r="B1317" s="1" t="s">
        <v>28</v>
      </c>
      <c r="C1317" s="1" t="s">
        <v>29</v>
      </c>
      <c r="D1317" s="1" t="s">
        <v>22</v>
      </c>
      <c r="E1317" s="1" t="s">
        <v>23</v>
      </c>
      <c r="F1317" s="1" t="s">
        <v>5</v>
      </c>
      <c r="H1317" s="1" t="s">
        <v>24</v>
      </c>
      <c r="I1317" s="1">
        <v>694616</v>
      </c>
      <c r="J1317" s="1">
        <v>696454</v>
      </c>
      <c r="K1317" s="1" t="s">
        <v>63</v>
      </c>
      <c r="L1317" s="1" t="s">
        <v>1975</v>
      </c>
      <c r="O1317" s="1" t="s">
        <v>454</v>
      </c>
      <c r="R1317" s="1" t="s">
        <v>1974</v>
      </c>
      <c r="S1317" s="1">
        <v>1839</v>
      </c>
      <c r="T1317" s="1">
        <v>612</v>
      </c>
    </row>
    <row r="1318" spans="1:20">
      <c r="A1318" s="1">
        <f t="shared" si="20"/>
        <v>1317</v>
      </c>
      <c r="B1318" s="1" t="s">
        <v>20</v>
      </c>
      <c r="C1318" s="1" t="s">
        <v>21</v>
      </c>
      <c r="D1318" s="1" t="s">
        <v>22</v>
      </c>
      <c r="E1318" s="1" t="s">
        <v>23</v>
      </c>
      <c r="F1318" s="1" t="s">
        <v>5</v>
      </c>
      <c r="H1318" s="1" t="s">
        <v>24</v>
      </c>
      <c r="I1318" s="1">
        <v>696935</v>
      </c>
      <c r="J1318" s="1">
        <v>697711</v>
      </c>
      <c r="K1318" s="1" t="s">
        <v>63</v>
      </c>
      <c r="P1318" s="1" t="s">
        <v>1976</v>
      </c>
      <c r="R1318" s="1" t="s">
        <v>1977</v>
      </c>
      <c r="S1318" s="1">
        <v>777</v>
      </c>
    </row>
    <row r="1319" spans="1:20">
      <c r="A1319" s="1">
        <f t="shared" si="20"/>
        <v>1318</v>
      </c>
      <c r="B1319" s="1" t="s">
        <v>28</v>
      </c>
      <c r="C1319" s="1" t="s">
        <v>29</v>
      </c>
      <c r="D1319" s="1" t="s">
        <v>22</v>
      </c>
      <c r="E1319" s="1" t="s">
        <v>23</v>
      </c>
      <c r="F1319" s="1" t="s">
        <v>5</v>
      </c>
      <c r="H1319" s="1" t="s">
        <v>24</v>
      </c>
      <c r="I1319" s="1">
        <v>696935</v>
      </c>
      <c r="J1319" s="1">
        <v>697711</v>
      </c>
      <c r="K1319" s="1" t="s">
        <v>63</v>
      </c>
      <c r="L1319" s="1" t="s">
        <v>1978</v>
      </c>
      <c r="O1319" s="1" t="s">
        <v>1979</v>
      </c>
      <c r="P1319" s="1" t="s">
        <v>1976</v>
      </c>
      <c r="R1319" s="1" t="s">
        <v>1977</v>
      </c>
      <c r="S1319" s="1">
        <v>777</v>
      </c>
      <c r="T1319" s="1">
        <v>258</v>
      </c>
    </row>
    <row r="1320" spans="1:20">
      <c r="A1320" s="1">
        <f t="shared" si="20"/>
        <v>1319</v>
      </c>
      <c r="B1320" s="1" t="s">
        <v>20</v>
      </c>
      <c r="C1320" s="1" t="s">
        <v>21</v>
      </c>
      <c r="D1320" s="1" t="s">
        <v>22</v>
      </c>
      <c r="E1320" s="1" t="s">
        <v>23</v>
      </c>
      <c r="F1320" s="1" t="s">
        <v>5</v>
      </c>
      <c r="H1320" s="1" t="s">
        <v>24</v>
      </c>
      <c r="I1320" s="1">
        <v>697808</v>
      </c>
      <c r="J1320" s="1">
        <v>698203</v>
      </c>
      <c r="K1320" s="1" t="s">
        <v>63</v>
      </c>
      <c r="R1320" s="1" t="s">
        <v>1980</v>
      </c>
      <c r="S1320" s="1">
        <v>396</v>
      </c>
    </row>
    <row r="1321" spans="1:20">
      <c r="A1321" s="1">
        <f t="shared" si="20"/>
        <v>1320</v>
      </c>
      <c r="B1321" s="1" t="s">
        <v>28</v>
      </c>
      <c r="C1321" s="1" t="s">
        <v>29</v>
      </c>
      <c r="D1321" s="1" t="s">
        <v>22</v>
      </c>
      <c r="E1321" s="1" t="s">
        <v>23</v>
      </c>
      <c r="F1321" s="1" t="s">
        <v>5</v>
      </c>
      <c r="H1321" s="1" t="s">
        <v>24</v>
      </c>
      <c r="I1321" s="1">
        <v>697808</v>
      </c>
      <c r="J1321" s="1">
        <v>698203</v>
      </c>
      <c r="K1321" s="1" t="s">
        <v>63</v>
      </c>
      <c r="L1321" s="1" t="s">
        <v>1981</v>
      </c>
      <c r="O1321" s="1" t="s">
        <v>1982</v>
      </c>
      <c r="R1321" s="1" t="s">
        <v>1980</v>
      </c>
      <c r="S1321" s="1">
        <v>396</v>
      </c>
      <c r="T1321" s="1">
        <v>131</v>
      </c>
    </row>
    <row r="1322" spans="1:20">
      <c r="A1322" s="1">
        <f t="shared" si="20"/>
        <v>1321</v>
      </c>
      <c r="B1322" s="1" t="s">
        <v>20</v>
      </c>
      <c r="C1322" s="1" t="s">
        <v>21</v>
      </c>
      <c r="D1322" s="1" t="s">
        <v>22</v>
      </c>
      <c r="E1322" s="1" t="s">
        <v>23</v>
      </c>
      <c r="F1322" s="1" t="s">
        <v>5</v>
      </c>
      <c r="H1322" s="1" t="s">
        <v>24</v>
      </c>
      <c r="I1322" s="1">
        <v>698288</v>
      </c>
      <c r="J1322" s="1">
        <v>698518</v>
      </c>
      <c r="K1322" s="1" t="s">
        <v>63</v>
      </c>
      <c r="R1322" s="1" t="s">
        <v>1983</v>
      </c>
      <c r="S1322" s="1">
        <v>231</v>
      </c>
    </row>
    <row r="1323" spans="1:20">
      <c r="A1323" s="1">
        <f t="shared" si="20"/>
        <v>1322</v>
      </c>
      <c r="B1323" s="1" t="s">
        <v>28</v>
      </c>
      <c r="C1323" s="1" t="s">
        <v>29</v>
      </c>
      <c r="D1323" s="1" t="s">
        <v>22</v>
      </c>
      <c r="E1323" s="1" t="s">
        <v>23</v>
      </c>
      <c r="F1323" s="1" t="s">
        <v>5</v>
      </c>
      <c r="H1323" s="1" t="s">
        <v>24</v>
      </c>
      <c r="I1323" s="1">
        <v>698288</v>
      </c>
      <c r="J1323" s="1">
        <v>698518</v>
      </c>
      <c r="K1323" s="1" t="s">
        <v>63</v>
      </c>
      <c r="L1323" s="1" t="s">
        <v>1984</v>
      </c>
      <c r="O1323" s="1" t="s">
        <v>1982</v>
      </c>
      <c r="R1323" s="1" t="s">
        <v>1983</v>
      </c>
      <c r="S1323" s="1">
        <v>231</v>
      </c>
      <c r="T1323" s="1">
        <v>76</v>
      </c>
    </row>
    <row r="1324" spans="1:20">
      <c r="A1324" s="1">
        <f t="shared" si="20"/>
        <v>1323</v>
      </c>
      <c r="B1324" s="1" t="s">
        <v>20</v>
      </c>
      <c r="C1324" s="1" t="s">
        <v>21</v>
      </c>
      <c r="D1324" s="1" t="s">
        <v>22</v>
      </c>
      <c r="E1324" s="1" t="s">
        <v>23</v>
      </c>
      <c r="F1324" s="1" t="s">
        <v>5</v>
      </c>
      <c r="H1324" s="1" t="s">
        <v>24</v>
      </c>
      <c r="I1324" s="1">
        <v>698537</v>
      </c>
      <c r="J1324" s="1">
        <v>698887</v>
      </c>
      <c r="K1324" s="1" t="s">
        <v>63</v>
      </c>
      <c r="P1324" s="1" t="s">
        <v>1985</v>
      </c>
      <c r="R1324" s="1" t="s">
        <v>1986</v>
      </c>
      <c r="S1324" s="1">
        <v>351</v>
      </c>
    </row>
    <row r="1325" spans="1:20">
      <c r="A1325" s="1">
        <f t="shared" si="20"/>
        <v>1324</v>
      </c>
      <c r="B1325" s="1" t="s">
        <v>28</v>
      </c>
      <c r="C1325" s="1" t="s">
        <v>29</v>
      </c>
      <c r="D1325" s="1" t="s">
        <v>22</v>
      </c>
      <c r="E1325" s="1" t="s">
        <v>23</v>
      </c>
      <c r="F1325" s="1" t="s">
        <v>5</v>
      </c>
      <c r="H1325" s="1" t="s">
        <v>24</v>
      </c>
      <c r="I1325" s="1">
        <v>698537</v>
      </c>
      <c r="J1325" s="1">
        <v>698887</v>
      </c>
      <c r="K1325" s="1" t="s">
        <v>63</v>
      </c>
      <c r="L1325" s="1" t="s">
        <v>1987</v>
      </c>
      <c r="O1325" s="1" t="s">
        <v>1988</v>
      </c>
      <c r="P1325" s="1" t="s">
        <v>1985</v>
      </c>
      <c r="R1325" s="1" t="s">
        <v>1986</v>
      </c>
      <c r="S1325" s="1">
        <v>351</v>
      </c>
      <c r="T1325" s="1">
        <v>116</v>
      </c>
    </row>
    <row r="1326" spans="1:20">
      <c r="A1326" s="1">
        <f t="shared" si="20"/>
        <v>1325</v>
      </c>
      <c r="B1326" s="1" t="s">
        <v>20</v>
      </c>
      <c r="C1326" s="1" t="s">
        <v>21</v>
      </c>
      <c r="D1326" s="1" t="s">
        <v>22</v>
      </c>
      <c r="E1326" s="1" t="s">
        <v>23</v>
      </c>
      <c r="F1326" s="1" t="s">
        <v>5</v>
      </c>
      <c r="H1326" s="1" t="s">
        <v>24</v>
      </c>
      <c r="I1326" s="1">
        <v>698889</v>
      </c>
      <c r="J1326" s="1">
        <v>699227</v>
      </c>
      <c r="K1326" s="1" t="s">
        <v>63</v>
      </c>
      <c r="P1326" s="1" t="s">
        <v>1989</v>
      </c>
      <c r="R1326" s="1" t="s">
        <v>1990</v>
      </c>
      <c r="S1326" s="1">
        <v>339</v>
      </c>
    </row>
    <row r="1327" spans="1:20">
      <c r="A1327" s="1">
        <f t="shared" si="20"/>
        <v>1326</v>
      </c>
      <c r="B1327" s="1" t="s">
        <v>28</v>
      </c>
      <c r="C1327" s="1" t="s">
        <v>29</v>
      </c>
      <c r="D1327" s="1" t="s">
        <v>22</v>
      </c>
      <c r="E1327" s="1" t="s">
        <v>23</v>
      </c>
      <c r="F1327" s="1" t="s">
        <v>5</v>
      </c>
      <c r="H1327" s="1" t="s">
        <v>24</v>
      </c>
      <c r="I1327" s="1">
        <v>698889</v>
      </c>
      <c r="J1327" s="1">
        <v>699227</v>
      </c>
      <c r="K1327" s="1" t="s">
        <v>63</v>
      </c>
      <c r="L1327" s="1" t="s">
        <v>1991</v>
      </c>
      <c r="O1327" s="1" t="s">
        <v>1992</v>
      </c>
      <c r="P1327" s="1" t="s">
        <v>1989</v>
      </c>
      <c r="R1327" s="1" t="s">
        <v>1990</v>
      </c>
      <c r="S1327" s="1">
        <v>339</v>
      </c>
      <c r="T1327" s="1">
        <v>112</v>
      </c>
    </row>
    <row r="1328" spans="1:20">
      <c r="A1328" s="1">
        <f t="shared" si="20"/>
        <v>1327</v>
      </c>
      <c r="B1328" s="1" t="s">
        <v>20</v>
      </c>
      <c r="C1328" s="1" t="s">
        <v>21</v>
      </c>
      <c r="D1328" s="1" t="s">
        <v>22</v>
      </c>
      <c r="E1328" s="1" t="s">
        <v>23</v>
      </c>
      <c r="F1328" s="1" t="s">
        <v>5</v>
      </c>
      <c r="H1328" s="1" t="s">
        <v>24</v>
      </c>
      <c r="I1328" s="1">
        <v>699224</v>
      </c>
      <c r="J1328" s="1">
        <v>699613</v>
      </c>
      <c r="K1328" s="1" t="s">
        <v>63</v>
      </c>
      <c r="P1328" s="1" t="s">
        <v>1993</v>
      </c>
      <c r="R1328" s="1" t="s">
        <v>1994</v>
      </c>
      <c r="S1328" s="1">
        <v>390</v>
      </c>
    </row>
    <row r="1329" spans="1:20">
      <c r="A1329" s="1">
        <f t="shared" si="20"/>
        <v>1328</v>
      </c>
      <c r="B1329" s="1" t="s">
        <v>28</v>
      </c>
      <c r="C1329" s="1" t="s">
        <v>29</v>
      </c>
      <c r="D1329" s="1" t="s">
        <v>22</v>
      </c>
      <c r="E1329" s="1" t="s">
        <v>23</v>
      </c>
      <c r="F1329" s="1" t="s">
        <v>5</v>
      </c>
      <c r="H1329" s="1" t="s">
        <v>24</v>
      </c>
      <c r="I1329" s="1">
        <v>699224</v>
      </c>
      <c r="J1329" s="1">
        <v>699613</v>
      </c>
      <c r="K1329" s="1" t="s">
        <v>63</v>
      </c>
      <c r="L1329" s="1" t="s">
        <v>1995</v>
      </c>
      <c r="O1329" s="1" t="s">
        <v>1996</v>
      </c>
      <c r="P1329" s="1" t="s">
        <v>1993</v>
      </c>
      <c r="R1329" s="1" t="s">
        <v>1994</v>
      </c>
      <c r="S1329" s="1">
        <v>390</v>
      </c>
      <c r="T1329" s="1">
        <v>129</v>
      </c>
    </row>
    <row r="1330" spans="1:20">
      <c r="A1330" s="1">
        <f t="shared" si="20"/>
        <v>1329</v>
      </c>
      <c r="B1330" s="1" t="s">
        <v>20</v>
      </c>
      <c r="C1330" s="1" t="s">
        <v>21</v>
      </c>
      <c r="D1330" s="1" t="s">
        <v>22</v>
      </c>
      <c r="E1330" s="1" t="s">
        <v>23</v>
      </c>
      <c r="F1330" s="1" t="s">
        <v>5</v>
      </c>
      <c r="H1330" s="1" t="s">
        <v>24</v>
      </c>
      <c r="I1330" s="1">
        <v>699770</v>
      </c>
      <c r="J1330" s="1">
        <v>700546</v>
      </c>
      <c r="K1330" s="1" t="s">
        <v>63</v>
      </c>
      <c r="P1330" s="1" t="s">
        <v>1997</v>
      </c>
      <c r="R1330" s="1" t="s">
        <v>1998</v>
      </c>
      <c r="S1330" s="1">
        <v>777</v>
      </c>
    </row>
    <row r="1331" spans="1:20">
      <c r="A1331" s="1">
        <f t="shared" si="20"/>
        <v>1330</v>
      </c>
      <c r="B1331" s="1" t="s">
        <v>28</v>
      </c>
      <c r="C1331" s="1" t="s">
        <v>29</v>
      </c>
      <c r="D1331" s="1" t="s">
        <v>22</v>
      </c>
      <c r="E1331" s="1" t="s">
        <v>23</v>
      </c>
      <c r="F1331" s="1" t="s">
        <v>5</v>
      </c>
      <c r="H1331" s="1" t="s">
        <v>24</v>
      </c>
      <c r="I1331" s="1">
        <v>699770</v>
      </c>
      <c r="J1331" s="1">
        <v>700546</v>
      </c>
      <c r="K1331" s="1" t="s">
        <v>63</v>
      </c>
      <c r="L1331" s="1" t="s">
        <v>1999</v>
      </c>
      <c r="O1331" s="1" t="s">
        <v>2000</v>
      </c>
      <c r="P1331" s="1" t="s">
        <v>1997</v>
      </c>
      <c r="R1331" s="1" t="s">
        <v>1998</v>
      </c>
      <c r="S1331" s="1">
        <v>777</v>
      </c>
      <c r="T1331" s="1">
        <v>258</v>
      </c>
    </row>
    <row r="1332" spans="1:20">
      <c r="A1332" s="1">
        <f t="shared" si="20"/>
        <v>1331</v>
      </c>
      <c r="B1332" s="1" t="s">
        <v>20</v>
      </c>
      <c r="C1332" s="1" t="s">
        <v>21</v>
      </c>
      <c r="D1332" s="1" t="s">
        <v>22</v>
      </c>
      <c r="E1332" s="1" t="s">
        <v>23</v>
      </c>
      <c r="F1332" s="1" t="s">
        <v>5</v>
      </c>
      <c r="H1332" s="1" t="s">
        <v>24</v>
      </c>
      <c r="I1332" s="1">
        <v>700646</v>
      </c>
      <c r="J1332" s="1">
        <v>701395</v>
      </c>
      <c r="K1332" s="1" t="s">
        <v>63</v>
      </c>
      <c r="P1332" s="1" t="s">
        <v>2001</v>
      </c>
      <c r="R1332" s="1" t="s">
        <v>2002</v>
      </c>
      <c r="S1332" s="1">
        <v>750</v>
      </c>
    </row>
    <row r="1333" spans="1:20">
      <c r="A1333" s="1">
        <f t="shared" si="20"/>
        <v>1332</v>
      </c>
      <c r="B1333" s="1" t="s">
        <v>28</v>
      </c>
      <c r="C1333" s="1" t="s">
        <v>29</v>
      </c>
      <c r="D1333" s="1" t="s">
        <v>22</v>
      </c>
      <c r="E1333" s="1" t="s">
        <v>23</v>
      </c>
      <c r="F1333" s="1" t="s">
        <v>5</v>
      </c>
      <c r="H1333" s="1" t="s">
        <v>24</v>
      </c>
      <c r="I1333" s="1">
        <v>700646</v>
      </c>
      <c r="J1333" s="1">
        <v>701395</v>
      </c>
      <c r="K1333" s="1" t="s">
        <v>63</v>
      </c>
      <c r="L1333" s="1" t="s">
        <v>2003</v>
      </c>
      <c r="O1333" s="1" t="s">
        <v>2004</v>
      </c>
      <c r="P1333" s="1" t="s">
        <v>2001</v>
      </c>
      <c r="R1333" s="1" t="s">
        <v>2002</v>
      </c>
      <c r="S1333" s="1">
        <v>750</v>
      </c>
      <c r="T1333" s="1">
        <v>249</v>
      </c>
    </row>
    <row r="1334" spans="1:20">
      <c r="A1334" s="1">
        <f t="shared" si="20"/>
        <v>1333</v>
      </c>
      <c r="B1334" s="1" t="s">
        <v>20</v>
      </c>
      <c r="C1334" s="1" t="s">
        <v>21</v>
      </c>
      <c r="D1334" s="1" t="s">
        <v>22</v>
      </c>
      <c r="E1334" s="1" t="s">
        <v>23</v>
      </c>
      <c r="F1334" s="1" t="s">
        <v>5</v>
      </c>
      <c r="H1334" s="1" t="s">
        <v>24</v>
      </c>
      <c r="I1334" s="1">
        <v>701464</v>
      </c>
      <c r="J1334" s="1">
        <v>702102</v>
      </c>
      <c r="K1334" s="1" t="s">
        <v>63</v>
      </c>
      <c r="P1334" s="1" t="s">
        <v>2005</v>
      </c>
      <c r="R1334" s="1" t="s">
        <v>2006</v>
      </c>
      <c r="S1334" s="1">
        <v>639</v>
      </c>
    </row>
    <row r="1335" spans="1:20">
      <c r="A1335" s="1">
        <f t="shared" si="20"/>
        <v>1334</v>
      </c>
      <c r="B1335" s="1" t="s">
        <v>28</v>
      </c>
      <c r="C1335" s="1" t="s">
        <v>29</v>
      </c>
      <c r="D1335" s="1" t="s">
        <v>22</v>
      </c>
      <c r="E1335" s="1" t="s">
        <v>23</v>
      </c>
      <c r="F1335" s="1" t="s">
        <v>5</v>
      </c>
      <c r="H1335" s="1" t="s">
        <v>24</v>
      </c>
      <c r="I1335" s="1">
        <v>701464</v>
      </c>
      <c r="J1335" s="1">
        <v>702102</v>
      </c>
      <c r="K1335" s="1" t="s">
        <v>63</v>
      </c>
      <c r="L1335" s="1" t="s">
        <v>2007</v>
      </c>
      <c r="O1335" s="1" t="s">
        <v>2008</v>
      </c>
      <c r="P1335" s="1" t="s">
        <v>2005</v>
      </c>
      <c r="R1335" s="1" t="s">
        <v>2006</v>
      </c>
      <c r="S1335" s="1">
        <v>639</v>
      </c>
      <c r="T1335" s="1">
        <v>212</v>
      </c>
    </row>
    <row r="1336" spans="1:20">
      <c r="A1336" s="1">
        <f t="shared" si="20"/>
        <v>1335</v>
      </c>
      <c r="B1336" s="1" t="s">
        <v>20</v>
      </c>
      <c r="C1336" s="1" t="s">
        <v>21</v>
      </c>
      <c r="D1336" s="1" t="s">
        <v>22</v>
      </c>
      <c r="E1336" s="1" t="s">
        <v>23</v>
      </c>
      <c r="F1336" s="1" t="s">
        <v>5</v>
      </c>
      <c r="H1336" s="1" t="s">
        <v>24</v>
      </c>
      <c r="I1336" s="1">
        <v>702133</v>
      </c>
      <c r="J1336" s="1">
        <v>702726</v>
      </c>
      <c r="K1336" s="1" t="s">
        <v>63</v>
      </c>
      <c r="P1336" s="1" t="s">
        <v>2009</v>
      </c>
      <c r="R1336" s="1" t="s">
        <v>2010</v>
      </c>
      <c r="S1336" s="1">
        <v>594</v>
      </c>
    </row>
    <row r="1337" spans="1:20">
      <c r="A1337" s="1">
        <f t="shared" si="20"/>
        <v>1336</v>
      </c>
      <c r="B1337" s="1" t="s">
        <v>28</v>
      </c>
      <c r="C1337" s="1" t="s">
        <v>29</v>
      </c>
      <c r="D1337" s="1" t="s">
        <v>22</v>
      </c>
      <c r="E1337" s="1" t="s">
        <v>23</v>
      </c>
      <c r="F1337" s="1" t="s">
        <v>5</v>
      </c>
      <c r="H1337" s="1" t="s">
        <v>24</v>
      </c>
      <c r="I1337" s="1">
        <v>702133</v>
      </c>
      <c r="J1337" s="1">
        <v>702726</v>
      </c>
      <c r="K1337" s="1" t="s">
        <v>63</v>
      </c>
      <c r="L1337" s="1" t="s">
        <v>2011</v>
      </c>
      <c r="O1337" s="1" t="s">
        <v>2012</v>
      </c>
      <c r="P1337" s="1" t="s">
        <v>2009</v>
      </c>
      <c r="R1337" s="1" t="s">
        <v>2010</v>
      </c>
      <c r="S1337" s="1">
        <v>594</v>
      </c>
      <c r="T1337" s="1">
        <v>197</v>
      </c>
    </row>
    <row r="1338" spans="1:20">
      <c r="A1338" s="1">
        <f t="shared" si="20"/>
        <v>1337</v>
      </c>
      <c r="B1338" s="1" t="s">
        <v>20</v>
      </c>
      <c r="C1338" s="1" t="s">
        <v>21</v>
      </c>
      <c r="D1338" s="1" t="s">
        <v>22</v>
      </c>
      <c r="E1338" s="1" t="s">
        <v>23</v>
      </c>
      <c r="F1338" s="1" t="s">
        <v>5</v>
      </c>
      <c r="H1338" s="1" t="s">
        <v>24</v>
      </c>
      <c r="I1338" s="1">
        <v>702762</v>
      </c>
      <c r="J1338" s="1">
        <v>703841</v>
      </c>
      <c r="K1338" s="1" t="s">
        <v>63</v>
      </c>
      <c r="P1338" s="1" t="s">
        <v>2013</v>
      </c>
      <c r="R1338" s="1" t="s">
        <v>2014</v>
      </c>
      <c r="S1338" s="1">
        <v>1080</v>
      </c>
    </row>
    <row r="1339" spans="1:20">
      <c r="A1339" s="1">
        <f t="shared" si="20"/>
        <v>1338</v>
      </c>
      <c r="B1339" s="1" t="s">
        <v>28</v>
      </c>
      <c r="C1339" s="1" t="s">
        <v>29</v>
      </c>
      <c r="D1339" s="1" t="s">
        <v>22</v>
      </c>
      <c r="E1339" s="1" t="s">
        <v>23</v>
      </c>
      <c r="F1339" s="1" t="s">
        <v>5</v>
      </c>
      <c r="H1339" s="1" t="s">
        <v>24</v>
      </c>
      <c r="I1339" s="1">
        <v>702762</v>
      </c>
      <c r="J1339" s="1">
        <v>703841</v>
      </c>
      <c r="K1339" s="1" t="s">
        <v>63</v>
      </c>
      <c r="L1339" s="1" t="s">
        <v>2015</v>
      </c>
      <c r="O1339" s="1" t="s">
        <v>1067</v>
      </c>
      <c r="P1339" s="1" t="s">
        <v>2013</v>
      </c>
      <c r="R1339" s="1" t="s">
        <v>2014</v>
      </c>
      <c r="S1339" s="1">
        <v>1080</v>
      </c>
      <c r="T1339" s="1">
        <v>359</v>
      </c>
    </row>
    <row r="1340" spans="1:20">
      <c r="A1340" s="1">
        <f t="shared" si="20"/>
        <v>1339</v>
      </c>
      <c r="B1340" s="1" t="s">
        <v>20</v>
      </c>
      <c r="C1340" s="1" t="s">
        <v>21</v>
      </c>
      <c r="D1340" s="1" t="s">
        <v>22</v>
      </c>
      <c r="E1340" s="1" t="s">
        <v>23</v>
      </c>
      <c r="F1340" s="1" t="s">
        <v>5</v>
      </c>
      <c r="H1340" s="1" t="s">
        <v>24</v>
      </c>
      <c r="I1340" s="1">
        <v>703881</v>
      </c>
      <c r="J1340" s="1">
        <v>704174</v>
      </c>
      <c r="K1340" s="1" t="s">
        <v>63</v>
      </c>
      <c r="R1340" s="1" t="s">
        <v>2016</v>
      </c>
      <c r="S1340" s="1">
        <v>294</v>
      </c>
    </row>
    <row r="1341" spans="1:20">
      <c r="A1341" s="1">
        <f t="shared" si="20"/>
        <v>1340</v>
      </c>
      <c r="B1341" s="1" t="s">
        <v>28</v>
      </c>
      <c r="C1341" s="1" t="s">
        <v>29</v>
      </c>
      <c r="D1341" s="1" t="s">
        <v>22</v>
      </c>
      <c r="E1341" s="1" t="s">
        <v>23</v>
      </c>
      <c r="F1341" s="1" t="s">
        <v>5</v>
      </c>
      <c r="H1341" s="1" t="s">
        <v>24</v>
      </c>
      <c r="I1341" s="1">
        <v>703881</v>
      </c>
      <c r="J1341" s="1">
        <v>704174</v>
      </c>
      <c r="K1341" s="1" t="s">
        <v>63</v>
      </c>
      <c r="L1341" s="1" t="s">
        <v>2017</v>
      </c>
      <c r="O1341" s="1" t="s">
        <v>62</v>
      </c>
      <c r="R1341" s="1" t="s">
        <v>2016</v>
      </c>
      <c r="S1341" s="1">
        <v>294</v>
      </c>
      <c r="T1341" s="1">
        <v>97</v>
      </c>
    </row>
    <row r="1342" spans="1:20">
      <c r="A1342" s="1">
        <f t="shared" si="20"/>
        <v>1341</v>
      </c>
      <c r="B1342" s="1" t="s">
        <v>20</v>
      </c>
      <c r="C1342" s="1" t="s">
        <v>21</v>
      </c>
      <c r="D1342" s="1" t="s">
        <v>22</v>
      </c>
      <c r="E1342" s="1" t="s">
        <v>23</v>
      </c>
      <c r="F1342" s="1" t="s">
        <v>5</v>
      </c>
      <c r="H1342" s="1" t="s">
        <v>24</v>
      </c>
      <c r="I1342" s="1">
        <v>704465</v>
      </c>
      <c r="J1342" s="1">
        <v>705436</v>
      </c>
      <c r="K1342" s="1" t="s">
        <v>25</v>
      </c>
      <c r="P1342" s="1" t="s">
        <v>2018</v>
      </c>
      <c r="R1342" s="1" t="s">
        <v>2019</v>
      </c>
      <c r="S1342" s="1">
        <v>972</v>
      </c>
    </row>
    <row r="1343" spans="1:20">
      <c r="A1343" s="1">
        <f t="shared" si="20"/>
        <v>1342</v>
      </c>
      <c r="B1343" s="1" t="s">
        <v>28</v>
      </c>
      <c r="C1343" s="1" t="s">
        <v>29</v>
      </c>
      <c r="D1343" s="1" t="s">
        <v>22</v>
      </c>
      <c r="E1343" s="1" t="s">
        <v>23</v>
      </c>
      <c r="F1343" s="1" t="s">
        <v>5</v>
      </c>
      <c r="H1343" s="1" t="s">
        <v>24</v>
      </c>
      <c r="I1343" s="1">
        <v>704465</v>
      </c>
      <c r="J1343" s="1">
        <v>705436</v>
      </c>
      <c r="K1343" s="1" t="s">
        <v>25</v>
      </c>
      <c r="L1343" s="1" t="s">
        <v>2020</v>
      </c>
      <c r="O1343" s="1" t="s">
        <v>2021</v>
      </c>
      <c r="P1343" s="1" t="s">
        <v>2018</v>
      </c>
      <c r="R1343" s="1" t="s">
        <v>2019</v>
      </c>
      <c r="S1343" s="1">
        <v>972</v>
      </c>
      <c r="T1343" s="1">
        <v>323</v>
      </c>
    </row>
    <row r="1344" spans="1:20">
      <c r="A1344" s="1">
        <f t="shared" si="20"/>
        <v>1343</v>
      </c>
      <c r="B1344" s="1" t="s">
        <v>20</v>
      </c>
      <c r="C1344" s="1" t="s">
        <v>21</v>
      </c>
      <c r="D1344" s="1" t="s">
        <v>22</v>
      </c>
      <c r="E1344" s="1" t="s">
        <v>23</v>
      </c>
      <c r="F1344" s="1" t="s">
        <v>5</v>
      </c>
      <c r="H1344" s="1" t="s">
        <v>24</v>
      </c>
      <c r="I1344" s="1">
        <v>705439</v>
      </c>
      <c r="J1344" s="1">
        <v>706545</v>
      </c>
      <c r="K1344" s="1" t="s">
        <v>63</v>
      </c>
      <c r="R1344" s="1" t="s">
        <v>2022</v>
      </c>
      <c r="S1344" s="1">
        <v>1107</v>
      </c>
    </row>
    <row r="1345" spans="1:20">
      <c r="A1345" s="1">
        <f t="shared" si="20"/>
        <v>1344</v>
      </c>
      <c r="B1345" s="1" t="s">
        <v>28</v>
      </c>
      <c r="C1345" s="1" t="s">
        <v>29</v>
      </c>
      <c r="D1345" s="1" t="s">
        <v>22</v>
      </c>
      <c r="E1345" s="1" t="s">
        <v>23</v>
      </c>
      <c r="F1345" s="1" t="s">
        <v>5</v>
      </c>
      <c r="H1345" s="1" t="s">
        <v>24</v>
      </c>
      <c r="I1345" s="1">
        <v>705439</v>
      </c>
      <c r="J1345" s="1">
        <v>706545</v>
      </c>
      <c r="K1345" s="1" t="s">
        <v>63</v>
      </c>
      <c r="L1345" s="1" t="s">
        <v>2023</v>
      </c>
      <c r="O1345" s="1" t="s">
        <v>1177</v>
      </c>
      <c r="R1345" s="1" t="s">
        <v>2022</v>
      </c>
      <c r="S1345" s="1">
        <v>1107</v>
      </c>
      <c r="T1345" s="1">
        <v>368</v>
      </c>
    </row>
    <row r="1346" spans="1:20">
      <c r="A1346" s="1">
        <f t="shared" si="20"/>
        <v>1345</v>
      </c>
      <c r="B1346" s="1" t="s">
        <v>20</v>
      </c>
      <c r="C1346" s="1" t="s">
        <v>21</v>
      </c>
      <c r="D1346" s="1" t="s">
        <v>22</v>
      </c>
      <c r="E1346" s="1" t="s">
        <v>23</v>
      </c>
      <c r="F1346" s="1" t="s">
        <v>5</v>
      </c>
      <c r="H1346" s="1" t="s">
        <v>24</v>
      </c>
      <c r="I1346" s="1">
        <v>706708</v>
      </c>
      <c r="J1346" s="1">
        <v>707151</v>
      </c>
      <c r="K1346" s="1" t="s">
        <v>25</v>
      </c>
      <c r="P1346" s="1" t="s">
        <v>2024</v>
      </c>
      <c r="R1346" s="1" t="s">
        <v>2025</v>
      </c>
      <c r="S1346" s="1">
        <v>444</v>
      </c>
    </row>
    <row r="1347" spans="1:20">
      <c r="A1347" s="1">
        <f t="shared" ref="A1347:A1410" si="21">A1346+1</f>
        <v>1346</v>
      </c>
      <c r="B1347" s="1" t="s">
        <v>28</v>
      </c>
      <c r="C1347" s="1" t="s">
        <v>29</v>
      </c>
      <c r="D1347" s="1" t="s">
        <v>22</v>
      </c>
      <c r="E1347" s="1" t="s">
        <v>23</v>
      </c>
      <c r="F1347" s="1" t="s">
        <v>5</v>
      </c>
      <c r="H1347" s="1" t="s">
        <v>24</v>
      </c>
      <c r="I1347" s="1">
        <v>706708</v>
      </c>
      <c r="J1347" s="1">
        <v>707151</v>
      </c>
      <c r="K1347" s="1" t="s">
        <v>25</v>
      </c>
      <c r="L1347" s="1" t="s">
        <v>2026</v>
      </c>
      <c r="O1347" s="1" t="s">
        <v>2027</v>
      </c>
      <c r="P1347" s="1" t="s">
        <v>2024</v>
      </c>
      <c r="R1347" s="1" t="s">
        <v>2025</v>
      </c>
      <c r="S1347" s="1">
        <v>444</v>
      </c>
      <c r="T1347" s="1">
        <v>147</v>
      </c>
    </row>
    <row r="1348" spans="1:20">
      <c r="A1348" s="1">
        <f t="shared" si="21"/>
        <v>1347</v>
      </c>
      <c r="B1348" s="1" t="s">
        <v>20</v>
      </c>
      <c r="C1348" s="1" t="s">
        <v>21</v>
      </c>
      <c r="D1348" s="1" t="s">
        <v>22</v>
      </c>
      <c r="E1348" s="1" t="s">
        <v>23</v>
      </c>
      <c r="F1348" s="1" t="s">
        <v>5</v>
      </c>
      <c r="H1348" s="1" t="s">
        <v>24</v>
      </c>
      <c r="I1348" s="1">
        <v>707352</v>
      </c>
      <c r="J1348" s="1">
        <v>707810</v>
      </c>
      <c r="K1348" s="1" t="s">
        <v>25</v>
      </c>
      <c r="P1348" s="1" t="s">
        <v>2028</v>
      </c>
      <c r="R1348" s="1" t="s">
        <v>2029</v>
      </c>
      <c r="S1348" s="1">
        <v>459</v>
      </c>
    </row>
    <row r="1349" spans="1:20">
      <c r="A1349" s="1">
        <f t="shared" si="21"/>
        <v>1348</v>
      </c>
      <c r="B1349" s="1" t="s">
        <v>28</v>
      </c>
      <c r="C1349" s="1" t="s">
        <v>29</v>
      </c>
      <c r="D1349" s="1" t="s">
        <v>22</v>
      </c>
      <c r="E1349" s="1" t="s">
        <v>23</v>
      </c>
      <c r="F1349" s="1" t="s">
        <v>5</v>
      </c>
      <c r="H1349" s="1" t="s">
        <v>24</v>
      </c>
      <c r="I1349" s="1">
        <v>707352</v>
      </c>
      <c r="J1349" s="1">
        <v>707810</v>
      </c>
      <c r="K1349" s="1" t="s">
        <v>25</v>
      </c>
      <c r="L1349" s="1" t="s">
        <v>2030</v>
      </c>
      <c r="O1349" s="1" t="s">
        <v>2031</v>
      </c>
      <c r="P1349" s="1" t="s">
        <v>2028</v>
      </c>
      <c r="R1349" s="1" t="s">
        <v>2029</v>
      </c>
      <c r="S1349" s="1">
        <v>459</v>
      </c>
      <c r="T1349" s="1">
        <v>152</v>
      </c>
    </row>
    <row r="1350" spans="1:20">
      <c r="A1350" s="1">
        <f t="shared" si="21"/>
        <v>1349</v>
      </c>
      <c r="B1350" s="1" t="s">
        <v>20</v>
      </c>
      <c r="C1350" s="1" t="s">
        <v>21</v>
      </c>
      <c r="D1350" s="1" t="s">
        <v>22</v>
      </c>
      <c r="E1350" s="1" t="s">
        <v>23</v>
      </c>
      <c r="F1350" s="1" t="s">
        <v>5</v>
      </c>
      <c r="H1350" s="1" t="s">
        <v>24</v>
      </c>
      <c r="I1350" s="1">
        <v>707880</v>
      </c>
      <c r="J1350" s="1">
        <v>709238</v>
      </c>
      <c r="K1350" s="1" t="s">
        <v>25</v>
      </c>
      <c r="P1350" s="1" t="s">
        <v>2032</v>
      </c>
      <c r="R1350" s="1" t="s">
        <v>2033</v>
      </c>
      <c r="S1350" s="1">
        <v>1359</v>
      </c>
    </row>
    <row r="1351" spans="1:20">
      <c r="A1351" s="1">
        <f t="shared" si="21"/>
        <v>1350</v>
      </c>
      <c r="B1351" s="1" t="s">
        <v>28</v>
      </c>
      <c r="C1351" s="1" t="s">
        <v>29</v>
      </c>
      <c r="D1351" s="1" t="s">
        <v>22</v>
      </c>
      <c r="E1351" s="1" t="s">
        <v>23</v>
      </c>
      <c r="F1351" s="1" t="s">
        <v>5</v>
      </c>
      <c r="H1351" s="1" t="s">
        <v>24</v>
      </c>
      <c r="I1351" s="1">
        <v>707880</v>
      </c>
      <c r="J1351" s="1">
        <v>709238</v>
      </c>
      <c r="K1351" s="1" t="s">
        <v>25</v>
      </c>
      <c r="L1351" s="1" t="s">
        <v>2034</v>
      </c>
      <c r="O1351" s="1" t="s">
        <v>2035</v>
      </c>
      <c r="P1351" s="1" t="s">
        <v>2032</v>
      </c>
      <c r="R1351" s="1" t="s">
        <v>2033</v>
      </c>
      <c r="S1351" s="1">
        <v>1359</v>
      </c>
      <c r="T1351" s="1">
        <v>452</v>
      </c>
    </row>
    <row r="1352" spans="1:20">
      <c r="A1352" s="1">
        <f t="shared" si="21"/>
        <v>1351</v>
      </c>
      <c r="B1352" s="1" t="s">
        <v>20</v>
      </c>
      <c r="C1352" s="1" t="s">
        <v>21</v>
      </c>
      <c r="D1352" s="1" t="s">
        <v>22</v>
      </c>
      <c r="E1352" s="1" t="s">
        <v>23</v>
      </c>
      <c r="F1352" s="1" t="s">
        <v>5</v>
      </c>
      <c r="H1352" s="1" t="s">
        <v>24</v>
      </c>
      <c r="I1352" s="1">
        <v>709274</v>
      </c>
      <c r="J1352" s="1">
        <v>710215</v>
      </c>
      <c r="K1352" s="1" t="s">
        <v>25</v>
      </c>
      <c r="P1352" s="1" t="s">
        <v>2036</v>
      </c>
      <c r="R1352" s="1" t="s">
        <v>2037</v>
      </c>
      <c r="S1352" s="1">
        <v>942</v>
      </c>
    </row>
    <row r="1353" spans="1:20">
      <c r="A1353" s="1">
        <f t="shared" si="21"/>
        <v>1352</v>
      </c>
      <c r="B1353" s="1" t="s">
        <v>28</v>
      </c>
      <c r="C1353" s="1" t="s">
        <v>29</v>
      </c>
      <c r="D1353" s="1" t="s">
        <v>22</v>
      </c>
      <c r="E1353" s="1" t="s">
        <v>23</v>
      </c>
      <c r="F1353" s="1" t="s">
        <v>5</v>
      </c>
      <c r="H1353" s="1" t="s">
        <v>24</v>
      </c>
      <c r="I1353" s="1">
        <v>709274</v>
      </c>
      <c r="J1353" s="1">
        <v>710215</v>
      </c>
      <c r="K1353" s="1" t="s">
        <v>25</v>
      </c>
      <c r="L1353" s="1" t="s">
        <v>2038</v>
      </c>
      <c r="O1353" s="1" t="s">
        <v>2039</v>
      </c>
      <c r="P1353" s="1" t="s">
        <v>2036</v>
      </c>
      <c r="R1353" s="1" t="s">
        <v>2037</v>
      </c>
      <c r="S1353" s="1">
        <v>942</v>
      </c>
      <c r="T1353" s="1">
        <v>313</v>
      </c>
    </row>
    <row r="1354" spans="1:20">
      <c r="A1354" s="1">
        <f t="shared" si="21"/>
        <v>1353</v>
      </c>
      <c r="B1354" s="1" t="s">
        <v>20</v>
      </c>
      <c r="C1354" s="1" t="s">
        <v>21</v>
      </c>
      <c r="D1354" s="1" t="s">
        <v>22</v>
      </c>
      <c r="E1354" s="1" t="s">
        <v>23</v>
      </c>
      <c r="F1354" s="1" t="s">
        <v>5</v>
      </c>
      <c r="H1354" s="1" t="s">
        <v>24</v>
      </c>
      <c r="I1354" s="1">
        <v>710212</v>
      </c>
      <c r="J1354" s="1">
        <v>710964</v>
      </c>
      <c r="K1354" s="1" t="s">
        <v>25</v>
      </c>
      <c r="R1354" s="1" t="s">
        <v>2040</v>
      </c>
      <c r="S1354" s="1">
        <v>753</v>
      </c>
    </row>
    <row r="1355" spans="1:20">
      <c r="A1355" s="1">
        <f t="shared" si="21"/>
        <v>1354</v>
      </c>
      <c r="B1355" s="1" t="s">
        <v>28</v>
      </c>
      <c r="C1355" s="1" t="s">
        <v>29</v>
      </c>
      <c r="D1355" s="1" t="s">
        <v>22</v>
      </c>
      <c r="E1355" s="1" t="s">
        <v>23</v>
      </c>
      <c r="F1355" s="1" t="s">
        <v>5</v>
      </c>
      <c r="H1355" s="1" t="s">
        <v>24</v>
      </c>
      <c r="I1355" s="1">
        <v>710212</v>
      </c>
      <c r="J1355" s="1">
        <v>710964</v>
      </c>
      <c r="K1355" s="1" t="s">
        <v>25</v>
      </c>
      <c r="L1355" s="1" t="s">
        <v>2041</v>
      </c>
      <c r="O1355" s="1" t="s">
        <v>62</v>
      </c>
      <c r="R1355" s="1" t="s">
        <v>2040</v>
      </c>
      <c r="S1355" s="1">
        <v>753</v>
      </c>
      <c r="T1355" s="1">
        <v>250</v>
      </c>
    </row>
    <row r="1356" spans="1:20">
      <c r="A1356" s="1">
        <f t="shared" si="21"/>
        <v>1355</v>
      </c>
      <c r="B1356" s="1" t="s">
        <v>20</v>
      </c>
      <c r="C1356" s="1" t="s">
        <v>21</v>
      </c>
      <c r="D1356" s="1" t="s">
        <v>22</v>
      </c>
      <c r="E1356" s="1" t="s">
        <v>23</v>
      </c>
      <c r="F1356" s="1" t="s">
        <v>5</v>
      </c>
      <c r="H1356" s="1" t="s">
        <v>24</v>
      </c>
      <c r="I1356" s="1">
        <v>711011</v>
      </c>
      <c r="J1356" s="1">
        <v>712321</v>
      </c>
      <c r="K1356" s="1" t="s">
        <v>63</v>
      </c>
      <c r="P1356" s="1" t="s">
        <v>2042</v>
      </c>
      <c r="R1356" s="1" t="s">
        <v>2043</v>
      </c>
      <c r="S1356" s="1">
        <v>1311</v>
      </c>
    </row>
    <row r="1357" spans="1:20">
      <c r="A1357" s="1">
        <f t="shared" si="21"/>
        <v>1356</v>
      </c>
      <c r="B1357" s="1" t="s">
        <v>28</v>
      </c>
      <c r="C1357" s="1" t="s">
        <v>29</v>
      </c>
      <c r="D1357" s="1" t="s">
        <v>22</v>
      </c>
      <c r="E1357" s="1" t="s">
        <v>23</v>
      </c>
      <c r="F1357" s="1" t="s">
        <v>5</v>
      </c>
      <c r="H1357" s="1" t="s">
        <v>24</v>
      </c>
      <c r="I1357" s="1">
        <v>711011</v>
      </c>
      <c r="J1357" s="1">
        <v>712321</v>
      </c>
      <c r="K1357" s="1" t="s">
        <v>63</v>
      </c>
      <c r="L1357" s="1" t="s">
        <v>2044</v>
      </c>
      <c r="O1357" s="1" t="s">
        <v>2045</v>
      </c>
      <c r="P1357" s="1" t="s">
        <v>2042</v>
      </c>
      <c r="R1357" s="1" t="s">
        <v>2043</v>
      </c>
      <c r="S1357" s="1">
        <v>1311</v>
      </c>
      <c r="T1357" s="1">
        <v>436</v>
      </c>
    </row>
    <row r="1358" spans="1:20">
      <c r="A1358" s="1">
        <f t="shared" si="21"/>
        <v>1357</v>
      </c>
      <c r="B1358" s="1" t="s">
        <v>20</v>
      </c>
      <c r="C1358" s="1" t="s">
        <v>21</v>
      </c>
      <c r="D1358" s="1" t="s">
        <v>22</v>
      </c>
      <c r="E1358" s="1" t="s">
        <v>23</v>
      </c>
      <c r="F1358" s="1" t="s">
        <v>5</v>
      </c>
      <c r="H1358" s="1" t="s">
        <v>24</v>
      </c>
      <c r="I1358" s="1">
        <v>712318</v>
      </c>
      <c r="J1358" s="1">
        <v>712794</v>
      </c>
      <c r="K1358" s="1" t="s">
        <v>63</v>
      </c>
      <c r="R1358" s="1" t="s">
        <v>2046</v>
      </c>
      <c r="S1358" s="1">
        <v>477</v>
      </c>
    </row>
    <row r="1359" spans="1:20">
      <c r="A1359" s="1">
        <f t="shared" si="21"/>
        <v>1358</v>
      </c>
      <c r="B1359" s="1" t="s">
        <v>28</v>
      </c>
      <c r="C1359" s="1" t="s">
        <v>29</v>
      </c>
      <c r="D1359" s="1" t="s">
        <v>22</v>
      </c>
      <c r="E1359" s="1" t="s">
        <v>23</v>
      </c>
      <c r="F1359" s="1" t="s">
        <v>5</v>
      </c>
      <c r="H1359" s="1" t="s">
        <v>24</v>
      </c>
      <c r="I1359" s="1">
        <v>712318</v>
      </c>
      <c r="J1359" s="1">
        <v>712794</v>
      </c>
      <c r="K1359" s="1" t="s">
        <v>63</v>
      </c>
      <c r="L1359" s="1" t="s">
        <v>2047</v>
      </c>
      <c r="O1359" s="1" t="s">
        <v>2048</v>
      </c>
      <c r="R1359" s="1" t="s">
        <v>2046</v>
      </c>
      <c r="S1359" s="1">
        <v>477</v>
      </c>
      <c r="T1359" s="1">
        <v>158</v>
      </c>
    </row>
    <row r="1360" spans="1:20">
      <c r="A1360" s="1">
        <f t="shared" si="21"/>
        <v>1359</v>
      </c>
      <c r="B1360" s="1" t="s">
        <v>20</v>
      </c>
      <c r="C1360" s="1" t="s">
        <v>21</v>
      </c>
      <c r="D1360" s="1" t="s">
        <v>22</v>
      </c>
      <c r="E1360" s="1" t="s">
        <v>23</v>
      </c>
      <c r="F1360" s="1" t="s">
        <v>5</v>
      </c>
      <c r="H1360" s="1" t="s">
        <v>24</v>
      </c>
      <c r="I1360" s="1">
        <v>712838</v>
      </c>
      <c r="J1360" s="1">
        <v>713536</v>
      </c>
      <c r="K1360" s="1" t="s">
        <v>63</v>
      </c>
      <c r="R1360" s="1" t="s">
        <v>2049</v>
      </c>
      <c r="S1360" s="1">
        <v>699</v>
      </c>
    </row>
    <row r="1361" spans="1:21">
      <c r="A1361" s="1">
        <f t="shared" si="21"/>
        <v>1360</v>
      </c>
      <c r="B1361" s="1" t="s">
        <v>28</v>
      </c>
      <c r="C1361" s="1" t="s">
        <v>29</v>
      </c>
      <c r="D1361" s="1" t="s">
        <v>22</v>
      </c>
      <c r="E1361" s="1" t="s">
        <v>23</v>
      </c>
      <c r="F1361" s="1" t="s">
        <v>5</v>
      </c>
      <c r="H1361" s="1" t="s">
        <v>24</v>
      </c>
      <c r="I1361" s="1">
        <v>712838</v>
      </c>
      <c r="J1361" s="1">
        <v>713536</v>
      </c>
      <c r="K1361" s="1" t="s">
        <v>63</v>
      </c>
      <c r="L1361" s="1" t="s">
        <v>2050</v>
      </c>
      <c r="O1361" s="1" t="s">
        <v>140</v>
      </c>
      <c r="R1361" s="1" t="s">
        <v>2049</v>
      </c>
      <c r="S1361" s="1">
        <v>699</v>
      </c>
      <c r="T1361" s="1">
        <v>232</v>
      </c>
    </row>
    <row r="1362" spans="1:21">
      <c r="A1362" s="1">
        <f t="shared" si="21"/>
        <v>1361</v>
      </c>
      <c r="B1362" s="1" t="s">
        <v>20</v>
      </c>
      <c r="C1362" s="1" t="s">
        <v>21</v>
      </c>
      <c r="D1362" s="1" t="s">
        <v>22</v>
      </c>
      <c r="E1362" s="1" t="s">
        <v>23</v>
      </c>
      <c r="F1362" s="1" t="s">
        <v>5</v>
      </c>
      <c r="H1362" s="1" t="s">
        <v>24</v>
      </c>
      <c r="I1362" s="1">
        <v>713834</v>
      </c>
      <c r="J1362" s="1">
        <v>714997</v>
      </c>
      <c r="K1362" s="1" t="s">
        <v>25</v>
      </c>
      <c r="P1362" s="1" t="s">
        <v>2051</v>
      </c>
      <c r="R1362" s="1" t="s">
        <v>2052</v>
      </c>
      <c r="S1362" s="1">
        <v>1164</v>
      </c>
    </row>
    <row r="1363" spans="1:21">
      <c r="A1363" s="1">
        <f t="shared" si="21"/>
        <v>1362</v>
      </c>
      <c r="B1363" s="1" t="s">
        <v>28</v>
      </c>
      <c r="C1363" s="1" t="s">
        <v>29</v>
      </c>
      <c r="D1363" s="1" t="s">
        <v>22</v>
      </c>
      <c r="E1363" s="1" t="s">
        <v>23</v>
      </c>
      <c r="F1363" s="1" t="s">
        <v>5</v>
      </c>
      <c r="H1363" s="1" t="s">
        <v>24</v>
      </c>
      <c r="I1363" s="1">
        <v>713834</v>
      </c>
      <c r="J1363" s="1">
        <v>714997</v>
      </c>
      <c r="K1363" s="1" t="s">
        <v>25</v>
      </c>
      <c r="L1363" s="1" t="s">
        <v>2053</v>
      </c>
      <c r="O1363" s="1" t="s">
        <v>2054</v>
      </c>
      <c r="P1363" s="1" t="s">
        <v>2051</v>
      </c>
      <c r="R1363" s="1" t="s">
        <v>2052</v>
      </c>
      <c r="S1363" s="1">
        <v>1164</v>
      </c>
      <c r="T1363" s="1">
        <v>387</v>
      </c>
    </row>
    <row r="1364" spans="1:21">
      <c r="A1364" s="1">
        <f t="shared" si="21"/>
        <v>1363</v>
      </c>
      <c r="B1364" s="1" t="s">
        <v>20</v>
      </c>
      <c r="C1364" s="1" t="s">
        <v>21</v>
      </c>
      <c r="D1364" s="1" t="s">
        <v>22</v>
      </c>
      <c r="E1364" s="1" t="s">
        <v>23</v>
      </c>
      <c r="F1364" s="1" t="s">
        <v>5</v>
      </c>
      <c r="H1364" s="1" t="s">
        <v>24</v>
      </c>
      <c r="I1364" s="1">
        <v>715129</v>
      </c>
      <c r="J1364" s="1">
        <v>716565</v>
      </c>
      <c r="K1364" s="1" t="s">
        <v>25</v>
      </c>
      <c r="P1364" s="1" t="s">
        <v>2055</v>
      </c>
      <c r="R1364" s="1" t="s">
        <v>2056</v>
      </c>
      <c r="S1364" s="1">
        <v>1437</v>
      </c>
    </row>
    <row r="1365" spans="1:21">
      <c r="A1365" s="1">
        <f t="shared" si="21"/>
        <v>1364</v>
      </c>
      <c r="B1365" s="1" t="s">
        <v>28</v>
      </c>
      <c r="C1365" s="1" t="s">
        <v>29</v>
      </c>
      <c r="D1365" s="1" t="s">
        <v>22</v>
      </c>
      <c r="E1365" s="1" t="s">
        <v>23</v>
      </c>
      <c r="F1365" s="1" t="s">
        <v>5</v>
      </c>
      <c r="H1365" s="1" t="s">
        <v>24</v>
      </c>
      <c r="I1365" s="1">
        <v>715129</v>
      </c>
      <c r="J1365" s="1">
        <v>716565</v>
      </c>
      <c r="K1365" s="1" t="s">
        <v>25</v>
      </c>
      <c r="L1365" s="1" t="s">
        <v>2057</v>
      </c>
      <c r="O1365" s="1" t="s">
        <v>2058</v>
      </c>
      <c r="P1365" s="1" t="s">
        <v>2055</v>
      </c>
      <c r="R1365" s="1" t="s">
        <v>2056</v>
      </c>
      <c r="S1365" s="1">
        <v>1437</v>
      </c>
      <c r="T1365" s="1">
        <v>478</v>
      </c>
    </row>
    <row r="1366" spans="1:21">
      <c r="A1366" s="1">
        <f t="shared" si="21"/>
        <v>1365</v>
      </c>
      <c r="B1366" s="1" t="s">
        <v>20</v>
      </c>
      <c r="C1366" s="1" t="s">
        <v>21</v>
      </c>
      <c r="D1366" s="1" t="s">
        <v>22</v>
      </c>
      <c r="E1366" s="1" t="s">
        <v>23</v>
      </c>
      <c r="F1366" s="1" t="s">
        <v>5</v>
      </c>
      <c r="H1366" s="1" t="s">
        <v>24</v>
      </c>
      <c r="I1366" s="1">
        <v>716736</v>
      </c>
      <c r="J1366" s="1">
        <v>717581</v>
      </c>
      <c r="K1366" s="1" t="s">
        <v>25</v>
      </c>
      <c r="P1366" s="1" t="s">
        <v>2059</v>
      </c>
      <c r="R1366" s="1" t="s">
        <v>2060</v>
      </c>
      <c r="S1366" s="1">
        <v>846</v>
      </c>
    </row>
    <row r="1367" spans="1:21">
      <c r="A1367" s="1">
        <f t="shared" si="21"/>
        <v>1366</v>
      </c>
      <c r="B1367" s="1" t="s">
        <v>28</v>
      </c>
      <c r="C1367" s="1" t="s">
        <v>29</v>
      </c>
      <c r="D1367" s="1" t="s">
        <v>22</v>
      </c>
      <c r="E1367" s="1" t="s">
        <v>23</v>
      </c>
      <c r="F1367" s="1" t="s">
        <v>5</v>
      </c>
      <c r="H1367" s="1" t="s">
        <v>24</v>
      </c>
      <c r="I1367" s="1">
        <v>716736</v>
      </c>
      <c r="J1367" s="1">
        <v>717581</v>
      </c>
      <c r="K1367" s="1" t="s">
        <v>25</v>
      </c>
      <c r="L1367" s="1" t="s">
        <v>2061</v>
      </c>
      <c r="O1367" s="1" t="s">
        <v>2062</v>
      </c>
      <c r="P1367" s="1" t="s">
        <v>2059</v>
      </c>
      <c r="R1367" s="1" t="s">
        <v>2060</v>
      </c>
      <c r="S1367" s="1">
        <v>846</v>
      </c>
      <c r="T1367" s="1">
        <v>281</v>
      </c>
    </row>
    <row r="1368" spans="1:21">
      <c r="A1368" s="1">
        <f t="shared" si="21"/>
        <v>1367</v>
      </c>
      <c r="B1368" s="1" t="s">
        <v>20</v>
      </c>
      <c r="C1368" s="1" t="s">
        <v>21</v>
      </c>
      <c r="D1368" s="1" t="s">
        <v>22</v>
      </c>
      <c r="E1368" s="1" t="s">
        <v>23</v>
      </c>
      <c r="F1368" s="1" t="s">
        <v>5</v>
      </c>
      <c r="H1368" s="1" t="s">
        <v>24</v>
      </c>
      <c r="I1368" s="1">
        <v>719259</v>
      </c>
      <c r="J1368" s="1">
        <v>719885</v>
      </c>
      <c r="K1368" s="1" t="s">
        <v>25</v>
      </c>
      <c r="R1368" s="1" t="s">
        <v>2063</v>
      </c>
      <c r="S1368" s="1">
        <v>627</v>
      </c>
    </row>
    <row r="1369" spans="1:21">
      <c r="A1369" s="1">
        <f t="shared" si="21"/>
        <v>1368</v>
      </c>
      <c r="B1369" s="1" t="s">
        <v>28</v>
      </c>
      <c r="C1369" s="1" t="s">
        <v>29</v>
      </c>
      <c r="D1369" s="1" t="s">
        <v>22</v>
      </c>
      <c r="E1369" s="1" t="s">
        <v>23</v>
      </c>
      <c r="F1369" s="1" t="s">
        <v>5</v>
      </c>
      <c r="H1369" s="1" t="s">
        <v>24</v>
      </c>
      <c r="I1369" s="1">
        <v>719259</v>
      </c>
      <c r="J1369" s="1">
        <v>719885</v>
      </c>
      <c r="K1369" s="1" t="s">
        <v>25</v>
      </c>
      <c r="L1369" s="1" t="s">
        <v>2064</v>
      </c>
      <c r="O1369" s="1" t="s">
        <v>868</v>
      </c>
      <c r="R1369" s="1" t="s">
        <v>2063</v>
      </c>
      <c r="S1369" s="1">
        <v>627</v>
      </c>
      <c r="T1369" s="1">
        <v>208</v>
      </c>
    </row>
    <row r="1370" spans="1:21">
      <c r="A1370" s="1">
        <f t="shared" si="21"/>
        <v>1369</v>
      </c>
      <c r="B1370" s="1" t="s">
        <v>20</v>
      </c>
      <c r="C1370" s="1" t="s">
        <v>450</v>
      </c>
      <c r="D1370" s="1" t="s">
        <v>22</v>
      </c>
      <c r="E1370" s="1" t="s">
        <v>23</v>
      </c>
      <c r="F1370" s="1" t="s">
        <v>5</v>
      </c>
      <c r="H1370" s="1" t="s">
        <v>24</v>
      </c>
      <c r="I1370" s="1">
        <v>719882</v>
      </c>
      <c r="J1370" s="1">
        <v>719998</v>
      </c>
      <c r="K1370" s="1" t="s">
        <v>25</v>
      </c>
      <c r="P1370" s="1" t="s">
        <v>2065</v>
      </c>
      <c r="R1370" s="1" t="s">
        <v>2066</v>
      </c>
      <c r="S1370" s="1">
        <v>117</v>
      </c>
      <c r="U1370" s="1" t="s">
        <v>452</v>
      </c>
    </row>
    <row r="1371" spans="1:21">
      <c r="A1371" s="1">
        <f t="shared" si="21"/>
        <v>1370</v>
      </c>
      <c r="B1371" s="1" t="s">
        <v>28</v>
      </c>
      <c r="C1371" s="1" t="s">
        <v>453</v>
      </c>
      <c r="D1371" s="1" t="s">
        <v>22</v>
      </c>
      <c r="E1371" s="1" t="s">
        <v>23</v>
      </c>
      <c r="F1371" s="1" t="s">
        <v>5</v>
      </c>
      <c r="H1371" s="1" t="s">
        <v>24</v>
      </c>
      <c r="I1371" s="1">
        <v>719882</v>
      </c>
      <c r="J1371" s="1">
        <v>719998</v>
      </c>
      <c r="K1371" s="1" t="s">
        <v>25</v>
      </c>
      <c r="O1371" s="1" t="s">
        <v>2067</v>
      </c>
      <c r="P1371" s="1" t="s">
        <v>2065</v>
      </c>
      <c r="R1371" s="1" t="s">
        <v>2066</v>
      </c>
      <c r="S1371" s="1">
        <v>117</v>
      </c>
      <c r="U1371" s="1" t="s">
        <v>452</v>
      </c>
    </row>
    <row r="1372" spans="1:21">
      <c r="A1372" s="1">
        <f t="shared" si="21"/>
        <v>1371</v>
      </c>
      <c r="B1372" s="1" t="s">
        <v>20</v>
      </c>
      <c r="C1372" s="1" t="s">
        <v>450</v>
      </c>
      <c r="D1372" s="1" t="s">
        <v>22</v>
      </c>
      <c r="E1372" s="1" t="s">
        <v>23</v>
      </c>
      <c r="F1372" s="1" t="s">
        <v>5</v>
      </c>
      <c r="H1372" s="1" t="s">
        <v>24</v>
      </c>
      <c r="I1372" s="1">
        <v>719976</v>
      </c>
      <c r="J1372" s="1">
        <v>720230</v>
      </c>
      <c r="K1372" s="1" t="s">
        <v>25</v>
      </c>
      <c r="R1372" s="1" t="s">
        <v>2068</v>
      </c>
      <c r="S1372" s="1">
        <v>255</v>
      </c>
      <c r="U1372" s="1" t="s">
        <v>452</v>
      </c>
    </row>
    <row r="1373" spans="1:21">
      <c r="A1373" s="1">
        <f t="shared" si="21"/>
        <v>1372</v>
      </c>
      <c r="B1373" s="1" t="s">
        <v>28</v>
      </c>
      <c r="C1373" s="1" t="s">
        <v>453</v>
      </c>
      <c r="D1373" s="1" t="s">
        <v>22</v>
      </c>
      <c r="E1373" s="1" t="s">
        <v>23</v>
      </c>
      <c r="F1373" s="1" t="s">
        <v>5</v>
      </c>
      <c r="H1373" s="1" t="s">
        <v>24</v>
      </c>
      <c r="I1373" s="1">
        <v>719976</v>
      </c>
      <c r="J1373" s="1">
        <v>720230</v>
      </c>
      <c r="K1373" s="1" t="s">
        <v>25</v>
      </c>
      <c r="O1373" s="1" t="s">
        <v>2067</v>
      </c>
      <c r="R1373" s="1" t="s">
        <v>2068</v>
      </c>
      <c r="S1373" s="1">
        <v>255</v>
      </c>
      <c r="U1373" s="1" t="s">
        <v>452</v>
      </c>
    </row>
    <row r="1374" spans="1:21">
      <c r="A1374" s="1">
        <f t="shared" si="21"/>
        <v>1373</v>
      </c>
      <c r="B1374" s="1" t="s">
        <v>20</v>
      </c>
      <c r="C1374" s="1" t="s">
        <v>21</v>
      </c>
      <c r="D1374" s="1" t="s">
        <v>22</v>
      </c>
      <c r="E1374" s="1" t="s">
        <v>23</v>
      </c>
      <c r="F1374" s="1" t="s">
        <v>5</v>
      </c>
      <c r="H1374" s="1" t="s">
        <v>24</v>
      </c>
      <c r="I1374" s="1">
        <v>720338</v>
      </c>
      <c r="J1374" s="1">
        <v>721147</v>
      </c>
      <c r="K1374" s="1" t="s">
        <v>63</v>
      </c>
      <c r="R1374" s="1" t="s">
        <v>2069</v>
      </c>
      <c r="S1374" s="1">
        <v>810</v>
      </c>
    </row>
    <row r="1375" spans="1:21">
      <c r="A1375" s="1">
        <f t="shared" si="21"/>
        <v>1374</v>
      </c>
      <c r="B1375" s="1" t="s">
        <v>28</v>
      </c>
      <c r="C1375" s="1" t="s">
        <v>29</v>
      </c>
      <c r="D1375" s="1" t="s">
        <v>22</v>
      </c>
      <c r="E1375" s="1" t="s">
        <v>23</v>
      </c>
      <c r="F1375" s="1" t="s">
        <v>5</v>
      </c>
      <c r="H1375" s="1" t="s">
        <v>24</v>
      </c>
      <c r="I1375" s="1">
        <v>720338</v>
      </c>
      <c r="J1375" s="1">
        <v>721147</v>
      </c>
      <c r="K1375" s="1" t="s">
        <v>63</v>
      </c>
      <c r="L1375" s="1" t="s">
        <v>2070</v>
      </c>
      <c r="O1375" s="1" t="s">
        <v>42</v>
      </c>
      <c r="R1375" s="1" t="s">
        <v>2069</v>
      </c>
      <c r="S1375" s="1">
        <v>810</v>
      </c>
      <c r="T1375" s="1">
        <v>269</v>
      </c>
    </row>
    <row r="1376" spans="1:21">
      <c r="A1376" s="1">
        <f t="shared" si="21"/>
        <v>1375</v>
      </c>
      <c r="B1376" s="1" t="s">
        <v>20</v>
      </c>
      <c r="C1376" s="1" t="s">
        <v>21</v>
      </c>
      <c r="D1376" s="1" t="s">
        <v>22</v>
      </c>
      <c r="E1376" s="1" t="s">
        <v>23</v>
      </c>
      <c r="F1376" s="1" t="s">
        <v>5</v>
      </c>
      <c r="H1376" s="1" t="s">
        <v>24</v>
      </c>
      <c r="I1376" s="1">
        <v>721379</v>
      </c>
      <c r="J1376" s="1">
        <v>722767</v>
      </c>
      <c r="K1376" s="1" t="s">
        <v>63</v>
      </c>
      <c r="R1376" s="1" t="s">
        <v>2071</v>
      </c>
      <c r="S1376" s="1">
        <v>1389</v>
      </c>
    </row>
    <row r="1377" spans="1:20">
      <c r="A1377" s="1">
        <f t="shared" si="21"/>
        <v>1376</v>
      </c>
      <c r="B1377" s="1" t="s">
        <v>28</v>
      </c>
      <c r="C1377" s="1" t="s">
        <v>29</v>
      </c>
      <c r="D1377" s="1" t="s">
        <v>22</v>
      </c>
      <c r="E1377" s="1" t="s">
        <v>23</v>
      </c>
      <c r="F1377" s="1" t="s">
        <v>5</v>
      </c>
      <c r="H1377" s="1" t="s">
        <v>24</v>
      </c>
      <c r="I1377" s="1">
        <v>721379</v>
      </c>
      <c r="J1377" s="1">
        <v>722767</v>
      </c>
      <c r="K1377" s="1" t="s">
        <v>63</v>
      </c>
      <c r="L1377" s="1" t="s">
        <v>2072</v>
      </c>
      <c r="O1377" s="1" t="s">
        <v>94</v>
      </c>
      <c r="R1377" s="1" t="s">
        <v>2071</v>
      </c>
      <c r="S1377" s="1">
        <v>1389</v>
      </c>
      <c r="T1377" s="1">
        <v>462</v>
      </c>
    </row>
    <row r="1378" spans="1:20">
      <c r="A1378" s="1">
        <f t="shared" si="21"/>
        <v>1377</v>
      </c>
      <c r="B1378" s="1" t="s">
        <v>20</v>
      </c>
      <c r="C1378" s="1" t="s">
        <v>21</v>
      </c>
      <c r="D1378" s="1" t="s">
        <v>22</v>
      </c>
      <c r="E1378" s="1" t="s">
        <v>23</v>
      </c>
      <c r="F1378" s="1" t="s">
        <v>5</v>
      </c>
      <c r="H1378" s="1" t="s">
        <v>24</v>
      </c>
      <c r="I1378" s="1">
        <v>722764</v>
      </c>
      <c r="J1378" s="1">
        <v>723450</v>
      </c>
      <c r="K1378" s="1" t="s">
        <v>63</v>
      </c>
      <c r="R1378" s="1" t="s">
        <v>2073</v>
      </c>
      <c r="S1378" s="1">
        <v>687</v>
      </c>
    </row>
    <row r="1379" spans="1:20">
      <c r="A1379" s="1">
        <f t="shared" si="21"/>
        <v>1378</v>
      </c>
      <c r="B1379" s="1" t="s">
        <v>28</v>
      </c>
      <c r="C1379" s="1" t="s">
        <v>29</v>
      </c>
      <c r="D1379" s="1" t="s">
        <v>22</v>
      </c>
      <c r="E1379" s="1" t="s">
        <v>23</v>
      </c>
      <c r="F1379" s="1" t="s">
        <v>5</v>
      </c>
      <c r="H1379" s="1" t="s">
        <v>24</v>
      </c>
      <c r="I1379" s="1">
        <v>722764</v>
      </c>
      <c r="J1379" s="1">
        <v>723450</v>
      </c>
      <c r="K1379" s="1" t="s">
        <v>63</v>
      </c>
      <c r="L1379" s="1" t="s">
        <v>2074</v>
      </c>
      <c r="O1379" s="1" t="s">
        <v>2075</v>
      </c>
      <c r="R1379" s="1" t="s">
        <v>2073</v>
      </c>
      <c r="S1379" s="1">
        <v>687</v>
      </c>
      <c r="T1379" s="1">
        <v>228</v>
      </c>
    </row>
    <row r="1380" spans="1:20">
      <c r="A1380" s="1">
        <f t="shared" si="21"/>
        <v>1379</v>
      </c>
      <c r="B1380" s="1" t="s">
        <v>20</v>
      </c>
      <c r="C1380" s="1" t="s">
        <v>21</v>
      </c>
      <c r="D1380" s="1" t="s">
        <v>22</v>
      </c>
      <c r="E1380" s="1" t="s">
        <v>23</v>
      </c>
      <c r="F1380" s="1" t="s">
        <v>5</v>
      </c>
      <c r="H1380" s="1" t="s">
        <v>24</v>
      </c>
      <c r="I1380" s="1">
        <v>723463</v>
      </c>
      <c r="J1380" s="1">
        <v>724851</v>
      </c>
      <c r="K1380" s="1" t="s">
        <v>63</v>
      </c>
      <c r="R1380" s="1" t="s">
        <v>2076</v>
      </c>
      <c r="S1380" s="1">
        <v>1389</v>
      </c>
    </row>
    <row r="1381" spans="1:20">
      <c r="A1381" s="1">
        <f t="shared" si="21"/>
        <v>1380</v>
      </c>
      <c r="B1381" s="1" t="s">
        <v>28</v>
      </c>
      <c r="C1381" s="1" t="s">
        <v>29</v>
      </c>
      <c r="D1381" s="1" t="s">
        <v>22</v>
      </c>
      <c r="E1381" s="1" t="s">
        <v>23</v>
      </c>
      <c r="F1381" s="1" t="s">
        <v>5</v>
      </c>
      <c r="H1381" s="1" t="s">
        <v>24</v>
      </c>
      <c r="I1381" s="1">
        <v>723463</v>
      </c>
      <c r="J1381" s="1">
        <v>724851</v>
      </c>
      <c r="K1381" s="1" t="s">
        <v>63</v>
      </c>
      <c r="L1381" s="1" t="s">
        <v>2077</v>
      </c>
      <c r="O1381" s="1" t="s">
        <v>167</v>
      </c>
      <c r="R1381" s="1" t="s">
        <v>2076</v>
      </c>
      <c r="S1381" s="1">
        <v>1389</v>
      </c>
      <c r="T1381" s="1">
        <v>462</v>
      </c>
    </row>
    <row r="1382" spans="1:20">
      <c r="A1382" s="1">
        <f t="shared" si="21"/>
        <v>1381</v>
      </c>
      <c r="B1382" s="1" t="s">
        <v>20</v>
      </c>
      <c r="C1382" s="1" t="s">
        <v>21</v>
      </c>
      <c r="D1382" s="1" t="s">
        <v>22</v>
      </c>
      <c r="E1382" s="1" t="s">
        <v>23</v>
      </c>
      <c r="F1382" s="1" t="s">
        <v>5</v>
      </c>
      <c r="H1382" s="1" t="s">
        <v>24</v>
      </c>
      <c r="I1382" s="1">
        <v>724848</v>
      </c>
      <c r="J1382" s="1">
        <v>727988</v>
      </c>
      <c r="K1382" s="1" t="s">
        <v>63</v>
      </c>
      <c r="R1382" s="1" t="s">
        <v>2078</v>
      </c>
      <c r="S1382" s="1">
        <v>3141</v>
      </c>
    </row>
    <row r="1383" spans="1:20">
      <c r="A1383" s="1">
        <f t="shared" si="21"/>
        <v>1382</v>
      </c>
      <c r="B1383" s="1" t="s">
        <v>28</v>
      </c>
      <c r="C1383" s="1" t="s">
        <v>29</v>
      </c>
      <c r="D1383" s="1" t="s">
        <v>22</v>
      </c>
      <c r="E1383" s="1" t="s">
        <v>23</v>
      </c>
      <c r="F1383" s="1" t="s">
        <v>5</v>
      </c>
      <c r="H1383" s="1" t="s">
        <v>24</v>
      </c>
      <c r="I1383" s="1">
        <v>724848</v>
      </c>
      <c r="J1383" s="1">
        <v>727988</v>
      </c>
      <c r="K1383" s="1" t="s">
        <v>63</v>
      </c>
      <c r="L1383" s="1" t="s">
        <v>2079</v>
      </c>
      <c r="O1383" s="1" t="s">
        <v>1706</v>
      </c>
      <c r="R1383" s="1" t="s">
        <v>2078</v>
      </c>
      <c r="S1383" s="1">
        <v>3141</v>
      </c>
      <c r="T1383" s="1">
        <v>1046</v>
      </c>
    </row>
    <row r="1384" spans="1:20">
      <c r="A1384" s="1">
        <f t="shared" si="21"/>
        <v>1383</v>
      </c>
      <c r="B1384" s="1" t="s">
        <v>20</v>
      </c>
      <c r="C1384" s="1" t="s">
        <v>21</v>
      </c>
      <c r="D1384" s="1" t="s">
        <v>22</v>
      </c>
      <c r="E1384" s="1" t="s">
        <v>23</v>
      </c>
      <c r="F1384" s="1" t="s">
        <v>5</v>
      </c>
      <c r="H1384" s="1" t="s">
        <v>24</v>
      </c>
      <c r="I1384" s="1">
        <v>727999</v>
      </c>
      <c r="J1384" s="1">
        <v>728997</v>
      </c>
      <c r="K1384" s="1" t="s">
        <v>63</v>
      </c>
      <c r="R1384" s="1" t="s">
        <v>2080</v>
      </c>
      <c r="S1384" s="1">
        <v>999</v>
      </c>
    </row>
    <row r="1385" spans="1:20">
      <c r="A1385" s="1">
        <f t="shared" si="21"/>
        <v>1384</v>
      </c>
      <c r="B1385" s="1" t="s">
        <v>28</v>
      </c>
      <c r="C1385" s="1" t="s">
        <v>29</v>
      </c>
      <c r="D1385" s="1" t="s">
        <v>22</v>
      </c>
      <c r="E1385" s="1" t="s">
        <v>23</v>
      </c>
      <c r="F1385" s="1" t="s">
        <v>5</v>
      </c>
      <c r="H1385" s="1" t="s">
        <v>24</v>
      </c>
      <c r="I1385" s="1">
        <v>727999</v>
      </c>
      <c r="J1385" s="1">
        <v>728997</v>
      </c>
      <c r="K1385" s="1" t="s">
        <v>63</v>
      </c>
      <c r="L1385" s="1" t="s">
        <v>2081</v>
      </c>
      <c r="O1385" s="1" t="s">
        <v>2082</v>
      </c>
      <c r="R1385" s="1" t="s">
        <v>2080</v>
      </c>
      <c r="S1385" s="1">
        <v>999</v>
      </c>
      <c r="T1385" s="1">
        <v>332</v>
      </c>
    </row>
    <row r="1386" spans="1:20">
      <c r="A1386" s="1">
        <f t="shared" si="21"/>
        <v>1385</v>
      </c>
      <c r="B1386" s="1" t="s">
        <v>20</v>
      </c>
      <c r="C1386" s="1" t="s">
        <v>21</v>
      </c>
      <c r="D1386" s="1" t="s">
        <v>22</v>
      </c>
      <c r="E1386" s="1" t="s">
        <v>23</v>
      </c>
      <c r="F1386" s="1" t="s">
        <v>5</v>
      </c>
      <c r="H1386" s="1" t="s">
        <v>24</v>
      </c>
      <c r="I1386" s="1">
        <v>729551</v>
      </c>
      <c r="J1386" s="1">
        <v>731041</v>
      </c>
      <c r="K1386" s="1" t="s">
        <v>25</v>
      </c>
      <c r="P1386" s="1" t="s">
        <v>2065</v>
      </c>
      <c r="R1386" s="1" t="s">
        <v>2083</v>
      </c>
      <c r="S1386" s="1">
        <v>1491</v>
      </c>
    </row>
    <row r="1387" spans="1:20">
      <c r="A1387" s="1">
        <f t="shared" si="21"/>
        <v>1386</v>
      </c>
      <c r="B1387" s="1" t="s">
        <v>28</v>
      </c>
      <c r="C1387" s="1" t="s">
        <v>29</v>
      </c>
      <c r="D1387" s="1" t="s">
        <v>22</v>
      </c>
      <c r="E1387" s="1" t="s">
        <v>23</v>
      </c>
      <c r="F1387" s="1" t="s">
        <v>5</v>
      </c>
      <c r="H1387" s="1" t="s">
        <v>24</v>
      </c>
      <c r="I1387" s="1">
        <v>729551</v>
      </c>
      <c r="J1387" s="1">
        <v>731041</v>
      </c>
      <c r="K1387" s="1" t="s">
        <v>25</v>
      </c>
      <c r="L1387" s="1" t="s">
        <v>2084</v>
      </c>
      <c r="O1387" s="1" t="s">
        <v>2085</v>
      </c>
      <c r="P1387" s="1" t="s">
        <v>2065</v>
      </c>
      <c r="R1387" s="1" t="s">
        <v>2083</v>
      </c>
      <c r="S1387" s="1">
        <v>1491</v>
      </c>
      <c r="T1387" s="1">
        <v>496</v>
      </c>
    </row>
    <row r="1388" spans="1:20">
      <c r="A1388" s="1">
        <f t="shared" si="21"/>
        <v>1387</v>
      </c>
      <c r="B1388" s="1" t="s">
        <v>20</v>
      </c>
      <c r="C1388" s="1" t="s">
        <v>21</v>
      </c>
      <c r="D1388" s="1" t="s">
        <v>22</v>
      </c>
      <c r="E1388" s="1" t="s">
        <v>23</v>
      </c>
      <c r="F1388" s="1" t="s">
        <v>5</v>
      </c>
      <c r="H1388" s="1" t="s">
        <v>24</v>
      </c>
      <c r="I1388" s="1">
        <v>731041</v>
      </c>
      <c r="J1388" s="1">
        <v>731757</v>
      </c>
      <c r="K1388" s="1" t="s">
        <v>25</v>
      </c>
      <c r="R1388" s="1" t="s">
        <v>2086</v>
      </c>
      <c r="S1388" s="1">
        <v>717</v>
      </c>
    </row>
    <row r="1389" spans="1:20">
      <c r="A1389" s="1">
        <f t="shared" si="21"/>
        <v>1388</v>
      </c>
      <c r="B1389" s="1" t="s">
        <v>28</v>
      </c>
      <c r="C1389" s="1" t="s">
        <v>29</v>
      </c>
      <c r="D1389" s="1" t="s">
        <v>22</v>
      </c>
      <c r="E1389" s="1" t="s">
        <v>23</v>
      </c>
      <c r="F1389" s="1" t="s">
        <v>5</v>
      </c>
      <c r="H1389" s="1" t="s">
        <v>24</v>
      </c>
      <c r="I1389" s="1">
        <v>731041</v>
      </c>
      <c r="J1389" s="1">
        <v>731757</v>
      </c>
      <c r="K1389" s="1" t="s">
        <v>25</v>
      </c>
      <c r="L1389" s="1" t="s">
        <v>2087</v>
      </c>
      <c r="O1389" s="1" t="s">
        <v>2088</v>
      </c>
      <c r="R1389" s="1" t="s">
        <v>2086</v>
      </c>
      <c r="S1389" s="1">
        <v>717</v>
      </c>
      <c r="T1389" s="1">
        <v>238</v>
      </c>
    </row>
    <row r="1390" spans="1:20">
      <c r="A1390" s="1">
        <f t="shared" si="21"/>
        <v>1389</v>
      </c>
      <c r="B1390" s="1" t="s">
        <v>20</v>
      </c>
      <c r="C1390" s="1" t="s">
        <v>21</v>
      </c>
      <c r="D1390" s="1" t="s">
        <v>22</v>
      </c>
      <c r="E1390" s="1" t="s">
        <v>23</v>
      </c>
      <c r="F1390" s="1" t="s">
        <v>5</v>
      </c>
      <c r="H1390" s="1" t="s">
        <v>24</v>
      </c>
      <c r="I1390" s="1">
        <v>731786</v>
      </c>
      <c r="J1390" s="1">
        <v>733045</v>
      </c>
      <c r="K1390" s="1" t="s">
        <v>63</v>
      </c>
      <c r="P1390" s="1" t="s">
        <v>2089</v>
      </c>
      <c r="R1390" s="1" t="s">
        <v>2090</v>
      </c>
      <c r="S1390" s="1">
        <v>1260</v>
      </c>
    </row>
    <row r="1391" spans="1:20">
      <c r="A1391" s="1">
        <f t="shared" si="21"/>
        <v>1390</v>
      </c>
      <c r="B1391" s="1" t="s">
        <v>28</v>
      </c>
      <c r="C1391" s="1" t="s">
        <v>29</v>
      </c>
      <c r="D1391" s="1" t="s">
        <v>22</v>
      </c>
      <c r="E1391" s="1" t="s">
        <v>23</v>
      </c>
      <c r="F1391" s="1" t="s">
        <v>5</v>
      </c>
      <c r="H1391" s="1" t="s">
        <v>24</v>
      </c>
      <c r="I1391" s="1">
        <v>731786</v>
      </c>
      <c r="J1391" s="1">
        <v>733045</v>
      </c>
      <c r="K1391" s="1" t="s">
        <v>63</v>
      </c>
      <c r="L1391" s="1" t="s">
        <v>2091</v>
      </c>
      <c r="O1391" s="1" t="s">
        <v>2092</v>
      </c>
      <c r="P1391" s="1" t="s">
        <v>2089</v>
      </c>
      <c r="R1391" s="1" t="s">
        <v>2090</v>
      </c>
      <c r="S1391" s="1">
        <v>1260</v>
      </c>
      <c r="T1391" s="1">
        <v>419</v>
      </c>
    </row>
    <row r="1392" spans="1:20">
      <c r="A1392" s="1">
        <f t="shared" si="21"/>
        <v>1391</v>
      </c>
      <c r="B1392" s="1" t="s">
        <v>20</v>
      </c>
      <c r="C1392" s="1" t="s">
        <v>21</v>
      </c>
      <c r="D1392" s="1" t="s">
        <v>22</v>
      </c>
      <c r="E1392" s="1" t="s">
        <v>23</v>
      </c>
      <c r="F1392" s="1" t="s">
        <v>5</v>
      </c>
      <c r="H1392" s="1" t="s">
        <v>24</v>
      </c>
      <c r="I1392" s="1">
        <v>733049</v>
      </c>
      <c r="J1392" s="1">
        <v>734134</v>
      </c>
      <c r="K1392" s="1" t="s">
        <v>63</v>
      </c>
      <c r="P1392" s="1" t="s">
        <v>2093</v>
      </c>
      <c r="R1392" s="1" t="s">
        <v>2094</v>
      </c>
      <c r="S1392" s="1">
        <v>1086</v>
      </c>
    </row>
    <row r="1393" spans="1:20">
      <c r="A1393" s="1">
        <f t="shared" si="21"/>
        <v>1392</v>
      </c>
      <c r="B1393" s="1" t="s">
        <v>28</v>
      </c>
      <c r="C1393" s="1" t="s">
        <v>29</v>
      </c>
      <c r="D1393" s="1" t="s">
        <v>22</v>
      </c>
      <c r="E1393" s="1" t="s">
        <v>23</v>
      </c>
      <c r="F1393" s="1" t="s">
        <v>5</v>
      </c>
      <c r="H1393" s="1" t="s">
        <v>24</v>
      </c>
      <c r="I1393" s="1">
        <v>733049</v>
      </c>
      <c r="J1393" s="1">
        <v>734134</v>
      </c>
      <c r="K1393" s="1" t="s">
        <v>63</v>
      </c>
      <c r="L1393" s="1" t="s">
        <v>2095</v>
      </c>
      <c r="O1393" s="1" t="s">
        <v>2096</v>
      </c>
      <c r="P1393" s="1" t="s">
        <v>2093</v>
      </c>
      <c r="R1393" s="1" t="s">
        <v>2094</v>
      </c>
      <c r="S1393" s="1">
        <v>1086</v>
      </c>
      <c r="T1393" s="1">
        <v>361</v>
      </c>
    </row>
    <row r="1394" spans="1:20">
      <c r="A1394" s="1">
        <f t="shared" si="21"/>
        <v>1393</v>
      </c>
      <c r="B1394" s="1" t="s">
        <v>20</v>
      </c>
      <c r="C1394" s="1" t="s">
        <v>21</v>
      </c>
      <c r="D1394" s="1" t="s">
        <v>22</v>
      </c>
      <c r="E1394" s="1" t="s">
        <v>23</v>
      </c>
      <c r="F1394" s="1" t="s">
        <v>5</v>
      </c>
      <c r="H1394" s="1" t="s">
        <v>24</v>
      </c>
      <c r="I1394" s="1">
        <v>734144</v>
      </c>
      <c r="J1394" s="1">
        <v>735598</v>
      </c>
      <c r="K1394" s="1" t="s">
        <v>63</v>
      </c>
      <c r="P1394" s="1" t="s">
        <v>2097</v>
      </c>
      <c r="R1394" s="1" t="s">
        <v>2098</v>
      </c>
      <c r="S1394" s="1">
        <v>1455</v>
      </c>
    </row>
    <row r="1395" spans="1:20">
      <c r="A1395" s="1">
        <f t="shared" si="21"/>
        <v>1394</v>
      </c>
      <c r="B1395" s="1" t="s">
        <v>28</v>
      </c>
      <c r="C1395" s="1" t="s">
        <v>29</v>
      </c>
      <c r="D1395" s="1" t="s">
        <v>22</v>
      </c>
      <c r="E1395" s="1" t="s">
        <v>23</v>
      </c>
      <c r="F1395" s="1" t="s">
        <v>5</v>
      </c>
      <c r="H1395" s="1" t="s">
        <v>24</v>
      </c>
      <c r="I1395" s="1">
        <v>734144</v>
      </c>
      <c r="J1395" s="1">
        <v>735598</v>
      </c>
      <c r="K1395" s="1" t="s">
        <v>63</v>
      </c>
      <c r="L1395" s="1" t="s">
        <v>2099</v>
      </c>
      <c r="O1395" s="1" t="s">
        <v>2100</v>
      </c>
      <c r="P1395" s="1" t="s">
        <v>2097</v>
      </c>
      <c r="R1395" s="1" t="s">
        <v>2098</v>
      </c>
      <c r="S1395" s="1">
        <v>1455</v>
      </c>
      <c r="T1395" s="1">
        <v>484</v>
      </c>
    </row>
    <row r="1396" spans="1:20">
      <c r="A1396" s="1">
        <f t="shared" si="21"/>
        <v>1395</v>
      </c>
      <c r="B1396" s="1" t="s">
        <v>20</v>
      </c>
      <c r="C1396" s="1" t="s">
        <v>21</v>
      </c>
      <c r="D1396" s="1" t="s">
        <v>22</v>
      </c>
      <c r="E1396" s="1" t="s">
        <v>23</v>
      </c>
      <c r="F1396" s="1" t="s">
        <v>5</v>
      </c>
      <c r="H1396" s="1" t="s">
        <v>24</v>
      </c>
      <c r="I1396" s="1">
        <v>735588</v>
      </c>
      <c r="J1396" s="1">
        <v>736508</v>
      </c>
      <c r="K1396" s="1" t="s">
        <v>63</v>
      </c>
      <c r="R1396" s="1" t="s">
        <v>2101</v>
      </c>
      <c r="S1396" s="1">
        <v>921</v>
      </c>
    </row>
    <row r="1397" spans="1:20">
      <c r="A1397" s="1">
        <f t="shared" si="21"/>
        <v>1396</v>
      </c>
      <c r="B1397" s="1" t="s">
        <v>28</v>
      </c>
      <c r="C1397" s="1" t="s">
        <v>29</v>
      </c>
      <c r="D1397" s="1" t="s">
        <v>22</v>
      </c>
      <c r="E1397" s="1" t="s">
        <v>23</v>
      </c>
      <c r="F1397" s="1" t="s">
        <v>5</v>
      </c>
      <c r="H1397" s="1" t="s">
        <v>24</v>
      </c>
      <c r="I1397" s="1">
        <v>735588</v>
      </c>
      <c r="J1397" s="1">
        <v>736508</v>
      </c>
      <c r="K1397" s="1" t="s">
        <v>63</v>
      </c>
      <c r="L1397" s="1" t="s">
        <v>2102</v>
      </c>
      <c r="O1397" s="1" t="s">
        <v>2103</v>
      </c>
      <c r="R1397" s="1" t="s">
        <v>2101</v>
      </c>
      <c r="S1397" s="1">
        <v>921</v>
      </c>
      <c r="T1397" s="1">
        <v>306</v>
      </c>
    </row>
    <row r="1398" spans="1:20">
      <c r="A1398" s="1">
        <f t="shared" si="21"/>
        <v>1397</v>
      </c>
      <c r="B1398" s="1" t="s">
        <v>20</v>
      </c>
      <c r="C1398" s="1" t="s">
        <v>21</v>
      </c>
      <c r="D1398" s="1" t="s">
        <v>22</v>
      </c>
      <c r="E1398" s="1" t="s">
        <v>23</v>
      </c>
      <c r="F1398" s="1" t="s">
        <v>5</v>
      </c>
      <c r="H1398" s="1" t="s">
        <v>24</v>
      </c>
      <c r="I1398" s="1">
        <v>736794</v>
      </c>
      <c r="J1398" s="1">
        <v>737675</v>
      </c>
      <c r="K1398" s="1" t="s">
        <v>25</v>
      </c>
      <c r="P1398" s="1" t="s">
        <v>2104</v>
      </c>
      <c r="R1398" s="1" t="s">
        <v>2105</v>
      </c>
      <c r="S1398" s="1">
        <v>882</v>
      </c>
    </row>
    <row r="1399" spans="1:20">
      <c r="A1399" s="1">
        <f t="shared" si="21"/>
        <v>1398</v>
      </c>
      <c r="B1399" s="1" t="s">
        <v>28</v>
      </c>
      <c r="C1399" s="1" t="s">
        <v>29</v>
      </c>
      <c r="D1399" s="1" t="s">
        <v>22</v>
      </c>
      <c r="E1399" s="1" t="s">
        <v>23</v>
      </c>
      <c r="F1399" s="1" t="s">
        <v>5</v>
      </c>
      <c r="H1399" s="1" t="s">
        <v>24</v>
      </c>
      <c r="I1399" s="1">
        <v>736794</v>
      </c>
      <c r="J1399" s="1">
        <v>737675</v>
      </c>
      <c r="K1399" s="1" t="s">
        <v>25</v>
      </c>
      <c r="L1399" s="1" t="s">
        <v>2106</v>
      </c>
      <c r="O1399" s="1" t="s">
        <v>595</v>
      </c>
      <c r="P1399" s="1" t="s">
        <v>2104</v>
      </c>
      <c r="R1399" s="1" t="s">
        <v>2105</v>
      </c>
      <c r="S1399" s="1">
        <v>882</v>
      </c>
      <c r="T1399" s="1">
        <v>293</v>
      </c>
    </row>
    <row r="1400" spans="1:20">
      <c r="A1400" s="1">
        <f t="shared" si="21"/>
        <v>1399</v>
      </c>
      <c r="B1400" s="1" t="s">
        <v>20</v>
      </c>
      <c r="C1400" s="1" t="s">
        <v>21</v>
      </c>
      <c r="D1400" s="1" t="s">
        <v>22</v>
      </c>
      <c r="E1400" s="1" t="s">
        <v>23</v>
      </c>
      <c r="F1400" s="1" t="s">
        <v>5</v>
      </c>
      <c r="H1400" s="1" t="s">
        <v>24</v>
      </c>
      <c r="I1400" s="1">
        <v>737675</v>
      </c>
      <c r="J1400" s="1">
        <v>738220</v>
      </c>
      <c r="K1400" s="1" t="s">
        <v>25</v>
      </c>
      <c r="P1400" s="1" t="s">
        <v>2107</v>
      </c>
      <c r="R1400" s="1" t="s">
        <v>2108</v>
      </c>
      <c r="S1400" s="1">
        <v>546</v>
      </c>
    </row>
    <row r="1401" spans="1:20">
      <c r="A1401" s="1">
        <f t="shared" si="21"/>
        <v>1400</v>
      </c>
      <c r="B1401" s="1" t="s">
        <v>28</v>
      </c>
      <c r="C1401" s="1" t="s">
        <v>29</v>
      </c>
      <c r="D1401" s="1" t="s">
        <v>22</v>
      </c>
      <c r="E1401" s="1" t="s">
        <v>23</v>
      </c>
      <c r="F1401" s="1" t="s">
        <v>5</v>
      </c>
      <c r="H1401" s="1" t="s">
        <v>24</v>
      </c>
      <c r="I1401" s="1">
        <v>737675</v>
      </c>
      <c r="J1401" s="1">
        <v>738220</v>
      </c>
      <c r="K1401" s="1" t="s">
        <v>25</v>
      </c>
      <c r="L1401" s="1" t="s">
        <v>2109</v>
      </c>
      <c r="O1401" s="1" t="s">
        <v>2110</v>
      </c>
      <c r="P1401" s="1" t="s">
        <v>2107</v>
      </c>
      <c r="R1401" s="1" t="s">
        <v>2108</v>
      </c>
      <c r="S1401" s="1">
        <v>546</v>
      </c>
      <c r="T1401" s="1">
        <v>181</v>
      </c>
    </row>
    <row r="1402" spans="1:20">
      <c r="A1402" s="1">
        <f t="shared" si="21"/>
        <v>1401</v>
      </c>
      <c r="B1402" s="1" t="s">
        <v>20</v>
      </c>
      <c r="C1402" s="1" t="s">
        <v>21</v>
      </c>
      <c r="D1402" s="1" t="s">
        <v>22</v>
      </c>
      <c r="E1402" s="1" t="s">
        <v>23</v>
      </c>
      <c r="F1402" s="1" t="s">
        <v>5</v>
      </c>
      <c r="H1402" s="1" t="s">
        <v>24</v>
      </c>
      <c r="I1402" s="1">
        <v>738290</v>
      </c>
      <c r="J1402" s="1">
        <v>739297</v>
      </c>
      <c r="K1402" s="1" t="s">
        <v>25</v>
      </c>
      <c r="R1402" s="1" t="s">
        <v>2111</v>
      </c>
      <c r="S1402" s="1">
        <v>1008</v>
      </c>
    </row>
    <row r="1403" spans="1:20">
      <c r="A1403" s="1">
        <f t="shared" si="21"/>
        <v>1402</v>
      </c>
      <c r="B1403" s="1" t="s">
        <v>28</v>
      </c>
      <c r="C1403" s="1" t="s">
        <v>29</v>
      </c>
      <c r="D1403" s="1" t="s">
        <v>22</v>
      </c>
      <c r="E1403" s="1" t="s">
        <v>23</v>
      </c>
      <c r="F1403" s="1" t="s">
        <v>5</v>
      </c>
      <c r="H1403" s="1" t="s">
        <v>24</v>
      </c>
      <c r="I1403" s="1">
        <v>738290</v>
      </c>
      <c r="J1403" s="1">
        <v>739297</v>
      </c>
      <c r="K1403" s="1" t="s">
        <v>25</v>
      </c>
      <c r="L1403" s="1" t="s">
        <v>2112</v>
      </c>
      <c r="O1403" s="1" t="s">
        <v>1516</v>
      </c>
      <c r="R1403" s="1" t="s">
        <v>2111</v>
      </c>
      <c r="S1403" s="1">
        <v>1008</v>
      </c>
      <c r="T1403" s="1">
        <v>335</v>
      </c>
    </row>
    <row r="1404" spans="1:20">
      <c r="A1404" s="1">
        <f t="shared" si="21"/>
        <v>1403</v>
      </c>
      <c r="B1404" s="1" t="s">
        <v>20</v>
      </c>
      <c r="C1404" s="1" t="s">
        <v>21</v>
      </c>
      <c r="D1404" s="1" t="s">
        <v>22</v>
      </c>
      <c r="E1404" s="1" t="s">
        <v>23</v>
      </c>
      <c r="F1404" s="1" t="s">
        <v>5</v>
      </c>
      <c r="H1404" s="1" t="s">
        <v>24</v>
      </c>
      <c r="I1404" s="1">
        <v>739381</v>
      </c>
      <c r="J1404" s="1">
        <v>740376</v>
      </c>
      <c r="K1404" s="1" t="s">
        <v>25</v>
      </c>
      <c r="P1404" s="1" t="s">
        <v>2113</v>
      </c>
      <c r="R1404" s="1" t="s">
        <v>2114</v>
      </c>
      <c r="S1404" s="1">
        <v>996</v>
      </c>
    </row>
    <row r="1405" spans="1:20">
      <c r="A1405" s="1">
        <f t="shared" si="21"/>
        <v>1404</v>
      </c>
      <c r="B1405" s="1" t="s">
        <v>28</v>
      </c>
      <c r="C1405" s="1" t="s">
        <v>29</v>
      </c>
      <c r="D1405" s="1" t="s">
        <v>22</v>
      </c>
      <c r="E1405" s="1" t="s">
        <v>23</v>
      </c>
      <c r="F1405" s="1" t="s">
        <v>5</v>
      </c>
      <c r="H1405" s="1" t="s">
        <v>24</v>
      </c>
      <c r="I1405" s="1">
        <v>739381</v>
      </c>
      <c r="J1405" s="1">
        <v>740376</v>
      </c>
      <c r="K1405" s="1" t="s">
        <v>25</v>
      </c>
      <c r="L1405" s="1" t="s">
        <v>2115</v>
      </c>
      <c r="O1405" s="1" t="s">
        <v>2116</v>
      </c>
      <c r="P1405" s="1" t="s">
        <v>2113</v>
      </c>
      <c r="R1405" s="1" t="s">
        <v>2114</v>
      </c>
      <c r="S1405" s="1">
        <v>996</v>
      </c>
      <c r="T1405" s="1">
        <v>331</v>
      </c>
    </row>
    <row r="1406" spans="1:20">
      <c r="A1406" s="1">
        <f t="shared" si="21"/>
        <v>1405</v>
      </c>
      <c r="B1406" s="1" t="s">
        <v>20</v>
      </c>
      <c r="C1406" s="1" t="s">
        <v>21</v>
      </c>
      <c r="D1406" s="1" t="s">
        <v>22</v>
      </c>
      <c r="E1406" s="1" t="s">
        <v>23</v>
      </c>
      <c r="F1406" s="1" t="s">
        <v>5</v>
      </c>
      <c r="H1406" s="1" t="s">
        <v>24</v>
      </c>
      <c r="I1406" s="1">
        <v>740422</v>
      </c>
      <c r="J1406" s="1">
        <v>740991</v>
      </c>
      <c r="K1406" s="1" t="s">
        <v>63</v>
      </c>
      <c r="R1406" s="1" t="s">
        <v>2117</v>
      </c>
      <c r="S1406" s="1">
        <v>570</v>
      </c>
    </row>
    <row r="1407" spans="1:20">
      <c r="A1407" s="1">
        <f t="shared" si="21"/>
        <v>1406</v>
      </c>
      <c r="B1407" s="1" t="s">
        <v>28</v>
      </c>
      <c r="C1407" s="1" t="s">
        <v>29</v>
      </c>
      <c r="D1407" s="1" t="s">
        <v>22</v>
      </c>
      <c r="E1407" s="1" t="s">
        <v>23</v>
      </c>
      <c r="F1407" s="1" t="s">
        <v>5</v>
      </c>
      <c r="H1407" s="1" t="s">
        <v>24</v>
      </c>
      <c r="I1407" s="1">
        <v>740422</v>
      </c>
      <c r="J1407" s="1">
        <v>740991</v>
      </c>
      <c r="K1407" s="1" t="s">
        <v>63</v>
      </c>
      <c r="L1407" s="1" t="s">
        <v>2118</v>
      </c>
      <c r="O1407" s="1" t="s">
        <v>1396</v>
      </c>
      <c r="R1407" s="1" t="s">
        <v>2117</v>
      </c>
      <c r="S1407" s="1">
        <v>570</v>
      </c>
      <c r="T1407" s="1">
        <v>189</v>
      </c>
    </row>
    <row r="1408" spans="1:20">
      <c r="A1408" s="1">
        <f t="shared" si="21"/>
        <v>1407</v>
      </c>
      <c r="B1408" s="1" t="s">
        <v>20</v>
      </c>
      <c r="C1408" s="1" t="s">
        <v>21</v>
      </c>
      <c r="D1408" s="1" t="s">
        <v>22</v>
      </c>
      <c r="E1408" s="1" t="s">
        <v>23</v>
      </c>
      <c r="F1408" s="1" t="s">
        <v>5</v>
      </c>
      <c r="H1408" s="1" t="s">
        <v>24</v>
      </c>
      <c r="I1408" s="1">
        <v>740975</v>
      </c>
      <c r="J1408" s="1">
        <v>741604</v>
      </c>
      <c r="K1408" s="1" t="s">
        <v>63</v>
      </c>
      <c r="R1408" s="1" t="s">
        <v>2119</v>
      </c>
      <c r="S1408" s="1">
        <v>630</v>
      </c>
    </row>
    <row r="1409" spans="1:20">
      <c r="A1409" s="1">
        <f t="shared" si="21"/>
        <v>1408</v>
      </c>
      <c r="B1409" s="1" t="s">
        <v>28</v>
      </c>
      <c r="C1409" s="1" t="s">
        <v>29</v>
      </c>
      <c r="D1409" s="1" t="s">
        <v>22</v>
      </c>
      <c r="E1409" s="1" t="s">
        <v>23</v>
      </c>
      <c r="F1409" s="1" t="s">
        <v>5</v>
      </c>
      <c r="H1409" s="1" t="s">
        <v>24</v>
      </c>
      <c r="I1409" s="1">
        <v>740975</v>
      </c>
      <c r="J1409" s="1">
        <v>741604</v>
      </c>
      <c r="K1409" s="1" t="s">
        <v>63</v>
      </c>
      <c r="L1409" s="1" t="s">
        <v>2120</v>
      </c>
      <c r="O1409" s="1" t="s">
        <v>1621</v>
      </c>
      <c r="R1409" s="1" t="s">
        <v>2119</v>
      </c>
      <c r="S1409" s="1">
        <v>630</v>
      </c>
      <c r="T1409" s="1">
        <v>209</v>
      </c>
    </row>
    <row r="1410" spans="1:20">
      <c r="A1410" s="1">
        <f t="shared" si="21"/>
        <v>1409</v>
      </c>
      <c r="B1410" s="1" t="s">
        <v>20</v>
      </c>
      <c r="C1410" s="1" t="s">
        <v>21</v>
      </c>
      <c r="D1410" s="1" t="s">
        <v>22</v>
      </c>
      <c r="E1410" s="1" t="s">
        <v>23</v>
      </c>
      <c r="F1410" s="1" t="s">
        <v>5</v>
      </c>
      <c r="H1410" s="1" t="s">
        <v>24</v>
      </c>
      <c r="I1410" s="1">
        <v>741698</v>
      </c>
      <c r="J1410" s="1">
        <v>743176</v>
      </c>
      <c r="K1410" s="1" t="s">
        <v>63</v>
      </c>
      <c r="P1410" s="1" t="s">
        <v>2121</v>
      </c>
      <c r="R1410" s="1" t="s">
        <v>2122</v>
      </c>
      <c r="S1410" s="1">
        <v>1479</v>
      </c>
    </row>
    <row r="1411" spans="1:20">
      <c r="A1411" s="1">
        <f t="shared" ref="A1411:A1474" si="22">A1410+1</f>
        <v>1410</v>
      </c>
      <c r="B1411" s="1" t="s">
        <v>28</v>
      </c>
      <c r="C1411" s="1" t="s">
        <v>29</v>
      </c>
      <c r="D1411" s="1" t="s">
        <v>22</v>
      </c>
      <c r="E1411" s="1" t="s">
        <v>23</v>
      </c>
      <c r="F1411" s="1" t="s">
        <v>5</v>
      </c>
      <c r="H1411" s="1" t="s">
        <v>24</v>
      </c>
      <c r="I1411" s="1">
        <v>741698</v>
      </c>
      <c r="J1411" s="1">
        <v>743176</v>
      </c>
      <c r="K1411" s="1" t="s">
        <v>63</v>
      </c>
      <c r="L1411" s="1" t="s">
        <v>2123</v>
      </c>
      <c r="O1411" s="1" t="s">
        <v>2124</v>
      </c>
      <c r="P1411" s="1" t="s">
        <v>2121</v>
      </c>
      <c r="R1411" s="1" t="s">
        <v>2122</v>
      </c>
      <c r="S1411" s="1">
        <v>1479</v>
      </c>
      <c r="T1411" s="1">
        <v>492</v>
      </c>
    </row>
    <row r="1412" spans="1:20">
      <c r="A1412" s="1">
        <f t="shared" si="22"/>
        <v>1411</v>
      </c>
      <c r="B1412" s="1" t="s">
        <v>20</v>
      </c>
      <c r="C1412" s="1" t="s">
        <v>21</v>
      </c>
      <c r="D1412" s="1" t="s">
        <v>22</v>
      </c>
      <c r="E1412" s="1" t="s">
        <v>23</v>
      </c>
      <c r="F1412" s="1" t="s">
        <v>5</v>
      </c>
      <c r="H1412" s="1" t="s">
        <v>24</v>
      </c>
      <c r="I1412" s="1">
        <v>743221</v>
      </c>
      <c r="J1412" s="1">
        <v>743745</v>
      </c>
      <c r="K1412" s="1" t="s">
        <v>63</v>
      </c>
      <c r="P1412" s="1" t="s">
        <v>2125</v>
      </c>
      <c r="R1412" s="1" t="s">
        <v>2126</v>
      </c>
      <c r="S1412" s="1">
        <v>525</v>
      </c>
    </row>
    <row r="1413" spans="1:20">
      <c r="A1413" s="1">
        <f t="shared" si="22"/>
        <v>1412</v>
      </c>
      <c r="B1413" s="1" t="s">
        <v>28</v>
      </c>
      <c r="C1413" s="1" t="s">
        <v>29</v>
      </c>
      <c r="D1413" s="1" t="s">
        <v>22</v>
      </c>
      <c r="E1413" s="1" t="s">
        <v>23</v>
      </c>
      <c r="F1413" s="1" t="s">
        <v>5</v>
      </c>
      <c r="H1413" s="1" t="s">
        <v>24</v>
      </c>
      <c r="I1413" s="1">
        <v>743221</v>
      </c>
      <c r="J1413" s="1">
        <v>743745</v>
      </c>
      <c r="K1413" s="1" t="s">
        <v>63</v>
      </c>
      <c r="L1413" s="1" t="s">
        <v>2127</v>
      </c>
      <c r="O1413" s="1" t="s">
        <v>2128</v>
      </c>
      <c r="P1413" s="1" t="s">
        <v>2125</v>
      </c>
      <c r="R1413" s="1" t="s">
        <v>2126</v>
      </c>
      <c r="S1413" s="1">
        <v>525</v>
      </c>
      <c r="T1413" s="1">
        <v>174</v>
      </c>
    </row>
    <row r="1414" spans="1:20">
      <c r="A1414" s="1">
        <f t="shared" si="22"/>
        <v>1413</v>
      </c>
      <c r="B1414" s="1" t="s">
        <v>20</v>
      </c>
      <c r="C1414" s="1" t="s">
        <v>21</v>
      </c>
      <c r="D1414" s="1" t="s">
        <v>22</v>
      </c>
      <c r="E1414" s="1" t="s">
        <v>23</v>
      </c>
      <c r="F1414" s="1" t="s">
        <v>5</v>
      </c>
      <c r="H1414" s="1" t="s">
        <v>24</v>
      </c>
      <c r="I1414" s="1">
        <v>744036</v>
      </c>
      <c r="J1414" s="1">
        <v>745448</v>
      </c>
      <c r="K1414" s="1" t="s">
        <v>25</v>
      </c>
      <c r="P1414" s="1" t="s">
        <v>2129</v>
      </c>
      <c r="R1414" s="1" t="s">
        <v>2130</v>
      </c>
      <c r="S1414" s="1">
        <v>1413</v>
      </c>
    </row>
    <row r="1415" spans="1:20">
      <c r="A1415" s="1">
        <f t="shared" si="22"/>
        <v>1414</v>
      </c>
      <c r="B1415" s="1" t="s">
        <v>28</v>
      </c>
      <c r="C1415" s="1" t="s">
        <v>29</v>
      </c>
      <c r="D1415" s="1" t="s">
        <v>22</v>
      </c>
      <c r="E1415" s="1" t="s">
        <v>23</v>
      </c>
      <c r="F1415" s="1" t="s">
        <v>5</v>
      </c>
      <c r="H1415" s="1" t="s">
        <v>24</v>
      </c>
      <c r="I1415" s="1">
        <v>744036</v>
      </c>
      <c r="J1415" s="1">
        <v>745448</v>
      </c>
      <c r="K1415" s="1" t="s">
        <v>25</v>
      </c>
      <c r="L1415" s="1" t="s">
        <v>2131</v>
      </c>
      <c r="O1415" s="1" t="s">
        <v>2132</v>
      </c>
      <c r="P1415" s="1" t="s">
        <v>2129</v>
      </c>
      <c r="R1415" s="1" t="s">
        <v>2130</v>
      </c>
      <c r="S1415" s="1">
        <v>1413</v>
      </c>
      <c r="T1415" s="1">
        <v>470</v>
      </c>
    </row>
    <row r="1416" spans="1:20">
      <c r="A1416" s="1">
        <f t="shared" si="22"/>
        <v>1415</v>
      </c>
      <c r="B1416" s="1" t="s">
        <v>20</v>
      </c>
      <c r="C1416" s="1" t="s">
        <v>21</v>
      </c>
      <c r="D1416" s="1" t="s">
        <v>22</v>
      </c>
      <c r="E1416" s="1" t="s">
        <v>23</v>
      </c>
      <c r="F1416" s="1" t="s">
        <v>5</v>
      </c>
      <c r="H1416" s="1" t="s">
        <v>24</v>
      </c>
      <c r="I1416" s="1">
        <v>745482</v>
      </c>
      <c r="J1416" s="1">
        <v>745610</v>
      </c>
      <c r="K1416" s="1" t="s">
        <v>25</v>
      </c>
      <c r="R1416" s="1" t="s">
        <v>2133</v>
      </c>
      <c r="S1416" s="1">
        <v>129</v>
      </c>
    </row>
    <row r="1417" spans="1:20">
      <c r="A1417" s="1">
        <f t="shared" si="22"/>
        <v>1416</v>
      </c>
      <c r="B1417" s="1" t="s">
        <v>28</v>
      </c>
      <c r="C1417" s="1" t="s">
        <v>29</v>
      </c>
      <c r="D1417" s="1" t="s">
        <v>22</v>
      </c>
      <c r="E1417" s="1" t="s">
        <v>23</v>
      </c>
      <c r="F1417" s="1" t="s">
        <v>5</v>
      </c>
      <c r="H1417" s="1" t="s">
        <v>24</v>
      </c>
      <c r="I1417" s="1">
        <v>745482</v>
      </c>
      <c r="J1417" s="1">
        <v>745610</v>
      </c>
      <c r="K1417" s="1" t="s">
        <v>25</v>
      </c>
      <c r="L1417" s="1" t="s">
        <v>2134</v>
      </c>
      <c r="O1417" s="1" t="s">
        <v>62</v>
      </c>
      <c r="R1417" s="1" t="s">
        <v>2133</v>
      </c>
      <c r="S1417" s="1">
        <v>129</v>
      </c>
      <c r="T1417" s="1">
        <v>42</v>
      </c>
    </row>
    <row r="1418" spans="1:20">
      <c r="A1418" s="1">
        <f t="shared" si="22"/>
        <v>1417</v>
      </c>
      <c r="B1418" s="1" t="s">
        <v>20</v>
      </c>
      <c r="C1418" s="1" t="s">
        <v>21</v>
      </c>
      <c r="D1418" s="1" t="s">
        <v>22</v>
      </c>
      <c r="E1418" s="1" t="s">
        <v>23</v>
      </c>
      <c r="F1418" s="1" t="s">
        <v>5</v>
      </c>
      <c r="H1418" s="1" t="s">
        <v>24</v>
      </c>
      <c r="I1418" s="1">
        <v>745616</v>
      </c>
      <c r="J1418" s="1">
        <v>746281</v>
      </c>
      <c r="K1418" s="1" t="s">
        <v>25</v>
      </c>
      <c r="P1418" s="1" t="s">
        <v>2135</v>
      </c>
      <c r="R1418" s="1" t="s">
        <v>2136</v>
      </c>
      <c r="S1418" s="1">
        <v>666</v>
      </c>
    </row>
    <row r="1419" spans="1:20">
      <c r="A1419" s="1">
        <f t="shared" si="22"/>
        <v>1418</v>
      </c>
      <c r="B1419" s="1" t="s">
        <v>28</v>
      </c>
      <c r="C1419" s="1" t="s">
        <v>29</v>
      </c>
      <c r="D1419" s="1" t="s">
        <v>22</v>
      </c>
      <c r="E1419" s="1" t="s">
        <v>23</v>
      </c>
      <c r="F1419" s="1" t="s">
        <v>5</v>
      </c>
      <c r="H1419" s="1" t="s">
        <v>24</v>
      </c>
      <c r="I1419" s="1">
        <v>745616</v>
      </c>
      <c r="J1419" s="1">
        <v>746281</v>
      </c>
      <c r="K1419" s="1" t="s">
        <v>25</v>
      </c>
      <c r="L1419" s="1" t="s">
        <v>2137</v>
      </c>
      <c r="O1419" s="1" t="s">
        <v>2138</v>
      </c>
      <c r="P1419" s="1" t="s">
        <v>2135</v>
      </c>
      <c r="R1419" s="1" t="s">
        <v>2136</v>
      </c>
      <c r="S1419" s="1">
        <v>666</v>
      </c>
      <c r="T1419" s="1">
        <v>221</v>
      </c>
    </row>
    <row r="1420" spans="1:20">
      <c r="A1420" s="1">
        <f t="shared" si="22"/>
        <v>1419</v>
      </c>
      <c r="B1420" s="1" t="s">
        <v>20</v>
      </c>
      <c r="C1420" s="1" t="s">
        <v>21</v>
      </c>
      <c r="D1420" s="1" t="s">
        <v>22</v>
      </c>
      <c r="E1420" s="1" t="s">
        <v>23</v>
      </c>
      <c r="F1420" s="1" t="s">
        <v>5</v>
      </c>
      <c r="H1420" s="1" t="s">
        <v>24</v>
      </c>
      <c r="I1420" s="1">
        <v>746278</v>
      </c>
      <c r="J1420" s="1">
        <v>747348</v>
      </c>
      <c r="K1420" s="1" t="s">
        <v>25</v>
      </c>
      <c r="P1420" s="1" t="s">
        <v>2139</v>
      </c>
      <c r="R1420" s="1" t="s">
        <v>2140</v>
      </c>
      <c r="S1420" s="1">
        <v>1071</v>
      </c>
    </row>
    <row r="1421" spans="1:20">
      <c r="A1421" s="1">
        <f t="shared" si="22"/>
        <v>1420</v>
      </c>
      <c r="B1421" s="1" t="s">
        <v>28</v>
      </c>
      <c r="C1421" s="1" t="s">
        <v>29</v>
      </c>
      <c r="D1421" s="1" t="s">
        <v>22</v>
      </c>
      <c r="E1421" s="1" t="s">
        <v>23</v>
      </c>
      <c r="F1421" s="1" t="s">
        <v>5</v>
      </c>
      <c r="H1421" s="1" t="s">
        <v>24</v>
      </c>
      <c r="I1421" s="1">
        <v>746278</v>
      </c>
      <c r="J1421" s="1">
        <v>747348</v>
      </c>
      <c r="K1421" s="1" t="s">
        <v>25</v>
      </c>
      <c r="L1421" s="1" t="s">
        <v>2141</v>
      </c>
      <c r="O1421" s="1" t="s">
        <v>2142</v>
      </c>
      <c r="P1421" s="1" t="s">
        <v>2139</v>
      </c>
      <c r="R1421" s="1" t="s">
        <v>2140</v>
      </c>
      <c r="S1421" s="1">
        <v>1071</v>
      </c>
      <c r="T1421" s="1">
        <v>356</v>
      </c>
    </row>
    <row r="1422" spans="1:20">
      <c r="A1422" s="1">
        <f t="shared" si="22"/>
        <v>1421</v>
      </c>
      <c r="B1422" s="1" t="s">
        <v>20</v>
      </c>
      <c r="C1422" s="1" t="s">
        <v>21</v>
      </c>
      <c r="D1422" s="1" t="s">
        <v>22</v>
      </c>
      <c r="E1422" s="1" t="s">
        <v>23</v>
      </c>
      <c r="F1422" s="1" t="s">
        <v>5</v>
      </c>
      <c r="H1422" s="1" t="s">
        <v>24</v>
      </c>
      <c r="I1422" s="1">
        <v>747497</v>
      </c>
      <c r="J1422" s="1">
        <v>748618</v>
      </c>
      <c r="K1422" s="1" t="s">
        <v>25</v>
      </c>
      <c r="P1422" s="1" t="s">
        <v>2143</v>
      </c>
      <c r="R1422" s="1" t="s">
        <v>2144</v>
      </c>
      <c r="S1422" s="1">
        <v>1122</v>
      </c>
    </row>
    <row r="1423" spans="1:20">
      <c r="A1423" s="1">
        <f t="shared" si="22"/>
        <v>1422</v>
      </c>
      <c r="B1423" s="1" t="s">
        <v>28</v>
      </c>
      <c r="C1423" s="1" t="s">
        <v>29</v>
      </c>
      <c r="D1423" s="1" t="s">
        <v>22</v>
      </c>
      <c r="E1423" s="1" t="s">
        <v>23</v>
      </c>
      <c r="F1423" s="1" t="s">
        <v>5</v>
      </c>
      <c r="H1423" s="1" t="s">
        <v>24</v>
      </c>
      <c r="I1423" s="1">
        <v>747497</v>
      </c>
      <c r="J1423" s="1">
        <v>748618</v>
      </c>
      <c r="K1423" s="1" t="s">
        <v>25</v>
      </c>
      <c r="L1423" s="1" t="s">
        <v>2145</v>
      </c>
      <c r="O1423" s="1" t="s">
        <v>2146</v>
      </c>
      <c r="P1423" s="1" t="s">
        <v>2143</v>
      </c>
      <c r="R1423" s="1" t="s">
        <v>2144</v>
      </c>
      <c r="S1423" s="1">
        <v>1122</v>
      </c>
      <c r="T1423" s="1">
        <v>373</v>
      </c>
    </row>
    <row r="1424" spans="1:20">
      <c r="A1424" s="1">
        <f t="shared" si="22"/>
        <v>1423</v>
      </c>
      <c r="B1424" s="1" t="s">
        <v>20</v>
      </c>
      <c r="C1424" s="1" t="s">
        <v>21</v>
      </c>
      <c r="D1424" s="1" t="s">
        <v>22</v>
      </c>
      <c r="E1424" s="1" t="s">
        <v>23</v>
      </c>
      <c r="F1424" s="1" t="s">
        <v>5</v>
      </c>
      <c r="H1424" s="1" t="s">
        <v>24</v>
      </c>
      <c r="I1424" s="1">
        <v>748820</v>
      </c>
      <c r="J1424" s="1">
        <v>751114</v>
      </c>
      <c r="K1424" s="1" t="s">
        <v>25</v>
      </c>
      <c r="R1424" s="1" t="s">
        <v>2147</v>
      </c>
      <c r="S1424" s="1">
        <v>2295</v>
      </c>
    </row>
    <row r="1425" spans="1:20">
      <c r="A1425" s="1">
        <f t="shared" si="22"/>
        <v>1424</v>
      </c>
      <c r="B1425" s="1" t="s">
        <v>28</v>
      </c>
      <c r="C1425" s="1" t="s">
        <v>29</v>
      </c>
      <c r="D1425" s="1" t="s">
        <v>22</v>
      </c>
      <c r="E1425" s="1" t="s">
        <v>23</v>
      </c>
      <c r="F1425" s="1" t="s">
        <v>5</v>
      </c>
      <c r="H1425" s="1" t="s">
        <v>24</v>
      </c>
      <c r="I1425" s="1">
        <v>748820</v>
      </c>
      <c r="J1425" s="1">
        <v>751114</v>
      </c>
      <c r="K1425" s="1" t="s">
        <v>25</v>
      </c>
      <c r="L1425" s="1" t="s">
        <v>2148</v>
      </c>
      <c r="O1425" s="1" t="s">
        <v>332</v>
      </c>
      <c r="R1425" s="1" t="s">
        <v>2147</v>
      </c>
      <c r="S1425" s="1">
        <v>2295</v>
      </c>
      <c r="T1425" s="1">
        <v>764</v>
      </c>
    </row>
    <row r="1426" spans="1:20">
      <c r="A1426" s="1">
        <f t="shared" si="22"/>
        <v>1425</v>
      </c>
      <c r="B1426" s="1" t="s">
        <v>20</v>
      </c>
      <c r="C1426" s="1" t="s">
        <v>21</v>
      </c>
      <c r="D1426" s="1" t="s">
        <v>22</v>
      </c>
      <c r="E1426" s="1" t="s">
        <v>23</v>
      </c>
      <c r="F1426" s="1" t="s">
        <v>5</v>
      </c>
      <c r="H1426" s="1" t="s">
        <v>24</v>
      </c>
      <c r="I1426" s="1">
        <v>751240</v>
      </c>
      <c r="J1426" s="1">
        <v>752058</v>
      </c>
      <c r="K1426" s="1" t="s">
        <v>25</v>
      </c>
      <c r="R1426" s="1" t="s">
        <v>2149</v>
      </c>
      <c r="S1426" s="1">
        <v>819</v>
      </c>
    </row>
    <row r="1427" spans="1:20">
      <c r="A1427" s="1">
        <f t="shared" si="22"/>
        <v>1426</v>
      </c>
      <c r="B1427" s="1" t="s">
        <v>28</v>
      </c>
      <c r="C1427" s="1" t="s">
        <v>29</v>
      </c>
      <c r="D1427" s="1" t="s">
        <v>22</v>
      </c>
      <c r="E1427" s="1" t="s">
        <v>23</v>
      </c>
      <c r="F1427" s="1" t="s">
        <v>5</v>
      </c>
      <c r="H1427" s="1" t="s">
        <v>24</v>
      </c>
      <c r="I1427" s="1">
        <v>751240</v>
      </c>
      <c r="J1427" s="1">
        <v>752058</v>
      </c>
      <c r="K1427" s="1" t="s">
        <v>25</v>
      </c>
      <c r="L1427" s="1" t="s">
        <v>2150</v>
      </c>
      <c r="O1427" s="1" t="s">
        <v>2151</v>
      </c>
      <c r="R1427" s="1" t="s">
        <v>2149</v>
      </c>
      <c r="S1427" s="1">
        <v>819</v>
      </c>
      <c r="T1427" s="1">
        <v>272</v>
      </c>
    </row>
    <row r="1428" spans="1:20">
      <c r="A1428" s="1">
        <f t="shared" si="22"/>
        <v>1427</v>
      </c>
      <c r="B1428" s="1" t="s">
        <v>20</v>
      </c>
      <c r="C1428" s="1" t="s">
        <v>21</v>
      </c>
      <c r="D1428" s="1" t="s">
        <v>22</v>
      </c>
      <c r="E1428" s="1" t="s">
        <v>23</v>
      </c>
      <c r="F1428" s="1" t="s">
        <v>5</v>
      </c>
      <c r="H1428" s="1" t="s">
        <v>24</v>
      </c>
      <c r="I1428" s="1">
        <v>752115</v>
      </c>
      <c r="J1428" s="1">
        <v>752750</v>
      </c>
      <c r="K1428" s="1" t="s">
        <v>25</v>
      </c>
      <c r="P1428" s="1" t="s">
        <v>2152</v>
      </c>
      <c r="R1428" s="1" t="s">
        <v>2153</v>
      </c>
      <c r="S1428" s="1">
        <v>636</v>
      </c>
    </row>
    <row r="1429" spans="1:20">
      <c r="A1429" s="1">
        <f t="shared" si="22"/>
        <v>1428</v>
      </c>
      <c r="B1429" s="1" t="s">
        <v>28</v>
      </c>
      <c r="C1429" s="1" t="s">
        <v>29</v>
      </c>
      <c r="D1429" s="1" t="s">
        <v>22</v>
      </c>
      <c r="E1429" s="1" t="s">
        <v>23</v>
      </c>
      <c r="F1429" s="1" t="s">
        <v>5</v>
      </c>
      <c r="H1429" s="1" t="s">
        <v>24</v>
      </c>
      <c r="I1429" s="1">
        <v>752115</v>
      </c>
      <c r="J1429" s="1">
        <v>752750</v>
      </c>
      <c r="K1429" s="1" t="s">
        <v>25</v>
      </c>
      <c r="L1429" s="1" t="s">
        <v>2154</v>
      </c>
      <c r="O1429" s="1" t="s">
        <v>2155</v>
      </c>
      <c r="P1429" s="1" t="s">
        <v>2152</v>
      </c>
      <c r="R1429" s="1" t="s">
        <v>2153</v>
      </c>
      <c r="S1429" s="1">
        <v>636</v>
      </c>
      <c r="T1429" s="1">
        <v>211</v>
      </c>
    </row>
    <row r="1430" spans="1:20">
      <c r="A1430" s="1">
        <f t="shared" si="22"/>
        <v>1429</v>
      </c>
      <c r="B1430" s="1" t="s">
        <v>20</v>
      </c>
      <c r="C1430" s="1" t="s">
        <v>21</v>
      </c>
      <c r="D1430" s="1" t="s">
        <v>22</v>
      </c>
      <c r="E1430" s="1" t="s">
        <v>23</v>
      </c>
      <c r="F1430" s="1" t="s">
        <v>5</v>
      </c>
      <c r="H1430" s="1" t="s">
        <v>24</v>
      </c>
      <c r="I1430" s="1">
        <v>752734</v>
      </c>
      <c r="J1430" s="1">
        <v>753927</v>
      </c>
      <c r="K1430" s="1" t="s">
        <v>25</v>
      </c>
      <c r="P1430" s="1" t="s">
        <v>2156</v>
      </c>
      <c r="R1430" s="1" t="s">
        <v>2157</v>
      </c>
      <c r="S1430" s="1">
        <v>1194</v>
      </c>
    </row>
    <row r="1431" spans="1:20">
      <c r="A1431" s="1">
        <f t="shared" si="22"/>
        <v>1430</v>
      </c>
      <c r="B1431" s="1" t="s">
        <v>28</v>
      </c>
      <c r="C1431" s="1" t="s">
        <v>29</v>
      </c>
      <c r="D1431" s="1" t="s">
        <v>22</v>
      </c>
      <c r="E1431" s="1" t="s">
        <v>23</v>
      </c>
      <c r="F1431" s="1" t="s">
        <v>5</v>
      </c>
      <c r="H1431" s="1" t="s">
        <v>24</v>
      </c>
      <c r="I1431" s="1">
        <v>752734</v>
      </c>
      <c r="J1431" s="1">
        <v>753927</v>
      </c>
      <c r="K1431" s="1" t="s">
        <v>25</v>
      </c>
      <c r="L1431" s="1" t="s">
        <v>2158</v>
      </c>
      <c r="O1431" s="1" t="s">
        <v>2159</v>
      </c>
      <c r="P1431" s="1" t="s">
        <v>2156</v>
      </c>
      <c r="R1431" s="1" t="s">
        <v>2157</v>
      </c>
      <c r="S1431" s="1">
        <v>1194</v>
      </c>
      <c r="T1431" s="1">
        <v>397</v>
      </c>
    </row>
    <row r="1432" spans="1:20">
      <c r="A1432" s="1">
        <f t="shared" si="22"/>
        <v>1431</v>
      </c>
      <c r="B1432" s="1" t="s">
        <v>20</v>
      </c>
      <c r="C1432" s="1" t="s">
        <v>21</v>
      </c>
      <c r="D1432" s="1" t="s">
        <v>22</v>
      </c>
      <c r="E1432" s="1" t="s">
        <v>23</v>
      </c>
      <c r="F1432" s="1" t="s">
        <v>5</v>
      </c>
      <c r="H1432" s="1" t="s">
        <v>24</v>
      </c>
      <c r="I1432" s="1">
        <v>753980</v>
      </c>
      <c r="J1432" s="1">
        <v>754807</v>
      </c>
      <c r="K1432" s="1" t="s">
        <v>25</v>
      </c>
      <c r="P1432" s="1" t="s">
        <v>2160</v>
      </c>
      <c r="R1432" s="1" t="s">
        <v>2161</v>
      </c>
      <c r="S1432" s="1">
        <v>828</v>
      </c>
    </row>
    <row r="1433" spans="1:20">
      <c r="A1433" s="1">
        <f t="shared" si="22"/>
        <v>1432</v>
      </c>
      <c r="B1433" s="1" t="s">
        <v>28</v>
      </c>
      <c r="C1433" s="1" t="s">
        <v>29</v>
      </c>
      <c r="D1433" s="1" t="s">
        <v>22</v>
      </c>
      <c r="E1433" s="1" t="s">
        <v>23</v>
      </c>
      <c r="F1433" s="1" t="s">
        <v>5</v>
      </c>
      <c r="H1433" s="1" t="s">
        <v>24</v>
      </c>
      <c r="I1433" s="1">
        <v>753980</v>
      </c>
      <c r="J1433" s="1">
        <v>754807</v>
      </c>
      <c r="K1433" s="1" t="s">
        <v>25</v>
      </c>
      <c r="L1433" s="1" t="s">
        <v>2162</v>
      </c>
      <c r="O1433" s="1" t="s">
        <v>2163</v>
      </c>
      <c r="P1433" s="1" t="s">
        <v>2160</v>
      </c>
      <c r="R1433" s="1" t="s">
        <v>2161</v>
      </c>
      <c r="S1433" s="1">
        <v>828</v>
      </c>
      <c r="T1433" s="1">
        <v>275</v>
      </c>
    </row>
    <row r="1434" spans="1:20">
      <c r="A1434" s="1">
        <f t="shared" si="22"/>
        <v>1433</v>
      </c>
      <c r="B1434" s="1" t="s">
        <v>20</v>
      </c>
      <c r="C1434" s="1" t="s">
        <v>21</v>
      </c>
      <c r="D1434" s="1" t="s">
        <v>22</v>
      </c>
      <c r="E1434" s="1" t="s">
        <v>23</v>
      </c>
      <c r="F1434" s="1" t="s">
        <v>5</v>
      </c>
      <c r="H1434" s="1" t="s">
        <v>24</v>
      </c>
      <c r="I1434" s="1">
        <v>754811</v>
      </c>
      <c r="J1434" s="1">
        <v>755704</v>
      </c>
      <c r="K1434" s="1" t="s">
        <v>25</v>
      </c>
      <c r="P1434" s="1" t="s">
        <v>2164</v>
      </c>
      <c r="R1434" s="1" t="s">
        <v>2165</v>
      </c>
      <c r="S1434" s="1">
        <v>894</v>
      </c>
    </row>
    <row r="1435" spans="1:20">
      <c r="A1435" s="1">
        <f t="shared" si="22"/>
        <v>1434</v>
      </c>
      <c r="B1435" s="1" t="s">
        <v>28</v>
      </c>
      <c r="C1435" s="1" t="s">
        <v>29</v>
      </c>
      <c r="D1435" s="1" t="s">
        <v>22</v>
      </c>
      <c r="E1435" s="1" t="s">
        <v>23</v>
      </c>
      <c r="F1435" s="1" t="s">
        <v>5</v>
      </c>
      <c r="H1435" s="1" t="s">
        <v>24</v>
      </c>
      <c r="I1435" s="1">
        <v>754811</v>
      </c>
      <c r="J1435" s="1">
        <v>755704</v>
      </c>
      <c r="K1435" s="1" t="s">
        <v>25</v>
      </c>
      <c r="L1435" s="1" t="s">
        <v>2166</v>
      </c>
      <c r="O1435" s="1" t="s">
        <v>2167</v>
      </c>
      <c r="P1435" s="1" t="s">
        <v>2164</v>
      </c>
      <c r="R1435" s="1" t="s">
        <v>2165</v>
      </c>
      <c r="S1435" s="1">
        <v>894</v>
      </c>
      <c r="T1435" s="1">
        <v>297</v>
      </c>
    </row>
    <row r="1436" spans="1:20">
      <c r="A1436" s="1">
        <f t="shared" si="22"/>
        <v>1435</v>
      </c>
      <c r="B1436" s="1" t="s">
        <v>20</v>
      </c>
      <c r="C1436" s="1" t="s">
        <v>21</v>
      </c>
      <c r="D1436" s="1" t="s">
        <v>22</v>
      </c>
      <c r="E1436" s="1" t="s">
        <v>23</v>
      </c>
      <c r="F1436" s="1" t="s">
        <v>5</v>
      </c>
      <c r="H1436" s="1" t="s">
        <v>24</v>
      </c>
      <c r="I1436" s="1">
        <v>755854</v>
      </c>
      <c r="J1436" s="1">
        <v>757146</v>
      </c>
      <c r="K1436" s="1" t="s">
        <v>25</v>
      </c>
      <c r="P1436" s="1" t="s">
        <v>2168</v>
      </c>
      <c r="R1436" s="1" t="s">
        <v>2169</v>
      </c>
      <c r="S1436" s="1">
        <v>1293</v>
      </c>
    </row>
    <row r="1437" spans="1:20">
      <c r="A1437" s="1">
        <f t="shared" si="22"/>
        <v>1436</v>
      </c>
      <c r="B1437" s="1" t="s">
        <v>28</v>
      </c>
      <c r="C1437" s="1" t="s">
        <v>29</v>
      </c>
      <c r="D1437" s="1" t="s">
        <v>22</v>
      </c>
      <c r="E1437" s="1" t="s">
        <v>23</v>
      </c>
      <c r="F1437" s="1" t="s">
        <v>5</v>
      </c>
      <c r="H1437" s="1" t="s">
        <v>24</v>
      </c>
      <c r="I1437" s="1">
        <v>755854</v>
      </c>
      <c r="J1437" s="1">
        <v>757146</v>
      </c>
      <c r="K1437" s="1" t="s">
        <v>25</v>
      </c>
      <c r="L1437" s="1" t="s">
        <v>2170</v>
      </c>
      <c r="O1437" s="1" t="s">
        <v>2171</v>
      </c>
      <c r="P1437" s="1" t="s">
        <v>2168</v>
      </c>
      <c r="R1437" s="1" t="s">
        <v>2169</v>
      </c>
      <c r="S1437" s="1">
        <v>1293</v>
      </c>
      <c r="T1437" s="1">
        <v>430</v>
      </c>
    </row>
    <row r="1438" spans="1:20">
      <c r="A1438" s="1">
        <f t="shared" si="22"/>
        <v>1437</v>
      </c>
      <c r="B1438" s="1" t="s">
        <v>20</v>
      </c>
      <c r="C1438" s="1" t="s">
        <v>21</v>
      </c>
      <c r="D1438" s="1" t="s">
        <v>22</v>
      </c>
      <c r="E1438" s="1" t="s">
        <v>23</v>
      </c>
      <c r="F1438" s="1" t="s">
        <v>5</v>
      </c>
      <c r="H1438" s="1" t="s">
        <v>24</v>
      </c>
      <c r="I1438" s="1">
        <v>757167</v>
      </c>
      <c r="J1438" s="1">
        <v>757823</v>
      </c>
      <c r="K1438" s="1" t="s">
        <v>25</v>
      </c>
      <c r="R1438" s="1" t="s">
        <v>2172</v>
      </c>
      <c r="S1438" s="1">
        <v>657</v>
      </c>
    </row>
    <row r="1439" spans="1:20">
      <c r="A1439" s="1">
        <f t="shared" si="22"/>
        <v>1438</v>
      </c>
      <c r="B1439" s="1" t="s">
        <v>28</v>
      </c>
      <c r="C1439" s="1" t="s">
        <v>29</v>
      </c>
      <c r="D1439" s="1" t="s">
        <v>22</v>
      </c>
      <c r="E1439" s="1" t="s">
        <v>23</v>
      </c>
      <c r="F1439" s="1" t="s">
        <v>5</v>
      </c>
      <c r="H1439" s="1" t="s">
        <v>24</v>
      </c>
      <c r="I1439" s="1">
        <v>757167</v>
      </c>
      <c r="J1439" s="1">
        <v>757823</v>
      </c>
      <c r="K1439" s="1" t="s">
        <v>25</v>
      </c>
      <c r="L1439" s="1" t="s">
        <v>2173</v>
      </c>
      <c r="O1439" s="1" t="s">
        <v>332</v>
      </c>
      <c r="R1439" s="1" t="s">
        <v>2172</v>
      </c>
      <c r="S1439" s="1">
        <v>657</v>
      </c>
      <c r="T1439" s="1">
        <v>218</v>
      </c>
    </row>
    <row r="1440" spans="1:20">
      <c r="A1440" s="1">
        <f t="shared" si="22"/>
        <v>1439</v>
      </c>
      <c r="B1440" s="1" t="s">
        <v>20</v>
      </c>
      <c r="C1440" s="1" t="s">
        <v>21</v>
      </c>
      <c r="D1440" s="1" t="s">
        <v>22</v>
      </c>
      <c r="E1440" s="1" t="s">
        <v>23</v>
      </c>
      <c r="F1440" s="1" t="s">
        <v>5</v>
      </c>
      <c r="H1440" s="1" t="s">
        <v>24</v>
      </c>
      <c r="I1440" s="1">
        <v>757820</v>
      </c>
      <c r="J1440" s="1">
        <v>758320</v>
      </c>
      <c r="K1440" s="1" t="s">
        <v>25</v>
      </c>
      <c r="P1440" s="1" t="s">
        <v>2174</v>
      </c>
      <c r="R1440" s="1" t="s">
        <v>2175</v>
      </c>
      <c r="S1440" s="1">
        <v>501</v>
      </c>
    </row>
    <row r="1441" spans="1:20">
      <c r="A1441" s="1">
        <f t="shared" si="22"/>
        <v>1440</v>
      </c>
      <c r="B1441" s="1" t="s">
        <v>28</v>
      </c>
      <c r="C1441" s="1" t="s">
        <v>29</v>
      </c>
      <c r="D1441" s="1" t="s">
        <v>22</v>
      </c>
      <c r="E1441" s="1" t="s">
        <v>23</v>
      </c>
      <c r="F1441" s="1" t="s">
        <v>5</v>
      </c>
      <c r="H1441" s="1" t="s">
        <v>24</v>
      </c>
      <c r="I1441" s="1">
        <v>757820</v>
      </c>
      <c r="J1441" s="1">
        <v>758320</v>
      </c>
      <c r="K1441" s="1" t="s">
        <v>25</v>
      </c>
      <c r="L1441" s="1" t="s">
        <v>2176</v>
      </c>
      <c r="O1441" s="1" t="s">
        <v>2177</v>
      </c>
      <c r="P1441" s="1" t="s">
        <v>2174</v>
      </c>
      <c r="R1441" s="1" t="s">
        <v>2175</v>
      </c>
      <c r="S1441" s="1">
        <v>501</v>
      </c>
      <c r="T1441" s="1">
        <v>166</v>
      </c>
    </row>
    <row r="1442" spans="1:20">
      <c r="A1442" s="1">
        <f t="shared" si="22"/>
        <v>1441</v>
      </c>
      <c r="B1442" s="1" t="s">
        <v>20</v>
      </c>
      <c r="C1442" s="1" t="s">
        <v>21</v>
      </c>
      <c r="D1442" s="1" t="s">
        <v>22</v>
      </c>
      <c r="E1442" s="1" t="s">
        <v>23</v>
      </c>
      <c r="F1442" s="1" t="s">
        <v>5</v>
      </c>
      <c r="H1442" s="1" t="s">
        <v>24</v>
      </c>
      <c r="I1442" s="1">
        <v>758425</v>
      </c>
      <c r="J1442" s="1">
        <v>759942</v>
      </c>
      <c r="K1442" s="1" t="s">
        <v>25</v>
      </c>
      <c r="P1442" s="1" t="s">
        <v>2178</v>
      </c>
      <c r="R1442" s="1" t="s">
        <v>2179</v>
      </c>
      <c r="S1442" s="1">
        <v>1518</v>
      </c>
    </row>
    <row r="1443" spans="1:20">
      <c r="A1443" s="1">
        <f t="shared" si="22"/>
        <v>1442</v>
      </c>
      <c r="B1443" s="1" t="s">
        <v>28</v>
      </c>
      <c r="C1443" s="1" t="s">
        <v>29</v>
      </c>
      <c r="D1443" s="1" t="s">
        <v>22</v>
      </c>
      <c r="E1443" s="1" t="s">
        <v>23</v>
      </c>
      <c r="F1443" s="1" t="s">
        <v>5</v>
      </c>
      <c r="H1443" s="1" t="s">
        <v>24</v>
      </c>
      <c r="I1443" s="1">
        <v>758425</v>
      </c>
      <c r="J1443" s="1">
        <v>759942</v>
      </c>
      <c r="K1443" s="1" t="s">
        <v>25</v>
      </c>
      <c r="L1443" s="1" t="s">
        <v>2180</v>
      </c>
      <c r="O1443" s="1" t="s">
        <v>2181</v>
      </c>
      <c r="P1443" s="1" t="s">
        <v>2178</v>
      </c>
      <c r="R1443" s="1" t="s">
        <v>2179</v>
      </c>
      <c r="S1443" s="1">
        <v>1518</v>
      </c>
      <c r="T1443" s="1">
        <v>505</v>
      </c>
    </row>
    <row r="1444" spans="1:20">
      <c r="A1444" s="1">
        <f t="shared" si="22"/>
        <v>1443</v>
      </c>
      <c r="B1444" s="1" t="s">
        <v>20</v>
      </c>
      <c r="C1444" s="1" t="s">
        <v>21</v>
      </c>
      <c r="D1444" s="1" t="s">
        <v>22</v>
      </c>
      <c r="E1444" s="1" t="s">
        <v>23</v>
      </c>
      <c r="F1444" s="1" t="s">
        <v>5</v>
      </c>
      <c r="H1444" s="1" t="s">
        <v>24</v>
      </c>
      <c r="I1444" s="1">
        <v>759959</v>
      </c>
      <c r="J1444" s="1">
        <v>761134</v>
      </c>
      <c r="K1444" s="1" t="s">
        <v>25</v>
      </c>
      <c r="P1444" s="1" t="s">
        <v>2182</v>
      </c>
      <c r="R1444" s="1" t="s">
        <v>2183</v>
      </c>
      <c r="S1444" s="1">
        <v>1176</v>
      </c>
    </row>
    <row r="1445" spans="1:20">
      <c r="A1445" s="1">
        <f t="shared" si="22"/>
        <v>1444</v>
      </c>
      <c r="B1445" s="1" t="s">
        <v>28</v>
      </c>
      <c r="C1445" s="1" t="s">
        <v>29</v>
      </c>
      <c r="D1445" s="1" t="s">
        <v>22</v>
      </c>
      <c r="E1445" s="1" t="s">
        <v>23</v>
      </c>
      <c r="F1445" s="1" t="s">
        <v>5</v>
      </c>
      <c r="H1445" s="1" t="s">
        <v>24</v>
      </c>
      <c r="I1445" s="1">
        <v>759959</v>
      </c>
      <c r="J1445" s="1">
        <v>761134</v>
      </c>
      <c r="K1445" s="1" t="s">
        <v>25</v>
      </c>
      <c r="L1445" s="1" t="s">
        <v>2184</v>
      </c>
      <c r="O1445" s="1" t="s">
        <v>2185</v>
      </c>
      <c r="P1445" s="1" t="s">
        <v>2182</v>
      </c>
      <c r="R1445" s="1" t="s">
        <v>2183</v>
      </c>
      <c r="S1445" s="1">
        <v>1176</v>
      </c>
      <c r="T1445" s="1">
        <v>391</v>
      </c>
    </row>
    <row r="1446" spans="1:20">
      <c r="A1446" s="1">
        <f t="shared" si="22"/>
        <v>1445</v>
      </c>
      <c r="B1446" s="1" t="s">
        <v>20</v>
      </c>
      <c r="C1446" s="1" t="s">
        <v>21</v>
      </c>
      <c r="D1446" s="1" t="s">
        <v>22</v>
      </c>
      <c r="E1446" s="1" t="s">
        <v>23</v>
      </c>
      <c r="F1446" s="1" t="s">
        <v>5</v>
      </c>
      <c r="H1446" s="1" t="s">
        <v>24</v>
      </c>
      <c r="I1446" s="1">
        <v>761246</v>
      </c>
      <c r="J1446" s="1">
        <v>762757</v>
      </c>
      <c r="K1446" s="1" t="s">
        <v>25</v>
      </c>
      <c r="P1446" s="1" t="s">
        <v>2186</v>
      </c>
      <c r="R1446" s="1" t="s">
        <v>2187</v>
      </c>
      <c r="S1446" s="1">
        <v>1512</v>
      </c>
    </row>
    <row r="1447" spans="1:20">
      <c r="A1447" s="1">
        <f t="shared" si="22"/>
        <v>1446</v>
      </c>
      <c r="B1447" s="1" t="s">
        <v>28</v>
      </c>
      <c r="C1447" s="1" t="s">
        <v>29</v>
      </c>
      <c r="D1447" s="1" t="s">
        <v>22</v>
      </c>
      <c r="E1447" s="1" t="s">
        <v>23</v>
      </c>
      <c r="F1447" s="1" t="s">
        <v>5</v>
      </c>
      <c r="H1447" s="1" t="s">
        <v>24</v>
      </c>
      <c r="I1447" s="1">
        <v>761246</v>
      </c>
      <c r="J1447" s="1">
        <v>762757</v>
      </c>
      <c r="K1447" s="1" t="s">
        <v>25</v>
      </c>
      <c r="L1447" s="1" t="s">
        <v>2188</v>
      </c>
      <c r="O1447" s="1" t="s">
        <v>2189</v>
      </c>
      <c r="P1447" s="1" t="s">
        <v>2186</v>
      </c>
      <c r="R1447" s="1" t="s">
        <v>2187</v>
      </c>
      <c r="S1447" s="1">
        <v>1512</v>
      </c>
      <c r="T1447" s="1">
        <v>503</v>
      </c>
    </row>
    <row r="1448" spans="1:20">
      <c r="A1448" s="1">
        <f t="shared" si="22"/>
        <v>1447</v>
      </c>
      <c r="B1448" s="1" t="s">
        <v>20</v>
      </c>
      <c r="C1448" s="1" t="s">
        <v>21</v>
      </c>
      <c r="D1448" s="1" t="s">
        <v>22</v>
      </c>
      <c r="E1448" s="1" t="s">
        <v>23</v>
      </c>
      <c r="F1448" s="1" t="s">
        <v>5</v>
      </c>
      <c r="H1448" s="1" t="s">
        <v>24</v>
      </c>
      <c r="I1448" s="1">
        <v>762841</v>
      </c>
      <c r="J1448" s="1">
        <v>763176</v>
      </c>
      <c r="K1448" s="1" t="s">
        <v>63</v>
      </c>
      <c r="R1448" s="1" t="s">
        <v>2190</v>
      </c>
      <c r="S1448" s="1">
        <v>336</v>
      </c>
    </row>
    <row r="1449" spans="1:20">
      <c r="A1449" s="1">
        <f t="shared" si="22"/>
        <v>1448</v>
      </c>
      <c r="B1449" s="1" t="s">
        <v>28</v>
      </c>
      <c r="C1449" s="1" t="s">
        <v>29</v>
      </c>
      <c r="D1449" s="1" t="s">
        <v>22</v>
      </c>
      <c r="E1449" s="1" t="s">
        <v>23</v>
      </c>
      <c r="F1449" s="1" t="s">
        <v>5</v>
      </c>
      <c r="H1449" s="1" t="s">
        <v>24</v>
      </c>
      <c r="I1449" s="1">
        <v>762841</v>
      </c>
      <c r="J1449" s="1">
        <v>763176</v>
      </c>
      <c r="K1449" s="1" t="s">
        <v>63</v>
      </c>
      <c r="L1449" s="1" t="s">
        <v>2191</v>
      </c>
      <c r="O1449" s="1" t="s">
        <v>42</v>
      </c>
      <c r="R1449" s="1" t="s">
        <v>2190</v>
      </c>
      <c r="S1449" s="1">
        <v>336</v>
      </c>
      <c r="T1449" s="1">
        <v>111</v>
      </c>
    </row>
    <row r="1450" spans="1:20">
      <c r="A1450" s="1">
        <f t="shared" si="22"/>
        <v>1449</v>
      </c>
      <c r="B1450" s="1" t="s">
        <v>20</v>
      </c>
      <c r="C1450" s="1" t="s">
        <v>21</v>
      </c>
      <c r="D1450" s="1" t="s">
        <v>22</v>
      </c>
      <c r="E1450" s="1" t="s">
        <v>23</v>
      </c>
      <c r="F1450" s="1" t="s">
        <v>5</v>
      </c>
      <c r="H1450" s="1" t="s">
        <v>24</v>
      </c>
      <c r="I1450" s="1">
        <v>763176</v>
      </c>
      <c r="J1450" s="1">
        <v>763451</v>
      </c>
      <c r="K1450" s="1" t="s">
        <v>63</v>
      </c>
      <c r="R1450" s="1" t="s">
        <v>2192</v>
      </c>
      <c r="S1450" s="1">
        <v>276</v>
      </c>
    </row>
    <row r="1451" spans="1:20">
      <c r="A1451" s="1">
        <f t="shared" si="22"/>
        <v>1450</v>
      </c>
      <c r="B1451" s="1" t="s">
        <v>28</v>
      </c>
      <c r="C1451" s="1" t="s">
        <v>29</v>
      </c>
      <c r="D1451" s="1" t="s">
        <v>22</v>
      </c>
      <c r="E1451" s="1" t="s">
        <v>23</v>
      </c>
      <c r="F1451" s="1" t="s">
        <v>5</v>
      </c>
      <c r="H1451" s="1" t="s">
        <v>24</v>
      </c>
      <c r="I1451" s="1">
        <v>763176</v>
      </c>
      <c r="J1451" s="1">
        <v>763451</v>
      </c>
      <c r="K1451" s="1" t="s">
        <v>63</v>
      </c>
      <c r="L1451" s="1" t="s">
        <v>2193</v>
      </c>
      <c r="O1451" s="1" t="s">
        <v>42</v>
      </c>
      <c r="R1451" s="1" t="s">
        <v>2192</v>
      </c>
      <c r="S1451" s="1">
        <v>276</v>
      </c>
      <c r="T1451" s="1">
        <v>91</v>
      </c>
    </row>
    <row r="1452" spans="1:20">
      <c r="A1452" s="1">
        <f t="shared" si="22"/>
        <v>1451</v>
      </c>
      <c r="B1452" s="1" t="s">
        <v>20</v>
      </c>
      <c r="C1452" s="1" t="s">
        <v>21</v>
      </c>
      <c r="D1452" s="1" t="s">
        <v>22</v>
      </c>
      <c r="E1452" s="1" t="s">
        <v>23</v>
      </c>
      <c r="F1452" s="1" t="s">
        <v>5</v>
      </c>
      <c r="H1452" s="1" t="s">
        <v>24</v>
      </c>
      <c r="I1452" s="1">
        <v>763648</v>
      </c>
      <c r="J1452" s="1">
        <v>764361</v>
      </c>
      <c r="K1452" s="1" t="s">
        <v>63</v>
      </c>
      <c r="R1452" s="1" t="s">
        <v>2194</v>
      </c>
      <c r="S1452" s="1">
        <v>714</v>
      </c>
    </row>
    <row r="1453" spans="1:20">
      <c r="A1453" s="1">
        <f t="shared" si="22"/>
        <v>1452</v>
      </c>
      <c r="B1453" s="1" t="s">
        <v>28</v>
      </c>
      <c r="C1453" s="1" t="s">
        <v>29</v>
      </c>
      <c r="D1453" s="1" t="s">
        <v>22</v>
      </c>
      <c r="E1453" s="1" t="s">
        <v>23</v>
      </c>
      <c r="F1453" s="1" t="s">
        <v>5</v>
      </c>
      <c r="H1453" s="1" t="s">
        <v>24</v>
      </c>
      <c r="I1453" s="1">
        <v>763648</v>
      </c>
      <c r="J1453" s="1">
        <v>764361</v>
      </c>
      <c r="K1453" s="1" t="s">
        <v>63</v>
      </c>
      <c r="L1453" s="1" t="s">
        <v>2195</v>
      </c>
      <c r="O1453" s="1" t="s">
        <v>62</v>
      </c>
      <c r="R1453" s="1" t="s">
        <v>2194</v>
      </c>
      <c r="S1453" s="1">
        <v>714</v>
      </c>
      <c r="T1453" s="1">
        <v>237</v>
      </c>
    </row>
    <row r="1454" spans="1:20">
      <c r="A1454" s="1">
        <f t="shared" si="22"/>
        <v>1453</v>
      </c>
      <c r="B1454" s="1" t="s">
        <v>20</v>
      </c>
      <c r="C1454" s="1" t="s">
        <v>21</v>
      </c>
      <c r="D1454" s="1" t="s">
        <v>22</v>
      </c>
      <c r="E1454" s="1" t="s">
        <v>23</v>
      </c>
      <c r="F1454" s="1" t="s">
        <v>5</v>
      </c>
      <c r="H1454" s="1" t="s">
        <v>24</v>
      </c>
      <c r="I1454" s="1">
        <v>764426</v>
      </c>
      <c r="J1454" s="1">
        <v>766519</v>
      </c>
      <c r="K1454" s="1" t="s">
        <v>63</v>
      </c>
      <c r="R1454" s="1" t="s">
        <v>2196</v>
      </c>
      <c r="S1454" s="1">
        <v>2094</v>
      </c>
    </row>
    <row r="1455" spans="1:20">
      <c r="A1455" s="1">
        <f t="shared" si="22"/>
        <v>1454</v>
      </c>
      <c r="B1455" s="1" t="s">
        <v>28</v>
      </c>
      <c r="C1455" s="1" t="s">
        <v>29</v>
      </c>
      <c r="D1455" s="1" t="s">
        <v>22</v>
      </c>
      <c r="E1455" s="1" t="s">
        <v>23</v>
      </c>
      <c r="F1455" s="1" t="s">
        <v>5</v>
      </c>
      <c r="H1455" s="1" t="s">
        <v>24</v>
      </c>
      <c r="I1455" s="1">
        <v>764426</v>
      </c>
      <c r="J1455" s="1">
        <v>766519</v>
      </c>
      <c r="K1455" s="1" t="s">
        <v>63</v>
      </c>
      <c r="L1455" s="1" t="s">
        <v>2197</v>
      </c>
      <c r="O1455" s="1" t="s">
        <v>2198</v>
      </c>
      <c r="R1455" s="1" t="s">
        <v>2196</v>
      </c>
      <c r="S1455" s="1">
        <v>2094</v>
      </c>
      <c r="T1455" s="1">
        <v>697</v>
      </c>
    </row>
    <row r="1456" spans="1:20">
      <c r="A1456" s="1">
        <f t="shared" si="22"/>
        <v>1455</v>
      </c>
      <c r="B1456" s="1" t="s">
        <v>20</v>
      </c>
      <c r="C1456" s="1" t="s">
        <v>21</v>
      </c>
      <c r="D1456" s="1" t="s">
        <v>22</v>
      </c>
      <c r="E1456" s="1" t="s">
        <v>23</v>
      </c>
      <c r="F1456" s="1" t="s">
        <v>5</v>
      </c>
      <c r="H1456" s="1" t="s">
        <v>24</v>
      </c>
      <c r="I1456" s="1">
        <v>766516</v>
      </c>
      <c r="J1456" s="1">
        <v>767037</v>
      </c>
      <c r="K1456" s="1" t="s">
        <v>63</v>
      </c>
      <c r="R1456" s="1" t="s">
        <v>2199</v>
      </c>
      <c r="S1456" s="1">
        <v>522</v>
      </c>
    </row>
    <row r="1457" spans="1:20">
      <c r="A1457" s="1">
        <f t="shared" si="22"/>
        <v>1456</v>
      </c>
      <c r="B1457" s="1" t="s">
        <v>28</v>
      </c>
      <c r="C1457" s="1" t="s">
        <v>29</v>
      </c>
      <c r="D1457" s="1" t="s">
        <v>22</v>
      </c>
      <c r="E1457" s="1" t="s">
        <v>23</v>
      </c>
      <c r="F1457" s="1" t="s">
        <v>5</v>
      </c>
      <c r="H1457" s="1" t="s">
        <v>24</v>
      </c>
      <c r="I1457" s="1">
        <v>766516</v>
      </c>
      <c r="J1457" s="1">
        <v>767037</v>
      </c>
      <c r="K1457" s="1" t="s">
        <v>63</v>
      </c>
      <c r="L1457" s="1" t="s">
        <v>2200</v>
      </c>
      <c r="O1457" s="1" t="s">
        <v>62</v>
      </c>
      <c r="R1457" s="1" t="s">
        <v>2199</v>
      </c>
      <c r="S1457" s="1">
        <v>522</v>
      </c>
      <c r="T1457" s="1">
        <v>173</v>
      </c>
    </row>
    <row r="1458" spans="1:20">
      <c r="A1458" s="1">
        <f t="shared" si="22"/>
        <v>1457</v>
      </c>
      <c r="B1458" s="1" t="s">
        <v>20</v>
      </c>
      <c r="C1458" s="1" t="s">
        <v>21</v>
      </c>
      <c r="D1458" s="1" t="s">
        <v>22</v>
      </c>
      <c r="E1458" s="1" t="s">
        <v>23</v>
      </c>
      <c r="F1458" s="1" t="s">
        <v>5</v>
      </c>
      <c r="H1458" s="1" t="s">
        <v>24</v>
      </c>
      <c r="I1458" s="1">
        <v>767048</v>
      </c>
      <c r="J1458" s="1">
        <v>767578</v>
      </c>
      <c r="K1458" s="1" t="s">
        <v>63</v>
      </c>
      <c r="R1458" s="1" t="s">
        <v>2201</v>
      </c>
      <c r="S1458" s="1">
        <v>531</v>
      </c>
    </row>
    <row r="1459" spans="1:20">
      <c r="A1459" s="1">
        <f t="shared" si="22"/>
        <v>1458</v>
      </c>
      <c r="B1459" s="1" t="s">
        <v>28</v>
      </c>
      <c r="C1459" s="1" t="s">
        <v>29</v>
      </c>
      <c r="D1459" s="1" t="s">
        <v>22</v>
      </c>
      <c r="E1459" s="1" t="s">
        <v>23</v>
      </c>
      <c r="F1459" s="1" t="s">
        <v>5</v>
      </c>
      <c r="H1459" s="1" t="s">
        <v>24</v>
      </c>
      <c r="I1459" s="1">
        <v>767048</v>
      </c>
      <c r="J1459" s="1">
        <v>767578</v>
      </c>
      <c r="K1459" s="1" t="s">
        <v>63</v>
      </c>
      <c r="L1459" s="1" t="s">
        <v>2202</v>
      </c>
      <c r="O1459" s="1" t="s">
        <v>62</v>
      </c>
      <c r="R1459" s="1" t="s">
        <v>2201</v>
      </c>
      <c r="S1459" s="1">
        <v>531</v>
      </c>
      <c r="T1459" s="1">
        <v>176</v>
      </c>
    </row>
    <row r="1460" spans="1:20">
      <c r="A1460" s="1">
        <f t="shared" si="22"/>
        <v>1459</v>
      </c>
      <c r="B1460" s="1" t="s">
        <v>20</v>
      </c>
      <c r="C1460" s="1" t="s">
        <v>21</v>
      </c>
      <c r="D1460" s="1" t="s">
        <v>22</v>
      </c>
      <c r="E1460" s="1" t="s">
        <v>23</v>
      </c>
      <c r="F1460" s="1" t="s">
        <v>5</v>
      </c>
      <c r="H1460" s="1" t="s">
        <v>24</v>
      </c>
      <c r="I1460" s="1">
        <v>767637</v>
      </c>
      <c r="J1460" s="1">
        <v>768488</v>
      </c>
      <c r="K1460" s="1" t="s">
        <v>63</v>
      </c>
      <c r="R1460" s="1" t="s">
        <v>2203</v>
      </c>
      <c r="S1460" s="1">
        <v>852</v>
      </c>
    </row>
    <row r="1461" spans="1:20">
      <c r="A1461" s="1">
        <f t="shared" si="22"/>
        <v>1460</v>
      </c>
      <c r="B1461" s="1" t="s">
        <v>28</v>
      </c>
      <c r="C1461" s="1" t="s">
        <v>29</v>
      </c>
      <c r="D1461" s="1" t="s">
        <v>22</v>
      </c>
      <c r="E1461" s="1" t="s">
        <v>23</v>
      </c>
      <c r="F1461" s="1" t="s">
        <v>5</v>
      </c>
      <c r="H1461" s="1" t="s">
        <v>24</v>
      </c>
      <c r="I1461" s="1">
        <v>767637</v>
      </c>
      <c r="J1461" s="1">
        <v>768488</v>
      </c>
      <c r="K1461" s="1" t="s">
        <v>63</v>
      </c>
      <c r="L1461" s="1" t="s">
        <v>2204</v>
      </c>
      <c r="O1461" s="1" t="s">
        <v>542</v>
      </c>
      <c r="R1461" s="1" t="s">
        <v>2203</v>
      </c>
      <c r="S1461" s="1">
        <v>852</v>
      </c>
      <c r="T1461" s="1">
        <v>283</v>
      </c>
    </row>
    <row r="1462" spans="1:20">
      <c r="A1462" s="1">
        <f t="shared" si="22"/>
        <v>1461</v>
      </c>
      <c r="B1462" s="1" t="s">
        <v>20</v>
      </c>
      <c r="C1462" s="1" t="s">
        <v>21</v>
      </c>
      <c r="D1462" s="1" t="s">
        <v>22</v>
      </c>
      <c r="E1462" s="1" t="s">
        <v>23</v>
      </c>
      <c r="F1462" s="1" t="s">
        <v>5</v>
      </c>
      <c r="H1462" s="1" t="s">
        <v>24</v>
      </c>
      <c r="I1462" s="1">
        <v>768542</v>
      </c>
      <c r="J1462" s="1">
        <v>768865</v>
      </c>
      <c r="K1462" s="1" t="s">
        <v>63</v>
      </c>
      <c r="R1462" s="1" t="s">
        <v>2205</v>
      </c>
      <c r="S1462" s="1">
        <v>324</v>
      </c>
    </row>
    <row r="1463" spans="1:20">
      <c r="A1463" s="1">
        <f t="shared" si="22"/>
        <v>1462</v>
      </c>
      <c r="B1463" s="1" t="s">
        <v>28</v>
      </c>
      <c r="C1463" s="1" t="s">
        <v>29</v>
      </c>
      <c r="D1463" s="1" t="s">
        <v>22</v>
      </c>
      <c r="E1463" s="1" t="s">
        <v>23</v>
      </c>
      <c r="F1463" s="1" t="s">
        <v>5</v>
      </c>
      <c r="H1463" s="1" t="s">
        <v>24</v>
      </c>
      <c r="I1463" s="1">
        <v>768542</v>
      </c>
      <c r="J1463" s="1">
        <v>768865</v>
      </c>
      <c r="K1463" s="1" t="s">
        <v>63</v>
      </c>
      <c r="L1463" s="1" t="s">
        <v>2206</v>
      </c>
      <c r="O1463" s="1" t="s">
        <v>539</v>
      </c>
      <c r="R1463" s="1" t="s">
        <v>2205</v>
      </c>
      <c r="S1463" s="1">
        <v>324</v>
      </c>
      <c r="T1463" s="1">
        <v>107</v>
      </c>
    </row>
    <row r="1464" spans="1:20">
      <c r="A1464" s="1">
        <f t="shared" si="22"/>
        <v>1463</v>
      </c>
      <c r="B1464" s="1" t="s">
        <v>20</v>
      </c>
      <c r="C1464" s="1" t="s">
        <v>21</v>
      </c>
      <c r="D1464" s="1" t="s">
        <v>22</v>
      </c>
      <c r="E1464" s="1" t="s">
        <v>23</v>
      </c>
      <c r="F1464" s="1" t="s">
        <v>5</v>
      </c>
      <c r="H1464" s="1" t="s">
        <v>24</v>
      </c>
      <c r="I1464" s="1">
        <v>768964</v>
      </c>
      <c r="J1464" s="1">
        <v>769461</v>
      </c>
      <c r="K1464" s="1" t="s">
        <v>63</v>
      </c>
      <c r="R1464" s="1" t="s">
        <v>2207</v>
      </c>
      <c r="S1464" s="1">
        <v>498</v>
      </c>
    </row>
    <row r="1465" spans="1:20">
      <c r="A1465" s="1">
        <f t="shared" si="22"/>
        <v>1464</v>
      </c>
      <c r="B1465" s="1" t="s">
        <v>28</v>
      </c>
      <c r="C1465" s="1" t="s">
        <v>29</v>
      </c>
      <c r="D1465" s="1" t="s">
        <v>22</v>
      </c>
      <c r="E1465" s="1" t="s">
        <v>23</v>
      </c>
      <c r="F1465" s="1" t="s">
        <v>5</v>
      </c>
      <c r="H1465" s="1" t="s">
        <v>24</v>
      </c>
      <c r="I1465" s="1">
        <v>768964</v>
      </c>
      <c r="J1465" s="1">
        <v>769461</v>
      </c>
      <c r="K1465" s="1" t="s">
        <v>63</v>
      </c>
      <c r="L1465" s="1" t="s">
        <v>2208</v>
      </c>
      <c r="O1465" s="1" t="s">
        <v>62</v>
      </c>
      <c r="R1465" s="1" t="s">
        <v>2207</v>
      </c>
      <c r="S1465" s="1">
        <v>498</v>
      </c>
      <c r="T1465" s="1">
        <v>165</v>
      </c>
    </row>
    <row r="1466" spans="1:20">
      <c r="A1466" s="1">
        <f t="shared" si="22"/>
        <v>1465</v>
      </c>
      <c r="B1466" s="1" t="s">
        <v>20</v>
      </c>
      <c r="C1466" s="1" t="s">
        <v>21</v>
      </c>
      <c r="D1466" s="1" t="s">
        <v>22</v>
      </c>
      <c r="E1466" s="1" t="s">
        <v>23</v>
      </c>
      <c r="F1466" s="1" t="s">
        <v>5</v>
      </c>
      <c r="H1466" s="1" t="s">
        <v>24</v>
      </c>
      <c r="I1466" s="1">
        <v>769783</v>
      </c>
      <c r="J1466" s="1">
        <v>770139</v>
      </c>
      <c r="K1466" s="1" t="s">
        <v>63</v>
      </c>
      <c r="R1466" s="1" t="s">
        <v>2209</v>
      </c>
      <c r="S1466" s="1">
        <v>357</v>
      </c>
    </row>
    <row r="1467" spans="1:20">
      <c r="A1467" s="1">
        <f t="shared" si="22"/>
        <v>1466</v>
      </c>
      <c r="B1467" s="1" t="s">
        <v>28</v>
      </c>
      <c r="C1467" s="1" t="s">
        <v>29</v>
      </c>
      <c r="D1467" s="1" t="s">
        <v>22</v>
      </c>
      <c r="E1467" s="1" t="s">
        <v>23</v>
      </c>
      <c r="F1467" s="1" t="s">
        <v>5</v>
      </c>
      <c r="H1467" s="1" t="s">
        <v>24</v>
      </c>
      <c r="I1467" s="1">
        <v>769783</v>
      </c>
      <c r="J1467" s="1">
        <v>770139</v>
      </c>
      <c r="K1467" s="1" t="s">
        <v>63</v>
      </c>
      <c r="L1467" s="1" t="s">
        <v>2210</v>
      </c>
      <c r="O1467" s="1" t="s">
        <v>2211</v>
      </c>
      <c r="R1467" s="1" t="s">
        <v>2209</v>
      </c>
      <c r="S1467" s="1">
        <v>357</v>
      </c>
      <c r="T1467" s="1">
        <v>118</v>
      </c>
    </row>
    <row r="1468" spans="1:20">
      <c r="A1468" s="1">
        <f t="shared" si="22"/>
        <v>1467</v>
      </c>
      <c r="B1468" s="1" t="s">
        <v>20</v>
      </c>
      <c r="C1468" s="1" t="s">
        <v>21</v>
      </c>
      <c r="D1468" s="1" t="s">
        <v>22</v>
      </c>
      <c r="E1468" s="1" t="s">
        <v>23</v>
      </c>
      <c r="F1468" s="1" t="s">
        <v>5</v>
      </c>
      <c r="H1468" s="1" t="s">
        <v>24</v>
      </c>
      <c r="I1468" s="1">
        <v>770522</v>
      </c>
      <c r="J1468" s="1">
        <v>770818</v>
      </c>
      <c r="K1468" s="1" t="s">
        <v>25</v>
      </c>
      <c r="R1468" s="1" t="s">
        <v>2212</v>
      </c>
      <c r="S1468" s="1">
        <v>297</v>
      </c>
    </row>
    <row r="1469" spans="1:20">
      <c r="A1469" s="1">
        <f t="shared" si="22"/>
        <v>1468</v>
      </c>
      <c r="B1469" s="1" t="s">
        <v>28</v>
      </c>
      <c r="C1469" s="1" t="s">
        <v>29</v>
      </c>
      <c r="D1469" s="1" t="s">
        <v>22</v>
      </c>
      <c r="E1469" s="1" t="s">
        <v>23</v>
      </c>
      <c r="F1469" s="1" t="s">
        <v>5</v>
      </c>
      <c r="H1469" s="1" t="s">
        <v>24</v>
      </c>
      <c r="I1469" s="1">
        <v>770522</v>
      </c>
      <c r="J1469" s="1">
        <v>770818</v>
      </c>
      <c r="K1469" s="1" t="s">
        <v>25</v>
      </c>
      <c r="L1469" s="1" t="s">
        <v>2213</v>
      </c>
      <c r="O1469" s="1" t="s">
        <v>2214</v>
      </c>
      <c r="R1469" s="1" t="s">
        <v>2212</v>
      </c>
      <c r="S1469" s="1">
        <v>297</v>
      </c>
      <c r="T1469" s="1">
        <v>98</v>
      </c>
    </row>
    <row r="1470" spans="1:20">
      <c r="A1470" s="1">
        <f t="shared" si="22"/>
        <v>1469</v>
      </c>
      <c r="B1470" s="1" t="s">
        <v>20</v>
      </c>
      <c r="C1470" s="1" t="s">
        <v>21</v>
      </c>
      <c r="D1470" s="1" t="s">
        <v>22</v>
      </c>
      <c r="E1470" s="1" t="s">
        <v>23</v>
      </c>
      <c r="F1470" s="1" t="s">
        <v>5</v>
      </c>
      <c r="H1470" s="1" t="s">
        <v>24</v>
      </c>
      <c r="I1470" s="1">
        <v>770815</v>
      </c>
      <c r="J1470" s="1">
        <v>771069</v>
      </c>
      <c r="K1470" s="1" t="s">
        <v>25</v>
      </c>
      <c r="R1470" s="1" t="s">
        <v>2215</v>
      </c>
      <c r="S1470" s="1">
        <v>255</v>
      </c>
    </row>
    <row r="1471" spans="1:20">
      <c r="A1471" s="1">
        <f t="shared" si="22"/>
        <v>1470</v>
      </c>
      <c r="B1471" s="1" t="s">
        <v>28</v>
      </c>
      <c r="C1471" s="1" t="s">
        <v>29</v>
      </c>
      <c r="D1471" s="1" t="s">
        <v>22</v>
      </c>
      <c r="E1471" s="1" t="s">
        <v>23</v>
      </c>
      <c r="F1471" s="1" t="s">
        <v>5</v>
      </c>
      <c r="H1471" s="1" t="s">
        <v>24</v>
      </c>
      <c r="I1471" s="1">
        <v>770815</v>
      </c>
      <c r="J1471" s="1">
        <v>771069</v>
      </c>
      <c r="K1471" s="1" t="s">
        <v>25</v>
      </c>
      <c r="L1471" s="1" t="s">
        <v>2216</v>
      </c>
      <c r="O1471" s="1" t="s">
        <v>42</v>
      </c>
      <c r="R1471" s="1" t="s">
        <v>2215</v>
      </c>
      <c r="S1471" s="1">
        <v>255</v>
      </c>
      <c r="T1471" s="1">
        <v>84</v>
      </c>
    </row>
    <row r="1472" spans="1:20">
      <c r="A1472" s="1">
        <f t="shared" si="22"/>
        <v>1471</v>
      </c>
      <c r="B1472" s="1" t="s">
        <v>20</v>
      </c>
      <c r="C1472" s="1" t="s">
        <v>21</v>
      </c>
      <c r="D1472" s="1" t="s">
        <v>22</v>
      </c>
      <c r="E1472" s="1" t="s">
        <v>23</v>
      </c>
      <c r="F1472" s="1" t="s">
        <v>5</v>
      </c>
      <c r="H1472" s="1" t="s">
        <v>24</v>
      </c>
      <c r="I1472" s="1">
        <v>771266</v>
      </c>
      <c r="J1472" s="1">
        <v>772168</v>
      </c>
      <c r="K1472" s="1" t="s">
        <v>25</v>
      </c>
      <c r="R1472" s="1" t="s">
        <v>2217</v>
      </c>
      <c r="S1472" s="1">
        <v>903</v>
      </c>
    </row>
    <row r="1473" spans="1:20">
      <c r="A1473" s="1">
        <f t="shared" si="22"/>
        <v>1472</v>
      </c>
      <c r="B1473" s="1" t="s">
        <v>28</v>
      </c>
      <c r="C1473" s="1" t="s">
        <v>29</v>
      </c>
      <c r="D1473" s="1" t="s">
        <v>22</v>
      </c>
      <c r="E1473" s="1" t="s">
        <v>23</v>
      </c>
      <c r="F1473" s="1" t="s">
        <v>5</v>
      </c>
      <c r="H1473" s="1" t="s">
        <v>24</v>
      </c>
      <c r="I1473" s="1">
        <v>771266</v>
      </c>
      <c r="J1473" s="1">
        <v>772168</v>
      </c>
      <c r="K1473" s="1" t="s">
        <v>25</v>
      </c>
      <c r="L1473" s="1" t="s">
        <v>2218</v>
      </c>
      <c r="O1473" s="1" t="s">
        <v>542</v>
      </c>
      <c r="R1473" s="1" t="s">
        <v>2217</v>
      </c>
      <c r="S1473" s="1">
        <v>903</v>
      </c>
      <c r="T1473" s="1">
        <v>300</v>
      </c>
    </row>
    <row r="1474" spans="1:20">
      <c r="A1474" s="1">
        <f t="shared" si="22"/>
        <v>1473</v>
      </c>
      <c r="B1474" s="1" t="s">
        <v>20</v>
      </c>
      <c r="C1474" s="1" t="s">
        <v>21</v>
      </c>
      <c r="D1474" s="1" t="s">
        <v>22</v>
      </c>
      <c r="E1474" s="1" t="s">
        <v>23</v>
      </c>
      <c r="F1474" s="1" t="s">
        <v>5</v>
      </c>
      <c r="H1474" s="1" t="s">
        <v>24</v>
      </c>
      <c r="I1474" s="1">
        <v>772252</v>
      </c>
      <c r="J1474" s="1">
        <v>772659</v>
      </c>
      <c r="K1474" s="1" t="s">
        <v>25</v>
      </c>
      <c r="R1474" s="1" t="s">
        <v>2219</v>
      </c>
      <c r="S1474" s="1">
        <v>408</v>
      </c>
    </row>
    <row r="1475" spans="1:20">
      <c r="A1475" s="1">
        <f t="shared" ref="A1475:A1538" si="23">A1474+1</f>
        <v>1474</v>
      </c>
      <c r="B1475" s="1" t="s">
        <v>28</v>
      </c>
      <c r="C1475" s="1" t="s">
        <v>29</v>
      </c>
      <c r="D1475" s="1" t="s">
        <v>22</v>
      </c>
      <c r="E1475" s="1" t="s">
        <v>23</v>
      </c>
      <c r="F1475" s="1" t="s">
        <v>5</v>
      </c>
      <c r="H1475" s="1" t="s">
        <v>24</v>
      </c>
      <c r="I1475" s="1">
        <v>772252</v>
      </c>
      <c r="J1475" s="1">
        <v>772659</v>
      </c>
      <c r="K1475" s="1" t="s">
        <v>25</v>
      </c>
      <c r="L1475" s="1" t="s">
        <v>2220</v>
      </c>
      <c r="O1475" s="1" t="s">
        <v>822</v>
      </c>
      <c r="R1475" s="1" t="s">
        <v>2219</v>
      </c>
      <c r="S1475" s="1">
        <v>408</v>
      </c>
      <c r="T1475" s="1">
        <v>135</v>
      </c>
    </row>
    <row r="1476" spans="1:20">
      <c r="A1476" s="1">
        <f t="shared" si="23"/>
        <v>1475</v>
      </c>
      <c r="B1476" s="1" t="s">
        <v>20</v>
      </c>
      <c r="C1476" s="1" t="s">
        <v>21</v>
      </c>
      <c r="D1476" s="1" t="s">
        <v>22</v>
      </c>
      <c r="E1476" s="1" t="s">
        <v>23</v>
      </c>
      <c r="F1476" s="1" t="s">
        <v>5</v>
      </c>
      <c r="H1476" s="1" t="s">
        <v>24</v>
      </c>
      <c r="I1476" s="1">
        <v>772659</v>
      </c>
      <c r="J1476" s="1">
        <v>773027</v>
      </c>
      <c r="K1476" s="1" t="s">
        <v>25</v>
      </c>
      <c r="R1476" s="1" t="s">
        <v>2221</v>
      </c>
      <c r="S1476" s="1">
        <v>369</v>
      </c>
    </row>
    <row r="1477" spans="1:20">
      <c r="A1477" s="1">
        <f t="shared" si="23"/>
        <v>1476</v>
      </c>
      <c r="B1477" s="1" t="s">
        <v>28</v>
      </c>
      <c r="C1477" s="1" t="s">
        <v>29</v>
      </c>
      <c r="D1477" s="1" t="s">
        <v>22</v>
      </c>
      <c r="E1477" s="1" t="s">
        <v>23</v>
      </c>
      <c r="F1477" s="1" t="s">
        <v>5</v>
      </c>
      <c r="H1477" s="1" t="s">
        <v>24</v>
      </c>
      <c r="I1477" s="1">
        <v>772659</v>
      </c>
      <c r="J1477" s="1">
        <v>773027</v>
      </c>
      <c r="K1477" s="1" t="s">
        <v>25</v>
      </c>
      <c r="L1477" s="1" t="s">
        <v>2222</v>
      </c>
      <c r="O1477" s="1" t="s">
        <v>868</v>
      </c>
      <c r="R1477" s="1" t="s">
        <v>2221</v>
      </c>
      <c r="S1477" s="1">
        <v>369</v>
      </c>
      <c r="T1477" s="1">
        <v>122</v>
      </c>
    </row>
    <row r="1478" spans="1:20">
      <c r="A1478" s="1">
        <f t="shared" si="23"/>
        <v>1477</v>
      </c>
      <c r="B1478" s="1" t="s">
        <v>20</v>
      </c>
      <c r="C1478" s="1" t="s">
        <v>21</v>
      </c>
      <c r="D1478" s="1" t="s">
        <v>22</v>
      </c>
      <c r="E1478" s="1" t="s">
        <v>23</v>
      </c>
      <c r="F1478" s="1" t="s">
        <v>5</v>
      </c>
      <c r="H1478" s="1" t="s">
        <v>24</v>
      </c>
      <c r="I1478" s="1">
        <v>773113</v>
      </c>
      <c r="J1478" s="1">
        <v>773727</v>
      </c>
      <c r="K1478" s="1" t="s">
        <v>63</v>
      </c>
      <c r="R1478" s="1" t="s">
        <v>2223</v>
      </c>
      <c r="S1478" s="1">
        <v>615</v>
      </c>
    </row>
    <row r="1479" spans="1:20">
      <c r="A1479" s="1">
        <f t="shared" si="23"/>
        <v>1478</v>
      </c>
      <c r="B1479" s="1" t="s">
        <v>28</v>
      </c>
      <c r="C1479" s="1" t="s">
        <v>29</v>
      </c>
      <c r="D1479" s="1" t="s">
        <v>22</v>
      </c>
      <c r="E1479" s="1" t="s">
        <v>23</v>
      </c>
      <c r="F1479" s="1" t="s">
        <v>5</v>
      </c>
      <c r="H1479" s="1" t="s">
        <v>24</v>
      </c>
      <c r="I1479" s="1">
        <v>773113</v>
      </c>
      <c r="J1479" s="1">
        <v>773727</v>
      </c>
      <c r="K1479" s="1" t="s">
        <v>63</v>
      </c>
      <c r="L1479" s="1" t="s">
        <v>2224</v>
      </c>
      <c r="O1479" s="1" t="s">
        <v>2225</v>
      </c>
      <c r="R1479" s="1" t="s">
        <v>2223</v>
      </c>
      <c r="S1479" s="1">
        <v>615</v>
      </c>
      <c r="T1479" s="1">
        <v>204</v>
      </c>
    </row>
    <row r="1480" spans="1:20">
      <c r="A1480" s="1">
        <f t="shared" si="23"/>
        <v>1479</v>
      </c>
      <c r="B1480" s="1" t="s">
        <v>20</v>
      </c>
      <c r="C1480" s="1" t="s">
        <v>21</v>
      </c>
      <c r="D1480" s="1" t="s">
        <v>22</v>
      </c>
      <c r="E1480" s="1" t="s">
        <v>23</v>
      </c>
      <c r="F1480" s="1" t="s">
        <v>5</v>
      </c>
      <c r="H1480" s="1" t="s">
        <v>24</v>
      </c>
      <c r="I1480" s="1">
        <v>773820</v>
      </c>
      <c r="J1480" s="1">
        <v>774359</v>
      </c>
      <c r="K1480" s="1" t="s">
        <v>63</v>
      </c>
      <c r="R1480" s="1" t="s">
        <v>2226</v>
      </c>
      <c r="S1480" s="1">
        <v>540</v>
      </c>
    </row>
    <row r="1481" spans="1:20">
      <c r="A1481" s="1">
        <f t="shared" si="23"/>
        <v>1480</v>
      </c>
      <c r="B1481" s="1" t="s">
        <v>28</v>
      </c>
      <c r="C1481" s="1" t="s">
        <v>29</v>
      </c>
      <c r="D1481" s="1" t="s">
        <v>22</v>
      </c>
      <c r="E1481" s="1" t="s">
        <v>23</v>
      </c>
      <c r="F1481" s="1" t="s">
        <v>5</v>
      </c>
      <c r="H1481" s="1" t="s">
        <v>24</v>
      </c>
      <c r="I1481" s="1">
        <v>773820</v>
      </c>
      <c r="J1481" s="1">
        <v>774359</v>
      </c>
      <c r="K1481" s="1" t="s">
        <v>63</v>
      </c>
      <c r="L1481" s="1" t="s">
        <v>2227</v>
      </c>
      <c r="O1481" s="1" t="s">
        <v>62</v>
      </c>
      <c r="R1481" s="1" t="s">
        <v>2226</v>
      </c>
      <c r="S1481" s="1">
        <v>540</v>
      </c>
      <c r="T1481" s="1">
        <v>179</v>
      </c>
    </row>
    <row r="1482" spans="1:20">
      <c r="A1482" s="1">
        <f t="shared" si="23"/>
        <v>1481</v>
      </c>
      <c r="B1482" s="1" t="s">
        <v>20</v>
      </c>
      <c r="C1482" s="1" t="s">
        <v>21</v>
      </c>
      <c r="D1482" s="1" t="s">
        <v>22</v>
      </c>
      <c r="E1482" s="1" t="s">
        <v>23</v>
      </c>
      <c r="F1482" s="1" t="s">
        <v>5</v>
      </c>
      <c r="H1482" s="1" t="s">
        <v>24</v>
      </c>
      <c r="I1482" s="1">
        <v>774690</v>
      </c>
      <c r="J1482" s="1">
        <v>775046</v>
      </c>
      <c r="K1482" s="1" t="s">
        <v>63</v>
      </c>
      <c r="R1482" s="1" t="s">
        <v>2228</v>
      </c>
      <c r="S1482" s="1">
        <v>357</v>
      </c>
    </row>
    <row r="1483" spans="1:20">
      <c r="A1483" s="1">
        <f t="shared" si="23"/>
        <v>1482</v>
      </c>
      <c r="B1483" s="1" t="s">
        <v>28</v>
      </c>
      <c r="C1483" s="1" t="s">
        <v>29</v>
      </c>
      <c r="D1483" s="1" t="s">
        <v>22</v>
      </c>
      <c r="E1483" s="1" t="s">
        <v>23</v>
      </c>
      <c r="F1483" s="1" t="s">
        <v>5</v>
      </c>
      <c r="H1483" s="1" t="s">
        <v>24</v>
      </c>
      <c r="I1483" s="1">
        <v>774690</v>
      </c>
      <c r="J1483" s="1">
        <v>775046</v>
      </c>
      <c r="K1483" s="1" t="s">
        <v>63</v>
      </c>
      <c r="L1483" s="1" t="s">
        <v>2229</v>
      </c>
      <c r="O1483" s="1" t="s">
        <v>2211</v>
      </c>
      <c r="R1483" s="1" t="s">
        <v>2228</v>
      </c>
      <c r="S1483" s="1">
        <v>357</v>
      </c>
      <c r="T1483" s="1">
        <v>118</v>
      </c>
    </row>
    <row r="1484" spans="1:20">
      <c r="A1484" s="1">
        <f t="shared" si="23"/>
        <v>1483</v>
      </c>
      <c r="B1484" s="1" t="s">
        <v>20</v>
      </c>
      <c r="C1484" s="1" t="s">
        <v>21</v>
      </c>
      <c r="D1484" s="1" t="s">
        <v>22</v>
      </c>
      <c r="E1484" s="1" t="s">
        <v>23</v>
      </c>
      <c r="F1484" s="1" t="s">
        <v>5</v>
      </c>
      <c r="H1484" s="1" t="s">
        <v>24</v>
      </c>
      <c r="I1484" s="1">
        <v>775153</v>
      </c>
      <c r="J1484" s="1">
        <v>776940</v>
      </c>
      <c r="K1484" s="1" t="s">
        <v>63</v>
      </c>
      <c r="R1484" s="1" t="s">
        <v>2230</v>
      </c>
      <c r="S1484" s="1">
        <v>1788</v>
      </c>
    </row>
    <row r="1485" spans="1:20">
      <c r="A1485" s="1">
        <f t="shared" si="23"/>
        <v>1484</v>
      </c>
      <c r="B1485" s="1" t="s">
        <v>28</v>
      </c>
      <c r="C1485" s="1" t="s">
        <v>29</v>
      </c>
      <c r="D1485" s="1" t="s">
        <v>22</v>
      </c>
      <c r="E1485" s="1" t="s">
        <v>23</v>
      </c>
      <c r="F1485" s="1" t="s">
        <v>5</v>
      </c>
      <c r="H1485" s="1" t="s">
        <v>24</v>
      </c>
      <c r="I1485" s="1">
        <v>775153</v>
      </c>
      <c r="J1485" s="1">
        <v>776940</v>
      </c>
      <c r="K1485" s="1" t="s">
        <v>63</v>
      </c>
      <c r="L1485" s="1" t="s">
        <v>2231</v>
      </c>
      <c r="O1485" s="1" t="s">
        <v>555</v>
      </c>
      <c r="R1485" s="1" t="s">
        <v>2230</v>
      </c>
      <c r="S1485" s="1">
        <v>1788</v>
      </c>
      <c r="T1485" s="1">
        <v>595</v>
      </c>
    </row>
    <row r="1486" spans="1:20">
      <c r="A1486" s="1">
        <f t="shared" si="23"/>
        <v>1485</v>
      </c>
      <c r="B1486" s="1" t="s">
        <v>20</v>
      </c>
      <c r="C1486" s="1" t="s">
        <v>21</v>
      </c>
      <c r="D1486" s="1" t="s">
        <v>22</v>
      </c>
      <c r="E1486" s="1" t="s">
        <v>23</v>
      </c>
      <c r="F1486" s="1" t="s">
        <v>5</v>
      </c>
      <c r="H1486" s="1" t="s">
        <v>24</v>
      </c>
      <c r="I1486" s="1">
        <v>777123</v>
      </c>
      <c r="J1486" s="1">
        <v>778001</v>
      </c>
      <c r="K1486" s="1" t="s">
        <v>25</v>
      </c>
      <c r="P1486" s="1" t="s">
        <v>2232</v>
      </c>
      <c r="R1486" s="1" t="s">
        <v>2233</v>
      </c>
      <c r="S1486" s="1">
        <v>879</v>
      </c>
    </row>
    <row r="1487" spans="1:20">
      <c r="A1487" s="1">
        <f t="shared" si="23"/>
        <v>1486</v>
      </c>
      <c r="B1487" s="1" t="s">
        <v>28</v>
      </c>
      <c r="C1487" s="1" t="s">
        <v>29</v>
      </c>
      <c r="D1487" s="1" t="s">
        <v>22</v>
      </c>
      <c r="E1487" s="1" t="s">
        <v>23</v>
      </c>
      <c r="F1487" s="1" t="s">
        <v>5</v>
      </c>
      <c r="H1487" s="1" t="s">
        <v>24</v>
      </c>
      <c r="I1487" s="1">
        <v>777123</v>
      </c>
      <c r="J1487" s="1">
        <v>778001</v>
      </c>
      <c r="K1487" s="1" t="s">
        <v>25</v>
      </c>
      <c r="L1487" s="1" t="s">
        <v>2234</v>
      </c>
      <c r="O1487" s="1" t="s">
        <v>2235</v>
      </c>
      <c r="P1487" s="1" t="s">
        <v>2232</v>
      </c>
      <c r="R1487" s="1" t="s">
        <v>2233</v>
      </c>
      <c r="S1487" s="1">
        <v>879</v>
      </c>
      <c r="T1487" s="1">
        <v>292</v>
      </c>
    </row>
    <row r="1488" spans="1:20">
      <c r="A1488" s="1">
        <f t="shared" si="23"/>
        <v>1487</v>
      </c>
      <c r="B1488" s="1" t="s">
        <v>20</v>
      </c>
      <c r="C1488" s="1" t="s">
        <v>21</v>
      </c>
      <c r="D1488" s="1" t="s">
        <v>22</v>
      </c>
      <c r="E1488" s="1" t="s">
        <v>23</v>
      </c>
      <c r="F1488" s="1" t="s">
        <v>5</v>
      </c>
      <c r="H1488" s="1" t="s">
        <v>24</v>
      </c>
      <c r="I1488" s="1">
        <v>778023</v>
      </c>
      <c r="J1488" s="1">
        <v>779075</v>
      </c>
      <c r="K1488" s="1" t="s">
        <v>63</v>
      </c>
      <c r="R1488" s="1" t="s">
        <v>2236</v>
      </c>
      <c r="S1488" s="1">
        <v>1053</v>
      </c>
    </row>
    <row r="1489" spans="1:20">
      <c r="A1489" s="1">
        <f t="shared" si="23"/>
        <v>1488</v>
      </c>
      <c r="B1489" s="1" t="s">
        <v>28</v>
      </c>
      <c r="C1489" s="1" t="s">
        <v>29</v>
      </c>
      <c r="D1489" s="1" t="s">
        <v>22</v>
      </c>
      <c r="E1489" s="1" t="s">
        <v>23</v>
      </c>
      <c r="F1489" s="1" t="s">
        <v>5</v>
      </c>
      <c r="H1489" s="1" t="s">
        <v>24</v>
      </c>
      <c r="I1489" s="1">
        <v>778023</v>
      </c>
      <c r="J1489" s="1">
        <v>779075</v>
      </c>
      <c r="K1489" s="1" t="s">
        <v>63</v>
      </c>
      <c r="L1489" s="1" t="s">
        <v>2237</v>
      </c>
      <c r="O1489" s="1" t="s">
        <v>2238</v>
      </c>
      <c r="R1489" s="1" t="s">
        <v>2236</v>
      </c>
      <c r="S1489" s="1">
        <v>1053</v>
      </c>
      <c r="T1489" s="1">
        <v>350</v>
      </c>
    </row>
    <row r="1490" spans="1:20">
      <c r="A1490" s="1">
        <f t="shared" si="23"/>
        <v>1489</v>
      </c>
      <c r="B1490" s="1" t="s">
        <v>20</v>
      </c>
      <c r="C1490" s="1" t="s">
        <v>21</v>
      </c>
      <c r="D1490" s="1" t="s">
        <v>22</v>
      </c>
      <c r="E1490" s="1" t="s">
        <v>23</v>
      </c>
      <c r="F1490" s="1" t="s">
        <v>5</v>
      </c>
      <c r="H1490" s="1" t="s">
        <v>24</v>
      </c>
      <c r="I1490" s="1">
        <v>779355</v>
      </c>
      <c r="J1490" s="1">
        <v>782954</v>
      </c>
      <c r="K1490" s="1" t="s">
        <v>25</v>
      </c>
      <c r="R1490" s="1" t="s">
        <v>2239</v>
      </c>
      <c r="S1490" s="1">
        <v>3600</v>
      </c>
    </row>
    <row r="1491" spans="1:20">
      <c r="A1491" s="1">
        <f t="shared" si="23"/>
        <v>1490</v>
      </c>
      <c r="B1491" s="1" t="s">
        <v>28</v>
      </c>
      <c r="C1491" s="1" t="s">
        <v>29</v>
      </c>
      <c r="D1491" s="1" t="s">
        <v>22</v>
      </c>
      <c r="E1491" s="1" t="s">
        <v>23</v>
      </c>
      <c r="F1491" s="1" t="s">
        <v>5</v>
      </c>
      <c r="H1491" s="1" t="s">
        <v>24</v>
      </c>
      <c r="I1491" s="1">
        <v>779355</v>
      </c>
      <c r="J1491" s="1">
        <v>782954</v>
      </c>
      <c r="K1491" s="1" t="s">
        <v>25</v>
      </c>
      <c r="L1491" s="1" t="s">
        <v>2240</v>
      </c>
      <c r="O1491" s="1" t="s">
        <v>62</v>
      </c>
      <c r="R1491" s="1" t="s">
        <v>2239</v>
      </c>
      <c r="S1491" s="1">
        <v>3600</v>
      </c>
      <c r="T1491" s="1">
        <v>1199</v>
      </c>
    </row>
    <row r="1492" spans="1:20">
      <c r="A1492" s="1">
        <f t="shared" si="23"/>
        <v>1491</v>
      </c>
      <c r="B1492" s="1" t="s">
        <v>20</v>
      </c>
      <c r="C1492" s="1" t="s">
        <v>21</v>
      </c>
      <c r="D1492" s="1" t="s">
        <v>22</v>
      </c>
      <c r="E1492" s="1" t="s">
        <v>23</v>
      </c>
      <c r="F1492" s="1" t="s">
        <v>5</v>
      </c>
      <c r="H1492" s="1" t="s">
        <v>24</v>
      </c>
      <c r="I1492" s="1">
        <v>783032</v>
      </c>
      <c r="J1492" s="1">
        <v>784495</v>
      </c>
      <c r="K1492" s="1" t="s">
        <v>63</v>
      </c>
      <c r="R1492" s="1" t="s">
        <v>2241</v>
      </c>
      <c r="S1492" s="1">
        <v>1464</v>
      </c>
    </row>
    <row r="1493" spans="1:20">
      <c r="A1493" s="1">
        <f t="shared" si="23"/>
        <v>1492</v>
      </c>
      <c r="B1493" s="1" t="s">
        <v>28</v>
      </c>
      <c r="C1493" s="1" t="s">
        <v>29</v>
      </c>
      <c r="D1493" s="1" t="s">
        <v>22</v>
      </c>
      <c r="E1493" s="1" t="s">
        <v>23</v>
      </c>
      <c r="F1493" s="1" t="s">
        <v>5</v>
      </c>
      <c r="H1493" s="1" t="s">
        <v>24</v>
      </c>
      <c r="I1493" s="1">
        <v>783032</v>
      </c>
      <c r="J1493" s="1">
        <v>784495</v>
      </c>
      <c r="K1493" s="1" t="s">
        <v>63</v>
      </c>
      <c r="L1493" s="1" t="s">
        <v>2242</v>
      </c>
      <c r="O1493" s="1" t="s">
        <v>2243</v>
      </c>
      <c r="R1493" s="1" t="s">
        <v>2241</v>
      </c>
      <c r="S1493" s="1">
        <v>1464</v>
      </c>
      <c r="T1493" s="1">
        <v>487</v>
      </c>
    </row>
    <row r="1494" spans="1:20">
      <c r="A1494" s="1">
        <f t="shared" si="23"/>
        <v>1493</v>
      </c>
      <c r="B1494" s="1" t="s">
        <v>20</v>
      </c>
      <c r="C1494" s="1" t="s">
        <v>21</v>
      </c>
      <c r="D1494" s="1" t="s">
        <v>22</v>
      </c>
      <c r="E1494" s="1" t="s">
        <v>23</v>
      </c>
      <c r="F1494" s="1" t="s">
        <v>5</v>
      </c>
      <c r="H1494" s="1" t="s">
        <v>24</v>
      </c>
      <c r="I1494" s="1">
        <v>784792</v>
      </c>
      <c r="J1494" s="1">
        <v>785007</v>
      </c>
      <c r="K1494" s="1" t="s">
        <v>63</v>
      </c>
      <c r="R1494" s="1" t="s">
        <v>2244</v>
      </c>
      <c r="S1494" s="1">
        <v>216</v>
      </c>
    </row>
    <row r="1495" spans="1:20">
      <c r="A1495" s="1">
        <f t="shared" si="23"/>
        <v>1494</v>
      </c>
      <c r="B1495" s="1" t="s">
        <v>28</v>
      </c>
      <c r="C1495" s="1" t="s">
        <v>29</v>
      </c>
      <c r="D1495" s="1" t="s">
        <v>22</v>
      </c>
      <c r="E1495" s="1" t="s">
        <v>23</v>
      </c>
      <c r="F1495" s="1" t="s">
        <v>5</v>
      </c>
      <c r="H1495" s="1" t="s">
        <v>24</v>
      </c>
      <c r="I1495" s="1">
        <v>784792</v>
      </c>
      <c r="J1495" s="1">
        <v>785007</v>
      </c>
      <c r="K1495" s="1" t="s">
        <v>63</v>
      </c>
      <c r="L1495" s="1" t="s">
        <v>2245</v>
      </c>
      <c r="O1495" s="1" t="s">
        <v>62</v>
      </c>
      <c r="R1495" s="1" t="s">
        <v>2244</v>
      </c>
      <c r="S1495" s="1">
        <v>216</v>
      </c>
      <c r="T1495" s="1">
        <v>71</v>
      </c>
    </row>
    <row r="1496" spans="1:20">
      <c r="A1496" s="1">
        <f t="shared" si="23"/>
        <v>1495</v>
      </c>
      <c r="B1496" s="1" t="s">
        <v>20</v>
      </c>
      <c r="C1496" s="1" t="s">
        <v>21</v>
      </c>
      <c r="D1496" s="1" t="s">
        <v>22</v>
      </c>
      <c r="E1496" s="1" t="s">
        <v>23</v>
      </c>
      <c r="F1496" s="1" t="s">
        <v>5</v>
      </c>
      <c r="H1496" s="1" t="s">
        <v>24</v>
      </c>
      <c r="I1496" s="1">
        <v>785977</v>
      </c>
      <c r="J1496" s="1">
        <v>786675</v>
      </c>
      <c r="K1496" s="1" t="s">
        <v>25</v>
      </c>
      <c r="R1496" s="1" t="s">
        <v>2246</v>
      </c>
      <c r="S1496" s="1">
        <v>699</v>
      </c>
    </row>
    <row r="1497" spans="1:20">
      <c r="A1497" s="1">
        <f t="shared" si="23"/>
        <v>1496</v>
      </c>
      <c r="B1497" s="1" t="s">
        <v>28</v>
      </c>
      <c r="C1497" s="1" t="s">
        <v>29</v>
      </c>
      <c r="D1497" s="1" t="s">
        <v>22</v>
      </c>
      <c r="E1497" s="1" t="s">
        <v>23</v>
      </c>
      <c r="F1497" s="1" t="s">
        <v>5</v>
      </c>
      <c r="H1497" s="1" t="s">
        <v>24</v>
      </c>
      <c r="I1497" s="1">
        <v>785977</v>
      </c>
      <c r="J1497" s="1">
        <v>786675</v>
      </c>
      <c r="K1497" s="1" t="s">
        <v>25</v>
      </c>
      <c r="L1497" s="1" t="s">
        <v>2247</v>
      </c>
      <c r="O1497" s="1" t="s">
        <v>62</v>
      </c>
      <c r="R1497" s="1" t="s">
        <v>2246</v>
      </c>
      <c r="S1497" s="1">
        <v>699</v>
      </c>
      <c r="T1497" s="1">
        <v>232</v>
      </c>
    </row>
    <row r="1498" spans="1:20">
      <c r="A1498" s="1">
        <f t="shared" si="23"/>
        <v>1497</v>
      </c>
      <c r="B1498" s="1" t="s">
        <v>20</v>
      </c>
      <c r="C1498" s="1" t="s">
        <v>21</v>
      </c>
      <c r="D1498" s="1" t="s">
        <v>22</v>
      </c>
      <c r="E1498" s="1" t="s">
        <v>23</v>
      </c>
      <c r="F1498" s="1" t="s">
        <v>5</v>
      </c>
      <c r="H1498" s="1" t="s">
        <v>24</v>
      </c>
      <c r="I1498" s="1">
        <v>786772</v>
      </c>
      <c r="J1498" s="1">
        <v>787821</v>
      </c>
      <c r="K1498" s="1" t="s">
        <v>25</v>
      </c>
      <c r="P1498" s="1" t="s">
        <v>2248</v>
      </c>
      <c r="R1498" s="1" t="s">
        <v>2249</v>
      </c>
      <c r="S1498" s="1">
        <v>1050</v>
      </c>
    </row>
    <row r="1499" spans="1:20">
      <c r="A1499" s="1">
        <f t="shared" si="23"/>
        <v>1498</v>
      </c>
      <c r="B1499" s="1" t="s">
        <v>28</v>
      </c>
      <c r="C1499" s="1" t="s">
        <v>29</v>
      </c>
      <c r="D1499" s="1" t="s">
        <v>22</v>
      </c>
      <c r="E1499" s="1" t="s">
        <v>23</v>
      </c>
      <c r="F1499" s="1" t="s">
        <v>5</v>
      </c>
      <c r="H1499" s="1" t="s">
        <v>24</v>
      </c>
      <c r="I1499" s="1">
        <v>786772</v>
      </c>
      <c r="J1499" s="1">
        <v>787821</v>
      </c>
      <c r="K1499" s="1" t="s">
        <v>25</v>
      </c>
      <c r="L1499" s="1" t="s">
        <v>2250</v>
      </c>
      <c r="O1499" s="1" t="s">
        <v>2251</v>
      </c>
      <c r="P1499" s="1" t="s">
        <v>2248</v>
      </c>
      <c r="R1499" s="1" t="s">
        <v>2249</v>
      </c>
      <c r="S1499" s="1">
        <v>1050</v>
      </c>
      <c r="T1499" s="1">
        <v>349</v>
      </c>
    </row>
    <row r="1500" spans="1:20">
      <c r="A1500" s="1">
        <f t="shared" si="23"/>
        <v>1499</v>
      </c>
      <c r="B1500" s="1" t="s">
        <v>20</v>
      </c>
      <c r="C1500" s="1" t="s">
        <v>21</v>
      </c>
      <c r="D1500" s="1" t="s">
        <v>22</v>
      </c>
      <c r="E1500" s="1" t="s">
        <v>23</v>
      </c>
      <c r="F1500" s="1" t="s">
        <v>5</v>
      </c>
      <c r="H1500" s="1" t="s">
        <v>24</v>
      </c>
      <c r="I1500" s="1">
        <v>787849</v>
      </c>
      <c r="J1500" s="1">
        <v>789105</v>
      </c>
      <c r="K1500" s="1" t="s">
        <v>63</v>
      </c>
      <c r="R1500" s="1" t="s">
        <v>2252</v>
      </c>
      <c r="S1500" s="1">
        <v>1257</v>
      </c>
    </row>
    <row r="1501" spans="1:20">
      <c r="A1501" s="1">
        <f t="shared" si="23"/>
        <v>1500</v>
      </c>
      <c r="B1501" s="1" t="s">
        <v>28</v>
      </c>
      <c r="C1501" s="1" t="s">
        <v>29</v>
      </c>
      <c r="D1501" s="1" t="s">
        <v>22</v>
      </c>
      <c r="E1501" s="1" t="s">
        <v>23</v>
      </c>
      <c r="F1501" s="1" t="s">
        <v>5</v>
      </c>
      <c r="H1501" s="1" t="s">
        <v>24</v>
      </c>
      <c r="I1501" s="1">
        <v>787849</v>
      </c>
      <c r="J1501" s="1">
        <v>789105</v>
      </c>
      <c r="K1501" s="1" t="s">
        <v>63</v>
      </c>
      <c r="L1501" s="1" t="s">
        <v>2253</v>
      </c>
      <c r="O1501" s="1" t="s">
        <v>94</v>
      </c>
      <c r="R1501" s="1" t="s">
        <v>2252</v>
      </c>
      <c r="S1501" s="1">
        <v>1257</v>
      </c>
      <c r="T1501" s="1">
        <v>418</v>
      </c>
    </row>
    <row r="1502" spans="1:20">
      <c r="A1502" s="1">
        <f t="shared" si="23"/>
        <v>1501</v>
      </c>
      <c r="B1502" s="1" t="s">
        <v>20</v>
      </c>
      <c r="C1502" s="1" t="s">
        <v>21</v>
      </c>
      <c r="D1502" s="1" t="s">
        <v>22</v>
      </c>
      <c r="E1502" s="1" t="s">
        <v>23</v>
      </c>
      <c r="F1502" s="1" t="s">
        <v>5</v>
      </c>
      <c r="H1502" s="1" t="s">
        <v>24</v>
      </c>
      <c r="I1502" s="1">
        <v>789105</v>
      </c>
      <c r="J1502" s="1">
        <v>789797</v>
      </c>
      <c r="K1502" s="1" t="s">
        <v>63</v>
      </c>
      <c r="R1502" s="1" t="s">
        <v>2254</v>
      </c>
      <c r="S1502" s="1">
        <v>693</v>
      </c>
    </row>
    <row r="1503" spans="1:20">
      <c r="A1503" s="1">
        <f t="shared" si="23"/>
        <v>1502</v>
      </c>
      <c r="B1503" s="1" t="s">
        <v>28</v>
      </c>
      <c r="C1503" s="1" t="s">
        <v>29</v>
      </c>
      <c r="D1503" s="1" t="s">
        <v>22</v>
      </c>
      <c r="E1503" s="1" t="s">
        <v>23</v>
      </c>
      <c r="F1503" s="1" t="s">
        <v>5</v>
      </c>
      <c r="H1503" s="1" t="s">
        <v>24</v>
      </c>
      <c r="I1503" s="1">
        <v>789105</v>
      </c>
      <c r="J1503" s="1">
        <v>789797</v>
      </c>
      <c r="K1503" s="1" t="s">
        <v>63</v>
      </c>
      <c r="L1503" s="1" t="s">
        <v>2255</v>
      </c>
      <c r="O1503" s="1" t="s">
        <v>2075</v>
      </c>
      <c r="R1503" s="1" t="s">
        <v>2254</v>
      </c>
      <c r="S1503" s="1">
        <v>693</v>
      </c>
      <c r="T1503" s="1">
        <v>230</v>
      </c>
    </row>
    <row r="1504" spans="1:20">
      <c r="A1504" s="1">
        <f t="shared" si="23"/>
        <v>1503</v>
      </c>
      <c r="B1504" s="1" t="s">
        <v>20</v>
      </c>
      <c r="C1504" s="1" t="s">
        <v>21</v>
      </c>
      <c r="D1504" s="1" t="s">
        <v>22</v>
      </c>
      <c r="E1504" s="1" t="s">
        <v>23</v>
      </c>
      <c r="F1504" s="1" t="s">
        <v>5</v>
      </c>
      <c r="H1504" s="1" t="s">
        <v>24</v>
      </c>
      <c r="I1504" s="1">
        <v>789946</v>
      </c>
      <c r="J1504" s="1">
        <v>790524</v>
      </c>
      <c r="K1504" s="1" t="s">
        <v>25</v>
      </c>
      <c r="R1504" s="1" t="s">
        <v>2256</v>
      </c>
      <c r="S1504" s="1">
        <v>579</v>
      </c>
    </row>
    <row r="1505" spans="1:20">
      <c r="A1505" s="1">
        <f t="shared" si="23"/>
        <v>1504</v>
      </c>
      <c r="B1505" s="1" t="s">
        <v>28</v>
      </c>
      <c r="C1505" s="1" t="s">
        <v>29</v>
      </c>
      <c r="D1505" s="1" t="s">
        <v>22</v>
      </c>
      <c r="E1505" s="1" t="s">
        <v>23</v>
      </c>
      <c r="F1505" s="1" t="s">
        <v>5</v>
      </c>
      <c r="H1505" s="1" t="s">
        <v>24</v>
      </c>
      <c r="I1505" s="1">
        <v>789946</v>
      </c>
      <c r="J1505" s="1">
        <v>790524</v>
      </c>
      <c r="K1505" s="1" t="s">
        <v>25</v>
      </c>
      <c r="L1505" s="1" t="s">
        <v>2257</v>
      </c>
      <c r="O1505" s="1" t="s">
        <v>2258</v>
      </c>
      <c r="R1505" s="1" t="s">
        <v>2256</v>
      </c>
      <c r="S1505" s="1">
        <v>579</v>
      </c>
      <c r="T1505" s="1">
        <v>192</v>
      </c>
    </row>
    <row r="1506" spans="1:20">
      <c r="A1506" s="1">
        <f t="shared" si="23"/>
        <v>1505</v>
      </c>
      <c r="B1506" s="1" t="s">
        <v>20</v>
      </c>
      <c r="C1506" s="1" t="s">
        <v>21</v>
      </c>
      <c r="D1506" s="1" t="s">
        <v>22</v>
      </c>
      <c r="E1506" s="1" t="s">
        <v>23</v>
      </c>
      <c r="F1506" s="1" t="s">
        <v>5</v>
      </c>
      <c r="H1506" s="1" t="s">
        <v>24</v>
      </c>
      <c r="I1506" s="1">
        <v>790757</v>
      </c>
      <c r="J1506" s="1">
        <v>792976</v>
      </c>
      <c r="K1506" s="1" t="s">
        <v>25</v>
      </c>
      <c r="R1506" s="1" t="s">
        <v>2259</v>
      </c>
      <c r="S1506" s="1">
        <v>2220</v>
      </c>
    </row>
    <row r="1507" spans="1:20">
      <c r="A1507" s="1">
        <f t="shared" si="23"/>
        <v>1506</v>
      </c>
      <c r="B1507" s="1" t="s">
        <v>28</v>
      </c>
      <c r="C1507" s="1" t="s">
        <v>29</v>
      </c>
      <c r="D1507" s="1" t="s">
        <v>22</v>
      </c>
      <c r="E1507" s="1" t="s">
        <v>23</v>
      </c>
      <c r="F1507" s="1" t="s">
        <v>5</v>
      </c>
      <c r="H1507" s="1" t="s">
        <v>24</v>
      </c>
      <c r="I1507" s="1">
        <v>790757</v>
      </c>
      <c r="J1507" s="1">
        <v>792976</v>
      </c>
      <c r="K1507" s="1" t="s">
        <v>25</v>
      </c>
      <c r="L1507" s="1" t="s">
        <v>2260</v>
      </c>
      <c r="O1507" s="1" t="s">
        <v>454</v>
      </c>
      <c r="R1507" s="1" t="s">
        <v>2259</v>
      </c>
      <c r="S1507" s="1">
        <v>2220</v>
      </c>
      <c r="T1507" s="1">
        <v>739</v>
      </c>
    </row>
    <row r="1508" spans="1:20">
      <c r="A1508" s="1">
        <f t="shared" si="23"/>
        <v>1507</v>
      </c>
      <c r="B1508" s="1" t="s">
        <v>20</v>
      </c>
      <c r="C1508" s="1" t="s">
        <v>21</v>
      </c>
      <c r="D1508" s="1" t="s">
        <v>22</v>
      </c>
      <c r="E1508" s="1" t="s">
        <v>23</v>
      </c>
      <c r="F1508" s="1" t="s">
        <v>5</v>
      </c>
      <c r="H1508" s="1" t="s">
        <v>24</v>
      </c>
      <c r="I1508" s="1">
        <v>793128</v>
      </c>
      <c r="J1508" s="1">
        <v>794285</v>
      </c>
      <c r="K1508" s="1" t="s">
        <v>63</v>
      </c>
      <c r="P1508" s="1" t="s">
        <v>2261</v>
      </c>
      <c r="R1508" s="1" t="s">
        <v>2262</v>
      </c>
      <c r="S1508" s="1">
        <v>1158</v>
      </c>
    </row>
    <row r="1509" spans="1:20">
      <c r="A1509" s="1">
        <f t="shared" si="23"/>
        <v>1508</v>
      </c>
      <c r="B1509" s="1" t="s">
        <v>28</v>
      </c>
      <c r="C1509" s="1" t="s">
        <v>29</v>
      </c>
      <c r="D1509" s="1" t="s">
        <v>22</v>
      </c>
      <c r="E1509" s="1" t="s">
        <v>23</v>
      </c>
      <c r="F1509" s="1" t="s">
        <v>5</v>
      </c>
      <c r="H1509" s="1" t="s">
        <v>24</v>
      </c>
      <c r="I1509" s="1">
        <v>793128</v>
      </c>
      <c r="J1509" s="1">
        <v>794285</v>
      </c>
      <c r="K1509" s="1" t="s">
        <v>63</v>
      </c>
      <c r="L1509" s="1" t="s">
        <v>2263</v>
      </c>
      <c r="O1509" s="1" t="s">
        <v>182</v>
      </c>
      <c r="P1509" s="1" t="s">
        <v>2261</v>
      </c>
      <c r="R1509" s="1" t="s">
        <v>2262</v>
      </c>
      <c r="S1509" s="1">
        <v>1158</v>
      </c>
      <c r="T1509" s="1">
        <v>385</v>
      </c>
    </row>
    <row r="1510" spans="1:20">
      <c r="A1510" s="1">
        <f t="shared" si="23"/>
        <v>1509</v>
      </c>
      <c r="B1510" s="1" t="s">
        <v>20</v>
      </c>
      <c r="C1510" s="1" t="s">
        <v>21</v>
      </c>
      <c r="D1510" s="1" t="s">
        <v>22</v>
      </c>
      <c r="E1510" s="1" t="s">
        <v>23</v>
      </c>
      <c r="F1510" s="1" t="s">
        <v>5</v>
      </c>
      <c r="H1510" s="1" t="s">
        <v>24</v>
      </c>
      <c r="I1510" s="1">
        <v>794278</v>
      </c>
      <c r="J1510" s="1">
        <v>795420</v>
      </c>
      <c r="K1510" s="1" t="s">
        <v>63</v>
      </c>
      <c r="P1510" s="1" t="s">
        <v>2264</v>
      </c>
      <c r="R1510" s="1" t="s">
        <v>2265</v>
      </c>
      <c r="S1510" s="1">
        <v>1143</v>
      </c>
    </row>
    <row r="1511" spans="1:20">
      <c r="A1511" s="1">
        <f t="shared" si="23"/>
        <v>1510</v>
      </c>
      <c r="B1511" s="1" t="s">
        <v>28</v>
      </c>
      <c r="C1511" s="1" t="s">
        <v>29</v>
      </c>
      <c r="D1511" s="1" t="s">
        <v>22</v>
      </c>
      <c r="E1511" s="1" t="s">
        <v>23</v>
      </c>
      <c r="F1511" s="1" t="s">
        <v>5</v>
      </c>
      <c r="H1511" s="1" t="s">
        <v>24</v>
      </c>
      <c r="I1511" s="1">
        <v>794278</v>
      </c>
      <c r="J1511" s="1">
        <v>795420</v>
      </c>
      <c r="K1511" s="1" t="s">
        <v>63</v>
      </c>
      <c r="L1511" s="1" t="s">
        <v>2266</v>
      </c>
      <c r="O1511" s="1" t="s">
        <v>2267</v>
      </c>
      <c r="P1511" s="1" t="s">
        <v>2264</v>
      </c>
      <c r="R1511" s="1" t="s">
        <v>2265</v>
      </c>
      <c r="S1511" s="1">
        <v>1143</v>
      </c>
      <c r="T1511" s="1">
        <v>380</v>
      </c>
    </row>
    <row r="1512" spans="1:20">
      <c r="A1512" s="1">
        <f t="shared" si="23"/>
        <v>1511</v>
      </c>
      <c r="B1512" s="1" t="s">
        <v>20</v>
      </c>
      <c r="C1512" s="1" t="s">
        <v>21</v>
      </c>
      <c r="D1512" s="1" t="s">
        <v>22</v>
      </c>
      <c r="E1512" s="1" t="s">
        <v>23</v>
      </c>
      <c r="F1512" s="1" t="s">
        <v>5</v>
      </c>
      <c r="H1512" s="1" t="s">
        <v>24</v>
      </c>
      <c r="I1512" s="1">
        <v>795525</v>
      </c>
      <c r="J1512" s="1">
        <v>797465</v>
      </c>
      <c r="K1512" s="1" t="s">
        <v>25</v>
      </c>
      <c r="P1512" s="1" t="s">
        <v>2268</v>
      </c>
      <c r="R1512" s="1" t="s">
        <v>2269</v>
      </c>
      <c r="S1512" s="1">
        <v>1941</v>
      </c>
    </row>
    <row r="1513" spans="1:20">
      <c r="A1513" s="1">
        <f t="shared" si="23"/>
        <v>1512</v>
      </c>
      <c r="B1513" s="1" t="s">
        <v>28</v>
      </c>
      <c r="C1513" s="1" t="s">
        <v>29</v>
      </c>
      <c r="D1513" s="1" t="s">
        <v>22</v>
      </c>
      <c r="E1513" s="1" t="s">
        <v>23</v>
      </c>
      <c r="F1513" s="1" t="s">
        <v>5</v>
      </c>
      <c r="H1513" s="1" t="s">
        <v>24</v>
      </c>
      <c r="I1513" s="1">
        <v>795525</v>
      </c>
      <c r="J1513" s="1">
        <v>797465</v>
      </c>
      <c r="K1513" s="1" t="s">
        <v>25</v>
      </c>
      <c r="L1513" s="1" t="s">
        <v>2270</v>
      </c>
      <c r="O1513" s="1" t="s">
        <v>2271</v>
      </c>
      <c r="P1513" s="1" t="s">
        <v>2268</v>
      </c>
      <c r="R1513" s="1" t="s">
        <v>2269</v>
      </c>
      <c r="S1513" s="1">
        <v>1941</v>
      </c>
      <c r="T1513" s="1">
        <v>646</v>
      </c>
    </row>
    <row r="1514" spans="1:20">
      <c r="A1514" s="1">
        <f t="shared" si="23"/>
        <v>1513</v>
      </c>
      <c r="B1514" s="1" t="s">
        <v>20</v>
      </c>
      <c r="C1514" s="1" t="s">
        <v>21</v>
      </c>
      <c r="D1514" s="1" t="s">
        <v>22</v>
      </c>
      <c r="E1514" s="1" t="s">
        <v>23</v>
      </c>
      <c r="F1514" s="1" t="s">
        <v>5</v>
      </c>
      <c r="H1514" s="1" t="s">
        <v>24</v>
      </c>
      <c r="I1514" s="1">
        <v>797612</v>
      </c>
      <c r="J1514" s="1">
        <v>797896</v>
      </c>
      <c r="K1514" s="1" t="s">
        <v>25</v>
      </c>
      <c r="R1514" s="1" t="s">
        <v>2272</v>
      </c>
      <c r="S1514" s="1">
        <v>285</v>
      </c>
    </row>
    <row r="1515" spans="1:20">
      <c r="A1515" s="1">
        <f t="shared" si="23"/>
        <v>1514</v>
      </c>
      <c r="B1515" s="1" t="s">
        <v>28</v>
      </c>
      <c r="C1515" s="1" t="s">
        <v>29</v>
      </c>
      <c r="D1515" s="1" t="s">
        <v>22</v>
      </c>
      <c r="E1515" s="1" t="s">
        <v>23</v>
      </c>
      <c r="F1515" s="1" t="s">
        <v>5</v>
      </c>
      <c r="H1515" s="1" t="s">
        <v>24</v>
      </c>
      <c r="I1515" s="1">
        <v>797612</v>
      </c>
      <c r="J1515" s="1">
        <v>797896</v>
      </c>
      <c r="K1515" s="1" t="s">
        <v>25</v>
      </c>
      <c r="L1515" s="1" t="s">
        <v>2273</v>
      </c>
      <c r="O1515" s="1" t="s">
        <v>874</v>
      </c>
      <c r="R1515" s="1" t="s">
        <v>2272</v>
      </c>
      <c r="S1515" s="1">
        <v>285</v>
      </c>
      <c r="T1515" s="1">
        <v>94</v>
      </c>
    </row>
    <row r="1516" spans="1:20">
      <c r="A1516" s="1">
        <f t="shared" si="23"/>
        <v>1515</v>
      </c>
      <c r="B1516" s="1" t="s">
        <v>20</v>
      </c>
      <c r="C1516" s="1" t="s">
        <v>21</v>
      </c>
      <c r="D1516" s="1" t="s">
        <v>22</v>
      </c>
      <c r="E1516" s="1" t="s">
        <v>23</v>
      </c>
      <c r="F1516" s="1" t="s">
        <v>5</v>
      </c>
      <c r="H1516" s="1" t="s">
        <v>24</v>
      </c>
      <c r="I1516" s="1">
        <v>797930</v>
      </c>
      <c r="J1516" s="1">
        <v>798256</v>
      </c>
      <c r="K1516" s="1" t="s">
        <v>25</v>
      </c>
      <c r="R1516" s="1" t="s">
        <v>2274</v>
      </c>
      <c r="S1516" s="1">
        <v>327</v>
      </c>
    </row>
    <row r="1517" spans="1:20">
      <c r="A1517" s="1">
        <f t="shared" si="23"/>
        <v>1516</v>
      </c>
      <c r="B1517" s="1" t="s">
        <v>28</v>
      </c>
      <c r="C1517" s="1" t="s">
        <v>29</v>
      </c>
      <c r="D1517" s="1" t="s">
        <v>22</v>
      </c>
      <c r="E1517" s="1" t="s">
        <v>23</v>
      </c>
      <c r="F1517" s="1" t="s">
        <v>5</v>
      </c>
      <c r="H1517" s="1" t="s">
        <v>24</v>
      </c>
      <c r="I1517" s="1">
        <v>797930</v>
      </c>
      <c r="J1517" s="1">
        <v>798256</v>
      </c>
      <c r="K1517" s="1" t="s">
        <v>25</v>
      </c>
      <c r="L1517" s="1" t="s">
        <v>2275</v>
      </c>
      <c r="O1517" s="1" t="s">
        <v>874</v>
      </c>
      <c r="R1517" s="1" t="s">
        <v>2274</v>
      </c>
      <c r="S1517" s="1">
        <v>327</v>
      </c>
      <c r="T1517" s="1">
        <v>108</v>
      </c>
    </row>
    <row r="1518" spans="1:20">
      <c r="A1518" s="1">
        <f t="shared" si="23"/>
        <v>1517</v>
      </c>
      <c r="B1518" s="1" t="s">
        <v>20</v>
      </c>
      <c r="C1518" s="1" t="s">
        <v>21</v>
      </c>
      <c r="D1518" s="1" t="s">
        <v>22</v>
      </c>
      <c r="E1518" s="1" t="s">
        <v>23</v>
      </c>
      <c r="F1518" s="1" t="s">
        <v>5</v>
      </c>
      <c r="H1518" s="1" t="s">
        <v>24</v>
      </c>
      <c r="I1518" s="1">
        <v>798327</v>
      </c>
      <c r="J1518" s="1">
        <v>798821</v>
      </c>
      <c r="K1518" s="1" t="s">
        <v>63</v>
      </c>
      <c r="R1518" s="1" t="s">
        <v>2276</v>
      </c>
      <c r="S1518" s="1">
        <v>495</v>
      </c>
    </row>
    <row r="1519" spans="1:20">
      <c r="A1519" s="1">
        <f t="shared" si="23"/>
        <v>1518</v>
      </c>
      <c r="B1519" s="1" t="s">
        <v>28</v>
      </c>
      <c r="C1519" s="1" t="s">
        <v>29</v>
      </c>
      <c r="D1519" s="1" t="s">
        <v>22</v>
      </c>
      <c r="E1519" s="1" t="s">
        <v>23</v>
      </c>
      <c r="F1519" s="1" t="s">
        <v>5</v>
      </c>
      <c r="H1519" s="1" t="s">
        <v>24</v>
      </c>
      <c r="I1519" s="1">
        <v>798327</v>
      </c>
      <c r="J1519" s="1">
        <v>798821</v>
      </c>
      <c r="K1519" s="1" t="s">
        <v>63</v>
      </c>
      <c r="L1519" s="1" t="s">
        <v>2277</v>
      </c>
      <c r="O1519" s="1" t="s">
        <v>42</v>
      </c>
      <c r="R1519" s="1" t="s">
        <v>2276</v>
      </c>
      <c r="S1519" s="1">
        <v>495</v>
      </c>
      <c r="T1519" s="1">
        <v>164</v>
      </c>
    </row>
    <row r="1520" spans="1:20">
      <c r="A1520" s="1">
        <f t="shared" si="23"/>
        <v>1519</v>
      </c>
      <c r="B1520" s="1" t="s">
        <v>20</v>
      </c>
      <c r="C1520" s="1" t="s">
        <v>21</v>
      </c>
      <c r="D1520" s="1" t="s">
        <v>22</v>
      </c>
      <c r="E1520" s="1" t="s">
        <v>23</v>
      </c>
      <c r="F1520" s="1" t="s">
        <v>5</v>
      </c>
      <c r="H1520" s="1" t="s">
        <v>24</v>
      </c>
      <c r="I1520" s="1">
        <v>798953</v>
      </c>
      <c r="J1520" s="1">
        <v>799828</v>
      </c>
      <c r="K1520" s="1" t="s">
        <v>25</v>
      </c>
      <c r="R1520" s="1" t="s">
        <v>2278</v>
      </c>
      <c r="S1520" s="1">
        <v>876</v>
      </c>
    </row>
    <row r="1521" spans="1:21">
      <c r="A1521" s="1">
        <f t="shared" si="23"/>
        <v>1520</v>
      </c>
      <c r="B1521" s="1" t="s">
        <v>28</v>
      </c>
      <c r="C1521" s="1" t="s">
        <v>29</v>
      </c>
      <c r="D1521" s="1" t="s">
        <v>22</v>
      </c>
      <c r="E1521" s="1" t="s">
        <v>23</v>
      </c>
      <c r="F1521" s="1" t="s">
        <v>5</v>
      </c>
      <c r="H1521" s="1" t="s">
        <v>24</v>
      </c>
      <c r="I1521" s="1">
        <v>798953</v>
      </c>
      <c r="J1521" s="1">
        <v>799828</v>
      </c>
      <c r="K1521" s="1" t="s">
        <v>25</v>
      </c>
      <c r="L1521" s="1" t="s">
        <v>2279</v>
      </c>
      <c r="O1521" s="1" t="s">
        <v>42</v>
      </c>
      <c r="R1521" s="1" t="s">
        <v>2278</v>
      </c>
      <c r="S1521" s="1">
        <v>876</v>
      </c>
      <c r="T1521" s="1">
        <v>291</v>
      </c>
    </row>
    <row r="1522" spans="1:21">
      <c r="A1522" s="1">
        <f t="shared" si="23"/>
        <v>1521</v>
      </c>
      <c r="B1522" s="1" t="s">
        <v>20</v>
      </c>
      <c r="C1522" s="1" t="s">
        <v>21</v>
      </c>
      <c r="D1522" s="1" t="s">
        <v>22</v>
      </c>
      <c r="E1522" s="1" t="s">
        <v>23</v>
      </c>
      <c r="F1522" s="1" t="s">
        <v>5</v>
      </c>
      <c r="H1522" s="1" t="s">
        <v>24</v>
      </c>
      <c r="I1522" s="1">
        <v>799908</v>
      </c>
      <c r="J1522" s="1">
        <v>800234</v>
      </c>
      <c r="K1522" s="1" t="s">
        <v>25</v>
      </c>
      <c r="R1522" s="1" t="s">
        <v>2280</v>
      </c>
      <c r="S1522" s="1">
        <v>327</v>
      </c>
    </row>
    <row r="1523" spans="1:21">
      <c r="A1523" s="1">
        <f t="shared" si="23"/>
        <v>1522</v>
      </c>
      <c r="B1523" s="1" t="s">
        <v>28</v>
      </c>
      <c r="C1523" s="1" t="s">
        <v>29</v>
      </c>
      <c r="D1523" s="1" t="s">
        <v>22</v>
      </c>
      <c r="E1523" s="1" t="s">
        <v>23</v>
      </c>
      <c r="F1523" s="1" t="s">
        <v>5</v>
      </c>
      <c r="H1523" s="1" t="s">
        <v>24</v>
      </c>
      <c r="I1523" s="1">
        <v>799908</v>
      </c>
      <c r="J1523" s="1">
        <v>800234</v>
      </c>
      <c r="K1523" s="1" t="s">
        <v>25</v>
      </c>
      <c r="L1523" s="1" t="s">
        <v>2281</v>
      </c>
      <c r="O1523" s="1" t="s">
        <v>122</v>
      </c>
      <c r="R1523" s="1" t="s">
        <v>2280</v>
      </c>
      <c r="S1523" s="1">
        <v>327</v>
      </c>
      <c r="T1523" s="1">
        <v>108</v>
      </c>
    </row>
    <row r="1524" spans="1:21">
      <c r="A1524" s="1">
        <f t="shared" si="23"/>
        <v>1523</v>
      </c>
      <c r="B1524" s="1" t="s">
        <v>20</v>
      </c>
      <c r="C1524" s="1" t="s">
        <v>21</v>
      </c>
      <c r="D1524" s="1" t="s">
        <v>22</v>
      </c>
      <c r="E1524" s="1" t="s">
        <v>23</v>
      </c>
      <c r="F1524" s="1" t="s">
        <v>5</v>
      </c>
      <c r="H1524" s="1" t="s">
        <v>24</v>
      </c>
      <c r="I1524" s="1">
        <v>800250</v>
      </c>
      <c r="J1524" s="1">
        <v>801197</v>
      </c>
      <c r="K1524" s="1" t="s">
        <v>25</v>
      </c>
      <c r="R1524" s="1" t="s">
        <v>2282</v>
      </c>
      <c r="S1524" s="1">
        <v>948</v>
      </c>
    </row>
    <row r="1525" spans="1:21">
      <c r="A1525" s="1">
        <f t="shared" si="23"/>
        <v>1524</v>
      </c>
      <c r="B1525" s="1" t="s">
        <v>28</v>
      </c>
      <c r="C1525" s="1" t="s">
        <v>29</v>
      </c>
      <c r="D1525" s="1" t="s">
        <v>22</v>
      </c>
      <c r="E1525" s="1" t="s">
        <v>23</v>
      </c>
      <c r="F1525" s="1" t="s">
        <v>5</v>
      </c>
      <c r="H1525" s="1" t="s">
        <v>24</v>
      </c>
      <c r="I1525" s="1">
        <v>800250</v>
      </c>
      <c r="J1525" s="1">
        <v>801197</v>
      </c>
      <c r="K1525" s="1" t="s">
        <v>25</v>
      </c>
      <c r="L1525" s="1" t="s">
        <v>2283</v>
      </c>
      <c r="O1525" s="1" t="s">
        <v>62</v>
      </c>
      <c r="R1525" s="1" t="s">
        <v>2282</v>
      </c>
      <c r="S1525" s="1">
        <v>948</v>
      </c>
      <c r="T1525" s="1">
        <v>315</v>
      </c>
    </row>
    <row r="1526" spans="1:21">
      <c r="A1526" s="1">
        <f t="shared" si="23"/>
        <v>1525</v>
      </c>
      <c r="B1526" s="1" t="s">
        <v>20</v>
      </c>
      <c r="C1526" s="1" t="s">
        <v>21</v>
      </c>
      <c r="D1526" s="1" t="s">
        <v>22</v>
      </c>
      <c r="E1526" s="1" t="s">
        <v>23</v>
      </c>
      <c r="F1526" s="1" t="s">
        <v>5</v>
      </c>
      <c r="H1526" s="1" t="s">
        <v>24</v>
      </c>
      <c r="I1526" s="1">
        <v>801210</v>
      </c>
      <c r="J1526" s="1">
        <v>802754</v>
      </c>
      <c r="K1526" s="1" t="s">
        <v>25</v>
      </c>
      <c r="R1526" s="1" t="s">
        <v>2284</v>
      </c>
      <c r="S1526" s="1">
        <v>1545</v>
      </c>
    </row>
    <row r="1527" spans="1:21">
      <c r="A1527" s="1">
        <f t="shared" si="23"/>
        <v>1526</v>
      </c>
      <c r="B1527" s="1" t="s">
        <v>28</v>
      </c>
      <c r="C1527" s="1" t="s">
        <v>29</v>
      </c>
      <c r="D1527" s="1" t="s">
        <v>22</v>
      </c>
      <c r="E1527" s="1" t="s">
        <v>23</v>
      </c>
      <c r="F1527" s="1" t="s">
        <v>5</v>
      </c>
      <c r="H1527" s="1" t="s">
        <v>24</v>
      </c>
      <c r="I1527" s="1">
        <v>801210</v>
      </c>
      <c r="J1527" s="1">
        <v>802754</v>
      </c>
      <c r="K1527" s="1" t="s">
        <v>25</v>
      </c>
      <c r="L1527" s="1" t="s">
        <v>2285</v>
      </c>
      <c r="O1527" s="1" t="s">
        <v>2286</v>
      </c>
      <c r="R1527" s="1" t="s">
        <v>2284</v>
      </c>
      <c r="S1527" s="1">
        <v>1545</v>
      </c>
      <c r="T1527" s="1">
        <v>514</v>
      </c>
    </row>
    <row r="1528" spans="1:21">
      <c r="A1528" s="1">
        <f t="shared" si="23"/>
        <v>1527</v>
      </c>
      <c r="B1528" s="1" t="s">
        <v>20</v>
      </c>
      <c r="C1528" s="1" t="s">
        <v>21</v>
      </c>
      <c r="D1528" s="1" t="s">
        <v>22</v>
      </c>
      <c r="E1528" s="1" t="s">
        <v>23</v>
      </c>
      <c r="F1528" s="1" t="s">
        <v>5</v>
      </c>
      <c r="H1528" s="1" t="s">
        <v>24</v>
      </c>
      <c r="I1528" s="1">
        <v>802806</v>
      </c>
      <c r="J1528" s="1">
        <v>803921</v>
      </c>
      <c r="K1528" s="1" t="s">
        <v>25</v>
      </c>
      <c r="R1528" s="1" t="s">
        <v>2287</v>
      </c>
      <c r="S1528" s="1">
        <v>1116</v>
      </c>
    </row>
    <row r="1529" spans="1:21">
      <c r="A1529" s="1">
        <f t="shared" si="23"/>
        <v>1528</v>
      </c>
      <c r="B1529" s="1" t="s">
        <v>28</v>
      </c>
      <c r="C1529" s="1" t="s">
        <v>29</v>
      </c>
      <c r="D1529" s="1" t="s">
        <v>22</v>
      </c>
      <c r="E1529" s="1" t="s">
        <v>23</v>
      </c>
      <c r="F1529" s="1" t="s">
        <v>5</v>
      </c>
      <c r="H1529" s="1" t="s">
        <v>24</v>
      </c>
      <c r="I1529" s="1">
        <v>802806</v>
      </c>
      <c r="J1529" s="1">
        <v>803921</v>
      </c>
      <c r="K1529" s="1" t="s">
        <v>25</v>
      </c>
      <c r="L1529" s="1" t="s">
        <v>2288</v>
      </c>
      <c r="O1529" s="1" t="s">
        <v>2289</v>
      </c>
      <c r="R1529" s="1" t="s">
        <v>2287</v>
      </c>
      <c r="S1529" s="1">
        <v>1116</v>
      </c>
      <c r="T1529" s="1">
        <v>371</v>
      </c>
    </row>
    <row r="1530" spans="1:21">
      <c r="A1530" s="1">
        <f t="shared" si="23"/>
        <v>1529</v>
      </c>
      <c r="B1530" s="1" t="s">
        <v>20</v>
      </c>
      <c r="C1530" s="1" t="s">
        <v>450</v>
      </c>
      <c r="D1530" s="1" t="s">
        <v>22</v>
      </c>
      <c r="E1530" s="1" t="s">
        <v>23</v>
      </c>
      <c r="F1530" s="1" t="s">
        <v>5</v>
      </c>
      <c r="H1530" s="1" t="s">
        <v>24</v>
      </c>
      <c r="I1530" s="1">
        <v>803858</v>
      </c>
      <c r="J1530" s="1">
        <v>804985</v>
      </c>
      <c r="K1530" s="1" t="s">
        <v>63</v>
      </c>
      <c r="R1530" s="1" t="s">
        <v>2290</v>
      </c>
      <c r="S1530" s="1">
        <v>1128</v>
      </c>
      <c r="U1530" s="1" t="s">
        <v>452</v>
      </c>
    </row>
    <row r="1531" spans="1:21">
      <c r="A1531" s="1">
        <f t="shared" si="23"/>
        <v>1530</v>
      </c>
      <c r="B1531" s="1" t="s">
        <v>28</v>
      </c>
      <c r="C1531" s="1" t="s">
        <v>453</v>
      </c>
      <c r="D1531" s="1" t="s">
        <v>22</v>
      </c>
      <c r="E1531" s="1" t="s">
        <v>23</v>
      </c>
      <c r="F1531" s="1" t="s">
        <v>5</v>
      </c>
      <c r="H1531" s="1" t="s">
        <v>24</v>
      </c>
      <c r="I1531" s="1">
        <v>803858</v>
      </c>
      <c r="J1531" s="1">
        <v>804985</v>
      </c>
      <c r="K1531" s="1" t="s">
        <v>63</v>
      </c>
      <c r="O1531" s="1" t="s">
        <v>2291</v>
      </c>
      <c r="R1531" s="1" t="s">
        <v>2290</v>
      </c>
      <c r="S1531" s="1">
        <v>1128</v>
      </c>
      <c r="U1531" s="1" t="s">
        <v>452</v>
      </c>
    </row>
    <row r="1532" spans="1:21">
      <c r="A1532" s="1">
        <f t="shared" si="23"/>
        <v>1531</v>
      </c>
      <c r="B1532" s="1" t="s">
        <v>20</v>
      </c>
      <c r="C1532" s="1" t="s">
        <v>21</v>
      </c>
      <c r="D1532" s="1" t="s">
        <v>22</v>
      </c>
      <c r="E1532" s="1" t="s">
        <v>23</v>
      </c>
      <c r="F1532" s="1" t="s">
        <v>5</v>
      </c>
      <c r="H1532" s="1" t="s">
        <v>24</v>
      </c>
      <c r="I1532" s="1">
        <v>805211</v>
      </c>
      <c r="J1532" s="1">
        <v>806182</v>
      </c>
      <c r="K1532" s="1" t="s">
        <v>63</v>
      </c>
      <c r="R1532" s="1" t="s">
        <v>2292</v>
      </c>
      <c r="S1532" s="1">
        <v>972</v>
      </c>
    </row>
    <row r="1533" spans="1:21">
      <c r="A1533" s="1">
        <f t="shared" si="23"/>
        <v>1532</v>
      </c>
      <c r="B1533" s="1" t="s">
        <v>28</v>
      </c>
      <c r="C1533" s="1" t="s">
        <v>29</v>
      </c>
      <c r="D1533" s="1" t="s">
        <v>22</v>
      </c>
      <c r="E1533" s="1" t="s">
        <v>23</v>
      </c>
      <c r="F1533" s="1" t="s">
        <v>5</v>
      </c>
      <c r="H1533" s="1" t="s">
        <v>24</v>
      </c>
      <c r="I1533" s="1">
        <v>805211</v>
      </c>
      <c r="J1533" s="1">
        <v>806182</v>
      </c>
      <c r="K1533" s="1" t="s">
        <v>63</v>
      </c>
      <c r="L1533" s="1" t="s">
        <v>2293</v>
      </c>
      <c r="O1533" s="1" t="s">
        <v>42</v>
      </c>
      <c r="R1533" s="1" t="s">
        <v>2292</v>
      </c>
      <c r="S1533" s="1">
        <v>972</v>
      </c>
      <c r="T1533" s="1">
        <v>323</v>
      </c>
    </row>
    <row r="1534" spans="1:21">
      <c r="A1534" s="1">
        <f t="shared" si="23"/>
        <v>1533</v>
      </c>
      <c r="B1534" s="1" t="s">
        <v>20</v>
      </c>
      <c r="C1534" s="1" t="s">
        <v>21</v>
      </c>
      <c r="D1534" s="1" t="s">
        <v>22</v>
      </c>
      <c r="E1534" s="1" t="s">
        <v>23</v>
      </c>
      <c r="F1534" s="1" t="s">
        <v>5</v>
      </c>
      <c r="H1534" s="1" t="s">
        <v>24</v>
      </c>
      <c r="I1534" s="1">
        <v>806371</v>
      </c>
      <c r="J1534" s="1">
        <v>807495</v>
      </c>
      <c r="K1534" s="1" t="s">
        <v>63</v>
      </c>
      <c r="R1534" s="1" t="s">
        <v>2294</v>
      </c>
      <c r="S1534" s="1">
        <v>1125</v>
      </c>
    </row>
    <row r="1535" spans="1:21">
      <c r="A1535" s="1">
        <f t="shared" si="23"/>
        <v>1534</v>
      </c>
      <c r="B1535" s="1" t="s">
        <v>28</v>
      </c>
      <c r="C1535" s="1" t="s">
        <v>29</v>
      </c>
      <c r="D1535" s="1" t="s">
        <v>22</v>
      </c>
      <c r="E1535" s="1" t="s">
        <v>23</v>
      </c>
      <c r="F1535" s="1" t="s">
        <v>5</v>
      </c>
      <c r="H1535" s="1" t="s">
        <v>24</v>
      </c>
      <c r="I1535" s="1">
        <v>806371</v>
      </c>
      <c r="J1535" s="1">
        <v>807495</v>
      </c>
      <c r="K1535" s="1" t="s">
        <v>63</v>
      </c>
      <c r="L1535" s="1" t="s">
        <v>2295</v>
      </c>
      <c r="O1535" s="1" t="s">
        <v>62</v>
      </c>
      <c r="R1535" s="1" t="s">
        <v>2294</v>
      </c>
      <c r="S1535" s="1">
        <v>1125</v>
      </c>
      <c r="T1535" s="1">
        <v>374</v>
      </c>
    </row>
    <row r="1536" spans="1:21">
      <c r="A1536" s="1">
        <f t="shared" si="23"/>
        <v>1535</v>
      </c>
      <c r="B1536" s="1" t="s">
        <v>20</v>
      </c>
      <c r="C1536" s="1" t="s">
        <v>21</v>
      </c>
      <c r="D1536" s="1" t="s">
        <v>22</v>
      </c>
      <c r="E1536" s="1" t="s">
        <v>23</v>
      </c>
      <c r="F1536" s="1" t="s">
        <v>5</v>
      </c>
      <c r="H1536" s="1" t="s">
        <v>24</v>
      </c>
      <c r="I1536" s="1">
        <v>808629</v>
      </c>
      <c r="J1536" s="1">
        <v>810185</v>
      </c>
      <c r="K1536" s="1" t="s">
        <v>25</v>
      </c>
      <c r="R1536" s="1" t="s">
        <v>2296</v>
      </c>
      <c r="S1536" s="1">
        <v>1557</v>
      </c>
    </row>
    <row r="1537" spans="1:21">
      <c r="A1537" s="1">
        <f t="shared" si="23"/>
        <v>1536</v>
      </c>
      <c r="B1537" s="1" t="s">
        <v>28</v>
      </c>
      <c r="C1537" s="1" t="s">
        <v>29</v>
      </c>
      <c r="D1537" s="1" t="s">
        <v>22</v>
      </c>
      <c r="E1537" s="1" t="s">
        <v>23</v>
      </c>
      <c r="F1537" s="1" t="s">
        <v>5</v>
      </c>
      <c r="H1537" s="1" t="s">
        <v>24</v>
      </c>
      <c r="I1537" s="1">
        <v>808629</v>
      </c>
      <c r="J1537" s="1">
        <v>810185</v>
      </c>
      <c r="K1537" s="1" t="s">
        <v>25</v>
      </c>
      <c r="L1537" s="1" t="s">
        <v>2297</v>
      </c>
      <c r="O1537" s="1" t="s">
        <v>62</v>
      </c>
      <c r="R1537" s="1" t="s">
        <v>2296</v>
      </c>
      <c r="S1537" s="1">
        <v>1557</v>
      </c>
      <c r="T1537" s="1">
        <v>518</v>
      </c>
    </row>
    <row r="1538" spans="1:21">
      <c r="A1538" s="1">
        <f t="shared" si="23"/>
        <v>1537</v>
      </c>
      <c r="B1538" s="1" t="s">
        <v>20</v>
      </c>
      <c r="C1538" s="1" t="s">
        <v>450</v>
      </c>
      <c r="D1538" s="1" t="s">
        <v>22</v>
      </c>
      <c r="E1538" s="1" t="s">
        <v>23</v>
      </c>
      <c r="F1538" s="1" t="s">
        <v>5</v>
      </c>
      <c r="H1538" s="1" t="s">
        <v>24</v>
      </c>
      <c r="I1538" s="1">
        <v>810549</v>
      </c>
      <c r="J1538" s="1">
        <v>810677</v>
      </c>
      <c r="K1538" s="1" t="s">
        <v>63</v>
      </c>
      <c r="R1538" s="1" t="s">
        <v>2298</v>
      </c>
      <c r="S1538" s="1">
        <v>129</v>
      </c>
      <c r="U1538" s="1" t="s">
        <v>452</v>
      </c>
    </row>
    <row r="1539" spans="1:21">
      <c r="A1539" s="1">
        <f t="shared" ref="A1539:A1602" si="24">A1538+1</f>
        <v>1538</v>
      </c>
      <c r="B1539" s="1" t="s">
        <v>28</v>
      </c>
      <c r="C1539" s="1" t="s">
        <v>453</v>
      </c>
      <c r="D1539" s="1" t="s">
        <v>22</v>
      </c>
      <c r="E1539" s="1" t="s">
        <v>23</v>
      </c>
      <c r="F1539" s="1" t="s">
        <v>5</v>
      </c>
      <c r="H1539" s="1" t="s">
        <v>24</v>
      </c>
      <c r="I1539" s="1">
        <v>810549</v>
      </c>
      <c r="J1539" s="1">
        <v>810677</v>
      </c>
      <c r="K1539" s="1" t="s">
        <v>63</v>
      </c>
      <c r="O1539" s="1" t="s">
        <v>2299</v>
      </c>
      <c r="R1539" s="1" t="s">
        <v>2298</v>
      </c>
      <c r="S1539" s="1">
        <v>129</v>
      </c>
      <c r="U1539" s="1" t="s">
        <v>452</v>
      </c>
    </row>
    <row r="1540" spans="1:21">
      <c r="A1540" s="1">
        <f t="shared" si="24"/>
        <v>1539</v>
      </c>
      <c r="B1540" s="1" t="s">
        <v>20</v>
      </c>
      <c r="C1540" s="1" t="s">
        <v>450</v>
      </c>
      <c r="D1540" s="1" t="s">
        <v>22</v>
      </c>
      <c r="E1540" s="1" t="s">
        <v>23</v>
      </c>
      <c r="F1540" s="1" t="s">
        <v>5</v>
      </c>
      <c r="H1540" s="1" t="s">
        <v>24</v>
      </c>
      <c r="I1540" s="1">
        <v>810655</v>
      </c>
      <c r="J1540" s="1">
        <v>811401</v>
      </c>
      <c r="K1540" s="1" t="s">
        <v>63</v>
      </c>
      <c r="R1540" s="1" t="s">
        <v>2300</v>
      </c>
      <c r="S1540" s="1">
        <v>747</v>
      </c>
      <c r="U1540" s="1" t="s">
        <v>452</v>
      </c>
    </row>
    <row r="1541" spans="1:21">
      <c r="A1541" s="1">
        <f t="shared" si="24"/>
        <v>1540</v>
      </c>
      <c r="B1541" s="1" t="s">
        <v>28</v>
      </c>
      <c r="C1541" s="1" t="s">
        <v>453</v>
      </c>
      <c r="D1541" s="1" t="s">
        <v>22</v>
      </c>
      <c r="E1541" s="1" t="s">
        <v>23</v>
      </c>
      <c r="F1541" s="1" t="s">
        <v>5</v>
      </c>
      <c r="H1541" s="1" t="s">
        <v>24</v>
      </c>
      <c r="I1541" s="1">
        <v>810655</v>
      </c>
      <c r="J1541" s="1">
        <v>811401</v>
      </c>
      <c r="K1541" s="1" t="s">
        <v>63</v>
      </c>
      <c r="O1541" s="1" t="s">
        <v>542</v>
      </c>
      <c r="R1541" s="1" t="s">
        <v>2300</v>
      </c>
      <c r="S1541" s="1">
        <v>747</v>
      </c>
      <c r="U1541" s="1" t="s">
        <v>452</v>
      </c>
    </row>
    <row r="1542" spans="1:21">
      <c r="A1542" s="1">
        <f t="shared" si="24"/>
        <v>1541</v>
      </c>
      <c r="B1542" s="1" t="s">
        <v>20</v>
      </c>
      <c r="C1542" s="1" t="s">
        <v>21</v>
      </c>
      <c r="D1542" s="1" t="s">
        <v>22</v>
      </c>
      <c r="E1542" s="1" t="s">
        <v>23</v>
      </c>
      <c r="F1542" s="1" t="s">
        <v>5</v>
      </c>
      <c r="H1542" s="1" t="s">
        <v>24</v>
      </c>
      <c r="I1542" s="1">
        <v>811455</v>
      </c>
      <c r="J1542" s="1">
        <v>811787</v>
      </c>
      <c r="K1542" s="1" t="s">
        <v>63</v>
      </c>
      <c r="R1542" s="1" t="s">
        <v>2301</v>
      </c>
      <c r="S1542" s="1">
        <v>333</v>
      </c>
    </row>
    <row r="1543" spans="1:21">
      <c r="A1543" s="1">
        <f t="shared" si="24"/>
        <v>1542</v>
      </c>
      <c r="B1543" s="1" t="s">
        <v>28</v>
      </c>
      <c r="C1543" s="1" t="s">
        <v>29</v>
      </c>
      <c r="D1543" s="1" t="s">
        <v>22</v>
      </c>
      <c r="E1543" s="1" t="s">
        <v>23</v>
      </c>
      <c r="F1543" s="1" t="s">
        <v>5</v>
      </c>
      <c r="H1543" s="1" t="s">
        <v>24</v>
      </c>
      <c r="I1543" s="1">
        <v>811455</v>
      </c>
      <c r="J1543" s="1">
        <v>811787</v>
      </c>
      <c r="K1543" s="1" t="s">
        <v>63</v>
      </c>
      <c r="L1543" s="1" t="s">
        <v>2302</v>
      </c>
      <c r="O1543" s="1" t="s">
        <v>539</v>
      </c>
      <c r="R1543" s="1" t="s">
        <v>2301</v>
      </c>
      <c r="S1543" s="1">
        <v>333</v>
      </c>
      <c r="T1543" s="1">
        <v>110</v>
      </c>
    </row>
    <row r="1544" spans="1:21">
      <c r="A1544" s="1">
        <f t="shared" si="24"/>
        <v>1543</v>
      </c>
      <c r="B1544" s="1" t="s">
        <v>20</v>
      </c>
      <c r="C1544" s="1" t="s">
        <v>450</v>
      </c>
      <c r="D1544" s="1" t="s">
        <v>22</v>
      </c>
      <c r="E1544" s="1" t="s">
        <v>23</v>
      </c>
      <c r="F1544" s="1" t="s">
        <v>5</v>
      </c>
      <c r="H1544" s="1" t="s">
        <v>24</v>
      </c>
      <c r="I1544" s="1">
        <v>811713</v>
      </c>
      <c r="J1544" s="1">
        <v>812813</v>
      </c>
      <c r="K1544" s="1" t="s">
        <v>25</v>
      </c>
      <c r="R1544" s="1" t="s">
        <v>2303</v>
      </c>
      <c r="S1544" s="1">
        <v>1101</v>
      </c>
      <c r="U1544" s="1" t="s">
        <v>452</v>
      </c>
    </row>
    <row r="1545" spans="1:21">
      <c r="A1545" s="1">
        <f t="shared" si="24"/>
        <v>1544</v>
      </c>
      <c r="B1545" s="1" t="s">
        <v>28</v>
      </c>
      <c r="C1545" s="1" t="s">
        <v>453</v>
      </c>
      <c r="D1545" s="1" t="s">
        <v>22</v>
      </c>
      <c r="E1545" s="1" t="s">
        <v>23</v>
      </c>
      <c r="F1545" s="1" t="s">
        <v>5</v>
      </c>
      <c r="H1545" s="1" t="s">
        <v>24</v>
      </c>
      <c r="I1545" s="1">
        <v>811713</v>
      </c>
      <c r="J1545" s="1">
        <v>812813</v>
      </c>
      <c r="K1545" s="1" t="s">
        <v>25</v>
      </c>
      <c r="O1545" s="1" t="s">
        <v>542</v>
      </c>
      <c r="R1545" s="1" t="s">
        <v>2303</v>
      </c>
      <c r="S1545" s="1">
        <v>1101</v>
      </c>
      <c r="U1545" s="1" t="s">
        <v>452</v>
      </c>
    </row>
    <row r="1546" spans="1:21">
      <c r="A1546" s="1">
        <f t="shared" si="24"/>
        <v>1545</v>
      </c>
      <c r="B1546" s="1" t="s">
        <v>20</v>
      </c>
      <c r="C1546" s="1" t="s">
        <v>21</v>
      </c>
      <c r="D1546" s="1" t="s">
        <v>22</v>
      </c>
      <c r="E1546" s="1" t="s">
        <v>23</v>
      </c>
      <c r="F1546" s="1" t="s">
        <v>5</v>
      </c>
      <c r="H1546" s="1" t="s">
        <v>24</v>
      </c>
      <c r="I1546" s="1">
        <v>813230</v>
      </c>
      <c r="J1546" s="1">
        <v>813790</v>
      </c>
      <c r="K1546" s="1" t="s">
        <v>25</v>
      </c>
      <c r="P1546" s="1" t="s">
        <v>2304</v>
      </c>
      <c r="R1546" s="1" t="s">
        <v>2305</v>
      </c>
      <c r="S1546" s="1">
        <v>561</v>
      </c>
    </row>
    <row r="1547" spans="1:21">
      <c r="A1547" s="1">
        <f t="shared" si="24"/>
        <v>1546</v>
      </c>
      <c r="B1547" s="1" t="s">
        <v>28</v>
      </c>
      <c r="C1547" s="1" t="s">
        <v>29</v>
      </c>
      <c r="D1547" s="1" t="s">
        <v>22</v>
      </c>
      <c r="E1547" s="1" t="s">
        <v>23</v>
      </c>
      <c r="F1547" s="1" t="s">
        <v>5</v>
      </c>
      <c r="H1547" s="1" t="s">
        <v>24</v>
      </c>
      <c r="I1547" s="1">
        <v>813230</v>
      </c>
      <c r="J1547" s="1">
        <v>813790</v>
      </c>
      <c r="K1547" s="1" t="s">
        <v>25</v>
      </c>
      <c r="L1547" s="1" t="s">
        <v>2306</v>
      </c>
      <c r="O1547" s="1" t="s">
        <v>794</v>
      </c>
      <c r="P1547" s="1" t="s">
        <v>2304</v>
      </c>
      <c r="R1547" s="1" t="s">
        <v>2305</v>
      </c>
      <c r="S1547" s="1">
        <v>561</v>
      </c>
      <c r="T1547" s="1">
        <v>186</v>
      </c>
    </row>
    <row r="1548" spans="1:21">
      <c r="A1548" s="1">
        <f t="shared" si="24"/>
        <v>1547</v>
      </c>
      <c r="B1548" s="1" t="s">
        <v>20</v>
      </c>
      <c r="C1548" s="1" t="s">
        <v>21</v>
      </c>
      <c r="D1548" s="1" t="s">
        <v>22</v>
      </c>
      <c r="E1548" s="1" t="s">
        <v>23</v>
      </c>
      <c r="F1548" s="1" t="s">
        <v>5</v>
      </c>
      <c r="H1548" s="1" t="s">
        <v>24</v>
      </c>
      <c r="I1548" s="1">
        <v>813965</v>
      </c>
      <c r="J1548" s="1">
        <v>814624</v>
      </c>
      <c r="K1548" s="1" t="s">
        <v>63</v>
      </c>
      <c r="R1548" s="1" t="s">
        <v>2307</v>
      </c>
      <c r="S1548" s="1">
        <v>660</v>
      </c>
    </row>
    <row r="1549" spans="1:21">
      <c r="A1549" s="1">
        <f t="shared" si="24"/>
        <v>1548</v>
      </c>
      <c r="B1549" s="1" t="s">
        <v>28</v>
      </c>
      <c r="C1549" s="1" t="s">
        <v>29</v>
      </c>
      <c r="D1549" s="1" t="s">
        <v>22</v>
      </c>
      <c r="E1549" s="1" t="s">
        <v>23</v>
      </c>
      <c r="F1549" s="1" t="s">
        <v>5</v>
      </c>
      <c r="H1549" s="1" t="s">
        <v>24</v>
      </c>
      <c r="I1549" s="1">
        <v>813965</v>
      </c>
      <c r="J1549" s="1">
        <v>814624</v>
      </c>
      <c r="K1549" s="1" t="s">
        <v>63</v>
      </c>
      <c r="L1549" s="1" t="s">
        <v>2308</v>
      </c>
      <c r="O1549" s="1" t="s">
        <v>62</v>
      </c>
      <c r="R1549" s="1" t="s">
        <v>2307</v>
      </c>
      <c r="S1549" s="1">
        <v>660</v>
      </c>
      <c r="T1549" s="1">
        <v>219</v>
      </c>
    </row>
    <row r="1550" spans="1:21">
      <c r="A1550" s="1">
        <f t="shared" si="24"/>
        <v>1549</v>
      </c>
      <c r="B1550" s="1" t="s">
        <v>20</v>
      </c>
      <c r="C1550" s="1" t="s">
        <v>450</v>
      </c>
      <c r="D1550" s="1" t="s">
        <v>22</v>
      </c>
      <c r="E1550" s="1" t="s">
        <v>23</v>
      </c>
      <c r="F1550" s="1" t="s">
        <v>5</v>
      </c>
      <c r="H1550" s="1" t="s">
        <v>24</v>
      </c>
      <c r="I1550" s="1">
        <v>814805</v>
      </c>
      <c r="J1550" s="1">
        <v>815020</v>
      </c>
      <c r="K1550" s="1" t="s">
        <v>25</v>
      </c>
      <c r="R1550" s="1" t="s">
        <v>2309</v>
      </c>
      <c r="S1550" s="1">
        <v>216</v>
      </c>
      <c r="U1550" s="1" t="s">
        <v>452</v>
      </c>
    </row>
    <row r="1551" spans="1:21">
      <c r="A1551" s="1">
        <f t="shared" si="24"/>
        <v>1550</v>
      </c>
      <c r="B1551" s="1" t="s">
        <v>28</v>
      </c>
      <c r="C1551" s="1" t="s">
        <v>453</v>
      </c>
      <c r="D1551" s="1" t="s">
        <v>22</v>
      </c>
      <c r="E1551" s="1" t="s">
        <v>23</v>
      </c>
      <c r="F1551" s="1" t="s">
        <v>5</v>
      </c>
      <c r="H1551" s="1" t="s">
        <v>24</v>
      </c>
      <c r="I1551" s="1">
        <v>814805</v>
      </c>
      <c r="J1551" s="1">
        <v>815020</v>
      </c>
      <c r="K1551" s="1" t="s">
        <v>25</v>
      </c>
      <c r="O1551" s="1" t="s">
        <v>2310</v>
      </c>
      <c r="R1551" s="1" t="s">
        <v>2309</v>
      </c>
      <c r="S1551" s="1">
        <v>216</v>
      </c>
      <c r="U1551" s="1" t="s">
        <v>452</v>
      </c>
    </row>
    <row r="1552" spans="1:21">
      <c r="A1552" s="1">
        <f t="shared" si="24"/>
        <v>1551</v>
      </c>
      <c r="B1552" s="1" t="s">
        <v>20</v>
      </c>
      <c r="C1552" s="1" t="s">
        <v>21</v>
      </c>
      <c r="D1552" s="1" t="s">
        <v>22</v>
      </c>
      <c r="E1552" s="1" t="s">
        <v>23</v>
      </c>
      <c r="F1552" s="1" t="s">
        <v>5</v>
      </c>
      <c r="H1552" s="1" t="s">
        <v>24</v>
      </c>
      <c r="I1552" s="1">
        <v>815092</v>
      </c>
      <c r="J1552" s="1">
        <v>815475</v>
      </c>
      <c r="K1552" s="1" t="s">
        <v>63</v>
      </c>
      <c r="R1552" s="1" t="s">
        <v>2311</v>
      </c>
      <c r="S1552" s="1">
        <v>384</v>
      </c>
    </row>
    <row r="1553" spans="1:20">
      <c r="A1553" s="1">
        <f t="shared" si="24"/>
        <v>1552</v>
      </c>
      <c r="B1553" s="1" t="s">
        <v>28</v>
      </c>
      <c r="C1553" s="1" t="s">
        <v>29</v>
      </c>
      <c r="D1553" s="1" t="s">
        <v>22</v>
      </c>
      <c r="E1553" s="1" t="s">
        <v>23</v>
      </c>
      <c r="F1553" s="1" t="s">
        <v>5</v>
      </c>
      <c r="H1553" s="1" t="s">
        <v>24</v>
      </c>
      <c r="I1553" s="1">
        <v>815092</v>
      </c>
      <c r="J1553" s="1">
        <v>815475</v>
      </c>
      <c r="K1553" s="1" t="s">
        <v>63</v>
      </c>
      <c r="L1553" s="1" t="s">
        <v>2312</v>
      </c>
      <c r="O1553" s="1" t="s">
        <v>2313</v>
      </c>
      <c r="R1553" s="1" t="s">
        <v>2311</v>
      </c>
      <c r="S1553" s="1">
        <v>384</v>
      </c>
      <c r="T1553" s="1">
        <v>127</v>
      </c>
    </row>
    <row r="1554" spans="1:20">
      <c r="A1554" s="1">
        <f t="shared" si="24"/>
        <v>1553</v>
      </c>
      <c r="B1554" s="1" t="s">
        <v>20</v>
      </c>
      <c r="C1554" s="1" t="s">
        <v>21</v>
      </c>
      <c r="D1554" s="1" t="s">
        <v>22</v>
      </c>
      <c r="E1554" s="1" t="s">
        <v>23</v>
      </c>
      <c r="F1554" s="1" t="s">
        <v>5</v>
      </c>
      <c r="H1554" s="1" t="s">
        <v>24</v>
      </c>
      <c r="I1554" s="1">
        <v>815627</v>
      </c>
      <c r="J1554" s="1">
        <v>815959</v>
      </c>
      <c r="K1554" s="1" t="s">
        <v>63</v>
      </c>
      <c r="R1554" s="1" t="s">
        <v>2314</v>
      </c>
      <c r="S1554" s="1">
        <v>333</v>
      </c>
    </row>
    <row r="1555" spans="1:20">
      <c r="A1555" s="1">
        <f t="shared" si="24"/>
        <v>1554</v>
      </c>
      <c r="B1555" s="1" t="s">
        <v>28</v>
      </c>
      <c r="C1555" s="1" t="s">
        <v>29</v>
      </c>
      <c r="D1555" s="1" t="s">
        <v>22</v>
      </c>
      <c r="E1555" s="1" t="s">
        <v>23</v>
      </c>
      <c r="F1555" s="1" t="s">
        <v>5</v>
      </c>
      <c r="H1555" s="1" t="s">
        <v>24</v>
      </c>
      <c r="I1555" s="1">
        <v>815627</v>
      </c>
      <c r="J1555" s="1">
        <v>815959</v>
      </c>
      <c r="K1555" s="1" t="s">
        <v>63</v>
      </c>
      <c r="L1555" s="1" t="s">
        <v>2315</v>
      </c>
      <c r="O1555" s="1" t="s">
        <v>42</v>
      </c>
      <c r="R1555" s="1" t="s">
        <v>2314</v>
      </c>
      <c r="S1555" s="1">
        <v>333</v>
      </c>
      <c r="T1555" s="1">
        <v>110</v>
      </c>
    </row>
    <row r="1556" spans="1:20">
      <c r="A1556" s="1">
        <f t="shared" si="24"/>
        <v>1555</v>
      </c>
      <c r="B1556" s="1" t="s">
        <v>20</v>
      </c>
      <c r="C1556" s="1" t="s">
        <v>21</v>
      </c>
      <c r="D1556" s="1" t="s">
        <v>22</v>
      </c>
      <c r="E1556" s="1" t="s">
        <v>23</v>
      </c>
      <c r="F1556" s="1" t="s">
        <v>5</v>
      </c>
      <c r="H1556" s="1" t="s">
        <v>24</v>
      </c>
      <c r="I1556" s="1">
        <v>815952</v>
      </c>
      <c r="J1556" s="1">
        <v>816461</v>
      </c>
      <c r="K1556" s="1" t="s">
        <v>63</v>
      </c>
      <c r="R1556" s="1" t="s">
        <v>2316</v>
      </c>
      <c r="S1556" s="1">
        <v>510</v>
      </c>
    </row>
    <row r="1557" spans="1:20">
      <c r="A1557" s="1">
        <f t="shared" si="24"/>
        <v>1556</v>
      </c>
      <c r="B1557" s="1" t="s">
        <v>28</v>
      </c>
      <c r="C1557" s="1" t="s">
        <v>29</v>
      </c>
      <c r="D1557" s="1" t="s">
        <v>22</v>
      </c>
      <c r="E1557" s="1" t="s">
        <v>23</v>
      </c>
      <c r="F1557" s="1" t="s">
        <v>5</v>
      </c>
      <c r="H1557" s="1" t="s">
        <v>24</v>
      </c>
      <c r="I1557" s="1">
        <v>815952</v>
      </c>
      <c r="J1557" s="1">
        <v>816461</v>
      </c>
      <c r="K1557" s="1" t="s">
        <v>63</v>
      </c>
      <c r="L1557" s="1" t="s">
        <v>2317</v>
      </c>
      <c r="O1557" s="1" t="s">
        <v>42</v>
      </c>
      <c r="R1557" s="1" t="s">
        <v>2316</v>
      </c>
      <c r="S1557" s="1">
        <v>510</v>
      </c>
      <c r="T1557" s="1">
        <v>169</v>
      </c>
    </row>
    <row r="1558" spans="1:20">
      <c r="A1558" s="1">
        <f t="shared" si="24"/>
        <v>1557</v>
      </c>
      <c r="B1558" s="1" t="s">
        <v>20</v>
      </c>
      <c r="C1558" s="1" t="s">
        <v>21</v>
      </c>
      <c r="D1558" s="1" t="s">
        <v>22</v>
      </c>
      <c r="E1558" s="1" t="s">
        <v>23</v>
      </c>
      <c r="F1558" s="1" t="s">
        <v>5</v>
      </c>
      <c r="H1558" s="1" t="s">
        <v>24</v>
      </c>
      <c r="I1558" s="1">
        <v>816498</v>
      </c>
      <c r="J1558" s="1">
        <v>820697</v>
      </c>
      <c r="K1558" s="1" t="s">
        <v>63</v>
      </c>
      <c r="R1558" s="1" t="s">
        <v>2318</v>
      </c>
      <c r="S1558" s="1">
        <v>4200</v>
      </c>
    </row>
    <row r="1559" spans="1:20">
      <c r="A1559" s="1">
        <f t="shared" si="24"/>
        <v>1558</v>
      </c>
      <c r="B1559" s="1" t="s">
        <v>28</v>
      </c>
      <c r="C1559" s="1" t="s">
        <v>29</v>
      </c>
      <c r="D1559" s="1" t="s">
        <v>22</v>
      </c>
      <c r="E1559" s="1" t="s">
        <v>23</v>
      </c>
      <c r="F1559" s="1" t="s">
        <v>5</v>
      </c>
      <c r="H1559" s="1" t="s">
        <v>24</v>
      </c>
      <c r="I1559" s="1">
        <v>816498</v>
      </c>
      <c r="J1559" s="1">
        <v>820697</v>
      </c>
      <c r="K1559" s="1" t="s">
        <v>63</v>
      </c>
      <c r="L1559" s="1" t="s">
        <v>2319</v>
      </c>
      <c r="O1559" s="1" t="s">
        <v>1960</v>
      </c>
      <c r="R1559" s="1" t="s">
        <v>2318</v>
      </c>
      <c r="S1559" s="1">
        <v>4200</v>
      </c>
      <c r="T1559" s="1">
        <v>1399</v>
      </c>
    </row>
    <row r="1560" spans="1:20">
      <c r="A1560" s="1">
        <f t="shared" si="24"/>
        <v>1559</v>
      </c>
      <c r="B1560" s="1" t="s">
        <v>20</v>
      </c>
      <c r="C1560" s="1" t="s">
        <v>21</v>
      </c>
      <c r="D1560" s="1" t="s">
        <v>22</v>
      </c>
      <c r="E1560" s="1" t="s">
        <v>23</v>
      </c>
      <c r="F1560" s="1" t="s">
        <v>5</v>
      </c>
      <c r="H1560" s="1" t="s">
        <v>24</v>
      </c>
      <c r="I1560" s="1">
        <v>820777</v>
      </c>
      <c r="J1560" s="1">
        <v>823050</v>
      </c>
      <c r="K1560" s="1" t="s">
        <v>63</v>
      </c>
      <c r="R1560" s="1" t="s">
        <v>2320</v>
      </c>
      <c r="S1560" s="1">
        <v>2274</v>
      </c>
    </row>
    <row r="1561" spans="1:20">
      <c r="A1561" s="1">
        <f t="shared" si="24"/>
        <v>1560</v>
      </c>
      <c r="B1561" s="1" t="s">
        <v>28</v>
      </c>
      <c r="C1561" s="1" t="s">
        <v>29</v>
      </c>
      <c r="D1561" s="1" t="s">
        <v>22</v>
      </c>
      <c r="E1561" s="1" t="s">
        <v>23</v>
      </c>
      <c r="F1561" s="1" t="s">
        <v>5</v>
      </c>
      <c r="H1561" s="1" t="s">
        <v>24</v>
      </c>
      <c r="I1561" s="1">
        <v>820777</v>
      </c>
      <c r="J1561" s="1">
        <v>823050</v>
      </c>
      <c r="K1561" s="1" t="s">
        <v>63</v>
      </c>
      <c r="L1561" s="1" t="s">
        <v>2321</v>
      </c>
      <c r="O1561" s="1" t="s">
        <v>454</v>
      </c>
      <c r="R1561" s="1" t="s">
        <v>2320</v>
      </c>
      <c r="S1561" s="1">
        <v>2274</v>
      </c>
      <c r="T1561" s="1">
        <v>757</v>
      </c>
    </row>
    <row r="1562" spans="1:20">
      <c r="A1562" s="1">
        <f t="shared" si="24"/>
        <v>1561</v>
      </c>
      <c r="B1562" s="1" t="s">
        <v>20</v>
      </c>
      <c r="C1562" s="1" t="s">
        <v>21</v>
      </c>
      <c r="D1562" s="1" t="s">
        <v>22</v>
      </c>
      <c r="E1562" s="1" t="s">
        <v>23</v>
      </c>
      <c r="F1562" s="1" t="s">
        <v>5</v>
      </c>
      <c r="H1562" s="1" t="s">
        <v>24</v>
      </c>
      <c r="I1562" s="1">
        <v>823592</v>
      </c>
      <c r="J1562" s="1">
        <v>824023</v>
      </c>
      <c r="K1562" s="1" t="s">
        <v>25</v>
      </c>
      <c r="R1562" s="1" t="s">
        <v>2322</v>
      </c>
      <c r="S1562" s="1">
        <v>432</v>
      </c>
    </row>
    <row r="1563" spans="1:20">
      <c r="A1563" s="1">
        <f t="shared" si="24"/>
        <v>1562</v>
      </c>
      <c r="B1563" s="1" t="s">
        <v>28</v>
      </c>
      <c r="C1563" s="1" t="s">
        <v>29</v>
      </c>
      <c r="D1563" s="1" t="s">
        <v>22</v>
      </c>
      <c r="E1563" s="1" t="s">
        <v>23</v>
      </c>
      <c r="F1563" s="1" t="s">
        <v>5</v>
      </c>
      <c r="H1563" s="1" t="s">
        <v>24</v>
      </c>
      <c r="I1563" s="1">
        <v>823592</v>
      </c>
      <c r="J1563" s="1">
        <v>824023</v>
      </c>
      <c r="K1563" s="1" t="s">
        <v>25</v>
      </c>
      <c r="L1563" s="1" t="s">
        <v>2323</v>
      </c>
      <c r="O1563" s="1" t="s">
        <v>2324</v>
      </c>
      <c r="R1563" s="1" t="s">
        <v>2322</v>
      </c>
      <c r="S1563" s="1">
        <v>432</v>
      </c>
      <c r="T1563" s="1">
        <v>143</v>
      </c>
    </row>
    <row r="1564" spans="1:20">
      <c r="A1564" s="1">
        <f t="shared" si="24"/>
        <v>1563</v>
      </c>
      <c r="B1564" s="1" t="s">
        <v>20</v>
      </c>
      <c r="C1564" s="1" t="s">
        <v>21</v>
      </c>
      <c r="D1564" s="1" t="s">
        <v>22</v>
      </c>
      <c r="E1564" s="1" t="s">
        <v>23</v>
      </c>
      <c r="F1564" s="1" t="s">
        <v>5</v>
      </c>
      <c r="H1564" s="1" t="s">
        <v>24</v>
      </c>
      <c r="I1564" s="1">
        <v>824076</v>
      </c>
      <c r="J1564" s="1">
        <v>825548</v>
      </c>
      <c r="K1564" s="1" t="s">
        <v>25</v>
      </c>
      <c r="P1564" s="1" t="s">
        <v>2325</v>
      </c>
      <c r="R1564" s="1" t="s">
        <v>2326</v>
      </c>
      <c r="S1564" s="1">
        <v>1473</v>
      </c>
    </row>
    <row r="1565" spans="1:20">
      <c r="A1565" s="1">
        <f t="shared" si="24"/>
        <v>1564</v>
      </c>
      <c r="B1565" s="1" t="s">
        <v>28</v>
      </c>
      <c r="C1565" s="1" t="s">
        <v>29</v>
      </c>
      <c r="D1565" s="1" t="s">
        <v>22</v>
      </c>
      <c r="E1565" s="1" t="s">
        <v>23</v>
      </c>
      <c r="F1565" s="1" t="s">
        <v>5</v>
      </c>
      <c r="H1565" s="1" t="s">
        <v>24</v>
      </c>
      <c r="I1565" s="1">
        <v>824076</v>
      </c>
      <c r="J1565" s="1">
        <v>825548</v>
      </c>
      <c r="K1565" s="1" t="s">
        <v>25</v>
      </c>
      <c r="L1565" s="1" t="s">
        <v>2327</v>
      </c>
      <c r="O1565" s="1" t="s">
        <v>2328</v>
      </c>
      <c r="P1565" s="1" t="s">
        <v>2325</v>
      </c>
      <c r="R1565" s="1" t="s">
        <v>2326</v>
      </c>
      <c r="S1565" s="1">
        <v>1473</v>
      </c>
      <c r="T1565" s="1">
        <v>490</v>
      </c>
    </row>
    <row r="1566" spans="1:20">
      <c r="A1566" s="1">
        <f t="shared" si="24"/>
        <v>1565</v>
      </c>
      <c r="B1566" s="1" t="s">
        <v>20</v>
      </c>
      <c r="C1566" s="1" t="s">
        <v>21</v>
      </c>
      <c r="D1566" s="1" t="s">
        <v>22</v>
      </c>
      <c r="E1566" s="1" t="s">
        <v>23</v>
      </c>
      <c r="F1566" s="1" t="s">
        <v>5</v>
      </c>
      <c r="H1566" s="1" t="s">
        <v>24</v>
      </c>
      <c r="I1566" s="1">
        <v>825643</v>
      </c>
      <c r="J1566" s="1">
        <v>828312</v>
      </c>
      <c r="K1566" s="1" t="s">
        <v>25</v>
      </c>
      <c r="R1566" s="1" t="s">
        <v>2329</v>
      </c>
      <c r="S1566" s="1">
        <v>2670</v>
      </c>
    </row>
    <row r="1567" spans="1:20">
      <c r="A1567" s="1">
        <f t="shared" si="24"/>
        <v>1566</v>
      </c>
      <c r="B1567" s="1" t="s">
        <v>28</v>
      </c>
      <c r="C1567" s="1" t="s">
        <v>29</v>
      </c>
      <c r="D1567" s="1" t="s">
        <v>22</v>
      </c>
      <c r="E1567" s="1" t="s">
        <v>23</v>
      </c>
      <c r="F1567" s="1" t="s">
        <v>5</v>
      </c>
      <c r="H1567" s="1" t="s">
        <v>24</v>
      </c>
      <c r="I1567" s="1">
        <v>825643</v>
      </c>
      <c r="J1567" s="1">
        <v>828312</v>
      </c>
      <c r="K1567" s="1" t="s">
        <v>25</v>
      </c>
      <c r="L1567" s="1" t="s">
        <v>2330</v>
      </c>
      <c r="O1567" s="1" t="s">
        <v>2331</v>
      </c>
      <c r="R1567" s="1" t="s">
        <v>2329</v>
      </c>
      <c r="S1567" s="1">
        <v>2670</v>
      </c>
      <c r="T1567" s="1">
        <v>889</v>
      </c>
    </row>
    <row r="1568" spans="1:20">
      <c r="A1568" s="1">
        <f t="shared" si="24"/>
        <v>1567</v>
      </c>
      <c r="B1568" s="1" t="s">
        <v>20</v>
      </c>
      <c r="C1568" s="1" t="s">
        <v>21</v>
      </c>
      <c r="D1568" s="1" t="s">
        <v>22</v>
      </c>
      <c r="E1568" s="1" t="s">
        <v>23</v>
      </c>
      <c r="F1568" s="1" t="s">
        <v>5</v>
      </c>
      <c r="H1568" s="1" t="s">
        <v>24</v>
      </c>
      <c r="I1568" s="1">
        <v>828363</v>
      </c>
      <c r="J1568" s="1">
        <v>828716</v>
      </c>
      <c r="K1568" s="1" t="s">
        <v>25</v>
      </c>
      <c r="P1568" s="1" t="s">
        <v>2332</v>
      </c>
      <c r="R1568" s="1" t="s">
        <v>2333</v>
      </c>
      <c r="S1568" s="1">
        <v>354</v>
      </c>
    </row>
    <row r="1569" spans="1:20">
      <c r="A1569" s="1">
        <f t="shared" si="24"/>
        <v>1568</v>
      </c>
      <c r="B1569" s="1" t="s">
        <v>28</v>
      </c>
      <c r="C1569" s="1" t="s">
        <v>29</v>
      </c>
      <c r="D1569" s="1" t="s">
        <v>22</v>
      </c>
      <c r="E1569" s="1" t="s">
        <v>23</v>
      </c>
      <c r="F1569" s="1" t="s">
        <v>5</v>
      </c>
      <c r="H1569" s="1" t="s">
        <v>24</v>
      </c>
      <c r="I1569" s="1">
        <v>828363</v>
      </c>
      <c r="J1569" s="1">
        <v>828716</v>
      </c>
      <c r="K1569" s="1" t="s">
        <v>25</v>
      </c>
      <c r="L1569" s="1" t="s">
        <v>2334</v>
      </c>
      <c r="O1569" s="1" t="s">
        <v>2335</v>
      </c>
      <c r="P1569" s="1" t="s">
        <v>2332</v>
      </c>
      <c r="R1569" s="1" t="s">
        <v>2333</v>
      </c>
      <c r="S1569" s="1">
        <v>354</v>
      </c>
      <c r="T1569" s="1">
        <v>117</v>
      </c>
    </row>
    <row r="1570" spans="1:20">
      <c r="A1570" s="1">
        <f t="shared" si="24"/>
        <v>1569</v>
      </c>
      <c r="B1570" s="1" t="s">
        <v>20</v>
      </c>
      <c r="C1570" s="1" t="s">
        <v>21</v>
      </c>
      <c r="D1570" s="1" t="s">
        <v>22</v>
      </c>
      <c r="E1570" s="1" t="s">
        <v>23</v>
      </c>
      <c r="F1570" s="1" t="s">
        <v>5</v>
      </c>
      <c r="H1570" s="1" t="s">
        <v>24</v>
      </c>
      <c r="I1570" s="1">
        <v>828817</v>
      </c>
      <c r="J1570" s="1">
        <v>829743</v>
      </c>
      <c r="K1570" s="1" t="s">
        <v>25</v>
      </c>
      <c r="R1570" s="1" t="s">
        <v>2336</v>
      </c>
      <c r="S1570" s="1">
        <v>927</v>
      </c>
    </row>
    <row r="1571" spans="1:20">
      <c r="A1571" s="1">
        <f t="shared" si="24"/>
        <v>1570</v>
      </c>
      <c r="B1571" s="1" t="s">
        <v>28</v>
      </c>
      <c r="C1571" s="1" t="s">
        <v>29</v>
      </c>
      <c r="D1571" s="1" t="s">
        <v>22</v>
      </c>
      <c r="E1571" s="1" t="s">
        <v>23</v>
      </c>
      <c r="F1571" s="1" t="s">
        <v>5</v>
      </c>
      <c r="H1571" s="1" t="s">
        <v>24</v>
      </c>
      <c r="I1571" s="1">
        <v>828817</v>
      </c>
      <c r="J1571" s="1">
        <v>829743</v>
      </c>
      <c r="K1571" s="1" t="s">
        <v>25</v>
      </c>
      <c r="L1571" s="1" t="s">
        <v>2337</v>
      </c>
      <c r="O1571" s="1" t="s">
        <v>2338</v>
      </c>
      <c r="R1571" s="1" t="s">
        <v>2336</v>
      </c>
      <c r="S1571" s="1">
        <v>927</v>
      </c>
      <c r="T1571" s="1">
        <v>308</v>
      </c>
    </row>
    <row r="1572" spans="1:20">
      <c r="A1572" s="1">
        <f t="shared" si="24"/>
        <v>1571</v>
      </c>
      <c r="B1572" s="1" t="s">
        <v>20</v>
      </c>
      <c r="C1572" s="1" t="s">
        <v>21</v>
      </c>
      <c r="D1572" s="1" t="s">
        <v>22</v>
      </c>
      <c r="E1572" s="1" t="s">
        <v>23</v>
      </c>
      <c r="F1572" s="1" t="s">
        <v>5</v>
      </c>
      <c r="H1572" s="1" t="s">
        <v>24</v>
      </c>
      <c r="I1572" s="1">
        <v>829811</v>
      </c>
      <c r="J1572" s="1">
        <v>830452</v>
      </c>
      <c r="K1572" s="1" t="s">
        <v>25</v>
      </c>
      <c r="P1572" s="1" t="s">
        <v>2339</v>
      </c>
      <c r="R1572" s="1" t="s">
        <v>2340</v>
      </c>
      <c r="S1572" s="1">
        <v>642</v>
      </c>
    </row>
    <row r="1573" spans="1:20">
      <c r="A1573" s="1">
        <f t="shared" si="24"/>
        <v>1572</v>
      </c>
      <c r="B1573" s="1" t="s">
        <v>28</v>
      </c>
      <c r="C1573" s="1" t="s">
        <v>29</v>
      </c>
      <c r="D1573" s="1" t="s">
        <v>22</v>
      </c>
      <c r="E1573" s="1" t="s">
        <v>23</v>
      </c>
      <c r="F1573" s="1" t="s">
        <v>5</v>
      </c>
      <c r="H1573" s="1" t="s">
        <v>24</v>
      </c>
      <c r="I1573" s="1">
        <v>829811</v>
      </c>
      <c r="J1573" s="1">
        <v>830452</v>
      </c>
      <c r="K1573" s="1" t="s">
        <v>25</v>
      </c>
      <c r="L1573" s="1" t="s">
        <v>2341</v>
      </c>
      <c r="O1573" s="1" t="s">
        <v>2342</v>
      </c>
      <c r="P1573" s="1" t="s">
        <v>2339</v>
      </c>
      <c r="R1573" s="1" t="s">
        <v>2340</v>
      </c>
      <c r="S1573" s="1">
        <v>642</v>
      </c>
      <c r="T1573" s="1">
        <v>213</v>
      </c>
    </row>
    <row r="1574" spans="1:20">
      <c r="A1574" s="1">
        <f t="shared" si="24"/>
        <v>1573</v>
      </c>
      <c r="B1574" s="1" t="s">
        <v>20</v>
      </c>
      <c r="C1574" s="1" t="s">
        <v>21</v>
      </c>
      <c r="D1574" s="1" t="s">
        <v>22</v>
      </c>
      <c r="E1574" s="1" t="s">
        <v>23</v>
      </c>
      <c r="F1574" s="1" t="s">
        <v>5</v>
      </c>
      <c r="H1574" s="1" t="s">
        <v>24</v>
      </c>
      <c r="I1574" s="1">
        <v>830459</v>
      </c>
      <c r="J1574" s="1">
        <v>831118</v>
      </c>
      <c r="K1574" s="1" t="s">
        <v>25</v>
      </c>
      <c r="P1574" s="1" t="s">
        <v>2343</v>
      </c>
      <c r="R1574" s="1" t="s">
        <v>2344</v>
      </c>
      <c r="S1574" s="1">
        <v>660</v>
      </c>
    </row>
    <row r="1575" spans="1:20">
      <c r="A1575" s="1">
        <f t="shared" si="24"/>
        <v>1574</v>
      </c>
      <c r="B1575" s="1" t="s">
        <v>28</v>
      </c>
      <c r="C1575" s="1" t="s">
        <v>29</v>
      </c>
      <c r="D1575" s="1" t="s">
        <v>22</v>
      </c>
      <c r="E1575" s="1" t="s">
        <v>23</v>
      </c>
      <c r="F1575" s="1" t="s">
        <v>5</v>
      </c>
      <c r="H1575" s="1" t="s">
        <v>24</v>
      </c>
      <c r="I1575" s="1">
        <v>830459</v>
      </c>
      <c r="J1575" s="1">
        <v>831118</v>
      </c>
      <c r="K1575" s="1" t="s">
        <v>25</v>
      </c>
      <c r="L1575" s="1" t="s">
        <v>2345</v>
      </c>
      <c r="O1575" s="1" t="s">
        <v>2346</v>
      </c>
      <c r="P1575" s="1" t="s">
        <v>2343</v>
      </c>
      <c r="R1575" s="1" t="s">
        <v>2344</v>
      </c>
      <c r="S1575" s="1">
        <v>660</v>
      </c>
      <c r="T1575" s="1">
        <v>219</v>
      </c>
    </row>
    <row r="1576" spans="1:20">
      <c r="A1576" s="1">
        <f t="shared" si="24"/>
        <v>1575</v>
      </c>
      <c r="B1576" s="1" t="s">
        <v>20</v>
      </c>
      <c r="C1576" s="1" t="s">
        <v>21</v>
      </c>
      <c r="D1576" s="1" t="s">
        <v>22</v>
      </c>
      <c r="E1576" s="1" t="s">
        <v>23</v>
      </c>
      <c r="F1576" s="1" t="s">
        <v>5</v>
      </c>
      <c r="H1576" s="1" t="s">
        <v>24</v>
      </c>
      <c r="I1576" s="1">
        <v>831223</v>
      </c>
      <c r="J1576" s="1">
        <v>831966</v>
      </c>
      <c r="K1576" s="1" t="s">
        <v>25</v>
      </c>
      <c r="P1576" s="1" t="s">
        <v>2347</v>
      </c>
      <c r="R1576" s="1" t="s">
        <v>2348</v>
      </c>
      <c r="S1576" s="1">
        <v>744</v>
      </c>
    </row>
    <row r="1577" spans="1:20">
      <c r="A1577" s="1">
        <f t="shared" si="24"/>
        <v>1576</v>
      </c>
      <c r="B1577" s="1" t="s">
        <v>28</v>
      </c>
      <c r="C1577" s="1" t="s">
        <v>29</v>
      </c>
      <c r="D1577" s="1" t="s">
        <v>22</v>
      </c>
      <c r="E1577" s="1" t="s">
        <v>23</v>
      </c>
      <c r="F1577" s="1" t="s">
        <v>5</v>
      </c>
      <c r="H1577" s="1" t="s">
        <v>24</v>
      </c>
      <c r="I1577" s="1">
        <v>831223</v>
      </c>
      <c r="J1577" s="1">
        <v>831966</v>
      </c>
      <c r="K1577" s="1" t="s">
        <v>25</v>
      </c>
      <c r="L1577" s="1" t="s">
        <v>2349</v>
      </c>
      <c r="O1577" s="1" t="s">
        <v>2350</v>
      </c>
      <c r="P1577" s="1" t="s">
        <v>2347</v>
      </c>
      <c r="R1577" s="1" t="s">
        <v>2348</v>
      </c>
      <c r="S1577" s="1">
        <v>744</v>
      </c>
      <c r="T1577" s="1">
        <v>247</v>
      </c>
    </row>
    <row r="1578" spans="1:20">
      <c r="A1578" s="1">
        <f t="shared" si="24"/>
        <v>1577</v>
      </c>
      <c r="B1578" s="1" t="s">
        <v>20</v>
      </c>
      <c r="C1578" s="1" t="s">
        <v>21</v>
      </c>
      <c r="D1578" s="1" t="s">
        <v>22</v>
      </c>
      <c r="E1578" s="1" t="s">
        <v>23</v>
      </c>
      <c r="F1578" s="1" t="s">
        <v>5</v>
      </c>
      <c r="H1578" s="1" t="s">
        <v>24</v>
      </c>
      <c r="I1578" s="1">
        <v>832142</v>
      </c>
      <c r="J1578" s="1">
        <v>832591</v>
      </c>
      <c r="K1578" s="1" t="s">
        <v>25</v>
      </c>
      <c r="P1578" s="1" t="s">
        <v>2351</v>
      </c>
      <c r="R1578" s="1" t="s">
        <v>2352</v>
      </c>
      <c r="S1578" s="1">
        <v>450</v>
      </c>
    </row>
    <row r="1579" spans="1:20">
      <c r="A1579" s="1">
        <f t="shared" si="24"/>
        <v>1578</v>
      </c>
      <c r="B1579" s="1" t="s">
        <v>28</v>
      </c>
      <c r="C1579" s="1" t="s">
        <v>29</v>
      </c>
      <c r="D1579" s="1" t="s">
        <v>22</v>
      </c>
      <c r="E1579" s="1" t="s">
        <v>23</v>
      </c>
      <c r="F1579" s="1" t="s">
        <v>5</v>
      </c>
      <c r="H1579" s="1" t="s">
        <v>24</v>
      </c>
      <c r="I1579" s="1">
        <v>832142</v>
      </c>
      <c r="J1579" s="1">
        <v>832591</v>
      </c>
      <c r="K1579" s="1" t="s">
        <v>25</v>
      </c>
      <c r="L1579" s="1" t="s">
        <v>2353</v>
      </c>
      <c r="O1579" s="1" t="s">
        <v>2354</v>
      </c>
      <c r="P1579" s="1" t="s">
        <v>2351</v>
      </c>
      <c r="R1579" s="1" t="s">
        <v>2352</v>
      </c>
      <c r="S1579" s="1">
        <v>450</v>
      </c>
      <c r="T1579" s="1">
        <v>149</v>
      </c>
    </row>
    <row r="1580" spans="1:20">
      <c r="A1580" s="1">
        <f t="shared" si="24"/>
        <v>1579</v>
      </c>
      <c r="B1580" s="1" t="s">
        <v>20</v>
      </c>
      <c r="C1580" s="1" t="s">
        <v>21</v>
      </c>
      <c r="D1580" s="1" t="s">
        <v>22</v>
      </c>
      <c r="E1580" s="1" t="s">
        <v>23</v>
      </c>
      <c r="F1580" s="1" t="s">
        <v>5</v>
      </c>
      <c r="H1580" s="1" t="s">
        <v>24</v>
      </c>
      <c r="I1580" s="1">
        <v>832633</v>
      </c>
      <c r="J1580" s="1">
        <v>834684</v>
      </c>
      <c r="K1580" s="1" t="s">
        <v>25</v>
      </c>
      <c r="P1580" s="1" t="s">
        <v>2355</v>
      </c>
      <c r="R1580" s="1" t="s">
        <v>2356</v>
      </c>
      <c r="S1580" s="1">
        <v>2052</v>
      </c>
    </row>
    <row r="1581" spans="1:20">
      <c r="A1581" s="1">
        <f t="shared" si="24"/>
        <v>1580</v>
      </c>
      <c r="B1581" s="1" t="s">
        <v>28</v>
      </c>
      <c r="C1581" s="1" t="s">
        <v>29</v>
      </c>
      <c r="D1581" s="1" t="s">
        <v>22</v>
      </c>
      <c r="E1581" s="1" t="s">
        <v>23</v>
      </c>
      <c r="F1581" s="1" t="s">
        <v>5</v>
      </c>
      <c r="H1581" s="1" t="s">
        <v>24</v>
      </c>
      <c r="I1581" s="1">
        <v>832633</v>
      </c>
      <c r="J1581" s="1">
        <v>834684</v>
      </c>
      <c r="K1581" s="1" t="s">
        <v>25</v>
      </c>
      <c r="L1581" s="1" t="s">
        <v>2357</v>
      </c>
      <c r="O1581" s="1" t="s">
        <v>2358</v>
      </c>
      <c r="P1581" s="1" t="s">
        <v>2355</v>
      </c>
      <c r="R1581" s="1" t="s">
        <v>2356</v>
      </c>
      <c r="S1581" s="1">
        <v>2052</v>
      </c>
      <c r="T1581" s="1">
        <v>683</v>
      </c>
    </row>
    <row r="1582" spans="1:20">
      <c r="A1582" s="1">
        <f t="shared" si="24"/>
        <v>1581</v>
      </c>
      <c r="B1582" s="1" t="s">
        <v>20</v>
      </c>
      <c r="C1582" s="1" t="s">
        <v>21</v>
      </c>
      <c r="D1582" s="1" t="s">
        <v>22</v>
      </c>
      <c r="E1582" s="1" t="s">
        <v>23</v>
      </c>
      <c r="F1582" s="1" t="s">
        <v>5</v>
      </c>
      <c r="H1582" s="1" t="s">
        <v>24</v>
      </c>
      <c r="I1582" s="1">
        <v>834681</v>
      </c>
      <c r="J1582" s="1">
        <v>835205</v>
      </c>
      <c r="K1582" s="1" t="s">
        <v>25</v>
      </c>
      <c r="P1582" s="1" t="s">
        <v>2359</v>
      </c>
      <c r="R1582" s="1" t="s">
        <v>2360</v>
      </c>
      <c r="S1582" s="1">
        <v>525</v>
      </c>
    </row>
    <row r="1583" spans="1:20">
      <c r="A1583" s="1">
        <f t="shared" si="24"/>
        <v>1582</v>
      </c>
      <c r="B1583" s="1" t="s">
        <v>28</v>
      </c>
      <c r="C1583" s="1" t="s">
        <v>29</v>
      </c>
      <c r="D1583" s="1" t="s">
        <v>22</v>
      </c>
      <c r="E1583" s="1" t="s">
        <v>23</v>
      </c>
      <c r="F1583" s="1" t="s">
        <v>5</v>
      </c>
      <c r="H1583" s="1" t="s">
        <v>24</v>
      </c>
      <c r="I1583" s="1">
        <v>834681</v>
      </c>
      <c r="J1583" s="1">
        <v>835205</v>
      </c>
      <c r="K1583" s="1" t="s">
        <v>25</v>
      </c>
      <c r="L1583" s="1" t="s">
        <v>2361</v>
      </c>
      <c r="O1583" s="1" t="s">
        <v>2362</v>
      </c>
      <c r="P1583" s="1" t="s">
        <v>2359</v>
      </c>
      <c r="R1583" s="1" t="s">
        <v>2360</v>
      </c>
      <c r="S1583" s="1">
        <v>525</v>
      </c>
      <c r="T1583" s="1">
        <v>174</v>
      </c>
    </row>
    <row r="1584" spans="1:20">
      <c r="A1584" s="1">
        <f t="shared" si="24"/>
        <v>1583</v>
      </c>
      <c r="B1584" s="1" t="s">
        <v>20</v>
      </c>
      <c r="C1584" s="1" t="s">
        <v>21</v>
      </c>
      <c r="D1584" s="1" t="s">
        <v>22</v>
      </c>
      <c r="E1584" s="1" t="s">
        <v>23</v>
      </c>
      <c r="F1584" s="1" t="s">
        <v>5</v>
      </c>
      <c r="H1584" s="1" t="s">
        <v>24</v>
      </c>
      <c r="I1584" s="1">
        <v>835213</v>
      </c>
      <c r="J1584" s="1">
        <v>835722</v>
      </c>
      <c r="K1584" s="1" t="s">
        <v>25</v>
      </c>
      <c r="P1584" s="1" t="s">
        <v>2363</v>
      </c>
      <c r="R1584" s="1" t="s">
        <v>2364</v>
      </c>
      <c r="S1584" s="1">
        <v>510</v>
      </c>
    </row>
    <row r="1585" spans="1:20">
      <c r="A1585" s="1">
        <f t="shared" si="24"/>
        <v>1584</v>
      </c>
      <c r="B1585" s="1" t="s">
        <v>28</v>
      </c>
      <c r="C1585" s="1" t="s">
        <v>29</v>
      </c>
      <c r="D1585" s="1" t="s">
        <v>22</v>
      </c>
      <c r="E1585" s="1" t="s">
        <v>23</v>
      </c>
      <c r="F1585" s="1" t="s">
        <v>5</v>
      </c>
      <c r="H1585" s="1" t="s">
        <v>24</v>
      </c>
      <c r="I1585" s="1">
        <v>835213</v>
      </c>
      <c r="J1585" s="1">
        <v>835722</v>
      </c>
      <c r="K1585" s="1" t="s">
        <v>25</v>
      </c>
      <c r="L1585" s="1" t="s">
        <v>2365</v>
      </c>
      <c r="O1585" s="1" t="s">
        <v>2366</v>
      </c>
      <c r="P1585" s="1" t="s">
        <v>2363</v>
      </c>
      <c r="R1585" s="1" t="s">
        <v>2364</v>
      </c>
      <c r="S1585" s="1">
        <v>510</v>
      </c>
      <c r="T1585" s="1">
        <v>169</v>
      </c>
    </row>
    <row r="1586" spans="1:20">
      <c r="A1586" s="1">
        <f t="shared" si="24"/>
        <v>1585</v>
      </c>
      <c r="B1586" s="1" t="s">
        <v>20</v>
      </c>
      <c r="C1586" s="1" t="s">
        <v>21</v>
      </c>
      <c r="D1586" s="1" t="s">
        <v>22</v>
      </c>
      <c r="E1586" s="1" t="s">
        <v>23</v>
      </c>
      <c r="F1586" s="1" t="s">
        <v>5</v>
      </c>
      <c r="H1586" s="1" t="s">
        <v>24</v>
      </c>
      <c r="I1586" s="1">
        <v>835719</v>
      </c>
      <c r="J1586" s="1">
        <v>837050</v>
      </c>
      <c r="K1586" s="1" t="s">
        <v>25</v>
      </c>
      <c r="P1586" s="1" t="s">
        <v>2367</v>
      </c>
      <c r="R1586" s="1" t="s">
        <v>2368</v>
      </c>
      <c r="S1586" s="1">
        <v>1332</v>
      </c>
    </row>
    <row r="1587" spans="1:20">
      <c r="A1587" s="1">
        <f t="shared" si="24"/>
        <v>1586</v>
      </c>
      <c r="B1587" s="1" t="s">
        <v>28</v>
      </c>
      <c r="C1587" s="1" t="s">
        <v>29</v>
      </c>
      <c r="D1587" s="1" t="s">
        <v>22</v>
      </c>
      <c r="E1587" s="1" t="s">
        <v>23</v>
      </c>
      <c r="F1587" s="1" t="s">
        <v>5</v>
      </c>
      <c r="H1587" s="1" t="s">
        <v>24</v>
      </c>
      <c r="I1587" s="1">
        <v>835719</v>
      </c>
      <c r="J1587" s="1">
        <v>837050</v>
      </c>
      <c r="K1587" s="1" t="s">
        <v>25</v>
      </c>
      <c r="L1587" s="1" t="s">
        <v>2369</v>
      </c>
      <c r="O1587" s="1" t="s">
        <v>516</v>
      </c>
      <c r="P1587" s="1" t="s">
        <v>2367</v>
      </c>
      <c r="R1587" s="1" t="s">
        <v>2368</v>
      </c>
      <c r="S1587" s="1">
        <v>1332</v>
      </c>
      <c r="T1587" s="1">
        <v>443</v>
      </c>
    </row>
    <row r="1588" spans="1:20">
      <c r="A1588" s="1">
        <f t="shared" si="24"/>
        <v>1587</v>
      </c>
      <c r="B1588" s="1" t="s">
        <v>20</v>
      </c>
      <c r="C1588" s="1" t="s">
        <v>21</v>
      </c>
      <c r="D1588" s="1" t="s">
        <v>22</v>
      </c>
      <c r="E1588" s="1" t="s">
        <v>23</v>
      </c>
      <c r="F1588" s="1" t="s">
        <v>5</v>
      </c>
      <c r="H1588" s="1" t="s">
        <v>24</v>
      </c>
      <c r="I1588" s="1">
        <v>837081</v>
      </c>
      <c r="J1588" s="1">
        <v>837542</v>
      </c>
      <c r="K1588" s="1" t="s">
        <v>25</v>
      </c>
      <c r="P1588" s="1" t="s">
        <v>2370</v>
      </c>
      <c r="R1588" s="1" t="s">
        <v>2371</v>
      </c>
      <c r="S1588" s="1">
        <v>462</v>
      </c>
    </row>
    <row r="1589" spans="1:20">
      <c r="A1589" s="1">
        <f t="shared" si="24"/>
        <v>1588</v>
      </c>
      <c r="B1589" s="1" t="s">
        <v>28</v>
      </c>
      <c r="C1589" s="1" t="s">
        <v>29</v>
      </c>
      <c r="D1589" s="1" t="s">
        <v>22</v>
      </c>
      <c r="E1589" s="1" t="s">
        <v>23</v>
      </c>
      <c r="F1589" s="1" t="s">
        <v>5</v>
      </c>
      <c r="H1589" s="1" t="s">
        <v>24</v>
      </c>
      <c r="I1589" s="1">
        <v>837081</v>
      </c>
      <c r="J1589" s="1">
        <v>837542</v>
      </c>
      <c r="K1589" s="1" t="s">
        <v>25</v>
      </c>
      <c r="L1589" s="1" t="s">
        <v>2372</v>
      </c>
      <c r="O1589" s="1" t="s">
        <v>2373</v>
      </c>
      <c r="P1589" s="1" t="s">
        <v>2370</v>
      </c>
      <c r="R1589" s="1" t="s">
        <v>2371</v>
      </c>
      <c r="S1589" s="1">
        <v>462</v>
      </c>
      <c r="T1589" s="1">
        <v>153</v>
      </c>
    </row>
    <row r="1590" spans="1:20">
      <c r="A1590" s="1">
        <f t="shared" si="24"/>
        <v>1589</v>
      </c>
      <c r="B1590" s="1" t="s">
        <v>20</v>
      </c>
      <c r="C1590" s="1" t="s">
        <v>21</v>
      </c>
      <c r="D1590" s="1" t="s">
        <v>22</v>
      </c>
      <c r="E1590" s="1" t="s">
        <v>23</v>
      </c>
      <c r="F1590" s="1" t="s">
        <v>5</v>
      </c>
      <c r="H1590" s="1" t="s">
        <v>24</v>
      </c>
      <c r="I1590" s="1">
        <v>837591</v>
      </c>
      <c r="J1590" s="1">
        <v>838574</v>
      </c>
      <c r="K1590" s="1" t="s">
        <v>63</v>
      </c>
      <c r="R1590" s="1" t="s">
        <v>2374</v>
      </c>
      <c r="S1590" s="1">
        <v>984</v>
      </c>
    </row>
    <row r="1591" spans="1:20">
      <c r="A1591" s="1">
        <f t="shared" si="24"/>
        <v>1590</v>
      </c>
      <c r="B1591" s="1" t="s">
        <v>28</v>
      </c>
      <c r="C1591" s="1" t="s">
        <v>29</v>
      </c>
      <c r="D1591" s="1" t="s">
        <v>22</v>
      </c>
      <c r="E1591" s="1" t="s">
        <v>23</v>
      </c>
      <c r="F1591" s="1" t="s">
        <v>5</v>
      </c>
      <c r="H1591" s="1" t="s">
        <v>24</v>
      </c>
      <c r="I1591" s="1">
        <v>837591</v>
      </c>
      <c r="J1591" s="1">
        <v>838574</v>
      </c>
      <c r="K1591" s="1" t="s">
        <v>63</v>
      </c>
      <c r="L1591" s="1" t="s">
        <v>2375</v>
      </c>
      <c r="O1591" s="1" t="s">
        <v>2376</v>
      </c>
      <c r="R1591" s="1" t="s">
        <v>2374</v>
      </c>
      <c r="S1591" s="1">
        <v>984</v>
      </c>
      <c r="T1591" s="1">
        <v>327</v>
      </c>
    </row>
    <row r="1592" spans="1:20">
      <c r="A1592" s="1">
        <f t="shared" si="24"/>
        <v>1591</v>
      </c>
      <c r="B1592" s="1" t="s">
        <v>20</v>
      </c>
      <c r="C1592" s="1" t="s">
        <v>21</v>
      </c>
      <c r="D1592" s="1" t="s">
        <v>22</v>
      </c>
      <c r="E1592" s="1" t="s">
        <v>23</v>
      </c>
      <c r="F1592" s="1" t="s">
        <v>5</v>
      </c>
      <c r="H1592" s="1" t="s">
        <v>24</v>
      </c>
      <c r="I1592" s="1">
        <v>838800</v>
      </c>
      <c r="J1592" s="1">
        <v>840218</v>
      </c>
      <c r="K1592" s="1" t="s">
        <v>25</v>
      </c>
      <c r="R1592" s="1" t="s">
        <v>2377</v>
      </c>
      <c r="S1592" s="1">
        <v>1419</v>
      </c>
    </row>
    <row r="1593" spans="1:20">
      <c r="A1593" s="1">
        <f t="shared" si="24"/>
        <v>1592</v>
      </c>
      <c r="B1593" s="1" t="s">
        <v>28</v>
      </c>
      <c r="C1593" s="1" t="s">
        <v>29</v>
      </c>
      <c r="D1593" s="1" t="s">
        <v>22</v>
      </c>
      <c r="E1593" s="1" t="s">
        <v>23</v>
      </c>
      <c r="F1593" s="1" t="s">
        <v>5</v>
      </c>
      <c r="H1593" s="1" t="s">
        <v>24</v>
      </c>
      <c r="I1593" s="1">
        <v>838800</v>
      </c>
      <c r="J1593" s="1">
        <v>840218</v>
      </c>
      <c r="K1593" s="1" t="s">
        <v>25</v>
      </c>
      <c r="L1593" s="1" t="s">
        <v>2378</v>
      </c>
      <c r="O1593" s="1" t="s">
        <v>2379</v>
      </c>
      <c r="R1593" s="1" t="s">
        <v>2377</v>
      </c>
      <c r="S1593" s="1">
        <v>1419</v>
      </c>
      <c r="T1593" s="1">
        <v>472</v>
      </c>
    </row>
    <row r="1594" spans="1:20">
      <c r="A1594" s="1">
        <f t="shared" si="24"/>
        <v>1593</v>
      </c>
      <c r="B1594" s="1" t="s">
        <v>20</v>
      </c>
      <c r="C1594" s="1" t="s">
        <v>46</v>
      </c>
      <c r="D1594" s="1" t="s">
        <v>22</v>
      </c>
      <c r="E1594" s="1" t="s">
        <v>23</v>
      </c>
      <c r="F1594" s="1" t="s">
        <v>5</v>
      </c>
      <c r="H1594" s="1" t="s">
        <v>24</v>
      </c>
      <c r="I1594" s="1">
        <v>840333</v>
      </c>
      <c r="J1594" s="1">
        <v>840408</v>
      </c>
      <c r="K1594" s="1" t="s">
        <v>63</v>
      </c>
      <c r="P1594" s="1" t="s">
        <v>2380</v>
      </c>
      <c r="R1594" s="1" t="s">
        <v>2381</v>
      </c>
      <c r="S1594" s="1">
        <v>76</v>
      </c>
    </row>
    <row r="1595" spans="1:20">
      <c r="A1595" s="1">
        <f t="shared" si="24"/>
        <v>1594</v>
      </c>
      <c r="B1595" s="1" t="s">
        <v>46</v>
      </c>
      <c r="D1595" s="1" t="s">
        <v>22</v>
      </c>
      <c r="E1595" s="1" t="s">
        <v>23</v>
      </c>
      <c r="F1595" s="1" t="s">
        <v>5</v>
      </c>
      <c r="H1595" s="1" t="s">
        <v>24</v>
      </c>
      <c r="I1595" s="1">
        <v>840333</v>
      </c>
      <c r="J1595" s="1">
        <v>840408</v>
      </c>
      <c r="K1595" s="1" t="s">
        <v>63</v>
      </c>
      <c r="O1595" s="1" t="s">
        <v>775</v>
      </c>
      <c r="P1595" s="1" t="s">
        <v>2380</v>
      </c>
      <c r="R1595" s="1" t="s">
        <v>2381</v>
      </c>
      <c r="S1595" s="1">
        <v>76</v>
      </c>
    </row>
    <row r="1596" spans="1:20">
      <c r="A1596" s="1">
        <f t="shared" si="24"/>
        <v>1595</v>
      </c>
      <c r="B1596" s="1" t="s">
        <v>20</v>
      </c>
      <c r="C1596" s="1" t="s">
        <v>21</v>
      </c>
      <c r="D1596" s="1" t="s">
        <v>22</v>
      </c>
      <c r="E1596" s="1" t="s">
        <v>23</v>
      </c>
      <c r="F1596" s="1" t="s">
        <v>5</v>
      </c>
      <c r="H1596" s="1" t="s">
        <v>24</v>
      </c>
      <c r="I1596" s="1">
        <v>840997</v>
      </c>
      <c r="J1596" s="1">
        <v>841830</v>
      </c>
      <c r="K1596" s="1" t="s">
        <v>25</v>
      </c>
      <c r="R1596" s="1" t="s">
        <v>2382</v>
      </c>
      <c r="S1596" s="1">
        <v>834</v>
      </c>
    </row>
    <row r="1597" spans="1:20">
      <c r="A1597" s="1">
        <f t="shared" si="24"/>
        <v>1596</v>
      </c>
      <c r="B1597" s="1" t="s">
        <v>28</v>
      </c>
      <c r="C1597" s="1" t="s">
        <v>29</v>
      </c>
      <c r="D1597" s="1" t="s">
        <v>22</v>
      </c>
      <c r="E1597" s="1" t="s">
        <v>23</v>
      </c>
      <c r="F1597" s="1" t="s">
        <v>5</v>
      </c>
      <c r="H1597" s="1" t="s">
        <v>24</v>
      </c>
      <c r="I1597" s="1">
        <v>840997</v>
      </c>
      <c r="J1597" s="1">
        <v>841830</v>
      </c>
      <c r="K1597" s="1" t="s">
        <v>25</v>
      </c>
      <c r="L1597" s="1" t="s">
        <v>2383</v>
      </c>
      <c r="O1597" s="1" t="s">
        <v>2384</v>
      </c>
      <c r="R1597" s="1" t="s">
        <v>2382</v>
      </c>
      <c r="S1597" s="1">
        <v>834</v>
      </c>
      <c r="T1597" s="1">
        <v>277</v>
      </c>
    </row>
    <row r="1598" spans="1:20">
      <c r="A1598" s="1">
        <f t="shared" si="24"/>
        <v>1597</v>
      </c>
      <c r="B1598" s="1" t="s">
        <v>20</v>
      </c>
      <c r="C1598" s="1" t="s">
        <v>21</v>
      </c>
      <c r="D1598" s="1" t="s">
        <v>22</v>
      </c>
      <c r="E1598" s="1" t="s">
        <v>23</v>
      </c>
      <c r="F1598" s="1" t="s">
        <v>5</v>
      </c>
      <c r="H1598" s="1" t="s">
        <v>24</v>
      </c>
      <c r="I1598" s="1">
        <v>841856</v>
      </c>
      <c r="J1598" s="1">
        <v>843214</v>
      </c>
      <c r="K1598" s="1" t="s">
        <v>63</v>
      </c>
      <c r="R1598" s="1" t="s">
        <v>2385</v>
      </c>
      <c r="S1598" s="1">
        <v>1359</v>
      </c>
    </row>
    <row r="1599" spans="1:20">
      <c r="A1599" s="1">
        <f t="shared" si="24"/>
        <v>1598</v>
      </c>
      <c r="B1599" s="1" t="s">
        <v>28</v>
      </c>
      <c r="C1599" s="1" t="s">
        <v>29</v>
      </c>
      <c r="D1599" s="1" t="s">
        <v>22</v>
      </c>
      <c r="E1599" s="1" t="s">
        <v>23</v>
      </c>
      <c r="F1599" s="1" t="s">
        <v>5</v>
      </c>
      <c r="H1599" s="1" t="s">
        <v>24</v>
      </c>
      <c r="I1599" s="1">
        <v>841856</v>
      </c>
      <c r="J1599" s="1">
        <v>843214</v>
      </c>
      <c r="K1599" s="1" t="s">
        <v>63</v>
      </c>
      <c r="L1599" s="1" t="s">
        <v>2386</v>
      </c>
      <c r="O1599" s="1" t="s">
        <v>62</v>
      </c>
      <c r="R1599" s="1" t="s">
        <v>2385</v>
      </c>
      <c r="S1599" s="1">
        <v>1359</v>
      </c>
      <c r="T1599" s="1">
        <v>452</v>
      </c>
    </row>
    <row r="1600" spans="1:20">
      <c r="A1600" s="1">
        <f t="shared" si="24"/>
        <v>1599</v>
      </c>
      <c r="B1600" s="1" t="s">
        <v>20</v>
      </c>
      <c r="C1600" s="1" t="s">
        <v>21</v>
      </c>
      <c r="D1600" s="1" t="s">
        <v>22</v>
      </c>
      <c r="E1600" s="1" t="s">
        <v>23</v>
      </c>
      <c r="F1600" s="1" t="s">
        <v>5</v>
      </c>
      <c r="H1600" s="1" t="s">
        <v>24</v>
      </c>
      <c r="I1600" s="1">
        <v>843249</v>
      </c>
      <c r="J1600" s="1">
        <v>844001</v>
      </c>
      <c r="K1600" s="1" t="s">
        <v>63</v>
      </c>
      <c r="P1600" s="1" t="s">
        <v>2387</v>
      </c>
      <c r="R1600" s="1" t="s">
        <v>2388</v>
      </c>
      <c r="S1600" s="1">
        <v>753</v>
      </c>
    </row>
    <row r="1601" spans="1:20">
      <c r="A1601" s="1">
        <f t="shared" si="24"/>
        <v>1600</v>
      </c>
      <c r="B1601" s="1" t="s">
        <v>28</v>
      </c>
      <c r="C1601" s="1" t="s">
        <v>29</v>
      </c>
      <c r="D1601" s="1" t="s">
        <v>22</v>
      </c>
      <c r="E1601" s="1" t="s">
        <v>23</v>
      </c>
      <c r="F1601" s="1" t="s">
        <v>5</v>
      </c>
      <c r="H1601" s="1" t="s">
        <v>24</v>
      </c>
      <c r="I1601" s="1">
        <v>843249</v>
      </c>
      <c r="J1601" s="1">
        <v>844001</v>
      </c>
      <c r="K1601" s="1" t="s">
        <v>63</v>
      </c>
      <c r="L1601" s="1" t="s">
        <v>2389</v>
      </c>
      <c r="O1601" s="1" t="s">
        <v>1470</v>
      </c>
      <c r="P1601" s="1" t="s">
        <v>2387</v>
      </c>
      <c r="R1601" s="1" t="s">
        <v>2388</v>
      </c>
      <c r="S1601" s="1">
        <v>753</v>
      </c>
      <c r="T1601" s="1">
        <v>250</v>
      </c>
    </row>
    <row r="1602" spans="1:20">
      <c r="A1602" s="1">
        <f t="shared" si="24"/>
        <v>1601</v>
      </c>
      <c r="B1602" s="1" t="s">
        <v>20</v>
      </c>
      <c r="C1602" s="1" t="s">
        <v>21</v>
      </c>
      <c r="D1602" s="1" t="s">
        <v>22</v>
      </c>
      <c r="E1602" s="1" t="s">
        <v>23</v>
      </c>
      <c r="F1602" s="1" t="s">
        <v>5</v>
      </c>
      <c r="H1602" s="1" t="s">
        <v>24</v>
      </c>
      <c r="I1602" s="1">
        <v>844096</v>
      </c>
      <c r="J1602" s="1">
        <v>845430</v>
      </c>
      <c r="K1602" s="1" t="s">
        <v>63</v>
      </c>
      <c r="P1602" s="1" t="s">
        <v>2390</v>
      </c>
      <c r="R1602" s="1" t="s">
        <v>2391</v>
      </c>
      <c r="S1602" s="1">
        <v>1335</v>
      </c>
    </row>
    <row r="1603" spans="1:20">
      <c r="A1603" s="1">
        <f t="shared" ref="A1603:A1666" si="25">A1602+1</f>
        <v>1602</v>
      </c>
      <c r="B1603" s="1" t="s">
        <v>28</v>
      </c>
      <c r="C1603" s="1" t="s">
        <v>29</v>
      </c>
      <c r="D1603" s="1" t="s">
        <v>22</v>
      </c>
      <c r="E1603" s="1" t="s">
        <v>23</v>
      </c>
      <c r="F1603" s="1" t="s">
        <v>5</v>
      </c>
      <c r="H1603" s="1" t="s">
        <v>24</v>
      </c>
      <c r="I1603" s="1">
        <v>844096</v>
      </c>
      <c r="J1603" s="1">
        <v>845430</v>
      </c>
      <c r="K1603" s="1" t="s">
        <v>63</v>
      </c>
      <c r="L1603" s="1" t="s">
        <v>2392</v>
      </c>
      <c r="O1603" s="1" t="s">
        <v>2393</v>
      </c>
      <c r="P1603" s="1" t="s">
        <v>2390</v>
      </c>
      <c r="R1603" s="1" t="s">
        <v>2391</v>
      </c>
      <c r="S1603" s="1">
        <v>1335</v>
      </c>
      <c r="T1603" s="1">
        <v>444</v>
      </c>
    </row>
    <row r="1604" spans="1:20">
      <c r="A1604" s="1">
        <f t="shared" si="25"/>
        <v>1603</v>
      </c>
      <c r="B1604" s="1" t="s">
        <v>20</v>
      </c>
      <c r="C1604" s="1" t="s">
        <v>21</v>
      </c>
      <c r="D1604" s="1" t="s">
        <v>22</v>
      </c>
      <c r="E1604" s="1" t="s">
        <v>23</v>
      </c>
      <c r="F1604" s="1" t="s">
        <v>5</v>
      </c>
      <c r="H1604" s="1" t="s">
        <v>24</v>
      </c>
      <c r="I1604" s="1">
        <v>845454</v>
      </c>
      <c r="J1604" s="1">
        <v>846212</v>
      </c>
      <c r="K1604" s="1" t="s">
        <v>63</v>
      </c>
      <c r="R1604" s="1" t="s">
        <v>2394</v>
      </c>
      <c r="S1604" s="1">
        <v>759</v>
      </c>
    </row>
    <row r="1605" spans="1:20">
      <c r="A1605" s="1">
        <f t="shared" si="25"/>
        <v>1604</v>
      </c>
      <c r="B1605" s="1" t="s">
        <v>28</v>
      </c>
      <c r="C1605" s="1" t="s">
        <v>29</v>
      </c>
      <c r="D1605" s="1" t="s">
        <v>22</v>
      </c>
      <c r="E1605" s="1" t="s">
        <v>23</v>
      </c>
      <c r="F1605" s="1" t="s">
        <v>5</v>
      </c>
      <c r="H1605" s="1" t="s">
        <v>24</v>
      </c>
      <c r="I1605" s="1">
        <v>845454</v>
      </c>
      <c r="J1605" s="1">
        <v>846212</v>
      </c>
      <c r="K1605" s="1" t="s">
        <v>63</v>
      </c>
      <c r="L1605" s="1" t="s">
        <v>2395</v>
      </c>
      <c r="O1605" s="1" t="s">
        <v>2396</v>
      </c>
      <c r="R1605" s="1" t="s">
        <v>2394</v>
      </c>
      <c r="S1605" s="1">
        <v>759</v>
      </c>
      <c r="T1605" s="1">
        <v>252</v>
      </c>
    </row>
    <row r="1606" spans="1:20">
      <c r="A1606" s="1">
        <f t="shared" si="25"/>
        <v>1605</v>
      </c>
      <c r="B1606" s="1" t="s">
        <v>20</v>
      </c>
      <c r="C1606" s="1" t="s">
        <v>21</v>
      </c>
      <c r="D1606" s="1" t="s">
        <v>22</v>
      </c>
      <c r="E1606" s="1" t="s">
        <v>23</v>
      </c>
      <c r="F1606" s="1" t="s">
        <v>5</v>
      </c>
      <c r="H1606" s="1" t="s">
        <v>24</v>
      </c>
      <c r="I1606" s="1">
        <v>846309</v>
      </c>
      <c r="J1606" s="1">
        <v>846866</v>
      </c>
      <c r="K1606" s="1" t="s">
        <v>25</v>
      </c>
      <c r="R1606" s="1" t="s">
        <v>2397</v>
      </c>
      <c r="S1606" s="1">
        <v>558</v>
      </c>
    </row>
    <row r="1607" spans="1:20">
      <c r="A1607" s="1">
        <f t="shared" si="25"/>
        <v>1606</v>
      </c>
      <c r="B1607" s="1" t="s">
        <v>28</v>
      </c>
      <c r="C1607" s="1" t="s">
        <v>29</v>
      </c>
      <c r="D1607" s="1" t="s">
        <v>22</v>
      </c>
      <c r="E1607" s="1" t="s">
        <v>23</v>
      </c>
      <c r="F1607" s="1" t="s">
        <v>5</v>
      </c>
      <c r="H1607" s="1" t="s">
        <v>24</v>
      </c>
      <c r="I1607" s="1">
        <v>846309</v>
      </c>
      <c r="J1607" s="1">
        <v>846866</v>
      </c>
      <c r="K1607" s="1" t="s">
        <v>25</v>
      </c>
      <c r="L1607" s="1" t="s">
        <v>2398</v>
      </c>
      <c r="O1607" s="1" t="s">
        <v>42</v>
      </c>
      <c r="R1607" s="1" t="s">
        <v>2397</v>
      </c>
      <c r="S1607" s="1">
        <v>558</v>
      </c>
      <c r="T1607" s="1">
        <v>185</v>
      </c>
    </row>
    <row r="1608" spans="1:20">
      <c r="A1608" s="1">
        <f t="shared" si="25"/>
        <v>1607</v>
      </c>
      <c r="B1608" s="1" t="s">
        <v>20</v>
      </c>
      <c r="C1608" s="1" t="s">
        <v>21</v>
      </c>
      <c r="D1608" s="1" t="s">
        <v>22</v>
      </c>
      <c r="E1608" s="1" t="s">
        <v>23</v>
      </c>
      <c r="F1608" s="1" t="s">
        <v>5</v>
      </c>
      <c r="H1608" s="1" t="s">
        <v>24</v>
      </c>
      <c r="I1608" s="1">
        <v>846851</v>
      </c>
      <c r="J1608" s="1">
        <v>847672</v>
      </c>
      <c r="K1608" s="1" t="s">
        <v>25</v>
      </c>
      <c r="R1608" s="1" t="s">
        <v>2399</v>
      </c>
      <c r="S1608" s="1">
        <v>822</v>
      </c>
    </row>
    <row r="1609" spans="1:20">
      <c r="A1609" s="1">
        <f t="shared" si="25"/>
        <v>1608</v>
      </c>
      <c r="B1609" s="1" t="s">
        <v>28</v>
      </c>
      <c r="C1609" s="1" t="s">
        <v>29</v>
      </c>
      <c r="D1609" s="1" t="s">
        <v>22</v>
      </c>
      <c r="E1609" s="1" t="s">
        <v>23</v>
      </c>
      <c r="F1609" s="1" t="s">
        <v>5</v>
      </c>
      <c r="H1609" s="1" t="s">
        <v>24</v>
      </c>
      <c r="I1609" s="1">
        <v>846851</v>
      </c>
      <c r="J1609" s="1">
        <v>847672</v>
      </c>
      <c r="K1609" s="1" t="s">
        <v>25</v>
      </c>
      <c r="L1609" s="1" t="s">
        <v>2400</v>
      </c>
      <c r="O1609" s="1" t="s">
        <v>2401</v>
      </c>
      <c r="R1609" s="1" t="s">
        <v>2399</v>
      </c>
      <c r="S1609" s="1">
        <v>822</v>
      </c>
      <c r="T1609" s="1">
        <v>273</v>
      </c>
    </row>
    <row r="1610" spans="1:20">
      <c r="A1610" s="1">
        <f t="shared" si="25"/>
        <v>1609</v>
      </c>
      <c r="B1610" s="1" t="s">
        <v>20</v>
      </c>
      <c r="C1610" s="1" t="s">
        <v>21</v>
      </c>
      <c r="D1610" s="1" t="s">
        <v>22</v>
      </c>
      <c r="E1610" s="1" t="s">
        <v>23</v>
      </c>
      <c r="F1610" s="1" t="s">
        <v>5</v>
      </c>
      <c r="H1610" s="1" t="s">
        <v>24</v>
      </c>
      <c r="I1610" s="1">
        <v>847821</v>
      </c>
      <c r="J1610" s="1">
        <v>849440</v>
      </c>
      <c r="K1610" s="1" t="s">
        <v>63</v>
      </c>
      <c r="P1610" s="1" t="s">
        <v>2402</v>
      </c>
      <c r="R1610" s="1" t="s">
        <v>2403</v>
      </c>
      <c r="S1610" s="1">
        <v>1620</v>
      </c>
    </row>
    <row r="1611" spans="1:20">
      <c r="A1611" s="1">
        <f t="shared" si="25"/>
        <v>1610</v>
      </c>
      <c r="B1611" s="1" t="s">
        <v>28</v>
      </c>
      <c r="C1611" s="1" t="s">
        <v>29</v>
      </c>
      <c r="D1611" s="1" t="s">
        <v>22</v>
      </c>
      <c r="E1611" s="1" t="s">
        <v>23</v>
      </c>
      <c r="F1611" s="1" t="s">
        <v>5</v>
      </c>
      <c r="H1611" s="1" t="s">
        <v>24</v>
      </c>
      <c r="I1611" s="1">
        <v>847821</v>
      </c>
      <c r="J1611" s="1">
        <v>849440</v>
      </c>
      <c r="K1611" s="1" t="s">
        <v>63</v>
      </c>
      <c r="L1611" s="1" t="s">
        <v>2404</v>
      </c>
      <c r="O1611" s="1" t="s">
        <v>2405</v>
      </c>
      <c r="P1611" s="1" t="s">
        <v>2402</v>
      </c>
      <c r="R1611" s="1" t="s">
        <v>2403</v>
      </c>
      <c r="S1611" s="1">
        <v>1620</v>
      </c>
      <c r="T1611" s="1">
        <v>539</v>
      </c>
    </row>
    <row r="1612" spans="1:20">
      <c r="A1612" s="1">
        <f t="shared" si="25"/>
        <v>1611</v>
      </c>
      <c r="B1612" s="1" t="s">
        <v>20</v>
      </c>
      <c r="C1612" s="1" t="s">
        <v>21</v>
      </c>
      <c r="D1612" s="1" t="s">
        <v>22</v>
      </c>
      <c r="E1612" s="1" t="s">
        <v>23</v>
      </c>
      <c r="F1612" s="1" t="s">
        <v>5</v>
      </c>
      <c r="H1612" s="1" t="s">
        <v>24</v>
      </c>
      <c r="I1612" s="1">
        <v>849705</v>
      </c>
      <c r="J1612" s="1">
        <v>851366</v>
      </c>
      <c r="K1612" s="1" t="s">
        <v>25</v>
      </c>
      <c r="R1612" s="1" t="s">
        <v>2406</v>
      </c>
      <c r="S1612" s="1">
        <v>1662</v>
      </c>
    </row>
    <row r="1613" spans="1:20">
      <c r="A1613" s="1">
        <f t="shared" si="25"/>
        <v>1612</v>
      </c>
      <c r="B1613" s="1" t="s">
        <v>28</v>
      </c>
      <c r="C1613" s="1" t="s">
        <v>29</v>
      </c>
      <c r="D1613" s="1" t="s">
        <v>22</v>
      </c>
      <c r="E1613" s="1" t="s">
        <v>23</v>
      </c>
      <c r="F1613" s="1" t="s">
        <v>5</v>
      </c>
      <c r="H1613" s="1" t="s">
        <v>24</v>
      </c>
      <c r="I1613" s="1">
        <v>849705</v>
      </c>
      <c r="J1613" s="1">
        <v>851366</v>
      </c>
      <c r="K1613" s="1" t="s">
        <v>25</v>
      </c>
      <c r="L1613" s="1" t="s">
        <v>2407</v>
      </c>
      <c r="O1613" s="1" t="s">
        <v>62</v>
      </c>
      <c r="R1613" s="1" t="s">
        <v>2406</v>
      </c>
      <c r="S1613" s="1">
        <v>1662</v>
      </c>
      <c r="T1613" s="1">
        <v>553</v>
      </c>
    </row>
    <row r="1614" spans="1:20">
      <c r="A1614" s="1">
        <f t="shared" si="25"/>
        <v>1613</v>
      </c>
      <c r="B1614" s="1" t="s">
        <v>20</v>
      </c>
      <c r="C1614" s="1" t="s">
        <v>21</v>
      </c>
      <c r="D1614" s="1" t="s">
        <v>22</v>
      </c>
      <c r="E1614" s="1" t="s">
        <v>23</v>
      </c>
      <c r="F1614" s="1" t="s">
        <v>5</v>
      </c>
      <c r="H1614" s="1" t="s">
        <v>24</v>
      </c>
      <c r="I1614" s="1">
        <v>851418</v>
      </c>
      <c r="J1614" s="1">
        <v>851753</v>
      </c>
      <c r="K1614" s="1" t="s">
        <v>25</v>
      </c>
      <c r="R1614" s="1" t="s">
        <v>2408</v>
      </c>
      <c r="S1614" s="1">
        <v>336</v>
      </c>
    </row>
    <row r="1615" spans="1:20">
      <c r="A1615" s="1">
        <f t="shared" si="25"/>
        <v>1614</v>
      </c>
      <c r="B1615" s="1" t="s">
        <v>28</v>
      </c>
      <c r="C1615" s="1" t="s">
        <v>29</v>
      </c>
      <c r="D1615" s="1" t="s">
        <v>22</v>
      </c>
      <c r="E1615" s="1" t="s">
        <v>23</v>
      </c>
      <c r="F1615" s="1" t="s">
        <v>5</v>
      </c>
      <c r="H1615" s="1" t="s">
        <v>24</v>
      </c>
      <c r="I1615" s="1">
        <v>851418</v>
      </c>
      <c r="J1615" s="1">
        <v>851753</v>
      </c>
      <c r="K1615" s="1" t="s">
        <v>25</v>
      </c>
      <c r="L1615" s="1" t="s">
        <v>2409</v>
      </c>
      <c r="O1615" s="1" t="s">
        <v>2410</v>
      </c>
      <c r="R1615" s="1" t="s">
        <v>2408</v>
      </c>
      <c r="S1615" s="1">
        <v>336</v>
      </c>
      <c r="T1615" s="1">
        <v>111</v>
      </c>
    </row>
    <row r="1616" spans="1:20">
      <c r="A1616" s="1">
        <f t="shared" si="25"/>
        <v>1615</v>
      </c>
      <c r="B1616" s="1" t="s">
        <v>20</v>
      </c>
      <c r="C1616" s="1" t="s">
        <v>21</v>
      </c>
      <c r="D1616" s="1" t="s">
        <v>22</v>
      </c>
      <c r="E1616" s="1" t="s">
        <v>23</v>
      </c>
      <c r="F1616" s="1" t="s">
        <v>5</v>
      </c>
      <c r="H1616" s="1" t="s">
        <v>24</v>
      </c>
      <c r="I1616" s="1">
        <v>851792</v>
      </c>
      <c r="J1616" s="1">
        <v>853879</v>
      </c>
      <c r="K1616" s="1" t="s">
        <v>63</v>
      </c>
      <c r="P1616" s="1" t="s">
        <v>2411</v>
      </c>
      <c r="R1616" s="1" t="s">
        <v>2412</v>
      </c>
      <c r="S1616" s="1">
        <v>2088</v>
      </c>
    </row>
    <row r="1617" spans="1:20">
      <c r="A1617" s="1">
        <f t="shared" si="25"/>
        <v>1616</v>
      </c>
      <c r="B1617" s="1" t="s">
        <v>28</v>
      </c>
      <c r="C1617" s="1" t="s">
        <v>29</v>
      </c>
      <c r="D1617" s="1" t="s">
        <v>22</v>
      </c>
      <c r="E1617" s="1" t="s">
        <v>23</v>
      </c>
      <c r="F1617" s="1" t="s">
        <v>5</v>
      </c>
      <c r="H1617" s="1" t="s">
        <v>24</v>
      </c>
      <c r="I1617" s="1">
        <v>851792</v>
      </c>
      <c r="J1617" s="1">
        <v>853879</v>
      </c>
      <c r="K1617" s="1" t="s">
        <v>63</v>
      </c>
      <c r="L1617" s="1" t="s">
        <v>2413</v>
      </c>
      <c r="O1617" s="1" t="s">
        <v>2414</v>
      </c>
      <c r="P1617" s="1" t="s">
        <v>2411</v>
      </c>
      <c r="R1617" s="1" t="s">
        <v>2412</v>
      </c>
      <c r="S1617" s="1">
        <v>2088</v>
      </c>
      <c r="T1617" s="1">
        <v>695</v>
      </c>
    </row>
    <row r="1618" spans="1:20">
      <c r="A1618" s="1">
        <f t="shared" si="25"/>
        <v>1617</v>
      </c>
      <c r="B1618" s="1" t="s">
        <v>20</v>
      </c>
      <c r="C1618" s="1" t="s">
        <v>21</v>
      </c>
      <c r="D1618" s="1" t="s">
        <v>22</v>
      </c>
      <c r="E1618" s="1" t="s">
        <v>23</v>
      </c>
      <c r="F1618" s="1" t="s">
        <v>5</v>
      </c>
      <c r="H1618" s="1" t="s">
        <v>24</v>
      </c>
      <c r="I1618" s="1">
        <v>853954</v>
      </c>
      <c r="J1618" s="1">
        <v>855147</v>
      </c>
      <c r="K1618" s="1" t="s">
        <v>25</v>
      </c>
      <c r="P1618" s="1" t="s">
        <v>2415</v>
      </c>
      <c r="R1618" s="1" t="s">
        <v>2416</v>
      </c>
      <c r="S1618" s="1">
        <v>1194</v>
      </c>
    </row>
    <row r="1619" spans="1:20">
      <c r="A1619" s="1">
        <f t="shared" si="25"/>
        <v>1618</v>
      </c>
      <c r="B1619" s="1" t="s">
        <v>28</v>
      </c>
      <c r="C1619" s="1" t="s">
        <v>29</v>
      </c>
      <c r="D1619" s="1" t="s">
        <v>22</v>
      </c>
      <c r="E1619" s="1" t="s">
        <v>23</v>
      </c>
      <c r="F1619" s="1" t="s">
        <v>5</v>
      </c>
      <c r="H1619" s="1" t="s">
        <v>24</v>
      </c>
      <c r="I1619" s="1">
        <v>853954</v>
      </c>
      <c r="J1619" s="1">
        <v>855147</v>
      </c>
      <c r="K1619" s="1" t="s">
        <v>25</v>
      </c>
      <c r="L1619" s="1" t="s">
        <v>2417</v>
      </c>
      <c r="O1619" s="1" t="s">
        <v>1067</v>
      </c>
      <c r="P1619" s="1" t="s">
        <v>2415</v>
      </c>
      <c r="R1619" s="1" t="s">
        <v>2416</v>
      </c>
      <c r="S1619" s="1">
        <v>1194</v>
      </c>
      <c r="T1619" s="1">
        <v>397</v>
      </c>
    </row>
    <row r="1620" spans="1:20">
      <c r="A1620" s="1">
        <f t="shared" si="25"/>
        <v>1619</v>
      </c>
      <c r="B1620" s="1" t="s">
        <v>20</v>
      </c>
      <c r="C1620" s="1" t="s">
        <v>21</v>
      </c>
      <c r="D1620" s="1" t="s">
        <v>22</v>
      </c>
      <c r="E1620" s="1" t="s">
        <v>23</v>
      </c>
      <c r="F1620" s="1" t="s">
        <v>5</v>
      </c>
      <c r="H1620" s="1" t="s">
        <v>24</v>
      </c>
      <c r="I1620" s="1">
        <v>855289</v>
      </c>
      <c r="J1620" s="1">
        <v>855558</v>
      </c>
      <c r="K1620" s="1" t="s">
        <v>63</v>
      </c>
      <c r="R1620" s="1" t="s">
        <v>2418</v>
      </c>
      <c r="S1620" s="1">
        <v>270</v>
      </c>
    </row>
    <row r="1621" spans="1:20">
      <c r="A1621" s="1">
        <f t="shared" si="25"/>
        <v>1620</v>
      </c>
      <c r="B1621" s="1" t="s">
        <v>28</v>
      </c>
      <c r="C1621" s="1" t="s">
        <v>29</v>
      </c>
      <c r="D1621" s="1" t="s">
        <v>22</v>
      </c>
      <c r="E1621" s="1" t="s">
        <v>23</v>
      </c>
      <c r="F1621" s="1" t="s">
        <v>5</v>
      </c>
      <c r="H1621" s="1" t="s">
        <v>24</v>
      </c>
      <c r="I1621" s="1">
        <v>855289</v>
      </c>
      <c r="J1621" s="1">
        <v>855558</v>
      </c>
      <c r="K1621" s="1" t="s">
        <v>63</v>
      </c>
      <c r="L1621" s="1" t="s">
        <v>2419</v>
      </c>
      <c r="O1621" s="1" t="s">
        <v>62</v>
      </c>
      <c r="R1621" s="1" t="s">
        <v>2418</v>
      </c>
      <c r="S1621" s="1">
        <v>270</v>
      </c>
      <c r="T1621" s="1">
        <v>89</v>
      </c>
    </row>
    <row r="1622" spans="1:20">
      <c r="A1622" s="1">
        <f t="shared" si="25"/>
        <v>1621</v>
      </c>
      <c r="B1622" s="1" t="s">
        <v>20</v>
      </c>
      <c r="C1622" s="1" t="s">
        <v>21</v>
      </c>
      <c r="D1622" s="1" t="s">
        <v>22</v>
      </c>
      <c r="E1622" s="1" t="s">
        <v>23</v>
      </c>
      <c r="F1622" s="1" t="s">
        <v>5</v>
      </c>
      <c r="H1622" s="1" t="s">
        <v>24</v>
      </c>
      <c r="I1622" s="1">
        <v>857641</v>
      </c>
      <c r="J1622" s="1">
        <v>858021</v>
      </c>
      <c r="K1622" s="1" t="s">
        <v>25</v>
      </c>
      <c r="R1622" s="1" t="s">
        <v>2420</v>
      </c>
      <c r="S1622" s="1">
        <v>381</v>
      </c>
    </row>
    <row r="1623" spans="1:20">
      <c r="A1623" s="1">
        <f t="shared" si="25"/>
        <v>1622</v>
      </c>
      <c r="B1623" s="1" t="s">
        <v>28</v>
      </c>
      <c r="C1623" s="1" t="s">
        <v>29</v>
      </c>
      <c r="D1623" s="1" t="s">
        <v>22</v>
      </c>
      <c r="E1623" s="1" t="s">
        <v>23</v>
      </c>
      <c r="F1623" s="1" t="s">
        <v>5</v>
      </c>
      <c r="H1623" s="1" t="s">
        <v>24</v>
      </c>
      <c r="I1623" s="1">
        <v>857641</v>
      </c>
      <c r="J1623" s="1">
        <v>858021</v>
      </c>
      <c r="K1623" s="1" t="s">
        <v>25</v>
      </c>
      <c r="L1623" s="1" t="s">
        <v>2421</v>
      </c>
      <c r="O1623" s="1" t="s">
        <v>42</v>
      </c>
      <c r="R1623" s="1" t="s">
        <v>2420</v>
      </c>
      <c r="S1623" s="1">
        <v>381</v>
      </c>
      <c r="T1623" s="1">
        <v>126</v>
      </c>
    </row>
    <row r="1624" spans="1:20">
      <c r="A1624" s="1">
        <f t="shared" si="25"/>
        <v>1623</v>
      </c>
      <c r="B1624" s="1" t="s">
        <v>20</v>
      </c>
      <c r="C1624" s="1" t="s">
        <v>21</v>
      </c>
      <c r="D1624" s="1" t="s">
        <v>22</v>
      </c>
      <c r="E1624" s="1" t="s">
        <v>23</v>
      </c>
      <c r="F1624" s="1" t="s">
        <v>5</v>
      </c>
      <c r="H1624" s="1" t="s">
        <v>24</v>
      </c>
      <c r="I1624" s="1">
        <v>858145</v>
      </c>
      <c r="J1624" s="1">
        <v>858840</v>
      </c>
      <c r="K1624" s="1" t="s">
        <v>25</v>
      </c>
      <c r="R1624" s="1" t="s">
        <v>2422</v>
      </c>
      <c r="S1624" s="1">
        <v>696</v>
      </c>
    </row>
    <row r="1625" spans="1:20">
      <c r="A1625" s="1">
        <f t="shared" si="25"/>
        <v>1624</v>
      </c>
      <c r="B1625" s="1" t="s">
        <v>28</v>
      </c>
      <c r="C1625" s="1" t="s">
        <v>29</v>
      </c>
      <c r="D1625" s="1" t="s">
        <v>22</v>
      </c>
      <c r="E1625" s="1" t="s">
        <v>23</v>
      </c>
      <c r="F1625" s="1" t="s">
        <v>5</v>
      </c>
      <c r="H1625" s="1" t="s">
        <v>24</v>
      </c>
      <c r="I1625" s="1">
        <v>858145</v>
      </c>
      <c r="J1625" s="1">
        <v>858840</v>
      </c>
      <c r="K1625" s="1" t="s">
        <v>25</v>
      </c>
      <c r="L1625" s="1" t="s">
        <v>2423</v>
      </c>
      <c r="O1625" s="1" t="s">
        <v>42</v>
      </c>
      <c r="R1625" s="1" t="s">
        <v>2422</v>
      </c>
      <c r="S1625" s="1">
        <v>696</v>
      </c>
      <c r="T1625" s="1">
        <v>231</v>
      </c>
    </row>
    <row r="1626" spans="1:20">
      <c r="A1626" s="1">
        <f t="shared" si="25"/>
        <v>1625</v>
      </c>
      <c r="B1626" s="1" t="s">
        <v>20</v>
      </c>
      <c r="C1626" s="1" t="s">
        <v>21</v>
      </c>
      <c r="D1626" s="1" t="s">
        <v>22</v>
      </c>
      <c r="E1626" s="1" t="s">
        <v>23</v>
      </c>
      <c r="F1626" s="1" t="s">
        <v>5</v>
      </c>
      <c r="H1626" s="1" t="s">
        <v>24</v>
      </c>
      <c r="I1626" s="1">
        <v>858890</v>
      </c>
      <c r="J1626" s="1">
        <v>859366</v>
      </c>
      <c r="K1626" s="1" t="s">
        <v>25</v>
      </c>
      <c r="R1626" s="1" t="s">
        <v>2424</v>
      </c>
      <c r="S1626" s="1">
        <v>477</v>
      </c>
    </row>
    <row r="1627" spans="1:20">
      <c r="A1627" s="1">
        <f t="shared" si="25"/>
        <v>1626</v>
      </c>
      <c r="B1627" s="1" t="s">
        <v>28</v>
      </c>
      <c r="C1627" s="1" t="s">
        <v>29</v>
      </c>
      <c r="D1627" s="1" t="s">
        <v>22</v>
      </c>
      <c r="E1627" s="1" t="s">
        <v>23</v>
      </c>
      <c r="F1627" s="1" t="s">
        <v>5</v>
      </c>
      <c r="H1627" s="1" t="s">
        <v>24</v>
      </c>
      <c r="I1627" s="1">
        <v>858890</v>
      </c>
      <c r="J1627" s="1">
        <v>859366</v>
      </c>
      <c r="K1627" s="1" t="s">
        <v>25</v>
      </c>
      <c r="L1627" s="1" t="s">
        <v>2425</v>
      </c>
      <c r="O1627" s="1" t="s">
        <v>62</v>
      </c>
      <c r="R1627" s="1" t="s">
        <v>2424</v>
      </c>
      <c r="S1627" s="1">
        <v>477</v>
      </c>
      <c r="T1627" s="1">
        <v>158</v>
      </c>
    </row>
    <row r="1628" spans="1:20">
      <c r="A1628" s="1">
        <f t="shared" si="25"/>
        <v>1627</v>
      </c>
      <c r="B1628" s="1" t="s">
        <v>20</v>
      </c>
      <c r="C1628" s="1" t="s">
        <v>21</v>
      </c>
      <c r="D1628" s="1" t="s">
        <v>22</v>
      </c>
      <c r="E1628" s="1" t="s">
        <v>23</v>
      </c>
      <c r="F1628" s="1" t="s">
        <v>5</v>
      </c>
      <c r="H1628" s="1" t="s">
        <v>24</v>
      </c>
      <c r="I1628" s="1">
        <v>859388</v>
      </c>
      <c r="J1628" s="1">
        <v>860776</v>
      </c>
      <c r="K1628" s="1" t="s">
        <v>25</v>
      </c>
      <c r="R1628" s="1" t="s">
        <v>2426</v>
      </c>
      <c r="S1628" s="1">
        <v>1389</v>
      </c>
    </row>
    <row r="1629" spans="1:20">
      <c r="A1629" s="1">
        <f t="shared" si="25"/>
        <v>1628</v>
      </c>
      <c r="B1629" s="1" t="s">
        <v>28</v>
      </c>
      <c r="C1629" s="1" t="s">
        <v>29</v>
      </c>
      <c r="D1629" s="1" t="s">
        <v>22</v>
      </c>
      <c r="E1629" s="1" t="s">
        <v>23</v>
      </c>
      <c r="F1629" s="1" t="s">
        <v>5</v>
      </c>
      <c r="H1629" s="1" t="s">
        <v>24</v>
      </c>
      <c r="I1629" s="1">
        <v>859388</v>
      </c>
      <c r="J1629" s="1">
        <v>860776</v>
      </c>
      <c r="K1629" s="1" t="s">
        <v>25</v>
      </c>
      <c r="L1629" s="1" t="s">
        <v>2427</v>
      </c>
      <c r="O1629" s="1" t="s">
        <v>42</v>
      </c>
      <c r="R1629" s="1" t="s">
        <v>2426</v>
      </c>
      <c r="S1629" s="1">
        <v>1389</v>
      </c>
      <c r="T1629" s="1">
        <v>462</v>
      </c>
    </row>
    <row r="1630" spans="1:20">
      <c r="A1630" s="1">
        <f t="shared" si="25"/>
        <v>1629</v>
      </c>
      <c r="B1630" s="1" t="s">
        <v>20</v>
      </c>
      <c r="C1630" s="1" t="s">
        <v>21</v>
      </c>
      <c r="D1630" s="1" t="s">
        <v>22</v>
      </c>
      <c r="E1630" s="1" t="s">
        <v>23</v>
      </c>
      <c r="F1630" s="1" t="s">
        <v>5</v>
      </c>
      <c r="H1630" s="1" t="s">
        <v>24</v>
      </c>
      <c r="I1630" s="1">
        <v>860966</v>
      </c>
      <c r="J1630" s="1">
        <v>861499</v>
      </c>
      <c r="K1630" s="1" t="s">
        <v>63</v>
      </c>
      <c r="R1630" s="1" t="s">
        <v>2428</v>
      </c>
      <c r="S1630" s="1">
        <v>534</v>
      </c>
    </row>
    <row r="1631" spans="1:20">
      <c r="A1631" s="1">
        <f t="shared" si="25"/>
        <v>1630</v>
      </c>
      <c r="B1631" s="1" t="s">
        <v>28</v>
      </c>
      <c r="C1631" s="1" t="s">
        <v>29</v>
      </c>
      <c r="D1631" s="1" t="s">
        <v>22</v>
      </c>
      <c r="E1631" s="1" t="s">
        <v>23</v>
      </c>
      <c r="F1631" s="1" t="s">
        <v>5</v>
      </c>
      <c r="H1631" s="1" t="s">
        <v>24</v>
      </c>
      <c r="I1631" s="1">
        <v>860966</v>
      </c>
      <c r="J1631" s="1">
        <v>861499</v>
      </c>
      <c r="K1631" s="1" t="s">
        <v>63</v>
      </c>
      <c r="L1631" s="1" t="s">
        <v>2429</v>
      </c>
      <c r="O1631" s="1" t="s">
        <v>42</v>
      </c>
      <c r="R1631" s="1" t="s">
        <v>2428</v>
      </c>
      <c r="S1631" s="1">
        <v>534</v>
      </c>
      <c r="T1631" s="1">
        <v>177</v>
      </c>
    </row>
    <row r="1632" spans="1:20">
      <c r="A1632" s="1">
        <f t="shared" si="25"/>
        <v>1631</v>
      </c>
      <c r="B1632" s="1" t="s">
        <v>20</v>
      </c>
      <c r="C1632" s="1" t="s">
        <v>21</v>
      </c>
      <c r="D1632" s="1" t="s">
        <v>22</v>
      </c>
      <c r="E1632" s="1" t="s">
        <v>23</v>
      </c>
      <c r="F1632" s="1" t="s">
        <v>5</v>
      </c>
      <c r="H1632" s="1" t="s">
        <v>24</v>
      </c>
      <c r="I1632" s="1">
        <v>861712</v>
      </c>
      <c r="J1632" s="1">
        <v>862803</v>
      </c>
      <c r="K1632" s="1" t="s">
        <v>25</v>
      </c>
      <c r="P1632" s="1" t="s">
        <v>2430</v>
      </c>
      <c r="R1632" s="1" t="s">
        <v>2431</v>
      </c>
      <c r="S1632" s="1">
        <v>1092</v>
      </c>
    </row>
    <row r="1633" spans="1:20">
      <c r="A1633" s="1">
        <f t="shared" si="25"/>
        <v>1632</v>
      </c>
      <c r="B1633" s="1" t="s">
        <v>28</v>
      </c>
      <c r="C1633" s="1" t="s">
        <v>29</v>
      </c>
      <c r="D1633" s="1" t="s">
        <v>22</v>
      </c>
      <c r="E1633" s="1" t="s">
        <v>23</v>
      </c>
      <c r="F1633" s="1" t="s">
        <v>5</v>
      </c>
      <c r="H1633" s="1" t="s">
        <v>24</v>
      </c>
      <c r="I1633" s="1">
        <v>861712</v>
      </c>
      <c r="J1633" s="1">
        <v>862803</v>
      </c>
      <c r="K1633" s="1" t="s">
        <v>25</v>
      </c>
      <c r="L1633" s="1" t="s">
        <v>2432</v>
      </c>
      <c r="O1633" s="1" t="s">
        <v>2433</v>
      </c>
      <c r="P1633" s="1" t="s">
        <v>2430</v>
      </c>
      <c r="R1633" s="1" t="s">
        <v>2431</v>
      </c>
      <c r="S1633" s="1">
        <v>1092</v>
      </c>
      <c r="T1633" s="1">
        <v>363</v>
      </c>
    </row>
    <row r="1634" spans="1:20">
      <c r="A1634" s="1">
        <f t="shared" si="25"/>
        <v>1633</v>
      </c>
      <c r="B1634" s="1" t="s">
        <v>20</v>
      </c>
      <c r="C1634" s="1" t="s">
        <v>21</v>
      </c>
      <c r="D1634" s="1" t="s">
        <v>22</v>
      </c>
      <c r="E1634" s="1" t="s">
        <v>23</v>
      </c>
      <c r="F1634" s="1" t="s">
        <v>5</v>
      </c>
      <c r="H1634" s="1" t="s">
        <v>24</v>
      </c>
      <c r="I1634" s="1">
        <v>862895</v>
      </c>
      <c r="J1634" s="1">
        <v>864100</v>
      </c>
      <c r="K1634" s="1" t="s">
        <v>25</v>
      </c>
      <c r="R1634" s="1" t="s">
        <v>2434</v>
      </c>
      <c r="S1634" s="1">
        <v>1206</v>
      </c>
    </row>
    <row r="1635" spans="1:20">
      <c r="A1635" s="1">
        <f t="shared" si="25"/>
        <v>1634</v>
      </c>
      <c r="B1635" s="1" t="s">
        <v>28</v>
      </c>
      <c r="C1635" s="1" t="s">
        <v>29</v>
      </c>
      <c r="D1635" s="1" t="s">
        <v>22</v>
      </c>
      <c r="E1635" s="1" t="s">
        <v>23</v>
      </c>
      <c r="F1635" s="1" t="s">
        <v>5</v>
      </c>
      <c r="H1635" s="1" t="s">
        <v>24</v>
      </c>
      <c r="I1635" s="1">
        <v>862895</v>
      </c>
      <c r="J1635" s="1">
        <v>864100</v>
      </c>
      <c r="K1635" s="1" t="s">
        <v>25</v>
      </c>
      <c r="L1635" s="1" t="s">
        <v>2435</v>
      </c>
      <c r="O1635" s="1" t="s">
        <v>2436</v>
      </c>
      <c r="R1635" s="1" t="s">
        <v>2434</v>
      </c>
      <c r="S1635" s="1">
        <v>1206</v>
      </c>
      <c r="T1635" s="1">
        <v>401</v>
      </c>
    </row>
    <row r="1636" spans="1:20">
      <c r="A1636" s="1">
        <f t="shared" si="25"/>
        <v>1635</v>
      </c>
      <c r="B1636" s="1" t="s">
        <v>20</v>
      </c>
      <c r="C1636" s="1" t="s">
        <v>21</v>
      </c>
      <c r="D1636" s="1" t="s">
        <v>22</v>
      </c>
      <c r="E1636" s="1" t="s">
        <v>23</v>
      </c>
      <c r="F1636" s="1" t="s">
        <v>5</v>
      </c>
      <c r="H1636" s="1" t="s">
        <v>24</v>
      </c>
      <c r="I1636" s="1">
        <v>864253</v>
      </c>
      <c r="J1636" s="1">
        <v>865521</v>
      </c>
      <c r="K1636" s="1" t="s">
        <v>25</v>
      </c>
      <c r="R1636" s="1" t="s">
        <v>2437</v>
      </c>
      <c r="S1636" s="1">
        <v>1269</v>
      </c>
    </row>
    <row r="1637" spans="1:20">
      <c r="A1637" s="1">
        <f t="shared" si="25"/>
        <v>1636</v>
      </c>
      <c r="B1637" s="1" t="s">
        <v>28</v>
      </c>
      <c r="C1637" s="1" t="s">
        <v>29</v>
      </c>
      <c r="D1637" s="1" t="s">
        <v>22</v>
      </c>
      <c r="E1637" s="1" t="s">
        <v>23</v>
      </c>
      <c r="F1637" s="1" t="s">
        <v>5</v>
      </c>
      <c r="H1637" s="1" t="s">
        <v>24</v>
      </c>
      <c r="I1637" s="1">
        <v>864253</v>
      </c>
      <c r="J1637" s="1">
        <v>865521</v>
      </c>
      <c r="K1637" s="1" t="s">
        <v>25</v>
      </c>
      <c r="L1637" s="1" t="s">
        <v>2438</v>
      </c>
      <c r="O1637" s="1" t="s">
        <v>2436</v>
      </c>
      <c r="R1637" s="1" t="s">
        <v>2437</v>
      </c>
      <c r="S1637" s="1">
        <v>1269</v>
      </c>
      <c r="T1637" s="1">
        <v>422</v>
      </c>
    </row>
    <row r="1638" spans="1:20">
      <c r="A1638" s="1">
        <f t="shared" si="25"/>
        <v>1637</v>
      </c>
      <c r="B1638" s="1" t="s">
        <v>20</v>
      </c>
      <c r="C1638" s="1" t="s">
        <v>21</v>
      </c>
      <c r="D1638" s="1" t="s">
        <v>22</v>
      </c>
      <c r="E1638" s="1" t="s">
        <v>23</v>
      </c>
      <c r="F1638" s="1" t="s">
        <v>5</v>
      </c>
      <c r="H1638" s="1" t="s">
        <v>24</v>
      </c>
      <c r="I1638" s="1">
        <v>865524</v>
      </c>
      <c r="J1638" s="1">
        <v>866879</v>
      </c>
      <c r="K1638" s="1" t="s">
        <v>25</v>
      </c>
      <c r="R1638" s="1" t="s">
        <v>2439</v>
      </c>
      <c r="S1638" s="1">
        <v>1356</v>
      </c>
    </row>
    <row r="1639" spans="1:20">
      <c r="A1639" s="1">
        <f t="shared" si="25"/>
        <v>1638</v>
      </c>
      <c r="B1639" s="1" t="s">
        <v>28</v>
      </c>
      <c r="C1639" s="1" t="s">
        <v>29</v>
      </c>
      <c r="D1639" s="1" t="s">
        <v>22</v>
      </c>
      <c r="E1639" s="1" t="s">
        <v>23</v>
      </c>
      <c r="F1639" s="1" t="s">
        <v>5</v>
      </c>
      <c r="H1639" s="1" t="s">
        <v>24</v>
      </c>
      <c r="I1639" s="1">
        <v>865524</v>
      </c>
      <c r="J1639" s="1">
        <v>866879</v>
      </c>
      <c r="K1639" s="1" t="s">
        <v>25</v>
      </c>
      <c r="L1639" s="1" t="s">
        <v>2440</v>
      </c>
      <c r="O1639" s="1" t="s">
        <v>2441</v>
      </c>
      <c r="R1639" s="1" t="s">
        <v>2439</v>
      </c>
      <c r="S1639" s="1">
        <v>1356</v>
      </c>
      <c r="T1639" s="1">
        <v>451</v>
      </c>
    </row>
    <row r="1640" spans="1:20">
      <c r="A1640" s="1">
        <f t="shared" si="25"/>
        <v>1639</v>
      </c>
      <c r="B1640" s="1" t="s">
        <v>20</v>
      </c>
      <c r="C1640" s="1" t="s">
        <v>21</v>
      </c>
      <c r="D1640" s="1" t="s">
        <v>22</v>
      </c>
      <c r="E1640" s="1" t="s">
        <v>23</v>
      </c>
      <c r="F1640" s="1" t="s">
        <v>5</v>
      </c>
      <c r="H1640" s="1" t="s">
        <v>24</v>
      </c>
      <c r="I1640" s="1">
        <v>866881</v>
      </c>
      <c r="J1640" s="1">
        <v>867501</v>
      </c>
      <c r="K1640" s="1" t="s">
        <v>63</v>
      </c>
      <c r="R1640" s="1" t="s">
        <v>2442</v>
      </c>
      <c r="S1640" s="1">
        <v>621</v>
      </c>
    </row>
    <row r="1641" spans="1:20">
      <c r="A1641" s="1">
        <f t="shared" si="25"/>
        <v>1640</v>
      </c>
      <c r="B1641" s="1" t="s">
        <v>28</v>
      </c>
      <c r="C1641" s="1" t="s">
        <v>29</v>
      </c>
      <c r="D1641" s="1" t="s">
        <v>22</v>
      </c>
      <c r="E1641" s="1" t="s">
        <v>23</v>
      </c>
      <c r="F1641" s="1" t="s">
        <v>5</v>
      </c>
      <c r="H1641" s="1" t="s">
        <v>24</v>
      </c>
      <c r="I1641" s="1">
        <v>866881</v>
      </c>
      <c r="J1641" s="1">
        <v>867501</v>
      </c>
      <c r="K1641" s="1" t="s">
        <v>63</v>
      </c>
      <c r="L1641" s="1" t="s">
        <v>2443</v>
      </c>
      <c r="O1641" s="1" t="s">
        <v>42</v>
      </c>
      <c r="R1641" s="1" t="s">
        <v>2442</v>
      </c>
      <c r="S1641" s="1">
        <v>621</v>
      </c>
      <c r="T1641" s="1">
        <v>206</v>
      </c>
    </row>
    <row r="1642" spans="1:20">
      <c r="A1642" s="1">
        <f t="shared" si="25"/>
        <v>1641</v>
      </c>
      <c r="B1642" s="1" t="s">
        <v>20</v>
      </c>
      <c r="C1642" s="1" t="s">
        <v>21</v>
      </c>
      <c r="D1642" s="1" t="s">
        <v>22</v>
      </c>
      <c r="E1642" s="1" t="s">
        <v>23</v>
      </c>
      <c r="F1642" s="1" t="s">
        <v>5</v>
      </c>
      <c r="H1642" s="1" t="s">
        <v>24</v>
      </c>
      <c r="I1642" s="1">
        <v>867782</v>
      </c>
      <c r="J1642" s="1">
        <v>868258</v>
      </c>
      <c r="K1642" s="1" t="s">
        <v>25</v>
      </c>
      <c r="R1642" s="1" t="s">
        <v>2444</v>
      </c>
      <c r="S1642" s="1">
        <v>477</v>
      </c>
    </row>
    <row r="1643" spans="1:20">
      <c r="A1643" s="1">
        <f t="shared" si="25"/>
        <v>1642</v>
      </c>
      <c r="B1643" s="1" t="s">
        <v>28</v>
      </c>
      <c r="C1643" s="1" t="s">
        <v>29</v>
      </c>
      <c r="D1643" s="1" t="s">
        <v>22</v>
      </c>
      <c r="E1643" s="1" t="s">
        <v>23</v>
      </c>
      <c r="F1643" s="1" t="s">
        <v>5</v>
      </c>
      <c r="H1643" s="1" t="s">
        <v>24</v>
      </c>
      <c r="I1643" s="1">
        <v>867782</v>
      </c>
      <c r="J1643" s="1">
        <v>868258</v>
      </c>
      <c r="K1643" s="1" t="s">
        <v>25</v>
      </c>
      <c r="L1643" s="1" t="s">
        <v>2445</v>
      </c>
      <c r="O1643" s="1" t="s">
        <v>62</v>
      </c>
      <c r="R1643" s="1" t="s">
        <v>2444</v>
      </c>
      <c r="S1643" s="1">
        <v>477</v>
      </c>
      <c r="T1643" s="1">
        <v>158</v>
      </c>
    </row>
    <row r="1644" spans="1:20">
      <c r="A1644" s="1">
        <f t="shared" si="25"/>
        <v>1643</v>
      </c>
      <c r="B1644" s="1" t="s">
        <v>20</v>
      </c>
      <c r="C1644" s="1" t="s">
        <v>21</v>
      </c>
      <c r="D1644" s="1" t="s">
        <v>22</v>
      </c>
      <c r="E1644" s="1" t="s">
        <v>23</v>
      </c>
      <c r="F1644" s="1" t="s">
        <v>5</v>
      </c>
      <c r="H1644" s="1" t="s">
        <v>24</v>
      </c>
      <c r="I1644" s="1">
        <v>868346</v>
      </c>
      <c r="J1644" s="1">
        <v>869503</v>
      </c>
      <c r="K1644" s="1" t="s">
        <v>25</v>
      </c>
      <c r="R1644" s="1" t="s">
        <v>2446</v>
      </c>
      <c r="S1644" s="1">
        <v>1158</v>
      </c>
    </row>
    <row r="1645" spans="1:20">
      <c r="A1645" s="1">
        <f t="shared" si="25"/>
        <v>1644</v>
      </c>
      <c r="B1645" s="1" t="s">
        <v>28</v>
      </c>
      <c r="C1645" s="1" t="s">
        <v>29</v>
      </c>
      <c r="D1645" s="1" t="s">
        <v>22</v>
      </c>
      <c r="E1645" s="1" t="s">
        <v>23</v>
      </c>
      <c r="F1645" s="1" t="s">
        <v>5</v>
      </c>
      <c r="H1645" s="1" t="s">
        <v>24</v>
      </c>
      <c r="I1645" s="1">
        <v>868346</v>
      </c>
      <c r="J1645" s="1">
        <v>869503</v>
      </c>
      <c r="K1645" s="1" t="s">
        <v>25</v>
      </c>
      <c r="L1645" s="1" t="s">
        <v>2447</v>
      </c>
      <c r="O1645" s="1" t="s">
        <v>42</v>
      </c>
      <c r="R1645" s="1" t="s">
        <v>2446</v>
      </c>
      <c r="S1645" s="1">
        <v>1158</v>
      </c>
      <c r="T1645" s="1">
        <v>385</v>
      </c>
    </row>
    <row r="1646" spans="1:20">
      <c r="A1646" s="1">
        <f t="shared" si="25"/>
        <v>1645</v>
      </c>
      <c r="B1646" s="1" t="s">
        <v>20</v>
      </c>
      <c r="C1646" s="1" t="s">
        <v>21</v>
      </c>
      <c r="D1646" s="1" t="s">
        <v>22</v>
      </c>
      <c r="E1646" s="1" t="s">
        <v>23</v>
      </c>
      <c r="F1646" s="1" t="s">
        <v>5</v>
      </c>
      <c r="H1646" s="1" t="s">
        <v>24</v>
      </c>
      <c r="I1646" s="1">
        <v>869553</v>
      </c>
      <c r="J1646" s="1">
        <v>870371</v>
      </c>
      <c r="K1646" s="1" t="s">
        <v>25</v>
      </c>
      <c r="R1646" s="1" t="s">
        <v>2448</v>
      </c>
      <c r="S1646" s="1">
        <v>819</v>
      </c>
    </row>
    <row r="1647" spans="1:20">
      <c r="A1647" s="1">
        <f t="shared" si="25"/>
        <v>1646</v>
      </c>
      <c r="B1647" s="1" t="s">
        <v>28</v>
      </c>
      <c r="C1647" s="1" t="s">
        <v>29</v>
      </c>
      <c r="D1647" s="1" t="s">
        <v>22</v>
      </c>
      <c r="E1647" s="1" t="s">
        <v>23</v>
      </c>
      <c r="F1647" s="1" t="s">
        <v>5</v>
      </c>
      <c r="H1647" s="1" t="s">
        <v>24</v>
      </c>
      <c r="I1647" s="1">
        <v>869553</v>
      </c>
      <c r="J1647" s="1">
        <v>870371</v>
      </c>
      <c r="K1647" s="1" t="s">
        <v>25</v>
      </c>
      <c r="L1647" s="1" t="s">
        <v>2449</v>
      </c>
      <c r="O1647" s="1" t="s">
        <v>42</v>
      </c>
      <c r="R1647" s="1" t="s">
        <v>2448</v>
      </c>
      <c r="S1647" s="1">
        <v>819</v>
      </c>
      <c r="T1647" s="1">
        <v>272</v>
      </c>
    </row>
    <row r="1648" spans="1:20">
      <c r="A1648" s="1">
        <f t="shared" si="25"/>
        <v>1647</v>
      </c>
      <c r="B1648" s="1" t="s">
        <v>20</v>
      </c>
      <c r="C1648" s="1" t="s">
        <v>21</v>
      </c>
      <c r="D1648" s="1" t="s">
        <v>22</v>
      </c>
      <c r="E1648" s="1" t="s">
        <v>23</v>
      </c>
      <c r="F1648" s="1" t="s">
        <v>5</v>
      </c>
      <c r="H1648" s="1" t="s">
        <v>24</v>
      </c>
      <c r="I1648" s="1">
        <v>870390</v>
      </c>
      <c r="J1648" s="1">
        <v>871466</v>
      </c>
      <c r="K1648" s="1" t="s">
        <v>25</v>
      </c>
      <c r="R1648" s="1" t="s">
        <v>2450</v>
      </c>
      <c r="S1648" s="1">
        <v>1077</v>
      </c>
    </row>
    <row r="1649" spans="1:20">
      <c r="A1649" s="1">
        <f t="shared" si="25"/>
        <v>1648</v>
      </c>
      <c r="B1649" s="1" t="s">
        <v>28</v>
      </c>
      <c r="C1649" s="1" t="s">
        <v>29</v>
      </c>
      <c r="D1649" s="1" t="s">
        <v>22</v>
      </c>
      <c r="E1649" s="1" t="s">
        <v>23</v>
      </c>
      <c r="F1649" s="1" t="s">
        <v>5</v>
      </c>
      <c r="H1649" s="1" t="s">
        <v>24</v>
      </c>
      <c r="I1649" s="1">
        <v>870390</v>
      </c>
      <c r="J1649" s="1">
        <v>871466</v>
      </c>
      <c r="K1649" s="1" t="s">
        <v>25</v>
      </c>
      <c r="L1649" s="1" t="s">
        <v>2451</v>
      </c>
      <c r="O1649" s="1" t="s">
        <v>42</v>
      </c>
      <c r="R1649" s="1" t="s">
        <v>2450</v>
      </c>
      <c r="S1649" s="1">
        <v>1077</v>
      </c>
      <c r="T1649" s="1">
        <v>358</v>
      </c>
    </row>
    <row r="1650" spans="1:20">
      <c r="A1650" s="1">
        <f t="shared" si="25"/>
        <v>1649</v>
      </c>
      <c r="B1650" s="1" t="s">
        <v>20</v>
      </c>
      <c r="C1650" s="1" t="s">
        <v>21</v>
      </c>
      <c r="D1650" s="1" t="s">
        <v>22</v>
      </c>
      <c r="E1650" s="1" t="s">
        <v>23</v>
      </c>
      <c r="F1650" s="1" t="s">
        <v>5</v>
      </c>
      <c r="H1650" s="1" t="s">
        <v>24</v>
      </c>
      <c r="I1650" s="1">
        <v>871463</v>
      </c>
      <c r="J1650" s="1">
        <v>872530</v>
      </c>
      <c r="K1650" s="1" t="s">
        <v>25</v>
      </c>
      <c r="R1650" s="1" t="s">
        <v>2452</v>
      </c>
      <c r="S1650" s="1">
        <v>1068</v>
      </c>
    </row>
    <row r="1651" spans="1:20">
      <c r="A1651" s="1">
        <f t="shared" si="25"/>
        <v>1650</v>
      </c>
      <c r="B1651" s="1" t="s">
        <v>28</v>
      </c>
      <c r="C1651" s="1" t="s">
        <v>29</v>
      </c>
      <c r="D1651" s="1" t="s">
        <v>22</v>
      </c>
      <c r="E1651" s="1" t="s">
        <v>23</v>
      </c>
      <c r="F1651" s="1" t="s">
        <v>5</v>
      </c>
      <c r="H1651" s="1" t="s">
        <v>24</v>
      </c>
      <c r="I1651" s="1">
        <v>871463</v>
      </c>
      <c r="J1651" s="1">
        <v>872530</v>
      </c>
      <c r="K1651" s="1" t="s">
        <v>25</v>
      </c>
      <c r="L1651" s="1" t="s">
        <v>2453</v>
      </c>
      <c r="O1651" s="1" t="s">
        <v>2454</v>
      </c>
      <c r="R1651" s="1" t="s">
        <v>2452</v>
      </c>
      <c r="S1651" s="1">
        <v>1068</v>
      </c>
      <c r="T1651" s="1">
        <v>355</v>
      </c>
    </row>
    <row r="1652" spans="1:20">
      <c r="A1652" s="1">
        <f t="shared" si="25"/>
        <v>1651</v>
      </c>
      <c r="B1652" s="1" t="s">
        <v>20</v>
      </c>
      <c r="C1652" s="1" t="s">
        <v>21</v>
      </c>
      <c r="D1652" s="1" t="s">
        <v>22</v>
      </c>
      <c r="E1652" s="1" t="s">
        <v>23</v>
      </c>
      <c r="F1652" s="1" t="s">
        <v>5</v>
      </c>
      <c r="H1652" s="1" t="s">
        <v>24</v>
      </c>
      <c r="I1652" s="1">
        <v>872532</v>
      </c>
      <c r="J1652" s="1">
        <v>873767</v>
      </c>
      <c r="K1652" s="1" t="s">
        <v>25</v>
      </c>
      <c r="R1652" s="1" t="s">
        <v>2455</v>
      </c>
      <c r="S1652" s="1">
        <v>1236</v>
      </c>
    </row>
    <row r="1653" spans="1:20">
      <c r="A1653" s="1">
        <f t="shared" si="25"/>
        <v>1652</v>
      </c>
      <c r="B1653" s="1" t="s">
        <v>28</v>
      </c>
      <c r="C1653" s="1" t="s">
        <v>29</v>
      </c>
      <c r="D1653" s="1" t="s">
        <v>22</v>
      </c>
      <c r="E1653" s="1" t="s">
        <v>23</v>
      </c>
      <c r="F1653" s="1" t="s">
        <v>5</v>
      </c>
      <c r="H1653" s="1" t="s">
        <v>24</v>
      </c>
      <c r="I1653" s="1">
        <v>872532</v>
      </c>
      <c r="J1653" s="1">
        <v>873767</v>
      </c>
      <c r="K1653" s="1" t="s">
        <v>25</v>
      </c>
      <c r="L1653" s="1" t="s">
        <v>2456</v>
      </c>
      <c r="O1653" s="1" t="s">
        <v>2457</v>
      </c>
      <c r="R1653" s="1" t="s">
        <v>2455</v>
      </c>
      <c r="S1653" s="1">
        <v>1236</v>
      </c>
      <c r="T1653" s="1">
        <v>411</v>
      </c>
    </row>
    <row r="1654" spans="1:20">
      <c r="A1654" s="1">
        <f t="shared" si="25"/>
        <v>1653</v>
      </c>
      <c r="B1654" s="1" t="s">
        <v>20</v>
      </c>
      <c r="C1654" s="1" t="s">
        <v>21</v>
      </c>
      <c r="D1654" s="1" t="s">
        <v>22</v>
      </c>
      <c r="E1654" s="1" t="s">
        <v>23</v>
      </c>
      <c r="F1654" s="1" t="s">
        <v>5</v>
      </c>
      <c r="H1654" s="1" t="s">
        <v>24</v>
      </c>
      <c r="I1654" s="1">
        <v>873775</v>
      </c>
      <c r="J1654" s="1">
        <v>874740</v>
      </c>
      <c r="K1654" s="1" t="s">
        <v>25</v>
      </c>
      <c r="R1654" s="1" t="s">
        <v>2458</v>
      </c>
      <c r="S1654" s="1">
        <v>966</v>
      </c>
    </row>
    <row r="1655" spans="1:20">
      <c r="A1655" s="1">
        <f t="shared" si="25"/>
        <v>1654</v>
      </c>
      <c r="B1655" s="1" t="s">
        <v>28</v>
      </c>
      <c r="C1655" s="1" t="s">
        <v>29</v>
      </c>
      <c r="D1655" s="1" t="s">
        <v>22</v>
      </c>
      <c r="E1655" s="1" t="s">
        <v>23</v>
      </c>
      <c r="F1655" s="1" t="s">
        <v>5</v>
      </c>
      <c r="H1655" s="1" t="s">
        <v>24</v>
      </c>
      <c r="I1655" s="1">
        <v>873775</v>
      </c>
      <c r="J1655" s="1">
        <v>874740</v>
      </c>
      <c r="K1655" s="1" t="s">
        <v>25</v>
      </c>
      <c r="L1655" s="1" t="s">
        <v>2459</v>
      </c>
      <c r="O1655" s="1" t="s">
        <v>2460</v>
      </c>
      <c r="R1655" s="1" t="s">
        <v>2458</v>
      </c>
      <c r="S1655" s="1">
        <v>966</v>
      </c>
      <c r="T1655" s="1">
        <v>321</v>
      </c>
    </row>
    <row r="1656" spans="1:20">
      <c r="A1656" s="1">
        <f t="shared" si="25"/>
        <v>1655</v>
      </c>
      <c r="B1656" s="1" t="s">
        <v>20</v>
      </c>
      <c r="C1656" s="1" t="s">
        <v>21</v>
      </c>
      <c r="D1656" s="1" t="s">
        <v>22</v>
      </c>
      <c r="E1656" s="1" t="s">
        <v>23</v>
      </c>
      <c r="F1656" s="1" t="s">
        <v>5</v>
      </c>
      <c r="H1656" s="1" t="s">
        <v>24</v>
      </c>
      <c r="I1656" s="1">
        <v>874755</v>
      </c>
      <c r="J1656" s="1">
        <v>875720</v>
      </c>
      <c r="K1656" s="1" t="s">
        <v>25</v>
      </c>
      <c r="R1656" s="1" t="s">
        <v>2461</v>
      </c>
      <c r="S1656" s="1">
        <v>966</v>
      </c>
    </row>
    <row r="1657" spans="1:20">
      <c r="A1657" s="1">
        <f t="shared" si="25"/>
        <v>1656</v>
      </c>
      <c r="B1657" s="1" t="s">
        <v>28</v>
      </c>
      <c r="C1657" s="1" t="s">
        <v>29</v>
      </c>
      <c r="D1657" s="1" t="s">
        <v>22</v>
      </c>
      <c r="E1657" s="1" t="s">
        <v>23</v>
      </c>
      <c r="F1657" s="1" t="s">
        <v>5</v>
      </c>
      <c r="H1657" s="1" t="s">
        <v>24</v>
      </c>
      <c r="I1657" s="1">
        <v>874755</v>
      </c>
      <c r="J1657" s="1">
        <v>875720</v>
      </c>
      <c r="K1657" s="1" t="s">
        <v>25</v>
      </c>
      <c r="L1657" s="1" t="s">
        <v>2462</v>
      </c>
      <c r="O1657" s="1" t="s">
        <v>62</v>
      </c>
      <c r="R1657" s="1" t="s">
        <v>2461</v>
      </c>
      <c r="S1657" s="1">
        <v>966</v>
      </c>
      <c r="T1657" s="1">
        <v>321</v>
      </c>
    </row>
    <row r="1658" spans="1:20">
      <c r="A1658" s="1">
        <f t="shared" si="25"/>
        <v>1657</v>
      </c>
      <c r="B1658" s="1" t="s">
        <v>20</v>
      </c>
      <c r="C1658" s="1" t="s">
        <v>21</v>
      </c>
      <c r="D1658" s="1" t="s">
        <v>22</v>
      </c>
      <c r="E1658" s="1" t="s">
        <v>23</v>
      </c>
      <c r="F1658" s="1" t="s">
        <v>5</v>
      </c>
      <c r="H1658" s="1" t="s">
        <v>24</v>
      </c>
      <c r="I1658" s="1">
        <v>875773</v>
      </c>
      <c r="J1658" s="1">
        <v>876420</v>
      </c>
      <c r="K1658" s="1" t="s">
        <v>25</v>
      </c>
      <c r="R1658" s="1" t="s">
        <v>2463</v>
      </c>
      <c r="S1658" s="1">
        <v>648</v>
      </c>
    </row>
    <row r="1659" spans="1:20">
      <c r="A1659" s="1">
        <f t="shared" si="25"/>
        <v>1658</v>
      </c>
      <c r="B1659" s="1" t="s">
        <v>28</v>
      </c>
      <c r="C1659" s="1" t="s">
        <v>29</v>
      </c>
      <c r="D1659" s="1" t="s">
        <v>22</v>
      </c>
      <c r="E1659" s="1" t="s">
        <v>23</v>
      </c>
      <c r="F1659" s="1" t="s">
        <v>5</v>
      </c>
      <c r="H1659" s="1" t="s">
        <v>24</v>
      </c>
      <c r="I1659" s="1">
        <v>875773</v>
      </c>
      <c r="J1659" s="1">
        <v>876420</v>
      </c>
      <c r="K1659" s="1" t="s">
        <v>25</v>
      </c>
      <c r="L1659" s="1" t="s">
        <v>2464</v>
      </c>
      <c r="O1659" s="1" t="s">
        <v>62</v>
      </c>
      <c r="R1659" s="1" t="s">
        <v>2463</v>
      </c>
      <c r="S1659" s="1">
        <v>648</v>
      </c>
      <c r="T1659" s="1">
        <v>215</v>
      </c>
    </row>
    <row r="1660" spans="1:20">
      <c r="A1660" s="1">
        <f t="shared" si="25"/>
        <v>1659</v>
      </c>
      <c r="B1660" s="1" t="s">
        <v>20</v>
      </c>
      <c r="C1660" s="1" t="s">
        <v>21</v>
      </c>
      <c r="D1660" s="1" t="s">
        <v>22</v>
      </c>
      <c r="E1660" s="1" t="s">
        <v>23</v>
      </c>
      <c r="F1660" s="1" t="s">
        <v>5</v>
      </c>
      <c r="H1660" s="1" t="s">
        <v>24</v>
      </c>
      <c r="I1660" s="1">
        <v>876438</v>
      </c>
      <c r="J1660" s="1">
        <v>876893</v>
      </c>
      <c r="K1660" s="1" t="s">
        <v>63</v>
      </c>
      <c r="R1660" s="1" t="s">
        <v>2465</v>
      </c>
      <c r="S1660" s="1">
        <v>456</v>
      </c>
    </row>
    <row r="1661" spans="1:20">
      <c r="A1661" s="1">
        <f t="shared" si="25"/>
        <v>1660</v>
      </c>
      <c r="B1661" s="1" t="s">
        <v>28</v>
      </c>
      <c r="C1661" s="1" t="s">
        <v>29</v>
      </c>
      <c r="D1661" s="1" t="s">
        <v>22</v>
      </c>
      <c r="E1661" s="1" t="s">
        <v>23</v>
      </c>
      <c r="F1661" s="1" t="s">
        <v>5</v>
      </c>
      <c r="H1661" s="1" t="s">
        <v>24</v>
      </c>
      <c r="I1661" s="1">
        <v>876438</v>
      </c>
      <c r="J1661" s="1">
        <v>876893</v>
      </c>
      <c r="K1661" s="1" t="s">
        <v>63</v>
      </c>
      <c r="L1661" s="1" t="s">
        <v>2466</v>
      </c>
      <c r="O1661" s="1" t="s">
        <v>42</v>
      </c>
      <c r="R1661" s="1" t="s">
        <v>2465</v>
      </c>
      <c r="S1661" s="1">
        <v>456</v>
      </c>
      <c r="T1661" s="1">
        <v>151</v>
      </c>
    </row>
    <row r="1662" spans="1:20">
      <c r="A1662" s="1">
        <f t="shared" si="25"/>
        <v>1661</v>
      </c>
      <c r="B1662" s="1" t="s">
        <v>20</v>
      </c>
      <c r="C1662" s="1" t="s">
        <v>21</v>
      </c>
      <c r="D1662" s="1" t="s">
        <v>22</v>
      </c>
      <c r="E1662" s="1" t="s">
        <v>23</v>
      </c>
      <c r="F1662" s="1" t="s">
        <v>5</v>
      </c>
      <c r="H1662" s="1" t="s">
        <v>24</v>
      </c>
      <c r="I1662" s="1">
        <v>877411</v>
      </c>
      <c r="J1662" s="1">
        <v>880140</v>
      </c>
      <c r="K1662" s="1" t="s">
        <v>25</v>
      </c>
      <c r="P1662" s="1" t="s">
        <v>2467</v>
      </c>
      <c r="R1662" s="1" t="s">
        <v>2468</v>
      </c>
      <c r="S1662" s="1">
        <v>2730</v>
      </c>
    </row>
    <row r="1663" spans="1:20">
      <c r="A1663" s="1">
        <f t="shared" si="25"/>
        <v>1662</v>
      </c>
      <c r="B1663" s="1" t="s">
        <v>28</v>
      </c>
      <c r="C1663" s="1" t="s">
        <v>29</v>
      </c>
      <c r="D1663" s="1" t="s">
        <v>22</v>
      </c>
      <c r="E1663" s="1" t="s">
        <v>23</v>
      </c>
      <c r="F1663" s="1" t="s">
        <v>5</v>
      </c>
      <c r="H1663" s="1" t="s">
        <v>24</v>
      </c>
      <c r="I1663" s="1">
        <v>877411</v>
      </c>
      <c r="J1663" s="1">
        <v>880140</v>
      </c>
      <c r="K1663" s="1" t="s">
        <v>25</v>
      </c>
      <c r="L1663" s="1" t="s">
        <v>2469</v>
      </c>
      <c r="O1663" s="1" t="s">
        <v>2470</v>
      </c>
      <c r="P1663" s="1" t="s">
        <v>2467</v>
      </c>
      <c r="R1663" s="1" t="s">
        <v>2468</v>
      </c>
      <c r="S1663" s="1">
        <v>2730</v>
      </c>
      <c r="T1663" s="1">
        <v>909</v>
      </c>
    </row>
    <row r="1664" spans="1:20">
      <c r="A1664" s="1">
        <f t="shared" si="25"/>
        <v>1663</v>
      </c>
      <c r="B1664" s="1" t="s">
        <v>20</v>
      </c>
      <c r="C1664" s="1" t="s">
        <v>21</v>
      </c>
      <c r="D1664" s="1" t="s">
        <v>22</v>
      </c>
      <c r="E1664" s="1" t="s">
        <v>23</v>
      </c>
      <c r="F1664" s="1" t="s">
        <v>5</v>
      </c>
      <c r="H1664" s="1" t="s">
        <v>24</v>
      </c>
      <c r="I1664" s="1">
        <v>880317</v>
      </c>
      <c r="J1664" s="1">
        <v>880922</v>
      </c>
      <c r="K1664" s="1" t="s">
        <v>25</v>
      </c>
      <c r="R1664" s="1" t="s">
        <v>2471</v>
      </c>
      <c r="S1664" s="1">
        <v>606</v>
      </c>
    </row>
    <row r="1665" spans="1:20">
      <c r="A1665" s="1">
        <f t="shared" si="25"/>
        <v>1664</v>
      </c>
      <c r="B1665" s="1" t="s">
        <v>28</v>
      </c>
      <c r="C1665" s="1" t="s">
        <v>29</v>
      </c>
      <c r="D1665" s="1" t="s">
        <v>22</v>
      </c>
      <c r="E1665" s="1" t="s">
        <v>23</v>
      </c>
      <c r="F1665" s="1" t="s">
        <v>5</v>
      </c>
      <c r="H1665" s="1" t="s">
        <v>24</v>
      </c>
      <c r="I1665" s="1">
        <v>880317</v>
      </c>
      <c r="J1665" s="1">
        <v>880922</v>
      </c>
      <c r="K1665" s="1" t="s">
        <v>25</v>
      </c>
      <c r="L1665" s="1" t="s">
        <v>2472</v>
      </c>
      <c r="O1665" s="1" t="s">
        <v>2473</v>
      </c>
      <c r="R1665" s="1" t="s">
        <v>2471</v>
      </c>
      <c r="S1665" s="1">
        <v>606</v>
      </c>
      <c r="T1665" s="1">
        <v>201</v>
      </c>
    </row>
    <row r="1666" spans="1:20">
      <c r="A1666" s="1">
        <f t="shared" si="25"/>
        <v>1665</v>
      </c>
      <c r="B1666" s="1" t="s">
        <v>20</v>
      </c>
      <c r="C1666" s="1" t="s">
        <v>21</v>
      </c>
      <c r="D1666" s="1" t="s">
        <v>22</v>
      </c>
      <c r="E1666" s="1" t="s">
        <v>23</v>
      </c>
      <c r="F1666" s="1" t="s">
        <v>5</v>
      </c>
      <c r="H1666" s="1" t="s">
        <v>24</v>
      </c>
      <c r="I1666" s="1">
        <v>880924</v>
      </c>
      <c r="J1666" s="1">
        <v>882171</v>
      </c>
      <c r="K1666" s="1" t="s">
        <v>25</v>
      </c>
      <c r="R1666" s="1" t="s">
        <v>2474</v>
      </c>
      <c r="S1666" s="1">
        <v>1248</v>
      </c>
    </row>
    <row r="1667" spans="1:20">
      <c r="A1667" s="1">
        <f t="shared" ref="A1667:A1730" si="26">A1666+1</f>
        <v>1666</v>
      </c>
      <c r="B1667" s="1" t="s">
        <v>28</v>
      </c>
      <c r="C1667" s="1" t="s">
        <v>29</v>
      </c>
      <c r="D1667" s="1" t="s">
        <v>22</v>
      </c>
      <c r="E1667" s="1" t="s">
        <v>23</v>
      </c>
      <c r="F1667" s="1" t="s">
        <v>5</v>
      </c>
      <c r="H1667" s="1" t="s">
        <v>24</v>
      </c>
      <c r="I1667" s="1">
        <v>880924</v>
      </c>
      <c r="J1667" s="1">
        <v>882171</v>
      </c>
      <c r="K1667" s="1" t="s">
        <v>25</v>
      </c>
      <c r="L1667" s="1" t="s">
        <v>2475</v>
      </c>
      <c r="O1667" s="1" t="s">
        <v>2476</v>
      </c>
      <c r="R1667" s="1" t="s">
        <v>2474</v>
      </c>
      <c r="S1667" s="1">
        <v>1248</v>
      </c>
      <c r="T1667" s="1">
        <v>415</v>
      </c>
    </row>
    <row r="1668" spans="1:20">
      <c r="A1668" s="1">
        <f t="shared" si="26"/>
        <v>1667</v>
      </c>
      <c r="B1668" s="1" t="s">
        <v>20</v>
      </c>
      <c r="C1668" s="1" t="s">
        <v>21</v>
      </c>
      <c r="D1668" s="1" t="s">
        <v>22</v>
      </c>
      <c r="E1668" s="1" t="s">
        <v>23</v>
      </c>
      <c r="F1668" s="1" t="s">
        <v>5</v>
      </c>
      <c r="H1668" s="1" t="s">
        <v>24</v>
      </c>
      <c r="I1668" s="1">
        <v>882168</v>
      </c>
      <c r="J1668" s="1">
        <v>882872</v>
      </c>
      <c r="K1668" s="1" t="s">
        <v>25</v>
      </c>
      <c r="P1668" s="1" t="s">
        <v>2477</v>
      </c>
      <c r="R1668" s="1" t="s">
        <v>2478</v>
      </c>
      <c r="S1668" s="1">
        <v>705</v>
      </c>
    </row>
    <row r="1669" spans="1:20">
      <c r="A1669" s="1">
        <f t="shared" si="26"/>
        <v>1668</v>
      </c>
      <c r="B1669" s="1" t="s">
        <v>28</v>
      </c>
      <c r="C1669" s="1" t="s">
        <v>29</v>
      </c>
      <c r="D1669" s="1" t="s">
        <v>22</v>
      </c>
      <c r="E1669" s="1" t="s">
        <v>23</v>
      </c>
      <c r="F1669" s="1" t="s">
        <v>5</v>
      </c>
      <c r="H1669" s="1" t="s">
        <v>24</v>
      </c>
      <c r="I1669" s="1">
        <v>882168</v>
      </c>
      <c r="J1669" s="1">
        <v>882872</v>
      </c>
      <c r="K1669" s="1" t="s">
        <v>25</v>
      </c>
      <c r="L1669" s="1" t="s">
        <v>2479</v>
      </c>
      <c r="O1669" s="1" t="s">
        <v>2480</v>
      </c>
      <c r="P1669" s="1" t="s">
        <v>2477</v>
      </c>
      <c r="R1669" s="1" t="s">
        <v>2478</v>
      </c>
      <c r="S1669" s="1">
        <v>705</v>
      </c>
      <c r="T1669" s="1">
        <v>234</v>
      </c>
    </row>
    <row r="1670" spans="1:20">
      <c r="A1670" s="1">
        <f t="shared" si="26"/>
        <v>1669</v>
      </c>
      <c r="B1670" s="1" t="s">
        <v>20</v>
      </c>
      <c r="C1670" s="1" t="s">
        <v>21</v>
      </c>
      <c r="D1670" s="1" t="s">
        <v>22</v>
      </c>
      <c r="E1670" s="1" t="s">
        <v>23</v>
      </c>
      <c r="F1670" s="1" t="s">
        <v>5</v>
      </c>
      <c r="H1670" s="1" t="s">
        <v>24</v>
      </c>
      <c r="I1670" s="1">
        <v>882921</v>
      </c>
      <c r="J1670" s="1">
        <v>883520</v>
      </c>
      <c r="K1670" s="1" t="s">
        <v>25</v>
      </c>
      <c r="P1670" s="1" t="s">
        <v>2481</v>
      </c>
      <c r="R1670" s="1" t="s">
        <v>2482</v>
      </c>
      <c r="S1670" s="1">
        <v>600</v>
      </c>
    </row>
    <row r="1671" spans="1:20">
      <c r="A1671" s="1">
        <f t="shared" si="26"/>
        <v>1670</v>
      </c>
      <c r="B1671" s="1" t="s">
        <v>28</v>
      </c>
      <c r="C1671" s="1" t="s">
        <v>29</v>
      </c>
      <c r="D1671" s="1" t="s">
        <v>22</v>
      </c>
      <c r="E1671" s="1" t="s">
        <v>23</v>
      </c>
      <c r="F1671" s="1" t="s">
        <v>5</v>
      </c>
      <c r="H1671" s="1" t="s">
        <v>24</v>
      </c>
      <c r="I1671" s="1">
        <v>882921</v>
      </c>
      <c r="J1671" s="1">
        <v>883520</v>
      </c>
      <c r="K1671" s="1" t="s">
        <v>25</v>
      </c>
      <c r="L1671" s="1" t="s">
        <v>2483</v>
      </c>
      <c r="O1671" s="1" t="s">
        <v>2484</v>
      </c>
      <c r="P1671" s="1" t="s">
        <v>2481</v>
      </c>
      <c r="R1671" s="1" t="s">
        <v>2482</v>
      </c>
      <c r="S1671" s="1">
        <v>600</v>
      </c>
      <c r="T1671" s="1">
        <v>199</v>
      </c>
    </row>
    <row r="1672" spans="1:20">
      <c r="A1672" s="1">
        <f t="shared" si="26"/>
        <v>1671</v>
      </c>
      <c r="B1672" s="1" t="s">
        <v>20</v>
      </c>
      <c r="C1672" s="1" t="s">
        <v>21</v>
      </c>
      <c r="D1672" s="1" t="s">
        <v>22</v>
      </c>
      <c r="E1672" s="1" t="s">
        <v>23</v>
      </c>
      <c r="F1672" s="1" t="s">
        <v>5</v>
      </c>
      <c r="H1672" s="1" t="s">
        <v>24</v>
      </c>
      <c r="I1672" s="1">
        <v>883517</v>
      </c>
      <c r="J1672" s="1">
        <v>883951</v>
      </c>
      <c r="K1672" s="1" t="s">
        <v>25</v>
      </c>
      <c r="P1672" s="1" t="s">
        <v>2485</v>
      </c>
      <c r="R1672" s="1" t="s">
        <v>2486</v>
      </c>
      <c r="S1672" s="1">
        <v>435</v>
      </c>
    </row>
    <row r="1673" spans="1:20">
      <c r="A1673" s="1">
        <f t="shared" si="26"/>
        <v>1672</v>
      </c>
      <c r="B1673" s="1" t="s">
        <v>28</v>
      </c>
      <c r="C1673" s="1" t="s">
        <v>29</v>
      </c>
      <c r="D1673" s="1" t="s">
        <v>22</v>
      </c>
      <c r="E1673" s="1" t="s">
        <v>23</v>
      </c>
      <c r="F1673" s="1" t="s">
        <v>5</v>
      </c>
      <c r="H1673" s="1" t="s">
        <v>24</v>
      </c>
      <c r="I1673" s="1">
        <v>883517</v>
      </c>
      <c r="J1673" s="1">
        <v>883951</v>
      </c>
      <c r="K1673" s="1" t="s">
        <v>25</v>
      </c>
      <c r="L1673" s="1" t="s">
        <v>2487</v>
      </c>
      <c r="O1673" s="1" t="s">
        <v>2488</v>
      </c>
      <c r="P1673" s="1" t="s">
        <v>2485</v>
      </c>
      <c r="R1673" s="1" t="s">
        <v>2486</v>
      </c>
      <c r="S1673" s="1">
        <v>435</v>
      </c>
      <c r="T1673" s="1">
        <v>144</v>
      </c>
    </row>
    <row r="1674" spans="1:20">
      <c r="A1674" s="1">
        <f t="shared" si="26"/>
        <v>1673</v>
      </c>
      <c r="B1674" s="1" t="s">
        <v>20</v>
      </c>
      <c r="C1674" s="1" t="s">
        <v>46</v>
      </c>
      <c r="D1674" s="1" t="s">
        <v>22</v>
      </c>
      <c r="E1674" s="1" t="s">
        <v>23</v>
      </c>
      <c r="F1674" s="1" t="s">
        <v>5</v>
      </c>
      <c r="H1674" s="1" t="s">
        <v>24</v>
      </c>
      <c r="I1674" s="1">
        <v>883969</v>
      </c>
      <c r="J1674" s="1">
        <v>884044</v>
      </c>
      <c r="K1674" s="1" t="s">
        <v>25</v>
      </c>
      <c r="P1674" s="1" t="s">
        <v>2489</v>
      </c>
      <c r="R1674" s="1" t="s">
        <v>2490</v>
      </c>
      <c r="S1674" s="1">
        <v>76</v>
      </c>
    </row>
    <row r="1675" spans="1:20">
      <c r="A1675" s="1">
        <f t="shared" si="26"/>
        <v>1674</v>
      </c>
      <c r="B1675" s="1" t="s">
        <v>46</v>
      </c>
      <c r="D1675" s="1" t="s">
        <v>22</v>
      </c>
      <c r="E1675" s="1" t="s">
        <v>23</v>
      </c>
      <c r="F1675" s="1" t="s">
        <v>5</v>
      </c>
      <c r="H1675" s="1" t="s">
        <v>24</v>
      </c>
      <c r="I1675" s="1">
        <v>883969</v>
      </c>
      <c r="J1675" s="1">
        <v>884044</v>
      </c>
      <c r="K1675" s="1" t="s">
        <v>25</v>
      </c>
      <c r="O1675" s="1" t="s">
        <v>1271</v>
      </c>
      <c r="P1675" s="1" t="s">
        <v>2489</v>
      </c>
      <c r="R1675" s="1" t="s">
        <v>2490</v>
      </c>
      <c r="S1675" s="1">
        <v>76</v>
      </c>
    </row>
    <row r="1676" spans="1:20">
      <c r="A1676" s="1">
        <f t="shared" si="26"/>
        <v>1675</v>
      </c>
      <c r="B1676" s="1" t="s">
        <v>20</v>
      </c>
      <c r="C1676" s="1" t="s">
        <v>21</v>
      </c>
      <c r="D1676" s="1" t="s">
        <v>22</v>
      </c>
      <c r="E1676" s="1" t="s">
        <v>23</v>
      </c>
      <c r="F1676" s="1" t="s">
        <v>5</v>
      </c>
      <c r="H1676" s="1" t="s">
        <v>24</v>
      </c>
      <c r="I1676" s="1">
        <v>884935</v>
      </c>
      <c r="J1676" s="1">
        <v>885978</v>
      </c>
      <c r="K1676" s="1" t="s">
        <v>63</v>
      </c>
      <c r="R1676" s="1" t="s">
        <v>2491</v>
      </c>
      <c r="S1676" s="1">
        <v>1044</v>
      </c>
    </row>
    <row r="1677" spans="1:20">
      <c r="A1677" s="1">
        <f t="shared" si="26"/>
        <v>1676</v>
      </c>
      <c r="B1677" s="1" t="s">
        <v>28</v>
      </c>
      <c r="C1677" s="1" t="s">
        <v>29</v>
      </c>
      <c r="D1677" s="1" t="s">
        <v>22</v>
      </c>
      <c r="E1677" s="1" t="s">
        <v>23</v>
      </c>
      <c r="F1677" s="1" t="s">
        <v>5</v>
      </c>
      <c r="H1677" s="1" t="s">
        <v>24</v>
      </c>
      <c r="I1677" s="1">
        <v>884935</v>
      </c>
      <c r="J1677" s="1">
        <v>885978</v>
      </c>
      <c r="K1677" s="1" t="s">
        <v>63</v>
      </c>
      <c r="L1677" s="1" t="s">
        <v>2492</v>
      </c>
      <c r="O1677" s="1" t="s">
        <v>542</v>
      </c>
      <c r="R1677" s="1" t="s">
        <v>2491</v>
      </c>
      <c r="S1677" s="1">
        <v>1044</v>
      </c>
      <c r="T1677" s="1">
        <v>347</v>
      </c>
    </row>
    <row r="1678" spans="1:20">
      <c r="A1678" s="1">
        <f t="shared" si="26"/>
        <v>1677</v>
      </c>
      <c r="B1678" s="1" t="s">
        <v>20</v>
      </c>
      <c r="C1678" s="1" t="s">
        <v>21</v>
      </c>
      <c r="D1678" s="1" t="s">
        <v>22</v>
      </c>
      <c r="E1678" s="1" t="s">
        <v>23</v>
      </c>
      <c r="F1678" s="1" t="s">
        <v>5</v>
      </c>
      <c r="H1678" s="1" t="s">
        <v>24</v>
      </c>
      <c r="I1678" s="1">
        <v>886198</v>
      </c>
      <c r="J1678" s="1">
        <v>886494</v>
      </c>
      <c r="K1678" s="1" t="s">
        <v>25</v>
      </c>
      <c r="R1678" s="1" t="s">
        <v>2493</v>
      </c>
      <c r="S1678" s="1">
        <v>297</v>
      </c>
    </row>
    <row r="1679" spans="1:20">
      <c r="A1679" s="1">
        <f t="shared" si="26"/>
        <v>1678</v>
      </c>
      <c r="B1679" s="1" t="s">
        <v>28</v>
      </c>
      <c r="C1679" s="1" t="s">
        <v>29</v>
      </c>
      <c r="D1679" s="1" t="s">
        <v>22</v>
      </c>
      <c r="E1679" s="1" t="s">
        <v>23</v>
      </c>
      <c r="F1679" s="1" t="s">
        <v>5</v>
      </c>
      <c r="H1679" s="1" t="s">
        <v>24</v>
      </c>
      <c r="I1679" s="1">
        <v>886198</v>
      </c>
      <c r="J1679" s="1">
        <v>886494</v>
      </c>
      <c r="K1679" s="1" t="s">
        <v>25</v>
      </c>
      <c r="L1679" s="1" t="s">
        <v>2494</v>
      </c>
      <c r="O1679" s="1" t="s">
        <v>62</v>
      </c>
      <c r="R1679" s="1" t="s">
        <v>2493</v>
      </c>
      <c r="S1679" s="1">
        <v>297</v>
      </c>
      <c r="T1679" s="1">
        <v>98</v>
      </c>
    </row>
    <row r="1680" spans="1:20">
      <c r="A1680" s="1">
        <f t="shared" si="26"/>
        <v>1679</v>
      </c>
      <c r="B1680" s="1" t="s">
        <v>20</v>
      </c>
      <c r="C1680" s="1" t="s">
        <v>21</v>
      </c>
      <c r="D1680" s="1" t="s">
        <v>22</v>
      </c>
      <c r="E1680" s="1" t="s">
        <v>23</v>
      </c>
      <c r="F1680" s="1" t="s">
        <v>5</v>
      </c>
      <c r="H1680" s="1" t="s">
        <v>24</v>
      </c>
      <c r="I1680" s="1">
        <v>886597</v>
      </c>
      <c r="J1680" s="1">
        <v>888861</v>
      </c>
      <c r="K1680" s="1" t="s">
        <v>63</v>
      </c>
      <c r="R1680" s="1" t="s">
        <v>2495</v>
      </c>
      <c r="S1680" s="1">
        <v>2265</v>
      </c>
    </row>
    <row r="1681" spans="1:20">
      <c r="A1681" s="1">
        <f t="shared" si="26"/>
        <v>1680</v>
      </c>
      <c r="B1681" s="1" t="s">
        <v>28</v>
      </c>
      <c r="C1681" s="1" t="s">
        <v>29</v>
      </c>
      <c r="D1681" s="1" t="s">
        <v>22</v>
      </c>
      <c r="E1681" s="1" t="s">
        <v>23</v>
      </c>
      <c r="F1681" s="1" t="s">
        <v>5</v>
      </c>
      <c r="H1681" s="1" t="s">
        <v>24</v>
      </c>
      <c r="I1681" s="1">
        <v>886597</v>
      </c>
      <c r="J1681" s="1">
        <v>888861</v>
      </c>
      <c r="K1681" s="1" t="s">
        <v>63</v>
      </c>
      <c r="L1681" s="1" t="s">
        <v>2496</v>
      </c>
      <c r="O1681" s="1" t="s">
        <v>454</v>
      </c>
      <c r="R1681" s="1" t="s">
        <v>2495</v>
      </c>
      <c r="S1681" s="1">
        <v>2265</v>
      </c>
      <c r="T1681" s="1">
        <v>754</v>
      </c>
    </row>
    <row r="1682" spans="1:20">
      <c r="A1682" s="1">
        <f t="shared" si="26"/>
        <v>1681</v>
      </c>
      <c r="B1682" s="1" t="s">
        <v>20</v>
      </c>
      <c r="C1682" s="1" t="s">
        <v>21</v>
      </c>
      <c r="D1682" s="1" t="s">
        <v>22</v>
      </c>
      <c r="E1682" s="1" t="s">
        <v>23</v>
      </c>
      <c r="F1682" s="1" t="s">
        <v>5</v>
      </c>
      <c r="H1682" s="1" t="s">
        <v>24</v>
      </c>
      <c r="I1682" s="1">
        <v>889244</v>
      </c>
      <c r="J1682" s="1">
        <v>890248</v>
      </c>
      <c r="K1682" s="1" t="s">
        <v>63</v>
      </c>
      <c r="R1682" s="1" t="s">
        <v>2497</v>
      </c>
      <c r="S1682" s="1">
        <v>1005</v>
      </c>
    </row>
    <row r="1683" spans="1:20">
      <c r="A1683" s="1">
        <f t="shared" si="26"/>
        <v>1682</v>
      </c>
      <c r="B1683" s="1" t="s">
        <v>28</v>
      </c>
      <c r="C1683" s="1" t="s">
        <v>29</v>
      </c>
      <c r="D1683" s="1" t="s">
        <v>22</v>
      </c>
      <c r="E1683" s="1" t="s">
        <v>23</v>
      </c>
      <c r="F1683" s="1" t="s">
        <v>5</v>
      </c>
      <c r="H1683" s="1" t="s">
        <v>24</v>
      </c>
      <c r="I1683" s="1">
        <v>889244</v>
      </c>
      <c r="J1683" s="1">
        <v>890248</v>
      </c>
      <c r="K1683" s="1" t="s">
        <v>63</v>
      </c>
      <c r="L1683" s="1" t="s">
        <v>2498</v>
      </c>
      <c r="O1683" s="1" t="s">
        <v>461</v>
      </c>
      <c r="R1683" s="1" t="s">
        <v>2497</v>
      </c>
      <c r="S1683" s="1">
        <v>1005</v>
      </c>
      <c r="T1683" s="1">
        <v>334</v>
      </c>
    </row>
    <row r="1684" spans="1:20">
      <c r="A1684" s="1">
        <f t="shared" si="26"/>
        <v>1683</v>
      </c>
      <c r="B1684" s="1" t="s">
        <v>20</v>
      </c>
      <c r="C1684" s="1" t="s">
        <v>21</v>
      </c>
      <c r="D1684" s="1" t="s">
        <v>22</v>
      </c>
      <c r="E1684" s="1" t="s">
        <v>23</v>
      </c>
      <c r="F1684" s="1" t="s">
        <v>5</v>
      </c>
      <c r="H1684" s="1" t="s">
        <v>24</v>
      </c>
      <c r="I1684" s="1">
        <v>890344</v>
      </c>
      <c r="J1684" s="1">
        <v>890853</v>
      </c>
      <c r="K1684" s="1" t="s">
        <v>63</v>
      </c>
      <c r="R1684" s="1" t="s">
        <v>2499</v>
      </c>
      <c r="S1684" s="1">
        <v>510</v>
      </c>
    </row>
    <row r="1685" spans="1:20">
      <c r="A1685" s="1">
        <f t="shared" si="26"/>
        <v>1684</v>
      </c>
      <c r="B1685" s="1" t="s">
        <v>28</v>
      </c>
      <c r="C1685" s="1" t="s">
        <v>29</v>
      </c>
      <c r="D1685" s="1" t="s">
        <v>22</v>
      </c>
      <c r="E1685" s="1" t="s">
        <v>23</v>
      </c>
      <c r="F1685" s="1" t="s">
        <v>5</v>
      </c>
      <c r="H1685" s="1" t="s">
        <v>24</v>
      </c>
      <c r="I1685" s="1">
        <v>890344</v>
      </c>
      <c r="J1685" s="1">
        <v>890853</v>
      </c>
      <c r="K1685" s="1" t="s">
        <v>63</v>
      </c>
      <c r="L1685" s="1" t="s">
        <v>2500</v>
      </c>
      <c r="O1685" s="1" t="s">
        <v>1688</v>
      </c>
      <c r="R1685" s="1" t="s">
        <v>2499</v>
      </c>
      <c r="S1685" s="1">
        <v>510</v>
      </c>
      <c r="T1685" s="1">
        <v>169</v>
      </c>
    </row>
    <row r="1686" spans="1:20">
      <c r="A1686" s="1">
        <f t="shared" si="26"/>
        <v>1685</v>
      </c>
      <c r="B1686" s="1" t="s">
        <v>20</v>
      </c>
      <c r="C1686" s="1" t="s">
        <v>21</v>
      </c>
      <c r="D1686" s="1" t="s">
        <v>22</v>
      </c>
      <c r="E1686" s="1" t="s">
        <v>23</v>
      </c>
      <c r="F1686" s="1" t="s">
        <v>5</v>
      </c>
      <c r="H1686" s="1" t="s">
        <v>24</v>
      </c>
      <c r="I1686" s="1">
        <v>891102</v>
      </c>
      <c r="J1686" s="1">
        <v>891734</v>
      </c>
      <c r="K1686" s="1" t="s">
        <v>63</v>
      </c>
      <c r="R1686" s="1" t="s">
        <v>2501</v>
      </c>
      <c r="S1686" s="1">
        <v>633</v>
      </c>
    </row>
    <row r="1687" spans="1:20">
      <c r="A1687" s="1">
        <f t="shared" si="26"/>
        <v>1686</v>
      </c>
      <c r="B1687" s="1" t="s">
        <v>28</v>
      </c>
      <c r="C1687" s="1" t="s">
        <v>29</v>
      </c>
      <c r="D1687" s="1" t="s">
        <v>22</v>
      </c>
      <c r="E1687" s="1" t="s">
        <v>23</v>
      </c>
      <c r="F1687" s="1" t="s">
        <v>5</v>
      </c>
      <c r="H1687" s="1" t="s">
        <v>24</v>
      </c>
      <c r="I1687" s="1">
        <v>891102</v>
      </c>
      <c r="J1687" s="1">
        <v>891734</v>
      </c>
      <c r="K1687" s="1" t="s">
        <v>63</v>
      </c>
      <c r="L1687" s="1" t="s">
        <v>2502</v>
      </c>
      <c r="O1687" s="1" t="s">
        <v>42</v>
      </c>
      <c r="R1687" s="1" t="s">
        <v>2501</v>
      </c>
      <c r="S1687" s="1">
        <v>633</v>
      </c>
      <c r="T1687" s="1">
        <v>210</v>
      </c>
    </row>
    <row r="1688" spans="1:20">
      <c r="A1688" s="1">
        <f t="shared" si="26"/>
        <v>1687</v>
      </c>
      <c r="B1688" s="1" t="s">
        <v>20</v>
      </c>
      <c r="C1688" s="1" t="s">
        <v>21</v>
      </c>
      <c r="D1688" s="1" t="s">
        <v>22</v>
      </c>
      <c r="E1688" s="1" t="s">
        <v>23</v>
      </c>
      <c r="F1688" s="1" t="s">
        <v>5</v>
      </c>
      <c r="H1688" s="1" t="s">
        <v>24</v>
      </c>
      <c r="I1688" s="1">
        <v>891960</v>
      </c>
      <c r="J1688" s="1">
        <v>893009</v>
      </c>
      <c r="K1688" s="1" t="s">
        <v>63</v>
      </c>
      <c r="R1688" s="1" t="s">
        <v>2503</v>
      </c>
      <c r="S1688" s="1">
        <v>1050</v>
      </c>
    </row>
    <row r="1689" spans="1:20">
      <c r="A1689" s="1">
        <f t="shared" si="26"/>
        <v>1688</v>
      </c>
      <c r="B1689" s="1" t="s">
        <v>28</v>
      </c>
      <c r="C1689" s="1" t="s">
        <v>29</v>
      </c>
      <c r="D1689" s="1" t="s">
        <v>22</v>
      </c>
      <c r="E1689" s="1" t="s">
        <v>23</v>
      </c>
      <c r="F1689" s="1" t="s">
        <v>5</v>
      </c>
      <c r="H1689" s="1" t="s">
        <v>24</v>
      </c>
      <c r="I1689" s="1">
        <v>891960</v>
      </c>
      <c r="J1689" s="1">
        <v>893009</v>
      </c>
      <c r="K1689" s="1" t="s">
        <v>63</v>
      </c>
      <c r="L1689" s="1" t="s">
        <v>2504</v>
      </c>
      <c r="O1689" s="1" t="s">
        <v>2289</v>
      </c>
      <c r="R1689" s="1" t="s">
        <v>2503</v>
      </c>
      <c r="S1689" s="1">
        <v>1050</v>
      </c>
      <c r="T1689" s="1">
        <v>349</v>
      </c>
    </row>
    <row r="1690" spans="1:20">
      <c r="A1690" s="1">
        <f t="shared" si="26"/>
        <v>1689</v>
      </c>
      <c r="B1690" s="1" t="s">
        <v>20</v>
      </c>
      <c r="C1690" s="1" t="s">
        <v>21</v>
      </c>
      <c r="D1690" s="1" t="s">
        <v>22</v>
      </c>
      <c r="E1690" s="1" t="s">
        <v>23</v>
      </c>
      <c r="F1690" s="1" t="s">
        <v>5</v>
      </c>
      <c r="H1690" s="1" t="s">
        <v>24</v>
      </c>
      <c r="I1690" s="1">
        <v>893112</v>
      </c>
      <c r="J1690" s="1">
        <v>893846</v>
      </c>
      <c r="K1690" s="1" t="s">
        <v>63</v>
      </c>
      <c r="R1690" s="1" t="s">
        <v>2505</v>
      </c>
      <c r="S1690" s="1">
        <v>735</v>
      </c>
    </row>
    <row r="1691" spans="1:20">
      <c r="A1691" s="1">
        <f t="shared" si="26"/>
        <v>1690</v>
      </c>
      <c r="B1691" s="1" t="s">
        <v>28</v>
      </c>
      <c r="C1691" s="1" t="s">
        <v>29</v>
      </c>
      <c r="D1691" s="1" t="s">
        <v>22</v>
      </c>
      <c r="E1691" s="1" t="s">
        <v>23</v>
      </c>
      <c r="F1691" s="1" t="s">
        <v>5</v>
      </c>
      <c r="H1691" s="1" t="s">
        <v>24</v>
      </c>
      <c r="I1691" s="1">
        <v>893112</v>
      </c>
      <c r="J1691" s="1">
        <v>893846</v>
      </c>
      <c r="K1691" s="1" t="s">
        <v>63</v>
      </c>
      <c r="L1691" s="1" t="s">
        <v>2506</v>
      </c>
      <c r="O1691" s="1" t="s">
        <v>42</v>
      </c>
      <c r="R1691" s="1" t="s">
        <v>2505</v>
      </c>
      <c r="S1691" s="1">
        <v>735</v>
      </c>
      <c r="T1691" s="1">
        <v>244</v>
      </c>
    </row>
    <row r="1692" spans="1:20">
      <c r="A1692" s="1">
        <f t="shared" si="26"/>
        <v>1691</v>
      </c>
      <c r="B1692" s="1" t="s">
        <v>20</v>
      </c>
      <c r="C1692" s="1" t="s">
        <v>21</v>
      </c>
      <c r="D1692" s="1" t="s">
        <v>22</v>
      </c>
      <c r="E1692" s="1" t="s">
        <v>23</v>
      </c>
      <c r="F1692" s="1" t="s">
        <v>5</v>
      </c>
      <c r="H1692" s="1" t="s">
        <v>24</v>
      </c>
      <c r="I1692" s="1">
        <v>893830</v>
      </c>
      <c r="J1692" s="1">
        <v>894225</v>
      </c>
      <c r="K1692" s="1" t="s">
        <v>63</v>
      </c>
      <c r="R1692" s="1" t="s">
        <v>2507</v>
      </c>
      <c r="S1692" s="1">
        <v>396</v>
      </c>
    </row>
    <row r="1693" spans="1:20">
      <c r="A1693" s="1">
        <f t="shared" si="26"/>
        <v>1692</v>
      </c>
      <c r="B1693" s="1" t="s">
        <v>28</v>
      </c>
      <c r="C1693" s="1" t="s">
        <v>29</v>
      </c>
      <c r="D1693" s="1" t="s">
        <v>22</v>
      </c>
      <c r="E1693" s="1" t="s">
        <v>23</v>
      </c>
      <c r="F1693" s="1" t="s">
        <v>5</v>
      </c>
      <c r="H1693" s="1" t="s">
        <v>24</v>
      </c>
      <c r="I1693" s="1">
        <v>893830</v>
      </c>
      <c r="J1693" s="1">
        <v>894225</v>
      </c>
      <c r="K1693" s="1" t="s">
        <v>63</v>
      </c>
      <c r="L1693" s="1" t="s">
        <v>2508</v>
      </c>
      <c r="O1693" s="1" t="s">
        <v>42</v>
      </c>
      <c r="R1693" s="1" t="s">
        <v>2507</v>
      </c>
      <c r="S1693" s="1">
        <v>396</v>
      </c>
      <c r="T1693" s="1">
        <v>131</v>
      </c>
    </row>
    <row r="1694" spans="1:20">
      <c r="A1694" s="1">
        <f t="shared" si="26"/>
        <v>1693</v>
      </c>
      <c r="B1694" s="1" t="s">
        <v>20</v>
      </c>
      <c r="C1694" s="1" t="s">
        <v>21</v>
      </c>
      <c r="D1694" s="1" t="s">
        <v>22</v>
      </c>
      <c r="E1694" s="1" t="s">
        <v>23</v>
      </c>
      <c r="F1694" s="1" t="s">
        <v>5</v>
      </c>
      <c r="H1694" s="1" t="s">
        <v>24</v>
      </c>
      <c r="I1694" s="1">
        <v>894418</v>
      </c>
      <c r="J1694" s="1">
        <v>896163</v>
      </c>
      <c r="K1694" s="1" t="s">
        <v>25</v>
      </c>
      <c r="R1694" s="1" t="s">
        <v>2509</v>
      </c>
      <c r="S1694" s="1">
        <v>1746</v>
      </c>
    </row>
    <row r="1695" spans="1:20">
      <c r="A1695" s="1">
        <f t="shared" si="26"/>
        <v>1694</v>
      </c>
      <c r="B1695" s="1" t="s">
        <v>28</v>
      </c>
      <c r="C1695" s="1" t="s">
        <v>29</v>
      </c>
      <c r="D1695" s="1" t="s">
        <v>22</v>
      </c>
      <c r="E1695" s="1" t="s">
        <v>23</v>
      </c>
      <c r="F1695" s="1" t="s">
        <v>5</v>
      </c>
      <c r="H1695" s="1" t="s">
        <v>24</v>
      </c>
      <c r="I1695" s="1">
        <v>894418</v>
      </c>
      <c r="J1695" s="1">
        <v>896163</v>
      </c>
      <c r="K1695" s="1" t="s">
        <v>25</v>
      </c>
      <c r="L1695" s="1" t="s">
        <v>2510</v>
      </c>
      <c r="O1695" s="1" t="s">
        <v>516</v>
      </c>
      <c r="R1695" s="1" t="s">
        <v>2509</v>
      </c>
      <c r="S1695" s="1">
        <v>1746</v>
      </c>
      <c r="T1695" s="1">
        <v>581</v>
      </c>
    </row>
    <row r="1696" spans="1:20">
      <c r="A1696" s="1">
        <f t="shared" si="26"/>
        <v>1695</v>
      </c>
      <c r="B1696" s="1" t="s">
        <v>20</v>
      </c>
      <c r="C1696" s="1" t="s">
        <v>21</v>
      </c>
      <c r="D1696" s="1" t="s">
        <v>22</v>
      </c>
      <c r="E1696" s="1" t="s">
        <v>23</v>
      </c>
      <c r="F1696" s="1" t="s">
        <v>5</v>
      </c>
      <c r="H1696" s="1" t="s">
        <v>24</v>
      </c>
      <c r="I1696" s="1">
        <v>896349</v>
      </c>
      <c r="J1696" s="1">
        <v>896873</v>
      </c>
      <c r="K1696" s="1" t="s">
        <v>25</v>
      </c>
      <c r="R1696" s="1" t="s">
        <v>2511</v>
      </c>
      <c r="S1696" s="1">
        <v>525</v>
      </c>
    </row>
    <row r="1697" spans="1:20">
      <c r="A1697" s="1">
        <f t="shared" si="26"/>
        <v>1696</v>
      </c>
      <c r="B1697" s="1" t="s">
        <v>28</v>
      </c>
      <c r="C1697" s="1" t="s">
        <v>29</v>
      </c>
      <c r="D1697" s="1" t="s">
        <v>22</v>
      </c>
      <c r="E1697" s="1" t="s">
        <v>23</v>
      </c>
      <c r="F1697" s="1" t="s">
        <v>5</v>
      </c>
      <c r="H1697" s="1" t="s">
        <v>24</v>
      </c>
      <c r="I1697" s="1">
        <v>896349</v>
      </c>
      <c r="J1697" s="1">
        <v>896873</v>
      </c>
      <c r="K1697" s="1" t="s">
        <v>25</v>
      </c>
      <c r="L1697" s="1" t="s">
        <v>2512</v>
      </c>
      <c r="O1697" s="1" t="s">
        <v>62</v>
      </c>
      <c r="R1697" s="1" t="s">
        <v>2511</v>
      </c>
      <c r="S1697" s="1">
        <v>525</v>
      </c>
      <c r="T1697" s="1">
        <v>174</v>
      </c>
    </row>
    <row r="1698" spans="1:20">
      <c r="A1698" s="1">
        <f t="shared" si="26"/>
        <v>1697</v>
      </c>
      <c r="B1698" s="1" t="s">
        <v>20</v>
      </c>
      <c r="C1698" s="1" t="s">
        <v>21</v>
      </c>
      <c r="D1698" s="1" t="s">
        <v>22</v>
      </c>
      <c r="E1698" s="1" t="s">
        <v>23</v>
      </c>
      <c r="F1698" s="1" t="s">
        <v>5</v>
      </c>
      <c r="H1698" s="1" t="s">
        <v>24</v>
      </c>
      <c r="I1698" s="1">
        <v>896896</v>
      </c>
      <c r="J1698" s="1">
        <v>898095</v>
      </c>
      <c r="K1698" s="1" t="s">
        <v>63</v>
      </c>
      <c r="R1698" s="1" t="s">
        <v>2513</v>
      </c>
      <c r="S1698" s="1">
        <v>1200</v>
      </c>
    </row>
    <row r="1699" spans="1:20">
      <c r="A1699" s="1">
        <f t="shared" si="26"/>
        <v>1698</v>
      </c>
      <c r="B1699" s="1" t="s">
        <v>28</v>
      </c>
      <c r="C1699" s="1" t="s">
        <v>29</v>
      </c>
      <c r="D1699" s="1" t="s">
        <v>22</v>
      </c>
      <c r="E1699" s="1" t="s">
        <v>23</v>
      </c>
      <c r="F1699" s="1" t="s">
        <v>5</v>
      </c>
      <c r="H1699" s="1" t="s">
        <v>24</v>
      </c>
      <c r="I1699" s="1">
        <v>896896</v>
      </c>
      <c r="J1699" s="1">
        <v>898095</v>
      </c>
      <c r="K1699" s="1" t="s">
        <v>63</v>
      </c>
      <c r="L1699" s="1" t="s">
        <v>2514</v>
      </c>
      <c r="O1699" s="1" t="s">
        <v>2515</v>
      </c>
      <c r="R1699" s="1" t="s">
        <v>2513</v>
      </c>
      <c r="S1699" s="1">
        <v>1200</v>
      </c>
      <c r="T1699" s="1">
        <v>399</v>
      </c>
    </row>
    <row r="1700" spans="1:20">
      <c r="A1700" s="1">
        <f t="shared" si="26"/>
        <v>1699</v>
      </c>
      <c r="B1700" s="1" t="s">
        <v>20</v>
      </c>
      <c r="C1700" s="1" t="s">
        <v>21</v>
      </c>
      <c r="D1700" s="1" t="s">
        <v>22</v>
      </c>
      <c r="E1700" s="1" t="s">
        <v>23</v>
      </c>
      <c r="F1700" s="1" t="s">
        <v>5</v>
      </c>
      <c r="H1700" s="1" t="s">
        <v>24</v>
      </c>
      <c r="I1700" s="1">
        <v>898104</v>
      </c>
      <c r="J1700" s="1">
        <v>899306</v>
      </c>
      <c r="K1700" s="1" t="s">
        <v>63</v>
      </c>
      <c r="R1700" s="1" t="s">
        <v>2516</v>
      </c>
      <c r="S1700" s="1">
        <v>1203</v>
      </c>
    </row>
    <row r="1701" spans="1:20">
      <c r="A1701" s="1">
        <f t="shared" si="26"/>
        <v>1700</v>
      </c>
      <c r="B1701" s="1" t="s">
        <v>28</v>
      </c>
      <c r="C1701" s="1" t="s">
        <v>29</v>
      </c>
      <c r="D1701" s="1" t="s">
        <v>22</v>
      </c>
      <c r="E1701" s="1" t="s">
        <v>23</v>
      </c>
      <c r="F1701" s="1" t="s">
        <v>5</v>
      </c>
      <c r="H1701" s="1" t="s">
        <v>24</v>
      </c>
      <c r="I1701" s="1">
        <v>898104</v>
      </c>
      <c r="J1701" s="1">
        <v>899306</v>
      </c>
      <c r="K1701" s="1" t="s">
        <v>63</v>
      </c>
      <c r="L1701" s="1" t="s">
        <v>2517</v>
      </c>
      <c r="O1701" s="1" t="s">
        <v>2515</v>
      </c>
      <c r="R1701" s="1" t="s">
        <v>2516</v>
      </c>
      <c r="S1701" s="1">
        <v>1203</v>
      </c>
      <c r="T1701" s="1">
        <v>400</v>
      </c>
    </row>
    <row r="1702" spans="1:20">
      <c r="A1702" s="1">
        <f t="shared" si="26"/>
        <v>1701</v>
      </c>
      <c r="B1702" s="1" t="s">
        <v>20</v>
      </c>
      <c r="C1702" s="1" t="s">
        <v>21</v>
      </c>
      <c r="D1702" s="1" t="s">
        <v>22</v>
      </c>
      <c r="E1702" s="1" t="s">
        <v>23</v>
      </c>
      <c r="F1702" s="1" t="s">
        <v>5</v>
      </c>
      <c r="H1702" s="1" t="s">
        <v>24</v>
      </c>
      <c r="I1702" s="1">
        <v>899303</v>
      </c>
      <c r="J1702" s="1">
        <v>899974</v>
      </c>
      <c r="K1702" s="1" t="s">
        <v>63</v>
      </c>
      <c r="R1702" s="1" t="s">
        <v>2518</v>
      </c>
      <c r="S1702" s="1">
        <v>672</v>
      </c>
    </row>
    <row r="1703" spans="1:20">
      <c r="A1703" s="1">
        <f t="shared" si="26"/>
        <v>1702</v>
      </c>
      <c r="B1703" s="1" t="s">
        <v>28</v>
      </c>
      <c r="C1703" s="1" t="s">
        <v>29</v>
      </c>
      <c r="D1703" s="1" t="s">
        <v>22</v>
      </c>
      <c r="E1703" s="1" t="s">
        <v>23</v>
      </c>
      <c r="F1703" s="1" t="s">
        <v>5</v>
      </c>
      <c r="H1703" s="1" t="s">
        <v>24</v>
      </c>
      <c r="I1703" s="1">
        <v>899303</v>
      </c>
      <c r="J1703" s="1">
        <v>899974</v>
      </c>
      <c r="K1703" s="1" t="s">
        <v>63</v>
      </c>
      <c r="L1703" s="1" t="s">
        <v>2519</v>
      </c>
      <c r="O1703" s="1" t="s">
        <v>276</v>
      </c>
      <c r="R1703" s="1" t="s">
        <v>2518</v>
      </c>
      <c r="S1703" s="1">
        <v>672</v>
      </c>
      <c r="T1703" s="1">
        <v>223</v>
      </c>
    </row>
    <row r="1704" spans="1:20">
      <c r="A1704" s="1">
        <f t="shared" si="26"/>
        <v>1703</v>
      </c>
      <c r="B1704" s="1" t="s">
        <v>20</v>
      </c>
      <c r="C1704" s="1" t="s">
        <v>21</v>
      </c>
      <c r="D1704" s="1" t="s">
        <v>22</v>
      </c>
      <c r="E1704" s="1" t="s">
        <v>23</v>
      </c>
      <c r="F1704" s="1" t="s">
        <v>5</v>
      </c>
      <c r="H1704" s="1" t="s">
        <v>24</v>
      </c>
      <c r="I1704" s="1">
        <v>899971</v>
      </c>
      <c r="J1704" s="1">
        <v>901125</v>
      </c>
      <c r="K1704" s="1" t="s">
        <v>63</v>
      </c>
      <c r="R1704" s="1" t="s">
        <v>2520</v>
      </c>
      <c r="S1704" s="1">
        <v>1155</v>
      </c>
    </row>
    <row r="1705" spans="1:20">
      <c r="A1705" s="1">
        <f t="shared" si="26"/>
        <v>1704</v>
      </c>
      <c r="B1705" s="1" t="s">
        <v>28</v>
      </c>
      <c r="C1705" s="1" t="s">
        <v>29</v>
      </c>
      <c r="D1705" s="1" t="s">
        <v>22</v>
      </c>
      <c r="E1705" s="1" t="s">
        <v>23</v>
      </c>
      <c r="F1705" s="1" t="s">
        <v>5</v>
      </c>
      <c r="H1705" s="1" t="s">
        <v>24</v>
      </c>
      <c r="I1705" s="1">
        <v>899971</v>
      </c>
      <c r="J1705" s="1">
        <v>901125</v>
      </c>
      <c r="K1705" s="1" t="s">
        <v>63</v>
      </c>
      <c r="L1705" s="1" t="s">
        <v>2521</v>
      </c>
      <c r="O1705" s="1" t="s">
        <v>546</v>
      </c>
      <c r="R1705" s="1" t="s">
        <v>2520</v>
      </c>
      <c r="S1705" s="1">
        <v>1155</v>
      </c>
      <c r="T1705" s="1">
        <v>384</v>
      </c>
    </row>
    <row r="1706" spans="1:20">
      <c r="A1706" s="1">
        <f t="shared" si="26"/>
        <v>1705</v>
      </c>
      <c r="B1706" s="1" t="s">
        <v>20</v>
      </c>
      <c r="C1706" s="1" t="s">
        <v>21</v>
      </c>
      <c r="D1706" s="1" t="s">
        <v>22</v>
      </c>
      <c r="E1706" s="1" t="s">
        <v>23</v>
      </c>
      <c r="F1706" s="1" t="s">
        <v>5</v>
      </c>
      <c r="H1706" s="1" t="s">
        <v>24</v>
      </c>
      <c r="I1706" s="1">
        <v>901146</v>
      </c>
      <c r="J1706" s="1">
        <v>901709</v>
      </c>
      <c r="K1706" s="1" t="s">
        <v>63</v>
      </c>
      <c r="R1706" s="1" t="s">
        <v>2522</v>
      </c>
      <c r="S1706" s="1">
        <v>564</v>
      </c>
    </row>
    <row r="1707" spans="1:20">
      <c r="A1707" s="1">
        <f t="shared" si="26"/>
        <v>1706</v>
      </c>
      <c r="B1707" s="1" t="s">
        <v>28</v>
      </c>
      <c r="C1707" s="1" t="s">
        <v>29</v>
      </c>
      <c r="D1707" s="1" t="s">
        <v>22</v>
      </c>
      <c r="E1707" s="1" t="s">
        <v>23</v>
      </c>
      <c r="F1707" s="1" t="s">
        <v>5</v>
      </c>
      <c r="H1707" s="1" t="s">
        <v>24</v>
      </c>
      <c r="I1707" s="1">
        <v>901146</v>
      </c>
      <c r="J1707" s="1">
        <v>901709</v>
      </c>
      <c r="K1707" s="1" t="s">
        <v>63</v>
      </c>
      <c r="L1707" s="1" t="s">
        <v>2523</v>
      </c>
      <c r="O1707" s="1" t="s">
        <v>42</v>
      </c>
      <c r="R1707" s="1" t="s">
        <v>2522</v>
      </c>
      <c r="S1707" s="1">
        <v>564</v>
      </c>
      <c r="T1707" s="1">
        <v>187</v>
      </c>
    </row>
    <row r="1708" spans="1:20">
      <c r="A1708" s="1">
        <f t="shared" si="26"/>
        <v>1707</v>
      </c>
      <c r="B1708" s="1" t="s">
        <v>20</v>
      </c>
      <c r="C1708" s="1" t="s">
        <v>21</v>
      </c>
      <c r="D1708" s="1" t="s">
        <v>22</v>
      </c>
      <c r="E1708" s="1" t="s">
        <v>23</v>
      </c>
      <c r="F1708" s="1" t="s">
        <v>5</v>
      </c>
      <c r="H1708" s="1" t="s">
        <v>24</v>
      </c>
      <c r="I1708" s="1">
        <v>901779</v>
      </c>
      <c r="J1708" s="1">
        <v>903662</v>
      </c>
      <c r="K1708" s="1" t="s">
        <v>25</v>
      </c>
      <c r="R1708" s="1" t="s">
        <v>2524</v>
      </c>
      <c r="S1708" s="1">
        <v>1884</v>
      </c>
    </row>
    <row r="1709" spans="1:20">
      <c r="A1709" s="1">
        <f t="shared" si="26"/>
        <v>1708</v>
      </c>
      <c r="B1709" s="1" t="s">
        <v>28</v>
      </c>
      <c r="C1709" s="1" t="s">
        <v>29</v>
      </c>
      <c r="D1709" s="1" t="s">
        <v>22</v>
      </c>
      <c r="E1709" s="1" t="s">
        <v>23</v>
      </c>
      <c r="F1709" s="1" t="s">
        <v>5</v>
      </c>
      <c r="H1709" s="1" t="s">
        <v>24</v>
      </c>
      <c r="I1709" s="1">
        <v>901779</v>
      </c>
      <c r="J1709" s="1">
        <v>903662</v>
      </c>
      <c r="K1709" s="1" t="s">
        <v>25</v>
      </c>
      <c r="L1709" s="1" t="s">
        <v>2525</v>
      </c>
      <c r="O1709" s="1" t="s">
        <v>2526</v>
      </c>
      <c r="R1709" s="1" t="s">
        <v>2524</v>
      </c>
      <c r="S1709" s="1">
        <v>1884</v>
      </c>
      <c r="T1709" s="1">
        <v>627</v>
      </c>
    </row>
    <row r="1710" spans="1:20">
      <c r="A1710" s="1">
        <f t="shared" si="26"/>
        <v>1709</v>
      </c>
      <c r="B1710" s="1" t="s">
        <v>20</v>
      </c>
      <c r="C1710" s="1" t="s">
        <v>21</v>
      </c>
      <c r="D1710" s="1" t="s">
        <v>22</v>
      </c>
      <c r="E1710" s="1" t="s">
        <v>23</v>
      </c>
      <c r="F1710" s="1" t="s">
        <v>5</v>
      </c>
      <c r="H1710" s="1" t="s">
        <v>24</v>
      </c>
      <c r="I1710" s="1">
        <v>903725</v>
      </c>
      <c r="J1710" s="1">
        <v>904903</v>
      </c>
      <c r="K1710" s="1" t="s">
        <v>25</v>
      </c>
      <c r="R1710" s="1" t="s">
        <v>2527</v>
      </c>
      <c r="S1710" s="1">
        <v>1179</v>
      </c>
    </row>
    <row r="1711" spans="1:20">
      <c r="A1711" s="1">
        <f t="shared" si="26"/>
        <v>1710</v>
      </c>
      <c r="B1711" s="1" t="s">
        <v>28</v>
      </c>
      <c r="C1711" s="1" t="s">
        <v>29</v>
      </c>
      <c r="D1711" s="1" t="s">
        <v>22</v>
      </c>
      <c r="E1711" s="1" t="s">
        <v>23</v>
      </c>
      <c r="F1711" s="1" t="s">
        <v>5</v>
      </c>
      <c r="H1711" s="1" t="s">
        <v>24</v>
      </c>
      <c r="I1711" s="1">
        <v>903725</v>
      </c>
      <c r="J1711" s="1">
        <v>904903</v>
      </c>
      <c r="K1711" s="1" t="s">
        <v>25</v>
      </c>
      <c r="L1711" s="1" t="s">
        <v>2528</v>
      </c>
      <c r="O1711" s="1" t="s">
        <v>2529</v>
      </c>
      <c r="R1711" s="1" t="s">
        <v>2527</v>
      </c>
      <c r="S1711" s="1">
        <v>1179</v>
      </c>
      <c r="T1711" s="1">
        <v>392</v>
      </c>
    </row>
    <row r="1712" spans="1:20">
      <c r="A1712" s="1">
        <f t="shared" si="26"/>
        <v>1711</v>
      </c>
      <c r="B1712" s="1" t="s">
        <v>20</v>
      </c>
      <c r="C1712" s="1" t="s">
        <v>21</v>
      </c>
      <c r="D1712" s="1" t="s">
        <v>22</v>
      </c>
      <c r="E1712" s="1" t="s">
        <v>23</v>
      </c>
      <c r="F1712" s="1" t="s">
        <v>5</v>
      </c>
      <c r="H1712" s="1" t="s">
        <v>24</v>
      </c>
      <c r="I1712" s="1">
        <v>904931</v>
      </c>
      <c r="J1712" s="1">
        <v>905410</v>
      </c>
      <c r="K1712" s="1" t="s">
        <v>25</v>
      </c>
      <c r="R1712" s="1" t="s">
        <v>2530</v>
      </c>
      <c r="S1712" s="1">
        <v>480</v>
      </c>
    </row>
    <row r="1713" spans="1:20">
      <c r="A1713" s="1">
        <f t="shared" si="26"/>
        <v>1712</v>
      </c>
      <c r="B1713" s="1" t="s">
        <v>28</v>
      </c>
      <c r="C1713" s="1" t="s">
        <v>29</v>
      </c>
      <c r="D1713" s="1" t="s">
        <v>22</v>
      </c>
      <c r="E1713" s="1" t="s">
        <v>23</v>
      </c>
      <c r="F1713" s="1" t="s">
        <v>5</v>
      </c>
      <c r="H1713" s="1" t="s">
        <v>24</v>
      </c>
      <c r="I1713" s="1">
        <v>904931</v>
      </c>
      <c r="J1713" s="1">
        <v>905410</v>
      </c>
      <c r="K1713" s="1" t="s">
        <v>25</v>
      </c>
      <c r="L1713" s="1" t="s">
        <v>2531</v>
      </c>
      <c r="O1713" s="1" t="s">
        <v>2532</v>
      </c>
      <c r="R1713" s="1" t="s">
        <v>2530</v>
      </c>
      <c r="S1713" s="1">
        <v>480</v>
      </c>
      <c r="T1713" s="1">
        <v>159</v>
      </c>
    </row>
    <row r="1714" spans="1:20">
      <c r="A1714" s="1">
        <f t="shared" si="26"/>
        <v>1713</v>
      </c>
      <c r="B1714" s="1" t="s">
        <v>20</v>
      </c>
      <c r="C1714" s="1" t="s">
        <v>21</v>
      </c>
      <c r="D1714" s="1" t="s">
        <v>22</v>
      </c>
      <c r="E1714" s="1" t="s">
        <v>23</v>
      </c>
      <c r="F1714" s="1" t="s">
        <v>5</v>
      </c>
      <c r="H1714" s="1" t="s">
        <v>24</v>
      </c>
      <c r="I1714" s="1">
        <v>905417</v>
      </c>
      <c r="J1714" s="1">
        <v>909172</v>
      </c>
      <c r="K1714" s="1" t="s">
        <v>25</v>
      </c>
      <c r="P1714" s="1" t="s">
        <v>2533</v>
      </c>
      <c r="R1714" s="1" t="s">
        <v>2534</v>
      </c>
      <c r="S1714" s="1">
        <v>3756</v>
      </c>
    </row>
    <row r="1715" spans="1:20">
      <c r="A1715" s="1">
        <f t="shared" si="26"/>
        <v>1714</v>
      </c>
      <c r="B1715" s="1" t="s">
        <v>28</v>
      </c>
      <c r="C1715" s="1" t="s">
        <v>29</v>
      </c>
      <c r="D1715" s="1" t="s">
        <v>22</v>
      </c>
      <c r="E1715" s="1" t="s">
        <v>23</v>
      </c>
      <c r="F1715" s="1" t="s">
        <v>5</v>
      </c>
      <c r="H1715" s="1" t="s">
        <v>24</v>
      </c>
      <c r="I1715" s="1">
        <v>905417</v>
      </c>
      <c r="J1715" s="1">
        <v>909172</v>
      </c>
      <c r="K1715" s="1" t="s">
        <v>25</v>
      </c>
      <c r="L1715" s="1" t="s">
        <v>2535</v>
      </c>
      <c r="O1715" s="1" t="s">
        <v>2536</v>
      </c>
      <c r="P1715" s="1" t="s">
        <v>2533</v>
      </c>
      <c r="R1715" s="1" t="s">
        <v>2534</v>
      </c>
      <c r="S1715" s="1">
        <v>3756</v>
      </c>
      <c r="T1715" s="1">
        <v>1251</v>
      </c>
    </row>
    <row r="1716" spans="1:20">
      <c r="A1716" s="1">
        <f t="shared" si="26"/>
        <v>1715</v>
      </c>
      <c r="B1716" s="1" t="s">
        <v>20</v>
      </c>
      <c r="C1716" s="1" t="s">
        <v>21</v>
      </c>
      <c r="D1716" s="1" t="s">
        <v>22</v>
      </c>
      <c r="E1716" s="1" t="s">
        <v>23</v>
      </c>
      <c r="F1716" s="1" t="s">
        <v>5</v>
      </c>
      <c r="H1716" s="1" t="s">
        <v>24</v>
      </c>
      <c r="I1716" s="1">
        <v>909337</v>
      </c>
      <c r="J1716" s="1">
        <v>911379</v>
      </c>
      <c r="K1716" s="1" t="s">
        <v>25</v>
      </c>
      <c r="R1716" s="1" t="s">
        <v>2537</v>
      </c>
      <c r="S1716" s="1">
        <v>2043</v>
      </c>
    </row>
    <row r="1717" spans="1:20">
      <c r="A1717" s="1">
        <f t="shared" si="26"/>
        <v>1716</v>
      </c>
      <c r="B1717" s="1" t="s">
        <v>28</v>
      </c>
      <c r="C1717" s="1" t="s">
        <v>29</v>
      </c>
      <c r="D1717" s="1" t="s">
        <v>22</v>
      </c>
      <c r="E1717" s="1" t="s">
        <v>23</v>
      </c>
      <c r="F1717" s="1" t="s">
        <v>5</v>
      </c>
      <c r="H1717" s="1" t="s">
        <v>24</v>
      </c>
      <c r="I1717" s="1">
        <v>909337</v>
      </c>
      <c r="J1717" s="1">
        <v>911379</v>
      </c>
      <c r="K1717" s="1" t="s">
        <v>25</v>
      </c>
      <c r="L1717" s="1" t="s">
        <v>2538</v>
      </c>
      <c r="O1717" s="1" t="s">
        <v>2539</v>
      </c>
      <c r="R1717" s="1" t="s">
        <v>2537</v>
      </c>
      <c r="S1717" s="1">
        <v>2043</v>
      </c>
      <c r="T1717" s="1">
        <v>680</v>
      </c>
    </row>
    <row r="1718" spans="1:20">
      <c r="A1718" s="1">
        <f t="shared" si="26"/>
        <v>1717</v>
      </c>
      <c r="B1718" s="1" t="s">
        <v>20</v>
      </c>
      <c r="C1718" s="1" t="s">
        <v>21</v>
      </c>
      <c r="D1718" s="1" t="s">
        <v>22</v>
      </c>
      <c r="E1718" s="1" t="s">
        <v>23</v>
      </c>
      <c r="F1718" s="1" t="s">
        <v>5</v>
      </c>
      <c r="H1718" s="1" t="s">
        <v>24</v>
      </c>
      <c r="I1718" s="1">
        <v>911376</v>
      </c>
      <c r="J1718" s="1">
        <v>914345</v>
      </c>
      <c r="K1718" s="1" t="s">
        <v>63</v>
      </c>
      <c r="P1718" s="1" t="s">
        <v>2540</v>
      </c>
      <c r="R1718" s="1" t="s">
        <v>2541</v>
      </c>
      <c r="S1718" s="1">
        <v>2970</v>
      </c>
    </row>
    <row r="1719" spans="1:20">
      <c r="A1719" s="1">
        <f t="shared" si="26"/>
        <v>1718</v>
      </c>
      <c r="B1719" s="1" t="s">
        <v>28</v>
      </c>
      <c r="C1719" s="1" t="s">
        <v>29</v>
      </c>
      <c r="D1719" s="1" t="s">
        <v>22</v>
      </c>
      <c r="E1719" s="1" t="s">
        <v>23</v>
      </c>
      <c r="F1719" s="1" t="s">
        <v>5</v>
      </c>
      <c r="H1719" s="1" t="s">
        <v>24</v>
      </c>
      <c r="I1719" s="1">
        <v>911376</v>
      </c>
      <c r="J1719" s="1">
        <v>914345</v>
      </c>
      <c r="K1719" s="1" t="s">
        <v>63</v>
      </c>
      <c r="L1719" s="1" t="s">
        <v>2542</v>
      </c>
      <c r="O1719" s="1" t="s">
        <v>2543</v>
      </c>
      <c r="P1719" s="1" t="s">
        <v>2540</v>
      </c>
      <c r="R1719" s="1" t="s">
        <v>2541</v>
      </c>
      <c r="S1719" s="1">
        <v>2970</v>
      </c>
      <c r="T1719" s="1">
        <v>989</v>
      </c>
    </row>
    <row r="1720" spans="1:20">
      <c r="A1720" s="1">
        <f t="shared" si="26"/>
        <v>1719</v>
      </c>
      <c r="B1720" s="1" t="s">
        <v>20</v>
      </c>
      <c r="C1720" s="1" t="s">
        <v>21</v>
      </c>
      <c r="D1720" s="1" t="s">
        <v>22</v>
      </c>
      <c r="E1720" s="1" t="s">
        <v>23</v>
      </c>
      <c r="F1720" s="1" t="s">
        <v>5</v>
      </c>
      <c r="H1720" s="1" t="s">
        <v>24</v>
      </c>
      <c r="I1720" s="1">
        <v>914348</v>
      </c>
      <c r="J1720" s="1">
        <v>914908</v>
      </c>
      <c r="K1720" s="1" t="s">
        <v>63</v>
      </c>
      <c r="P1720" s="1" t="s">
        <v>2304</v>
      </c>
      <c r="R1720" s="1" t="s">
        <v>2544</v>
      </c>
      <c r="S1720" s="1">
        <v>561</v>
      </c>
    </row>
    <row r="1721" spans="1:20">
      <c r="A1721" s="1">
        <f t="shared" si="26"/>
        <v>1720</v>
      </c>
      <c r="B1721" s="1" t="s">
        <v>28</v>
      </c>
      <c r="C1721" s="1" t="s">
        <v>29</v>
      </c>
      <c r="D1721" s="1" t="s">
        <v>22</v>
      </c>
      <c r="E1721" s="1" t="s">
        <v>23</v>
      </c>
      <c r="F1721" s="1" t="s">
        <v>5</v>
      </c>
      <c r="H1721" s="1" t="s">
        <v>24</v>
      </c>
      <c r="I1721" s="1">
        <v>914348</v>
      </c>
      <c r="J1721" s="1">
        <v>914908</v>
      </c>
      <c r="K1721" s="1" t="s">
        <v>63</v>
      </c>
      <c r="L1721" s="1" t="s">
        <v>2545</v>
      </c>
      <c r="O1721" s="1" t="s">
        <v>794</v>
      </c>
      <c r="P1721" s="1" t="s">
        <v>2304</v>
      </c>
      <c r="R1721" s="1" t="s">
        <v>2544</v>
      </c>
      <c r="S1721" s="1">
        <v>561</v>
      </c>
      <c r="T1721" s="1">
        <v>186</v>
      </c>
    </row>
    <row r="1722" spans="1:20">
      <c r="A1722" s="1">
        <f t="shared" si="26"/>
        <v>1721</v>
      </c>
      <c r="B1722" s="1" t="s">
        <v>20</v>
      </c>
      <c r="C1722" s="1" t="s">
        <v>21</v>
      </c>
      <c r="D1722" s="1" t="s">
        <v>22</v>
      </c>
      <c r="E1722" s="1" t="s">
        <v>23</v>
      </c>
      <c r="F1722" s="1" t="s">
        <v>5</v>
      </c>
      <c r="H1722" s="1" t="s">
        <v>24</v>
      </c>
      <c r="I1722" s="1">
        <v>915038</v>
      </c>
      <c r="J1722" s="1">
        <v>916024</v>
      </c>
      <c r="K1722" s="1" t="s">
        <v>63</v>
      </c>
      <c r="R1722" s="1" t="s">
        <v>2546</v>
      </c>
      <c r="S1722" s="1">
        <v>987</v>
      </c>
    </row>
    <row r="1723" spans="1:20">
      <c r="A1723" s="1">
        <f t="shared" si="26"/>
        <v>1722</v>
      </c>
      <c r="B1723" s="1" t="s">
        <v>28</v>
      </c>
      <c r="C1723" s="1" t="s">
        <v>29</v>
      </c>
      <c r="D1723" s="1" t="s">
        <v>22</v>
      </c>
      <c r="E1723" s="1" t="s">
        <v>23</v>
      </c>
      <c r="F1723" s="1" t="s">
        <v>5</v>
      </c>
      <c r="H1723" s="1" t="s">
        <v>24</v>
      </c>
      <c r="I1723" s="1">
        <v>915038</v>
      </c>
      <c r="J1723" s="1">
        <v>916024</v>
      </c>
      <c r="K1723" s="1" t="s">
        <v>63</v>
      </c>
      <c r="L1723" s="1" t="s">
        <v>2547</v>
      </c>
      <c r="O1723" s="1" t="s">
        <v>1808</v>
      </c>
      <c r="R1723" s="1" t="s">
        <v>2546</v>
      </c>
      <c r="S1723" s="1">
        <v>987</v>
      </c>
      <c r="T1723" s="1">
        <v>328</v>
      </c>
    </row>
    <row r="1724" spans="1:20">
      <c r="A1724" s="1">
        <f t="shared" si="26"/>
        <v>1723</v>
      </c>
      <c r="B1724" s="1" t="s">
        <v>20</v>
      </c>
      <c r="C1724" s="1" t="s">
        <v>21</v>
      </c>
      <c r="D1724" s="1" t="s">
        <v>22</v>
      </c>
      <c r="E1724" s="1" t="s">
        <v>23</v>
      </c>
      <c r="F1724" s="1" t="s">
        <v>5</v>
      </c>
      <c r="H1724" s="1" t="s">
        <v>24</v>
      </c>
      <c r="I1724" s="1">
        <v>916021</v>
      </c>
      <c r="J1724" s="1">
        <v>916257</v>
      </c>
      <c r="K1724" s="1" t="s">
        <v>63</v>
      </c>
      <c r="P1724" s="1" t="s">
        <v>2548</v>
      </c>
      <c r="R1724" s="1" t="s">
        <v>2549</v>
      </c>
      <c r="S1724" s="1">
        <v>237</v>
      </c>
    </row>
    <row r="1725" spans="1:20">
      <c r="A1725" s="1">
        <f t="shared" si="26"/>
        <v>1724</v>
      </c>
      <c r="B1725" s="1" t="s">
        <v>28</v>
      </c>
      <c r="C1725" s="1" t="s">
        <v>29</v>
      </c>
      <c r="D1725" s="1" t="s">
        <v>22</v>
      </c>
      <c r="E1725" s="1" t="s">
        <v>23</v>
      </c>
      <c r="F1725" s="1" t="s">
        <v>5</v>
      </c>
      <c r="H1725" s="1" t="s">
        <v>24</v>
      </c>
      <c r="I1725" s="1">
        <v>916021</v>
      </c>
      <c r="J1725" s="1">
        <v>916257</v>
      </c>
      <c r="K1725" s="1" t="s">
        <v>63</v>
      </c>
      <c r="L1725" s="1" t="s">
        <v>2550</v>
      </c>
      <c r="O1725" s="1" t="s">
        <v>2551</v>
      </c>
      <c r="P1725" s="1" t="s">
        <v>2548</v>
      </c>
      <c r="R1725" s="1" t="s">
        <v>2549</v>
      </c>
      <c r="S1725" s="1">
        <v>237</v>
      </c>
      <c r="T1725" s="1">
        <v>78</v>
      </c>
    </row>
    <row r="1726" spans="1:20">
      <c r="A1726" s="1">
        <f t="shared" si="26"/>
        <v>1725</v>
      </c>
      <c r="B1726" s="1" t="s">
        <v>20</v>
      </c>
      <c r="C1726" s="1" t="s">
        <v>21</v>
      </c>
      <c r="D1726" s="1" t="s">
        <v>22</v>
      </c>
      <c r="E1726" s="1" t="s">
        <v>23</v>
      </c>
      <c r="F1726" s="1" t="s">
        <v>5</v>
      </c>
      <c r="H1726" s="1" t="s">
        <v>24</v>
      </c>
      <c r="I1726" s="1">
        <v>916254</v>
      </c>
      <c r="J1726" s="1">
        <v>916619</v>
      </c>
      <c r="K1726" s="1" t="s">
        <v>63</v>
      </c>
      <c r="P1726" s="1" t="s">
        <v>2552</v>
      </c>
      <c r="R1726" s="1" t="s">
        <v>2553</v>
      </c>
      <c r="S1726" s="1">
        <v>366</v>
      </c>
    </row>
    <row r="1727" spans="1:20">
      <c r="A1727" s="1">
        <f t="shared" si="26"/>
        <v>1726</v>
      </c>
      <c r="B1727" s="1" t="s">
        <v>28</v>
      </c>
      <c r="C1727" s="1" t="s">
        <v>29</v>
      </c>
      <c r="D1727" s="1" t="s">
        <v>22</v>
      </c>
      <c r="E1727" s="1" t="s">
        <v>23</v>
      </c>
      <c r="F1727" s="1" t="s">
        <v>5</v>
      </c>
      <c r="H1727" s="1" t="s">
        <v>24</v>
      </c>
      <c r="I1727" s="1">
        <v>916254</v>
      </c>
      <c r="J1727" s="1">
        <v>916619</v>
      </c>
      <c r="K1727" s="1" t="s">
        <v>63</v>
      </c>
      <c r="L1727" s="1" t="s">
        <v>2554</v>
      </c>
      <c r="O1727" s="1" t="s">
        <v>2555</v>
      </c>
      <c r="P1727" s="1" t="s">
        <v>2552</v>
      </c>
      <c r="R1727" s="1" t="s">
        <v>2553</v>
      </c>
      <c r="S1727" s="1">
        <v>366</v>
      </c>
      <c r="T1727" s="1">
        <v>121</v>
      </c>
    </row>
    <row r="1728" spans="1:20">
      <c r="A1728" s="1">
        <f t="shared" si="26"/>
        <v>1727</v>
      </c>
      <c r="B1728" s="1" t="s">
        <v>20</v>
      </c>
      <c r="C1728" s="1" t="s">
        <v>21</v>
      </c>
      <c r="D1728" s="1" t="s">
        <v>22</v>
      </c>
      <c r="E1728" s="1" t="s">
        <v>23</v>
      </c>
      <c r="F1728" s="1" t="s">
        <v>5</v>
      </c>
      <c r="H1728" s="1" t="s">
        <v>24</v>
      </c>
      <c r="I1728" s="1">
        <v>916637</v>
      </c>
      <c r="J1728" s="1">
        <v>918322</v>
      </c>
      <c r="K1728" s="1" t="s">
        <v>63</v>
      </c>
      <c r="P1728" s="1" t="s">
        <v>2556</v>
      </c>
      <c r="R1728" s="1" t="s">
        <v>2557</v>
      </c>
      <c r="S1728" s="1">
        <v>1686</v>
      </c>
    </row>
    <row r="1729" spans="1:20">
      <c r="A1729" s="1">
        <f t="shared" si="26"/>
        <v>1728</v>
      </c>
      <c r="B1729" s="1" t="s">
        <v>28</v>
      </c>
      <c r="C1729" s="1" t="s">
        <v>29</v>
      </c>
      <c r="D1729" s="1" t="s">
        <v>22</v>
      </c>
      <c r="E1729" s="1" t="s">
        <v>23</v>
      </c>
      <c r="F1729" s="1" t="s">
        <v>5</v>
      </c>
      <c r="H1729" s="1" t="s">
        <v>24</v>
      </c>
      <c r="I1729" s="1">
        <v>916637</v>
      </c>
      <c r="J1729" s="1">
        <v>918322</v>
      </c>
      <c r="K1729" s="1" t="s">
        <v>63</v>
      </c>
      <c r="L1729" s="1" t="s">
        <v>2558</v>
      </c>
      <c r="O1729" s="1" t="s">
        <v>2559</v>
      </c>
      <c r="P1729" s="1" t="s">
        <v>2556</v>
      </c>
      <c r="R1729" s="1" t="s">
        <v>2557</v>
      </c>
      <c r="S1729" s="1">
        <v>1686</v>
      </c>
      <c r="T1729" s="1">
        <v>561</v>
      </c>
    </row>
    <row r="1730" spans="1:20">
      <c r="A1730" s="1">
        <f t="shared" si="26"/>
        <v>1729</v>
      </c>
      <c r="B1730" s="1" t="s">
        <v>20</v>
      </c>
      <c r="C1730" s="1" t="s">
        <v>21</v>
      </c>
      <c r="D1730" s="1" t="s">
        <v>22</v>
      </c>
      <c r="E1730" s="1" t="s">
        <v>23</v>
      </c>
      <c r="F1730" s="1" t="s">
        <v>5</v>
      </c>
      <c r="H1730" s="1" t="s">
        <v>24</v>
      </c>
      <c r="I1730" s="1">
        <v>918361</v>
      </c>
      <c r="J1730" s="1">
        <v>918783</v>
      </c>
      <c r="K1730" s="1" t="s">
        <v>63</v>
      </c>
      <c r="P1730" s="1" t="s">
        <v>2560</v>
      </c>
      <c r="R1730" s="1" t="s">
        <v>2561</v>
      </c>
      <c r="S1730" s="1">
        <v>423</v>
      </c>
    </row>
    <row r="1731" spans="1:20">
      <c r="A1731" s="1">
        <f t="shared" ref="A1731:A1794" si="27">A1730+1</f>
        <v>1730</v>
      </c>
      <c r="B1731" s="1" t="s">
        <v>28</v>
      </c>
      <c r="C1731" s="1" t="s">
        <v>29</v>
      </c>
      <c r="D1731" s="1" t="s">
        <v>22</v>
      </c>
      <c r="E1731" s="1" t="s">
        <v>23</v>
      </c>
      <c r="F1731" s="1" t="s">
        <v>5</v>
      </c>
      <c r="H1731" s="1" t="s">
        <v>24</v>
      </c>
      <c r="I1731" s="1">
        <v>918361</v>
      </c>
      <c r="J1731" s="1">
        <v>918783</v>
      </c>
      <c r="K1731" s="1" t="s">
        <v>63</v>
      </c>
      <c r="L1731" s="1" t="s">
        <v>2562</v>
      </c>
      <c r="O1731" s="1" t="s">
        <v>2563</v>
      </c>
      <c r="P1731" s="1" t="s">
        <v>2560</v>
      </c>
      <c r="R1731" s="1" t="s">
        <v>2561</v>
      </c>
      <c r="S1731" s="1">
        <v>423</v>
      </c>
      <c r="T1731" s="1">
        <v>140</v>
      </c>
    </row>
    <row r="1732" spans="1:20">
      <c r="A1732" s="1">
        <f t="shared" si="27"/>
        <v>1731</v>
      </c>
      <c r="B1732" s="1" t="s">
        <v>20</v>
      </c>
      <c r="C1732" s="1" t="s">
        <v>21</v>
      </c>
      <c r="D1732" s="1" t="s">
        <v>22</v>
      </c>
      <c r="E1732" s="1" t="s">
        <v>23</v>
      </c>
      <c r="F1732" s="1" t="s">
        <v>5</v>
      </c>
      <c r="H1732" s="1" t="s">
        <v>24</v>
      </c>
      <c r="I1732" s="1">
        <v>918812</v>
      </c>
      <c r="J1732" s="1">
        <v>919087</v>
      </c>
      <c r="K1732" s="1" t="s">
        <v>63</v>
      </c>
      <c r="P1732" s="1" t="s">
        <v>2564</v>
      </c>
      <c r="R1732" s="1" t="s">
        <v>2565</v>
      </c>
      <c r="S1732" s="1">
        <v>276</v>
      </c>
    </row>
    <row r="1733" spans="1:20">
      <c r="A1733" s="1">
        <f t="shared" si="27"/>
        <v>1732</v>
      </c>
      <c r="B1733" s="1" t="s">
        <v>28</v>
      </c>
      <c r="C1733" s="1" t="s">
        <v>29</v>
      </c>
      <c r="D1733" s="1" t="s">
        <v>22</v>
      </c>
      <c r="E1733" s="1" t="s">
        <v>23</v>
      </c>
      <c r="F1733" s="1" t="s">
        <v>5</v>
      </c>
      <c r="H1733" s="1" t="s">
        <v>24</v>
      </c>
      <c r="I1733" s="1">
        <v>918812</v>
      </c>
      <c r="J1733" s="1">
        <v>919087</v>
      </c>
      <c r="K1733" s="1" t="s">
        <v>63</v>
      </c>
      <c r="L1733" s="1" t="s">
        <v>2566</v>
      </c>
      <c r="O1733" s="1" t="s">
        <v>2567</v>
      </c>
      <c r="P1733" s="1" t="s">
        <v>2564</v>
      </c>
      <c r="R1733" s="1" t="s">
        <v>2565</v>
      </c>
      <c r="S1733" s="1">
        <v>276</v>
      </c>
      <c r="T1733" s="1">
        <v>91</v>
      </c>
    </row>
    <row r="1734" spans="1:20">
      <c r="A1734" s="1">
        <f t="shared" si="27"/>
        <v>1733</v>
      </c>
      <c r="B1734" s="1" t="s">
        <v>20</v>
      </c>
      <c r="C1734" s="1" t="s">
        <v>21</v>
      </c>
      <c r="D1734" s="1" t="s">
        <v>22</v>
      </c>
      <c r="E1734" s="1" t="s">
        <v>23</v>
      </c>
      <c r="F1734" s="1" t="s">
        <v>5</v>
      </c>
      <c r="H1734" s="1" t="s">
        <v>24</v>
      </c>
      <c r="I1734" s="1">
        <v>919101</v>
      </c>
      <c r="J1734" s="1">
        <v>919451</v>
      </c>
      <c r="K1734" s="1" t="s">
        <v>63</v>
      </c>
      <c r="P1734" s="1" t="s">
        <v>2568</v>
      </c>
      <c r="R1734" s="1" t="s">
        <v>2569</v>
      </c>
      <c r="S1734" s="1">
        <v>351</v>
      </c>
    </row>
    <row r="1735" spans="1:20">
      <c r="A1735" s="1">
        <f t="shared" si="27"/>
        <v>1734</v>
      </c>
      <c r="B1735" s="1" t="s">
        <v>28</v>
      </c>
      <c r="C1735" s="1" t="s">
        <v>29</v>
      </c>
      <c r="D1735" s="1" t="s">
        <v>22</v>
      </c>
      <c r="E1735" s="1" t="s">
        <v>23</v>
      </c>
      <c r="F1735" s="1" t="s">
        <v>5</v>
      </c>
      <c r="H1735" s="1" t="s">
        <v>24</v>
      </c>
      <c r="I1735" s="1">
        <v>919101</v>
      </c>
      <c r="J1735" s="1">
        <v>919451</v>
      </c>
      <c r="K1735" s="1" t="s">
        <v>63</v>
      </c>
      <c r="L1735" s="1" t="s">
        <v>2570</v>
      </c>
      <c r="O1735" s="1" t="s">
        <v>2571</v>
      </c>
      <c r="P1735" s="1" t="s">
        <v>2568</v>
      </c>
      <c r="R1735" s="1" t="s">
        <v>2569</v>
      </c>
      <c r="S1735" s="1">
        <v>351</v>
      </c>
      <c r="T1735" s="1">
        <v>116</v>
      </c>
    </row>
    <row r="1736" spans="1:20">
      <c r="A1736" s="1">
        <f t="shared" si="27"/>
        <v>1735</v>
      </c>
      <c r="B1736" s="1" t="s">
        <v>20</v>
      </c>
      <c r="C1736" s="1" t="s">
        <v>21</v>
      </c>
      <c r="D1736" s="1" t="s">
        <v>22</v>
      </c>
      <c r="E1736" s="1" t="s">
        <v>23</v>
      </c>
      <c r="F1736" s="1" t="s">
        <v>5</v>
      </c>
      <c r="H1736" s="1" t="s">
        <v>24</v>
      </c>
      <c r="I1736" s="1">
        <v>919523</v>
      </c>
      <c r="J1736" s="1">
        <v>919948</v>
      </c>
      <c r="K1736" s="1" t="s">
        <v>25</v>
      </c>
      <c r="P1736" s="1" t="s">
        <v>2572</v>
      </c>
      <c r="R1736" s="1" t="s">
        <v>2573</v>
      </c>
      <c r="S1736" s="1">
        <v>426</v>
      </c>
    </row>
    <row r="1737" spans="1:20">
      <c r="A1737" s="1">
        <f t="shared" si="27"/>
        <v>1736</v>
      </c>
      <c r="B1737" s="1" t="s">
        <v>28</v>
      </c>
      <c r="C1737" s="1" t="s">
        <v>29</v>
      </c>
      <c r="D1737" s="1" t="s">
        <v>22</v>
      </c>
      <c r="E1737" s="1" t="s">
        <v>23</v>
      </c>
      <c r="F1737" s="1" t="s">
        <v>5</v>
      </c>
      <c r="H1737" s="1" t="s">
        <v>24</v>
      </c>
      <c r="I1737" s="1">
        <v>919523</v>
      </c>
      <c r="J1737" s="1">
        <v>919948</v>
      </c>
      <c r="K1737" s="1" t="s">
        <v>25</v>
      </c>
      <c r="L1737" s="1" t="s">
        <v>2574</v>
      </c>
      <c r="O1737" s="1" t="s">
        <v>2555</v>
      </c>
      <c r="P1737" s="1" t="s">
        <v>2572</v>
      </c>
      <c r="R1737" s="1" t="s">
        <v>2573</v>
      </c>
      <c r="S1737" s="1">
        <v>426</v>
      </c>
      <c r="T1737" s="1">
        <v>141</v>
      </c>
    </row>
    <row r="1738" spans="1:20">
      <c r="A1738" s="1">
        <f t="shared" si="27"/>
        <v>1737</v>
      </c>
      <c r="B1738" s="1" t="s">
        <v>20</v>
      </c>
      <c r="C1738" s="1" t="s">
        <v>21</v>
      </c>
      <c r="D1738" s="1" t="s">
        <v>22</v>
      </c>
      <c r="E1738" s="1" t="s">
        <v>23</v>
      </c>
      <c r="F1738" s="1" t="s">
        <v>5</v>
      </c>
      <c r="H1738" s="1" t="s">
        <v>24</v>
      </c>
      <c r="I1738" s="1">
        <v>919923</v>
      </c>
      <c r="J1738" s="1">
        <v>920549</v>
      </c>
      <c r="K1738" s="1" t="s">
        <v>25</v>
      </c>
      <c r="R1738" s="1" t="s">
        <v>2575</v>
      </c>
      <c r="S1738" s="1">
        <v>627</v>
      </c>
    </row>
    <row r="1739" spans="1:20">
      <c r="A1739" s="1">
        <f t="shared" si="27"/>
        <v>1738</v>
      </c>
      <c r="B1739" s="1" t="s">
        <v>28</v>
      </c>
      <c r="C1739" s="1" t="s">
        <v>29</v>
      </c>
      <c r="D1739" s="1" t="s">
        <v>22</v>
      </c>
      <c r="E1739" s="1" t="s">
        <v>23</v>
      </c>
      <c r="F1739" s="1" t="s">
        <v>5</v>
      </c>
      <c r="H1739" s="1" t="s">
        <v>24</v>
      </c>
      <c r="I1739" s="1">
        <v>919923</v>
      </c>
      <c r="J1739" s="1">
        <v>920549</v>
      </c>
      <c r="K1739" s="1" t="s">
        <v>25</v>
      </c>
      <c r="L1739" s="1" t="s">
        <v>2576</v>
      </c>
      <c r="O1739" s="1" t="s">
        <v>423</v>
      </c>
      <c r="R1739" s="1" t="s">
        <v>2575</v>
      </c>
      <c r="S1739" s="1">
        <v>627</v>
      </c>
      <c r="T1739" s="1">
        <v>208</v>
      </c>
    </row>
    <row r="1740" spans="1:20">
      <c r="A1740" s="1">
        <f t="shared" si="27"/>
        <v>1739</v>
      </c>
      <c r="B1740" s="1" t="s">
        <v>20</v>
      </c>
      <c r="C1740" s="1" t="s">
        <v>21</v>
      </c>
      <c r="D1740" s="1" t="s">
        <v>22</v>
      </c>
      <c r="E1740" s="1" t="s">
        <v>23</v>
      </c>
      <c r="F1740" s="1" t="s">
        <v>5</v>
      </c>
      <c r="H1740" s="1" t="s">
        <v>24</v>
      </c>
      <c r="I1740" s="1">
        <v>920552</v>
      </c>
      <c r="J1740" s="1">
        <v>920842</v>
      </c>
      <c r="K1740" s="1" t="s">
        <v>25</v>
      </c>
      <c r="R1740" s="1" t="s">
        <v>2577</v>
      </c>
      <c r="S1740" s="1">
        <v>291</v>
      </c>
    </row>
    <row r="1741" spans="1:20">
      <c r="A1741" s="1">
        <f t="shared" si="27"/>
        <v>1740</v>
      </c>
      <c r="B1741" s="1" t="s">
        <v>28</v>
      </c>
      <c r="C1741" s="1" t="s">
        <v>29</v>
      </c>
      <c r="D1741" s="1" t="s">
        <v>22</v>
      </c>
      <c r="E1741" s="1" t="s">
        <v>23</v>
      </c>
      <c r="F1741" s="1" t="s">
        <v>5</v>
      </c>
      <c r="H1741" s="1" t="s">
        <v>24</v>
      </c>
      <c r="I1741" s="1">
        <v>920552</v>
      </c>
      <c r="J1741" s="1">
        <v>920842</v>
      </c>
      <c r="K1741" s="1" t="s">
        <v>25</v>
      </c>
      <c r="L1741" s="1" t="s">
        <v>2578</v>
      </c>
      <c r="O1741" s="1" t="s">
        <v>2579</v>
      </c>
      <c r="R1741" s="1" t="s">
        <v>2577</v>
      </c>
      <c r="S1741" s="1">
        <v>291</v>
      </c>
      <c r="T1741" s="1">
        <v>96</v>
      </c>
    </row>
    <row r="1742" spans="1:20">
      <c r="A1742" s="1">
        <f t="shared" si="27"/>
        <v>1741</v>
      </c>
      <c r="B1742" s="1" t="s">
        <v>20</v>
      </c>
      <c r="C1742" s="1" t="s">
        <v>21</v>
      </c>
      <c r="D1742" s="1" t="s">
        <v>22</v>
      </c>
      <c r="E1742" s="1" t="s">
        <v>23</v>
      </c>
      <c r="F1742" s="1" t="s">
        <v>5</v>
      </c>
      <c r="H1742" s="1" t="s">
        <v>24</v>
      </c>
      <c r="I1742" s="1">
        <v>921639</v>
      </c>
      <c r="J1742" s="1">
        <v>922223</v>
      </c>
      <c r="K1742" s="1" t="s">
        <v>63</v>
      </c>
      <c r="R1742" s="1" t="s">
        <v>2580</v>
      </c>
      <c r="S1742" s="1">
        <v>585</v>
      </c>
    </row>
    <row r="1743" spans="1:20">
      <c r="A1743" s="1">
        <f t="shared" si="27"/>
        <v>1742</v>
      </c>
      <c r="B1743" s="1" t="s">
        <v>28</v>
      </c>
      <c r="C1743" s="1" t="s">
        <v>29</v>
      </c>
      <c r="D1743" s="1" t="s">
        <v>22</v>
      </c>
      <c r="E1743" s="1" t="s">
        <v>23</v>
      </c>
      <c r="F1743" s="1" t="s">
        <v>5</v>
      </c>
      <c r="H1743" s="1" t="s">
        <v>24</v>
      </c>
      <c r="I1743" s="1">
        <v>921639</v>
      </c>
      <c r="J1743" s="1">
        <v>922223</v>
      </c>
      <c r="K1743" s="1" t="s">
        <v>63</v>
      </c>
      <c r="L1743" s="1" t="s">
        <v>2581</v>
      </c>
      <c r="O1743" s="1" t="s">
        <v>42</v>
      </c>
      <c r="R1743" s="1" t="s">
        <v>2580</v>
      </c>
      <c r="S1743" s="1">
        <v>585</v>
      </c>
      <c r="T1743" s="1">
        <v>194</v>
      </c>
    </row>
    <row r="1744" spans="1:20">
      <c r="A1744" s="1">
        <f t="shared" si="27"/>
        <v>1743</v>
      </c>
      <c r="B1744" s="1" t="s">
        <v>20</v>
      </c>
      <c r="C1744" s="1" t="s">
        <v>21</v>
      </c>
      <c r="D1744" s="1" t="s">
        <v>22</v>
      </c>
      <c r="E1744" s="1" t="s">
        <v>23</v>
      </c>
      <c r="F1744" s="1" t="s">
        <v>5</v>
      </c>
      <c r="H1744" s="1" t="s">
        <v>24</v>
      </c>
      <c r="I1744" s="1">
        <v>922351</v>
      </c>
      <c r="J1744" s="1">
        <v>923301</v>
      </c>
      <c r="K1744" s="1" t="s">
        <v>63</v>
      </c>
      <c r="R1744" s="1" t="s">
        <v>2582</v>
      </c>
      <c r="S1744" s="1">
        <v>951</v>
      </c>
    </row>
    <row r="1745" spans="1:20">
      <c r="A1745" s="1">
        <f t="shared" si="27"/>
        <v>1744</v>
      </c>
      <c r="B1745" s="1" t="s">
        <v>28</v>
      </c>
      <c r="C1745" s="1" t="s">
        <v>29</v>
      </c>
      <c r="D1745" s="1" t="s">
        <v>22</v>
      </c>
      <c r="E1745" s="1" t="s">
        <v>23</v>
      </c>
      <c r="F1745" s="1" t="s">
        <v>5</v>
      </c>
      <c r="H1745" s="1" t="s">
        <v>24</v>
      </c>
      <c r="I1745" s="1">
        <v>922351</v>
      </c>
      <c r="J1745" s="1">
        <v>923301</v>
      </c>
      <c r="K1745" s="1" t="s">
        <v>63</v>
      </c>
      <c r="L1745" s="1" t="s">
        <v>2583</v>
      </c>
      <c r="O1745" s="1" t="s">
        <v>42</v>
      </c>
      <c r="R1745" s="1" t="s">
        <v>2582</v>
      </c>
      <c r="S1745" s="1">
        <v>951</v>
      </c>
      <c r="T1745" s="1">
        <v>316</v>
      </c>
    </row>
    <row r="1746" spans="1:20">
      <c r="A1746" s="1">
        <f t="shared" si="27"/>
        <v>1745</v>
      </c>
      <c r="B1746" s="1" t="s">
        <v>20</v>
      </c>
      <c r="C1746" s="1" t="s">
        <v>21</v>
      </c>
      <c r="D1746" s="1" t="s">
        <v>22</v>
      </c>
      <c r="E1746" s="1" t="s">
        <v>23</v>
      </c>
      <c r="F1746" s="1" t="s">
        <v>5</v>
      </c>
      <c r="H1746" s="1" t="s">
        <v>24</v>
      </c>
      <c r="I1746" s="1">
        <v>923421</v>
      </c>
      <c r="J1746" s="1">
        <v>923873</v>
      </c>
      <c r="K1746" s="1" t="s">
        <v>63</v>
      </c>
      <c r="R1746" s="1" t="s">
        <v>2584</v>
      </c>
      <c r="S1746" s="1">
        <v>453</v>
      </c>
    </row>
    <row r="1747" spans="1:20">
      <c r="A1747" s="1">
        <f t="shared" si="27"/>
        <v>1746</v>
      </c>
      <c r="B1747" s="1" t="s">
        <v>28</v>
      </c>
      <c r="C1747" s="1" t="s">
        <v>29</v>
      </c>
      <c r="D1747" s="1" t="s">
        <v>22</v>
      </c>
      <c r="E1747" s="1" t="s">
        <v>23</v>
      </c>
      <c r="F1747" s="1" t="s">
        <v>5</v>
      </c>
      <c r="H1747" s="1" t="s">
        <v>24</v>
      </c>
      <c r="I1747" s="1">
        <v>923421</v>
      </c>
      <c r="J1747" s="1">
        <v>923873</v>
      </c>
      <c r="K1747" s="1" t="s">
        <v>63</v>
      </c>
      <c r="L1747" s="1" t="s">
        <v>2585</v>
      </c>
      <c r="O1747" s="1" t="s">
        <v>604</v>
      </c>
      <c r="R1747" s="1" t="s">
        <v>2584</v>
      </c>
      <c r="S1747" s="1">
        <v>453</v>
      </c>
      <c r="T1747" s="1">
        <v>150</v>
      </c>
    </row>
    <row r="1748" spans="1:20">
      <c r="A1748" s="1">
        <f t="shared" si="27"/>
        <v>1747</v>
      </c>
      <c r="B1748" s="1" t="s">
        <v>20</v>
      </c>
      <c r="C1748" s="1" t="s">
        <v>21</v>
      </c>
      <c r="D1748" s="1" t="s">
        <v>22</v>
      </c>
      <c r="E1748" s="1" t="s">
        <v>23</v>
      </c>
      <c r="F1748" s="1" t="s">
        <v>5</v>
      </c>
      <c r="H1748" s="1" t="s">
        <v>24</v>
      </c>
      <c r="I1748" s="1">
        <v>923929</v>
      </c>
      <c r="J1748" s="1">
        <v>924621</v>
      </c>
      <c r="K1748" s="1" t="s">
        <v>63</v>
      </c>
      <c r="R1748" s="1" t="s">
        <v>2586</v>
      </c>
      <c r="S1748" s="1">
        <v>693</v>
      </c>
    </row>
    <row r="1749" spans="1:20">
      <c r="A1749" s="1">
        <f t="shared" si="27"/>
        <v>1748</v>
      </c>
      <c r="B1749" s="1" t="s">
        <v>28</v>
      </c>
      <c r="C1749" s="1" t="s">
        <v>29</v>
      </c>
      <c r="D1749" s="1" t="s">
        <v>22</v>
      </c>
      <c r="E1749" s="1" t="s">
        <v>23</v>
      </c>
      <c r="F1749" s="1" t="s">
        <v>5</v>
      </c>
      <c r="H1749" s="1" t="s">
        <v>24</v>
      </c>
      <c r="I1749" s="1">
        <v>923929</v>
      </c>
      <c r="J1749" s="1">
        <v>924621</v>
      </c>
      <c r="K1749" s="1" t="s">
        <v>63</v>
      </c>
      <c r="L1749" s="1" t="s">
        <v>2587</v>
      </c>
      <c r="O1749" s="1" t="s">
        <v>2588</v>
      </c>
      <c r="R1749" s="1" t="s">
        <v>2586</v>
      </c>
      <c r="S1749" s="1">
        <v>693</v>
      </c>
      <c r="T1749" s="1">
        <v>230</v>
      </c>
    </row>
    <row r="1750" spans="1:20">
      <c r="A1750" s="1">
        <f t="shared" si="27"/>
        <v>1749</v>
      </c>
      <c r="B1750" s="1" t="s">
        <v>20</v>
      </c>
      <c r="C1750" s="1" t="s">
        <v>21</v>
      </c>
      <c r="D1750" s="1" t="s">
        <v>22</v>
      </c>
      <c r="E1750" s="1" t="s">
        <v>23</v>
      </c>
      <c r="F1750" s="1" t="s">
        <v>5</v>
      </c>
      <c r="H1750" s="1" t="s">
        <v>24</v>
      </c>
      <c r="I1750" s="1">
        <v>924637</v>
      </c>
      <c r="J1750" s="1">
        <v>925311</v>
      </c>
      <c r="K1750" s="1" t="s">
        <v>63</v>
      </c>
      <c r="R1750" s="1" t="s">
        <v>2589</v>
      </c>
      <c r="S1750" s="1">
        <v>675</v>
      </c>
    </row>
    <row r="1751" spans="1:20">
      <c r="A1751" s="1">
        <f t="shared" si="27"/>
        <v>1750</v>
      </c>
      <c r="B1751" s="1" t="s">
        <v>28</v>
      </c>
      <c r="C1751" s="1" t="s">
        <v>29</v>
      </c>
      <c r="D1751" s="1" t="s">
        <v>22</v>
      </c>
      <c r="E1751" s="1" t="s">
        <v>23</v>
      </c>
      <c r="F1751" s="1" t="s">
        <v>5</v>
      </c>
      <c r="H1751" s="1" t="s">
        <v>24</v>
      </c>
      <c r="I1751" s="1">
        <v>924637</v>
      </c>
      <c r="J1751" s="1">
        <v>925311</v>
      </c>
      <c r="K1751" s="1" t="s">
        <v>63</v>
      </c>
      <c r="L1751" s="1" t="s">
        <v>2590</v>
      </c>
      <c r="O1751" s="1" t="s">
        <v>2591</v>
      </c>
      <c r="R1751" s="1" t="s">
        <v>2589</v>
      </c>
      <c r="S1751" s="1">
        <v>675</v>
      </c>
      <c r="T1751" s="1">
        <v>224</v>
      </c>
    </row>
    <row r="1752" spans="1:20">
      <c r="A1752" s="1">
        <f t="shared" si="27"/>
        <v>1751</v>
      </c>
      <c r="B1752" s="1" t="s">
        <v>20</v>
      </c>
      <c r="C1752" s="1" t="s">
        <v>21</v>
      </c>
      <c r="D1752" s="1" t="s">
        <v>22</v>
      </c>
      <c r="E1752" s="1" t="s">
        <v>23</v>
      </c>
      <c r="F1752" s="1" t="s">
        <v>5</v>
      </c>
      <c r="H1752" s="1" t="s">
        <v>24</v>
      </c>
      <c r="I1752" s="1">
        <v>925390</v>
      </c>
      <c r="J1752" s="1">
        <v>926502</v>
      </c>
      <c r="K1752" s="1" t="s">
        <v>25</v>
      </c>
      <c r="R1752" s="1" t="s">
        <v>2592</v>
      </c>
      <c r="S1752" s="1">
        <v>1113</v>
      </c>
    </row>
    <row r="1753" spans="1:20">
      <c r="A1753" s="1">
        <f t="shared" si="27"/>
        <v>1752</v>
      </c>
      <c r="B1753" s="1" t="s">
        <v>28</v>
      </c>
      <c r="C1753" s="1" t="s">
        <v>29</v>
      </c>
      <c r="D1753" s="1" t="s">
        <v>22</v>
      </c>
      <c r="E1753" s="1" t="s">
        <v>23</v>
      </c>
      <c r="F1753" s="1" t="s">
        <v>5</v>
      </c>
      <c r="H1753" s="1" t="s">
        <v>24</v>
      </c>
      <c r="I1753" s="1">
        <v>925390</v>
      </c>
      <c r="J1753" s="1">
        <v>926502</v>
      </c>
      <c r="K1753" s="1" t="s">
        <v>25</v>
      </c>
      <c r="L1753" s="1" t="s">
        <v>2593</v>
      </c>
      <c r="O1753" s="1" t="s">
        <v>2594</v>
      </c>
      <c r="R1753" s="1" t="s">
        <v>2592</v>
      </c>
      <c r="S1753" s="1">
        <v>1113</v>
      </c>
      <c r="T1753" s="1">
        <v>370</v>
      </c>
    </row>
    <row r="1754" spans="1:20">
      <c r="A1754" s="1">
        <f t="shared" si="27"/>
        <v>1753</v>
      </c>
      <c r="B1754" s="1" t="s">
        <v>20</v>
      </c>
      <c r="C1754" s="1" t="s">
        <v>21</v>
      </c>
      <c r="D1754" s="1" t="s">
        <v>22</v>
      </c>
      <c r="E1754" s="1" t="s">
        <v>23</v>
      </c>
      <c r="F1754" s="1" t="s">
        <v>5</v>
      </c>
      <c r="H1754" s="1" t="s">
        <v>24</v>
      </c>
      <c r="I1754" s="1">
        <v>926615</v>
      </c>
      <c r="J1754" s="1">
        <v>928336</v>
      </c>
      <c r="K1754" s="1" t="s">
        <v>63</v>
      </c>
      <c r="P1754" s="1" t="s">
        <v>2595</v>
      </c>
      <c r="R1754" s="1" t="s">
        <v>2596</v>
      </c>
      <c r="S1754" s="1">
        <v>1722</v>
      </c>
    </row>
    <row r="1755" spans="1:20">
      <c r="A1755" s="1">
        <f t="shared" si="27"/>
        <v>1754</v>
      </c>
      <c r="B1755" s="1" t="s">
        <v>28</v>
      </c>
      <c r="C1755" s="1" t="s">
        <v>29</v>
      </c>
      <c r="D1755" s="1" t="s">
        <v>22</v>
      </c>
      <c r="E1755" s="1" t="s">
        <v>23</v>
      </c>
      <c r="F1755" s="1" t="s">
        <v>5</v>
      </c>
      <c r="H1755" s="1" t="s">
        <v>24</v>
      </c>
      <c r="I1755" s="1">
        <v>926615</v>
      </c>
      <c r="J1755" s="1">
        <v>928336</v>
      </c>
      <c r="K1755" s="1" t="s">
        <v>63</v>
      </c>
      <c r="L1755" s="1" t="s">
        <v>2597</v>
      </c>
      <c r="O1755" s="1" t="s">
        <v>2598</v>
      </c>
      <c r="P1755" s="1" t="s">
        <v>2595</v>
      </c>
      <c r="R1755" s="1" t="s">
        <v>2596</v>
      </c>
      <c r="S1755" s="1">
        <v>1722</v>
      </c>
      <c r="T1755" s="1">
        <v>573</v>
      </c>
    </row>
    <row r="1756" spans="1:20">
      <c r="A1756" s="1">
        <f t="shared" si="27"/>
        <v>1755</v>
      </c>
      <c r="B1756" s="1" t="s">
        <v>20</v>
      </c>
      <c r="C1756" s="1" t="s">
        <v>21</v>
      </c>
      <c r="D1756" s="1" t="s">
        <v>22</v>
      </c>
      <c r="E1756" s="1" t="s">
        <v>23</v>
      </c>
      <c r="F1756" s="1" t="s">
        <v>5</v>
      </c>
      <c r="H1756" s="1" t="s">
        <v>24</v>
      </c>
      <c r="I1756" s="1">
        <v>928345</v>
      </c>
      <c r="J1756" s="1">
        <v>930180</v>
      </c>
      <c r="K1756" s="1" t="s">
        <v>63</v>
      </c>
      <c r="P1756" s="1" t="s">
        <v>2599</v>
      </c>
      <c r="R1756" s="1" t="s">
        <v>2600</v>
      </c>
      <c r="S1756" s="1">
        <v>1836</v>
      </c>
    </row>
    <row r="1757" spans="1:20">
      <c r="A1757" s="1">
        <f t="shared" si="27"/>
        <v>1756</v>
      </c>
      <c r="B1757" s="1" t="s">
        <v>28</v>
      </c>
      <c r="C1757" s="1" t="s">
        <v>29</v>
      </c>
      <c r="D1757" s="1" t="s">
        <v>22</v>
      </c>
      <c r="E1757" s="1" t="s">
        <v>23</v>
      </c>
      <c r="F1757" s="1" t="s">
        <v>5</v>
      </c>
      <c r="H1757" s="1" t="s">
        <v>24</v>
      </c>
      <c r="I1757" s="1">
        <v>928345</v>
      </c>
      <c r="J1757" s="1">
        <v>930180</v>
      </c>
      <c r="K1757" s="1" t="s">
        <v>63</v>
      </c>
      <c r="L1757" s="1" t="s">
        <v>2601</v>
      </c>
      <c r="O1757" s="1" t="s">
        <v>2602</v>
      </c>
      <c r="P1757" s="1" t="s">
        <v>2599</v>
      </c>
      <c r="R1757" s="1" t="s">
        <v>2600</v>
      </c>
      <c r="S1757" s="1">
        <v>1836</v>
      </c>
      <c r="T1757" s="1">
        <v>611</v>
      </c>
    </row>
    <row r="1758" spans="1:20">
      <c r="A1758" s="1">
        <f t="shared" si="27"/>
        <v>1757</v>
      </c>
      <c r="B1758" s="1" t="s">
        <v>20</v>
      </c>
      <c r="C1758" s="1" t="s">
        <v>21</v>
      </c>
      <c r="D1758" s="1" t="s">
        <v>22</v>
      </c>
      <c r="E1758" s="1" t="s">
        <v>23</v>
      </c>
      <c r="F1758" s="1" t="s">
        <v>5</v>
      </c>
      <c r="H1758" s="1" t="s">
        <v>24</v>
      </c>
      <c r="I1758" s="1">
        <v>930708</v>
      </c>
      <c r="J1758" s="1">
        <v>931664</v>
      </c>
      <c r="K1758" s="1" t="s">
        <v>63</v>
      </c>
      <c r="P1758" s="1" t="s">
        <v>2603</v>
      </c>
      <c r="R1758" s="1" t="s">
        <v>2604</v>
      </c>
      <c r="S1758" s="1">
        <v>957</v>
      </c>
    </row>
    <row r="1759" spans="1:20">
      <c r="A1759" s="1">
        <f t="shared" si="27"/>
        <v>1758</v>
      </c>
      <c r="B1759" s="1" t="s">
        <v>28</v>
      </c>
      <c r="C1759" s="1" t="s">
        <v>29</v>
      </c>
      <c r="D1759" s="1" t="s">
        <v>22</v>
      </c>
      <c r="E1759" s="1" t="s">
        <v>23</v>
      </c>
      <c r="F1759" s="1" t="s">
        <v>5</v>
      </c>
      <c r="H1759" s="1" t="s">
        <v>24</v>
      </c>
      <c r="I1759" s="1">
        <v>930708</v>
      </c>
      <c r="J1759" s="1">
        <v>931664</v>
      </c>
      <c r="K1759" s="1" t="s">
        <v>63</v>
      </c>
      <c r="L1759" s="1" t="s">
        <v>2605</v>
      </c>
      <c r="O1759" s="1" t="s">
        <v>1785</v>
      </c>
      <c r="P1759" s="1" t="s">
        <v>2603</v>
      </c>
      <c r="R1759" s="1" t="s">
        <v>2604</v>
      </c>
      <c r="S1759" s="1">
        <v>957</v>
      </c>
      <c r="T1759" s="1">
        <v>318</v>
      </c>
    </row>
    <row r="1760" spans="1:20">
      <c r="A1760" s="1">
        <f t="shared" si="27"/>
        <v>1759</v>
      </c>
      <c r="B1760" s="1" t="s">
        <v>20</v>
      </c>
      <c r="C1760" s="1" t="s">
        <v>21</v>
      </c>
      <c r="D1760" s="1" t="s">
        <v>22</v>
      </c>
      <c r="E1760" s="1" t="s">
        <v>23</v>
      </c>
      <c r="F1760" s="1" t="s">
        <v>5</v>
      </c>
      <c r="H1760" s="1" t="s">
        <v>24</v>
      </c>
      <c r="I1760" s="1">
        <v>931897</v>
      </c>
      <c r="J1760" s="1">
        <v>932595</v>
      </c>
      <c r="K1760" s="1" t="s">
        <v>25</v>
      </c>
      <c r="P1760" s="1" t="s">
        <v>2606</v>
      </c>
      <c r="R1760" s="1" t="s">
        <v>2607</v>
      </c>
      <c r="S1760" s="1">
        <v>699</v>
      </c>
    </row>
    <row r="1761" spans="1:20">
      <c r="A1761" s="1">
        <f t="shared" si="27"/>
        <v>1760</v>
      </c>
      <c r="B1761" s="1" t="s">
        <v>28</v>
      </c>
      <c r="C1761" s="1" t="s">
        <v>29</v>
      </c>
      <c r="D1761" s="1" t="s">
        <v>22</v>
      </c>
      <c r="E1761" s="1" t="s">
        <v>23</v>
      </c>
      <c r="F1761" s="1" t="s">
        <v>5</v>
      </c>
      <c r="H1761" s="1" t="s">
        <v>24</v>
      </c>
      <c r="I1761" s="1">
        <v>931897</v>
      </c>
      <c r="J1761" s="1">
        <v>932595</v>
      </c>
      <c r="K1761" s="1" t="s">
        <v>25</v>
      </c>
      <c r="L1761" s="1" t="s">
        <v>2608</v>
      </c>
      <c r="O1761" s="1" t="s">
        <v>2609</v>
      </c>
      <c r="P1761" s="1" t="s">
        <v>2606</v>
      </c>
      <c r="R1761" s="1" t="s">
        <v>2607</v>
      </c>
      <c r="S1761" s="1">
        <v>699</v>
      </c>
      <c r="T1761" s="1">
        <v>232</v>
      </c>
    </row>
    <row r="1762" spans="1:20">
      <c r="A1762" s="1">
        <f t="shared" si="27"/>
        <v>1761</v>
      </c>
      <c r="B1762" s="1" t="s">
        <v>20</v>
      </c>
      <c r="C1762" s="1" t="s">
        <v>21</v>
      </c>
      <c r="D1762" s="1" t="s">
        <v>22</v>
      </c>
      <c r="E1762" s="1" t="s">
        <v>23</v>
      </c>
      <c r="F1762" s="1" t="s">
        <v>5</v>
      </c>
      <c r="H1762" s="1" t="s">
        <v>24</v>
      </c>
      <c r="I1762" s="1">
        <v>932620</v>
      </c>
      <c r="J1762" s="1">
        <v>933528</v>
      </c>
      <c r="K1762" s="1" t="s">
        <v>25</v>
      </c>
      <c r="P1762" s="1" t="s">
        <v>2610</v>
      </c>
      <c r="R1762" s="1" t="s">
        <v>2611</v>
      </c>
      <c r="S1762" s="1">
        <v>909</v>
      </c>
    </row>
    <row r="1763" spans="1:20">
      <c r="A1763" s="1">
        <f t="shared" si="27"/>
        <v>1762</v>
      </c>
      <c r="B1763" s="1" t="s">
        <v>28</v>
      </c>
      <c r="C1763" s="1" t="s">
        <v>29</v>
      </c>
      <c r="D1763" s="1" t="s">
        <v>22</v>
      </c>
      <c r="E1763" s="1" t="s">
        <v>23</v>
      </c>
      <c r="F1763" s="1" t="s">
        <v>5</v>
      </c>
      <c r="H1763" s="1" t="s">
        <v>24</v>
      </c>
      <c r="I1763" s="1">
        <v>932620</v>
      </c>
      <c r="J1763" s="1">
        <v>933528</v>
      </c>
      <c r="K1763" s="1" t="s">
        <v>25</v>
      </c>
      <c r="L1763" s="1" t="s">
        <v>2612</v>
      </c>
      <c r="O1763" s="1" t="s">
        <v>2613</v>
      </c>
      <c r="P1763" s="1" t="s">
        <v>2610</v>
      </c>
      <c r="R1763" s="1" t="s">
        <v>2611</v>
      </c>
      <c r="S1763" s="1">
        <v>909</v>
      </c>
      <c r="T1763" s="1">
        <v>302</v>
      </c>
    </row>
    <row r="1764" spans="1:20">
      <c r="A1764" s="1">
        <f t="shared" si="27"/>
        <v>1763</v>
      </c>
      <c r="B1764" s="1" t="s">
        <v>20</v>
      </c>
      <c r="C1764" s="1" t="s">
        <v>21</v>
      </c>
      <c r="D1764" s="1" t="s">
        <v>22</v>
      </c>
      <c r="E1764" s="1" t="s">
        <v>23</v>
      </c>
      <c r="F1764" s="1" t="s">
        <v>5</v>
      </c>
      <c r="H1764" s="1" t="s">
        <v>24</v>
      </c>
      <c r="I1764" s="1">
        <v>933584</v>
      </c>
      <c r="J1764" s="1">
        <v>934855</v>
      </c>
      <c r="K1764" s="1" t="s">
        <v>25</v>
      </c>
      <c r="P1764" s="1" t="s">
        <v>2614</v>
      </c>
      <c r="R1764" s="1" t="s">
        <v>2615</v>
      </c>
      <c r="S1764" s="1">
        <v>1272</v>
      </c>
    </row>
    <row r="1765" spans="1:20">
      <c r="A1765" s="1">
        <f t="shared" si="27"/>
        <v>1764</v>
      </c>
      <c r="B1765" s="1" t="s">
        <v>28</v>
      </c>
      <c r="C1765" s="1" t="s">
        <v>29</v>
      </c>
      <c r="D1765" s="1" t="s">
        <v>22</v>
      </c>
      <c r="E1765" s="1" t="s">
        <v>23</v>
      </c>
      <c r="F1765" s="1" t="s">
        <v>5</v>
      </c>
      <c r="H1765" s="1" t="s">
        <v>24</v>
      </c>
      <c r="I1765" s="1">
        <v>933584</v>
      </c>
      <c r="J1765" s="1">
        <v>934855</v>
      </c>
      <c r="K1765" s="1" t="s">
        <v>25</v>
      </c>
      <c r="L1765" s="1" t="s">
        <v>2616</v>
      </c>
      <c r="O1765" s="1" t="s">
        <v>2617</v>
      </c>
      <c r="P1765" s="1" t="s">
        <v>2614</v>
      </c>
      <c r="R1765" s="1" t="s">
        <v>2615</v>
      </c>
      <c r="S1765" s="1">
        <v>1272</v>
      </c>
      <c r="T1765" s="1">
        <v>423</v>
      </c>
    </row>
    <row r="1766" spans="1:20">
      <c r="A1766" s="1">
        <f t="shared" si="27"/>
        <v>1765</v>
      </c>
      <c r="B1766" s="1" t="s">
        <v>20</v>
      </c>
      <c r="C1766" s="1" t="s">
        <v>21</v>
      </c>
      <c r="D1766" s="1" t="s">
        <v>22</v>
      </c>
      <c r="E1766" s="1" t="s">
        <v>23</v>
      </c>
      <c r="F1766" s="1" t="s">
        <v>5</v>
      </c>
      <c r="H1766" s="1" t="s">
        <v>24</v>
      </c>
      <c r="I1766" s="1">
        <v>934943</v>
      </c>
      <c r="J1766" s="1">
        <v>938494</v>
      </c>
      <c r="K1766" s="1" t="s">
        <v>25</v>
      </c>
      <c r="R1766" s="1" t="s">
        <v>2618</v>
      </c>
      <c r="S1766" s="1">
        <v>3552</v>
      </c>
    </row>
    <row r="1767" spans="1:20">
      <c r="A1767" s="1">
        <f t="shared" si="27"/>
        <v>1766</v>
      </c>
      <c r="B1767" s="1" t="s">
        <v>28</v>
      </c>
      <c r="C1767" s="1" t="s">
        <v>29</v>
      </c>
      <c r="D1767" s="1" t="s">
        <v>22</v>
      </c>
      <c r="E1767" s="1" t="s">
        <v>23</v>
      </c>
      <c r="F1767" s="1" t="s">
        <v>5</v>
      </c>
      <c r="H1767" s="1" t="s">
        <v>24</v>
      </c>
      <c r="I1767" s="1">
        <v>934943</v>
      </c>
      <c r="J1767" s="1">
        <v>938494</v>
      </c>
      <c r="K1767" s="1" t="s">
        <v>25</v>
      </c>
      <c r="L1767" s="1" t="s">
        <v>2619</v>
      </c>
      <c r="O1767" s="1" t="s">
        <v>42</v>
      </c>
      <c r="R1767" s="1" t="s">
        <v>2618</v>
      </c>
      <c r="S1767" s="1">
        <v>3552</v>
      </c>
      <c r="T1767" s="1">
        <v>1183</v>
      </c>
    </row>
    <row r="1768" spans="1:20">
      <c r="A1768" s="1">
        <f t="shared" si="27"/>
        <v>1767</v>
      </c>
      <c r="B1768" s="1" t="s">
        <v>20</v>
      </c>
      <c r="C1768" s="1" t="s">
        <v>21</v>
      </c>
      <c r="D1768" s="1" t="s">
        <v>22</v>
      </c>
      <c r="E1768" s="1" t="s">
        <v>23</v>
      </c>
      <c r="F1768" s="1" t="s">
        <v>5</v>
      </c>
      <c r="H1768" s="1" t="s">
        <v>24</v>
      </c>
      <c r="I1768" s="1">
        <v>938615</v>
      </c>
      <c r="J1768" s="1">
        <v>939742</v>
      </c>
      <c r="K1768" s="1" t="s">
        <v>25</v>
      </c>
      <c r="P1768" s="1" t="s">
        <v>2620</v>
      </c>
      <c r="R1768" s="1" t="s">
        <v>2621</v>
      </c>
      <c r="S1768" s="1">
        <v>1128</v>
      </c>
    </row>
    <row r="1769" spans="1:20">
      <c r="A1769" s="1">
        <f t="shared" si="27"/>
        <v>1768</v>
      </c>
      <c r="B1769" s="1" t="s">
        <v>28</v>
      </c>
      <c r="C1769" s="1" t="s">
        <v>29</v>
      </c>
      <c r="D1769" s="1" t="s">
        <v>22</v>
      </c>
      <c r="E1769" s="1" t="s">
        <v>23</v>
      </c>
      <c r="F1769" s="1" t="s">
        <v>5</v>
      </c>
      <c r="H1769" s="1" t="s">
        <v>24</v>
      </c>
      <c r="I1769" s="1">
        <v>938615</v>
      </c>
      <c r="J1769" s="1">
        <v>939742</v>
      </c>
      <c r="K1769" s="1" t="s">
        <v>25</v>
      </c>
      <c r="L1769" s="1" t="s">
        <v>2622</v>
      </c>
      <c r="O1769" s="1" t="s">
        <v>2623</v>
      </c>
      <c r="P1769" s="1" t="s">
        <v>2620</v>
      </c>
      <c r="R1769" s="1" t="s">
        <v>2621</v>
      </c>
      <c r="S1769" s="1">
        <v>1128</v>
      </c>
      <c r="T1769" s="1">
        <v>375</v>
      </c>
    </row>
    <row r="1770" spans="1:20">
      <c r="A1770" s="1">
        <f t="shared" si="27"/>
        <v>1769</v>
      </c>
      <c r="B1770" s="1" t="s">
        <v>20</v>
      </c>
      <c r="C1770" s="1" t="s">
        <v>21</v>
      </c>
      <c r="D1770" s="1" t="s">
        <v>22</v>
      </c>
      <c r="E1770" s="1" t="s">
        <v>23</v>
      </c>
      <c r="F1770" s="1" t="s">
        <v>5</v>
      </c>
      <c r="H1770" s="1" t="s">
        <v>24</v>
      </c>
      <c r="I1770" s="1">
        <v>939798</v>
      </c>
      <c r="J1770" s="1">
        <v>940106</v>
      </c>
      <c r="K1770" s="1" t="s">
        <v>25</v>
      </c>
      <c r="P1770" s="1" t="s">
        <v>2624</v>
      </c>
      <c r="R1770" s="1" t="s">
        <v>2625</v>
      </c>
      <c r="S1770" s="1">
        <v>309</v>
      </c>
    </row>
    <row r="1771" spans="1:20">
      <c r="A1771" s="1">
        <f t="shared" si="27"/>
        <v>1770</v>
      </c>
      <c r="B1771" s="1" t="s">
        <v>28</v>
      </c>
      <c r="C1771" s="1" t="s">
        <v>29</v>
      </c>
      <c r="D1771" s="1" t="s">
        <v>22</v>
      </c>
      <c r="E1771" s="1" t="s">
        <v>23</v>
      </c>
      <c r="F1771" s="1" t="s">
        <v>5</v>
      </c>
      <c r="H1771" s="1" t="s">
        <v>24</v>
      </c>
      <c r="I1771" s="1">
        <v>939798</v>
      </c>
      <c r="J1771" s="1">
        <v>940106</v>
      </c>
      <c r="K1771" s="1" t="s">
        <v>25</v>
      </c>
      <c r="L1771" s="1" t="s">
        <v>2626</v>
      </c>
      <c r="O1771" s="1" t="s">
        <v>2627</v>
      </c>
      <c r="P1771" s="1" t="s">
        <v>2624</v>
      </c>
      <c r="R1771" s="1" t="s">
        <v>2625</v>
      </c>
      <c r="S1771" s="1">
        <v>309</v>
      </c>
      <c r="T1771" s="1">
        <v>102</v>
      </c>
    </row>
    <row r="1772" spans="1:20">
      <c r="A1772" s="1">
        <f t="shared" si="27"/>
        <v>1771</v>
      </c>
      <c r="B1772" s="1" t="s">
        <v>20</v>
      </c>
      <c r="C1772" s="1" t="s">
        <v>21</v>
      </c>
      <c r="D1772" s="1" t="s">
        <v>22</v>
      </c>
      <c r="E1772" s="1" t="s">
        <v>23</v>
      </c>
      <c r="F1772" s="1" t="s">
        <v>5</v>
      </c>
      <c r="H1772" s="1" t="s">
        <v>24</v>
      </c>
      <c r="I1772" s="1">
        <v>940107</v>
      </c>
      <c r="J1772" s="1">
        <v>941486</v>
      </c>
      <c r="K1772" s="1" t="s">
        <v>25</v>
      </c>
      <c r="P1772" s="1" t="s">
        <v>2628</v>
      </c>
      <c r="R1772" s="1" t="s">
        <v>2629</v>
      </c>
      <c r="S1772" s="1">
        <v>1380</v>
      </c>
    </row>
    <row r="1773" spans="1:20">
      <c r="A1773" s="1">
        <f t="shared" si="27"/>
        <v>1772</v>
      </c>
      <c r="B1773" s="1" t="s">
        <v>28</v>
      </c>
      <c r="C1773" s="1" t="s">
        <v>29</v>
      </c>
      <c r="D1773" s="1" t="s">
        <v>22</v>
      </c>
      <c r="E1773" s="1" t="s">
        <v>23</v>
      </c>
      <c r="F1773" s="1" t="s">
        <v>5</v>
      </c>
      <c r="H1773" s="1" t="s">
        <v>24</v>
      </c>
      <c r="I1773" s="1">
        <v>940107</v>
      </c>
      <c r="J1773" s="1">
        <v>941486</v>
      </c>
      <c r="K1773" s="1" t="s">
        <v>25</v>
      </c>
      <c r="L1773" s="1" t="s">
        <v>2630</v>
      </c>
      <c r="O1773" s="1" t="s">
        <v>2631</v>
      </c>
      <c r="P1773" s="1" t="s">
        <v>2628</v>
      </c>
      <c r="R1773" s="1" t="s">
        <v>2629</v>
      </c>
      <c r="S1773" s="1">
        <v>1380</v>
      </c>
      <c r="T1773" s="1">
        <v>459</v>
      </c>
    </row>
    <row r="1774" spans="1:20">
      <c r="A1774" s="1">
        <f t="shared" si="27"/>
        <v>1773</v>
      </c>
      <c r="B1774" s="1" t="s">
        <v>20</v>
      </c>
      <c r="C1774" s="1" t="s">
        <v>21</v>
      </c>
      <c r="D1774" s="1" t="s">
        <v>22</v>
      </c>
      <c r="E1774" s="1" t="s">
        <v>23</v>
      </c>
      <c r="F1774" s="1" t="s">
        <v>5</v>
      </c>
      <c r="H1774" s="1" t="s">
        <v>24</v>
      </c>
      <c r="I1774" s="1">
        <v>941516</v>
      </c>
      <c r="J1774" s="1">
        <v>942313</v>
      </c>
      <c r="K1774" s="1" t="s">
        <v>63</v>
      </c>
      <c r="R1774" s="1" t="s">
        <v>2632</v>
      </c>
      <c r="S1774" s="1">
        <v>798</v>
      </c>
    </row>
    <row r="1775" spans="1:20">
      <c r="A1775" s="1">
        <f t="shared" si="27"/>
        <v>1774</v>
      </c>
      <c r="B1775" s="1" t="s">
        <v>28</v>
      </c>
      <c r="C1775" s="1" t="s">
        <v>29</v>
      </c>
      <c r="D1775" s="1" t="s">
        <v>22</v>
      </c>
      <c r="E1775" s="1" t="s">
        <v>23</v>
      </c>
      <c r="F1775" s="1" t="s">
        <v>5</v>
      </c>
      <c r="H1775" s="1" t="s">
        <v>24</v>
      </c>
      <c r="I1775" s="1">
        <v>941516</v>
      </c>
      <c r="J1775" s="1">
        <v>942313</v>
      </c>
      <c r="K1775" s="1" t="s">
        <v>63</v>
      </c>
      <c r="L1775" s="1" t="s">
        <v>2633</v>
      </c>
      <c r="O1775" s="1" t="s">
        <v>42</v>
      </c>
      <c r="R1775" s="1" t="s">
        <v>2632</v>
      </c>
      <c r="S1775" s="1">
        <v>798</v>
      </c>
      <c r="T1775" s="1">
        <v>265</v>
      </c>
    </row>
    <row r="1776" spans="1:20">
      <c r="A1776" s="1">
        <f t="shared" si="27"/>
        <v>1775</v>
      </c>
      <c r="B1776" s="1" t="s">
        <v>20</v>
      </c>
      <c r="C1776" s="1" t="s">
        <v>21</v>
      </c>
      <c r="D1776" s="1" t="s">
        <v>22</v>
      </c>
      <c r="E1776" s="1" t="s">
        <v>23</v>
      </c>
      <c r="F1776" s="1" t="s">
        <v>5</v>
      </c>
      <c r="H1776" s="1" t="s">
        <v>24</v>
      </c>
      <c r="I1776" s="1">
        <v>942493</v>
      </c>
      <c r="J1776" s="1">
        <v>942957</v>
      </c>
      <c r="K1776" s="1" t="s">
        <v>63</v>
      </c>
      <c r="P1776" s="1" t="s">
        <v>2634</v>
      </c>
      <c r="R1776" s="1" t="s">
        <v>2635</v>
      </c>
      <c r="S1776" s="1">
        <v>465</v>
      </c>
    </row>
    <row r="1777" spans="1:20">
      <c r="A1777" s="1">
        <f t="shared" si="27"/>
        <v>1776</v>
      </c>
      <c r="B1777" s="1" t="s">
        <v>28</v>
      </c>
      <c r="C1777" s="1" t="s">
        <v>29</v>
      </c>
      <c r="D1777" s="1" t="s">
        <v>22</v>
      </c>
      <c r="E1777" s="1" t="s">
        <v>23</v>
      </c>
      <c r="F1777" s="1" t="s">
        <v>5</v>
      </c>
      <c r="H1777" s="1" t="s">
        <v>24</v>
      </c>
      <c r="I1777" s="1">
        <v>942493</v>
      </c>
      <c r="J1777" s="1">
        <v>942957</v>
      </c>
      <c r="K1777" s="1" t="s">
        <v>63</v>
      </c>
      <c r="L1777" s="1" t="s">
        <v>2636</v>
      </c>
      <c r="O1777" s="1" t="s">
        <v>2637</v>
      </c>
      <c r="P1777" s="1" t="s">
        <v>2634</v>
      </c>
      <c r="R1777" s="1" t="s">
        <v>2635</v>
      </c>
      <c r="S1777" s="1">
        <v>465</v>
      </c>
      <c r="T1777" s="1">
        <v>154</v>
      </c>
    </row>
    <row r="1778" spans="1:20">
      <c r="A1778" s="1">
        <f t="shared" si="27"/>
        <v>1777</v>
      </c>
      <c r="B1778" s="1" t="s">
        <v>20</v>
      </c>
      <c r="C1778" s="1" t="s">
        <v>21</v>
      </c>
      <c r="D1778" s="1" t="s">
        <v>22</v>
      </c>
      <c r="E1778" s="1" t="s">
        <v>23</v>
      </c>
      <c r="F1778" s="1" t="s">
        <v>5</v>
      </c>
      <c r="H1778" s="1" t="s">
        <v>24</v>
      </c>
      <c r="I1778" s="1">
        <v>943461</v>
      </c>
      <c r="J1778" s="1">
        <v>944492</v>
      </c>
      <c r="K1778" s="1" t="s">
        <v>25</v>
      </c>
      <c r="R1778" s="1" t="s">
        <v>2638</v>
      </c>
      <c r="S1778" s="1">
        <v>1032</v>
      </c>
    </row>
    <row r="1779" spans="1:20">
      <c r="A1779" s="1">
        <f t="shared" si="27"/>
        <v>1778</v>
      </c>
      <c r="B1779" s="1" t="s">
        <v>28</v>
      </c>
      <c r="C1779" s="1" t="s">
        <v>29</v>
      </c>
      <c r="D1779" s="1" t="s">
        <v>22</v>
      </c>
      <c r="E1779" s="1" t="s">
        <v>23</v>
      </c>
      <c r="F1779" s="1" t="s">
        <v>5</v>
      </c>
      <c r="H1779" s="1" t="s">
        <v>24</v>
      </c>
      <c r="I1779" s="1">
        <v>943461</v>
      </c>
      <c r="J1779" s="1">
        <v>944492</v>
      </c>
      <c r="K1779" s="1" t="s">
        <v>25</v>
      </c>
      <c r="L1779" s="1" t="s">
        <v>2639</v>
      </c>
      <c r="O1779" s="1" t="s">
        <v>42</v>
      </c>
      <c r="R1779" s="1" t="s">
        <v>2638</v>
      </c>
      <c r="S1779" s="1">
        <v>1032</v>
      </c>
      <c r="T1779" s="1">
        <v>343</v>
      </c>
    </row>
    <row r="1780" spans="1:20">
      <c r="A1780" s="1">
        <f t="shared" si="27"/>
        <v>1779</v>
      </c>
      <c r="B1780" s="1" t="s">
        <v>20</v>
      </c>
      <c r="C1780" s="1" t="s">
        <v>21</v>
      </c>
      <c r="D1780" s="1" t="s">
        <v>22</v>
      </c>
      <c r="E1780" s="1" t="s">
        <v>23</v>
      </c>
      <c r="F1780" s="1" t="s">
        <v>5</v>
      </c>
      <c r="H1780" s="1" t="s">
        <v>24</v>
      </c>
      <c r="I1780" s="1">
        <v>944546</v>
      </c>
      <c r="J1780" s="1">
        <v>946081</v>
      </c>
      <c r="K1780" s="1" t="s">
        <v>25</v>
      </c>
      <c r="R1780" s="1" t="s">
        <v>2640</v>
      </c>
      <c r="S1780" s="1">
        <v>1536</v>
      </c>
    </row>
    <row r="1781" spans="1:20">
      <c r="A1781" s="1">
        <f t="shared" si="27"/>
        <v>1780</v>
      </c>
      <c r="B1781" s="1" t="s">
        <v>28</v>
      </c>
      <c r="C1781" s="1" t="s">
        <v>29</v>
      </c>
      <c r="D1781" s="1" t="s">
        <v>22</v>
      </c>
      <c r="E1781" s="1" t="s">
        <v>23</v>
      </c>
      <c r="F1781" s="1" t="s">
        <v>5</v>
      </c>
      <c r="H1781" s="1" t="s">
        <v>24</v>
      </c>
      <c r="I1781" s="1">
        <v>944546</v>
      </c>
      <c r="J1781" s="1">
        <v>946081</v>
      </c>
      <c r="K1781" s="1" t="s">
        <v>25</v>
      </c>
      <c r="L1781" s="1" t="s">
        <v>2641</v>
      </c>
      <c r="O1781" s="1" t="s">
        <v>2642</v>
      </c>
      <c r="R1781" s="1" t="s">
        <v>2640</v>
      </c>
      <c r="S1781" s="1">
        <v>1536</v>
      </c>
      <c r="T1781" s="1">
        <v>511</v>
      </c>
    </row>
    <row r="1782" spans="1:20">
      <c r="A1782" s="1">
        <f t="shared" si="27"/>
        <v>1781</v>
      </c>
      <c r="B1782" s="1" t="s">
        <v>20</v>
      </c>
      <c r="C1782" s="1" t="s">
        <v>21</v>
      </c>
      <c r="D1782" s="1" t="s">
        <v>22</v>
      </c>
      <c r="E1782" s="1" t="s">
        <v>23</v>
      </c>
      <c r="F1782" s="1" t="s">
        <v>5</v>
      </c>
      <c r="H1782" s="1" t="s">
        <v>24</v>
      </c>
      <c r="I1782" s="1">
        <v>946088</v>
      </c>
      <c r="J1782" s="1">
        <v>946975</v>
      </c>
      <c r="K1782" s="1" t="s">
        <v>63</v>
      </c>
      <c r="P1782" s="1" t="s">
        <v>2643</v>
      </c>
      <c r="R1782" s="1" t="s">
        <v>2644</v>
      </c>
      <c r="S1782" s="1">
        <v>888</v>
      </c>
    </row>
    <row r="1783" spans="1:20">
      <c r="A1783" s="1">
        <f t="shared" si="27"/>
        <v>1782</v>
      </c>
      <c r="B1783" s="1" t="s">
        <v>28</v>
      </c>
      <c r="C1783" s="1" t="s">
        <v>29</v>
      </c>
      <c r="D1783" s="1" t="s">
        <v>22</v>
      </c>
      <c r="E1783" s="1" t="s">
        <v>23</v>
      </c>
      <c r="F1783" s="1" t="s">
        <v>5</v>
      </c>
      <c r="H1783" s="1" t="s">
        <v>24</v>
      </c>
      <c r="I1783" s="1">
        <v>946088</v>
      </c>
      <c r="J1783" s="1">
        <v>946975</v>
      </c>
      <c r="K1783" s="1" t="s">
        <v>63</v>
      </c>
      <c r="L1783" s="1" t="s">
        <v>2645</v>
      </c>
      <c r="O1783" s="1" t="s">
        <v>2646</v>
      </c>
      <c r="P1783" s="1" t="s">
        <v>2643</v>
      </c>
      <c r="R1783" s="1" t="s">
        <v>2644</v>
      </c>
      <c r="S1783" s="1">
        <v>888</v>
      </c>
      <c r="T1783" s="1">
        <v>295</v>
      </c>
    </row>
    <row r="1784" spans="1:20">
      <c r="A1784" s="1">
        <f t="shared" si="27"/>
        <v>1783</v>
      </c>
      <c r="B1784" s="1" t="s">
        <v>20</v>
      </c>
      <c r="C1784" s="1" t="s">
        <v>21</v>
      </c>
      <c r="D1784" s="1" t="s">
        <v>22</v>
      </c>
      <c r="E1784" s="1" t="s">
        <v>23</v>
      </c>
      <c r="F1784" s="1" t="s">
        <v>5</v>
      </c>
      <c r="H1784" s="1" t="s">
        <v>24</v>
      </c>
      <c r="I1784" s="1">
        <v>947005</v>
      </c>
      <c r="J1784" s="1">
        <v>948135</v>
      </c>
      <c r="K1784" s="1" t="s">
        <v>63</v>
      </c>
      <c r="P1784" s="1" t="s">
        <v>2647</v>
      </c>
      <c r="R1784" s="1" t="s">
        <v>2648</v>
      </c>
      <c r="S1784" s="1">
        <v>1131</v>
      </c>
    </row>
    <row r="1785" spans="1:20">
      <c r="A1785" s="1">
        <f t="shared" si="27"/>
        <v>1784</v>
      </c>
      <c r="B1785" s="1" t="s">
        <v>28</v>
      </c>
      <c r="C1785" s="1" t="s">
        <v>29</v>
      </c>
      <c r="D1785" s="1" t="s">
        <v>22</v>
      </c>
      <c r="E1785" s="1" t="s">
        <v>23</v>
      </c>
      <c r="F1785" s="1" t="s">
        <v>5</v>
      </c>
      <c r="H1785" s="1" t="s">
        <v>24</v>
      </c>
      <c r="I1785" s="1">
        <v>947005</v>
      </c>
      <c r="J1785" s="1">
        <v>948135</v>
      </c>
      <c r="K1785" s="1" t="s">
        <v>63</v>
      </c>
      <c r="L1785" s="1" t="s">
        <v>2649</v>
      </c>
      <c r="O1785" s="1" t="s">
        <v>2650</v>
      </c>
      <c r="P1785" s="1" t="s">
        <v>2647</v>
      </c>
      <c r="R1785" s="1" t="s">
        <v>2648</v>
      </c>
      <c r="S1785" s="1">
        <v>1131</v>
      </c>
      <c r="T1785" s="1">
        <v>376</v>
      </c>
    </row>
    <row r="1786" spans="1:20">
      <c r="A1786" s="1">
        <f t="shared" si="27"/>
        <v>1785</v>
      </c>
      <c r="B1786" s="1" t="s">
        <v>20</v>
      </c>
      <c r="C1786" s="1" t="s">
        <v>21</v>
      </c>
      <c r="D1786" s="1" t="s">
        <v>22</v>
      </c>
      <c r="E1786" s="1" t="s">
        <v>23</v>
      </c>
      <c r="F1786" s="1" t="s">
        <v>5</v>
      </c>
      <c r="H1786" s="1" t="s">
        <v>24</v>
      </c>
      <c r="I1786" s="1">
        <v>948126</v>
      </c>
      <c r="J1786" s="1">
        <v>948623</v>
      </c>
      <c r="K1786" s="1" t="s">
        <v>63</v>
      </c>
      <c r="P1786" s="1" t="s">
        <v>2651</v>
      </c>
      <c r="R1786" s="1" t="s">
        <v>2652</v>
      </c>
      <c r="S1786" s="1">
        <v>498</v>
      </c>
    </row>
    <row r="1787" spans="1:20">
      <c r="A1787" s="1">
        <f t="shared" si="27"/>
        <v>1786</v>
      </c>
      <c r="B1787" s="1" t="s">
        <v>28</v>
      </c>
      <c r="C1787" s="1" t="s">
        <v>29</v>
      </c>
      <c r="D1787" s="1" t="s">
        <v>22</v>
      </c>
      <c r="E1787" s="1" t="s">
        <v>23</v>
      </c>
      <c r="F1787" s="1" t="s">
        <v>5</v>
      </c>
      <c r="H1787" s="1" t="s">
        <v>24</v>
      </c>
      <c r="I1787" s="1">
        <v>948126</v>
      </c>
      <c r="J1787" s="1">
        <v>948623</v>
      </c>
      <c r="K1787" s="1" t="s">
        <v>63</v>
      </c>
      <c r="L1787" s="1" t="s">
        <v>2653</v>
      </c>
      <c r="O1787" s="1" t="s">
        <v>2654</v>
      </c>
      <c r="P1787" s="1" t="s">
        <v>2651</v>
      </c>
      <c r="R1787" s="1" t="s">
        <v>2652</v>
      </c>
      <c r="S1787" s="1">
        <v>498</v>
      </c>
      <c r="T1787" s="1">
        <v>165</v>
      </c>
    </row>
    <row r="1788" spans="1:20">
      <c r="A1788" s="1">
        <f t="shared" si="27"/>
        <v>1787</v>
      </c>
      <c r="B1788" s="1" t="s">
        <v>20</v>
      </c>
      <c r="C1788" s="1" t="s">
        <v>21</v>
      </c>
      <c r="D1788" s="1" t="s">
        <v>22</v>
      </c>
      <c r="E1788" s="1" t="s">
        <v>23</v>
      </c>
      <c r="F1788" s="1" t="s">
        <v>5</v>
      </c>
      <c r="H1788" s="1" t="s">
        <v>24</v>
      </c>
      <c r="I1788" s="1">
        <v>948818</v>
      </c>
      <c r="J1788" s="1">
        <v>949249</v>
      </c>
      <c r="K1788" s="1" t="s">
        <v>25</v>
      </c>
      <c r="P1788" s="1" t="s">
        <v>2655</v>
      </c>
      <c r="R1788" s="1" t="s">
        <v>2656</v>
      </c>
      <c r="S1788" s="1">
        <v>432</v>
      </c>
    </row>
    <row r="1789" spans="1:20">
      <c r="A1789" s="1">
        <f t="shared" si="27"/>
        <v>1788</v>
      </c>
      <c r="B1789" s="1" t="s">
        <v>28</v>
      </c>
      <c r="C1789" s="1" t="s">
        <v>29</v>
      </c>
      <c r="D1789" s="1" t="s">
        <v>22</v>
      </c>
      <c r="E1789" s="1" t="s">
        <v>23</v>
      </c>
      <c r="F1789" s="1" t="s">
        <v>5</v>
      </c>
      <c r="H1789" s="1" t="s">
        <v>24</v>
      </c>
      <c r="I1789" s="1">
        <v>948818</v>
      </c>
      <c r="J1789" s="1">
        <v>949249</v>
      </c>
      <c r="K1789" s="1" t="s">
        <v>25</v>
      </c>
      <c r="L1789" s="1" t="s">
        <v>2657</v>
      </c>
      <c r="O1789" s="1" t="s">
        <v>730</v>
      </c>
      <c r="P1789" s="1" t="s">
        <v>2655</v>
      </c>
      <c r="R1789" s="1" t="s">
        <v>2656</v>
      </c>
      <c r="S1789" s="1">
        <v>432</v>
      </c>
      <c r="T1789" s="1">
        <v>143</v>
      </c>
    </row>
    <row r="1790" spans="1:20">
      <c r="A1790" s="1">
        <f t="shared" si="27"/>
        <v>1789</v>
      </c>
      <c r="B1790" s="1" t="s">
        <v>20</v>
      </c>
      <c r="C1790" s="1" t="s">
        <v>21</v>
      </c>
      <c r="D1790" s="1" t="s">
        <v>22</v>
      </c>
      <c r="E1790" s="1" t="s">
        <v>23</v>
      </c>
      <c r="F1790" s="1" t="s">
        <v>5</v>
      </c>
      <c r="H1790" s="1" t="s">
        <v>24</v>
      </c>
      <c r="I1790" s="1">
        <v>949326</v>
      </c>
      <c r="J1790" s="1">
        <v>949964</v>
      </c>
      <c r="K1790" s="1" t="s">
        <v>25</v>
      </c>
      <c r="P1790" s="1" t="s">
        <v>2658</v>
      </c>
      <c r="R1790" s="1" t="s">
        <v>2659</v>
      </c>
      <c r="S1790" s="1">
        <v>639</v>
      </c>
    </row>
    <row r="1791" spans="1:20">
      <c r="A1791" s="1">
        <f t="shared" si="27"/>
        <v>1790</v>
      </c>
      <c r="B1791" s="1" t="s">
        <v>28</v>
      </c>
      <c r="C1791" s="1" t="s">
        <v>29</v>
      </c>
      <c r="D1791" s="1" t="s">
        <v>22</v>
      </c>
      <c r="E1791" s="1" t="s">
        <v>23</v>
      </c>
      <c r="F1791" s="1" t="s">
        <v>5</v>
      </c>
      <c r="H1791" s="1" t="s">
        <v>24</v>
      </c>
      <c r="I1791" s="1">
        <v>949326</v>
      </c>
      <c r="J1791" s="1">
        <v>949964</v>
      </c>
      <c r="K1791" s="1" t="s">
        <v>25</v>
      </c>
      <c r="L1791" s="1" t="s">
        <v>2660</v>
      </c>
      <c r="O1791" s="1" t="s">
        <v>2661</v>
      </c>
      <c r="P1791" s="1" t="s">
        <v>2658</v>
      </c>
      <c r="R1791" s="1" t="s">
        <v>2659</v>
      </c>
      <c r="S1791" s="1">
        <v>639</v>
      </c>
      <c r="T1791" s="1">
        <v>212</v>
      </c>
    </row>
    <row r="1792" spans="1:20">
      <c r="A1792" s="1">
        <f t="shared" si="27"/>
        <v>1791</v>
      </c>
      <c r="B1792" s="1" t="s">
        <v>20</v>
      </c>
      <c r="C1792" s="1" t="s">
        <v>21</v>
      </c>
      <c r="D1792" s="1" t="s">
        <v>22</v>
      </c>
      <c r="E1792" s="1" t="s">
        <v>23</v>
      </c>
      <c r="F1792" s="1" t="s">
        <v>5</v>
      </c>
      <c r="H1792" s="1" t="s">
        <v>24</v>
      </c>
      <c r="I1792" s="1">
        <v>949974</v>
      </c>
      <c r="J1792" s="1">
        <v>950624</v>
      </c>
      <c r="K1792" s="1" t="s">
        <v>25</v>
      </c>
      <c r="P1792" s="1" t="s">
        <v>2662</v>
      </c>
      <c r="R1792" s="1" t="s">
        <v>2663</v>
      </c>
      <c r="S1792" s="1">
        <v>651</v>
      </c>
    </row>
    <row r="1793" spans="1:20">
      <c r="A1793" s="1">
        <f t="shared" si="27"/>
        <v>1792</v>
      </c>
      <c r="B1793" s="1" t="s">
        <v>28</v>
      </c>
      <c r="C1793" s="1" t="s">
        <v>29</v>
      </c>
      <c r="D1793" s="1" t="s">
        <v>22</v>
      </c>
      <c r="E1793" s="1" t="s">
        <v>23</v>
      </c>
      <c r="F1793" s="1" t="s">
        <v>5</v>
      </c>
      <c r="H1793" s="1" t="s">
        <v>24</v>
      </c>
      <c r="I1793" s="1">
        <v>949974</v>
      </c>
      <c r="J1793" s="1">
        <v>950624</v>
      </c>
      <c r="K1793" s="1" t="s">
        <v>25</v>
      </c>
      <c r="L1793" s="1" t="s">
        <v>2664</v>
      </c>
      <c r="O1793" s="1" t="s">
        <v>2665</v>
      </c>
      <c r="P1793" s="1" t="s">
        <v>2662</v>
      </c>
      <c r="R1793" s="1" t="s">
        <v>2663</v>
      </c>
      <c r="S1793" s="1">
        <v>651</v>
      </c>
      <c r="T1793" s="1">
        <v>216</v>
      </c>
    </row>
    <row r="1794" spans="1:20">
      <c r="A1794" s="1">
        <f t="shared" si="27"/>
        <v>1793</v>
      </c>
      <c r="B1794" s="1" t="s">
        <v>20</v>
      </c>
      <c r="C1794" s="1" t="s">
        <v>21</v>
      </c>
      <c r="D1794" s="1" t="s">
        <v>22</v>
      </c>
      <c r="E1794" s="1" t="s">
        <v>23</v>
      </c>
      <c r="F1794" s="1" t="s">
        <v>5</v>
      </c>
      <c r="H1794" s="1" t="s">
        <v>24</v>
      </c>
      <c r="I1794" s="1">
        <v>950645</v>
      </c>
      <c r="J1794" s="1">
        <v>951943</v>
      </c>
      <c r="K1794" s="1" t="s">
        <v>25</v>
      </c>
      <c r="P1794" s="1" t="s">
        <v>2666</v>
      </c>
      <c r="R1794" s="1" t="s">
        <v>2667</v>
      </c>
      <c r="S1794" s="1">
        <v>1299</v>
      </c>
    </row>
    <row r="1795" spans="1:20">
      <c r="A1795" s="1">
        <f t="shared" ref="A1795:A1858" si="28">A1794+1</f>
        <v>1794</v>
      </c>
      <c r="B1795" s="1" t="s">
        <v>28</v>
      </c>
      <c r="C1795" s="1" t="s">
        <v>29</v>
      </c>
      <c r="D1795" s="1" t="s">
        <v>22</v>
      </c>
      <c r="E1795" s="1" t="s">
        <v>23</v>
      </c>
      <c r="F1795" s="1" t="s">
        <v>5</v>
      </c>
      <c r="H1795" s="1" t="s">
        <v>24</v>
      </c>
      <c r="I1795" s="1">
        <v>950645</v>
      </c>
      <c r="J1795" s="1">
        <v>951943</v>
      </c>
      <c r="K1795" s="1" t="s">
        <v>25</v>
      </c>
      <c r="L1795" s="1" t="s">
        <v>2668</v>
      </c>
      <c r="O1795" s="1" t="s">
        <v>2669</v>
      </c>
      <c r="P1795" s="1" t="s">
        <v>2666</v>
      </c>
      <c r="R1795" s="1" t="s">
        <v>2667</v>
      </c>
      <c r="S1795" s="1">
        <v>1299</v>
      </c>
      <c r="T1795" s="1">
        <v>432</v>
      </c>
    </row>
    <row r="1796" spans="1:20">
      <c r="A1796" s="1">
        <f t="shared" si="28"/>
        <v>1795</v>
      </c>
      <c r="B1796" s="1" t="s">
        <v>20</v>
      </c>
      <c r="C1796" s="1" t="s">
        <v>21</v>
      </c>
      <c r="D1796" s="1" t="s">
        <v>22</v>
      </c>
      <c r="E1796" s="1" t="s">
        <v>23</v>
      </c>
      <c r="F1796" s="1" t="s">
        <v>5</v>
      </c>
      <c r="H1796" s="1" t="s">
        <v>24</v>
      </c>
      <c r="I1796" s="1">
        <v>952057</v>
      </c>
      <c r="J1796" s="1">
        <v>953193</v>
      </c>
      <c r="K1796" s="1" t="s">
        <v>25</v>
      </c>
      <c r="P1796" s="1" t="s">
        <v>2670</v>
      </c>
      <c r="R1796" s="1" t="s">
        <v>2671</v>
      </c>
      <c r="S1796" s="1">
        <v>1137</v>
      </c>
    </row>
    <row r="1797" spans="1:20">
      <c r="A1797" s="1">
        <f t="shared" si="28"/>
        <v>1796</v>
      </c>
      <c r="B1797" s="1" t="s">
        <v>28</v>
      </c>
      <c r="C1797" s="1" t="s">
        <v>29</v>
      </c>
      <c r="D1797" s="1" t="s">
        <v>22</v>
      </c>
      <c r="E1797" s="1" t="s">
        <v>23</v>
      </c>
      <c r="F1797" s="1" t="s">
        <v>5</v>
      </c>
      <c r="H1797" s="1" t="s">
        <v>24</v>
      </c>
      <c r="I1797" s="1">
        <v>952057</v>
      </c>
      <c r="J1797" s="1">
        <v>953193</v>
      </c>
      <c r="K1797" s="1" t="s">
        <v>25</v>
      </c>
      <c r="L1797" s="1" t="s">
        <v>2672</v>
      </c>
      <c r="O1797" s="1" t="s">
        <v>2673</v>
      </c>
      <c r="P1797" s="1" t="s">
        <v>2670</v>
      </c>
      <c r="R1797" s="1" t="s">
        <v>2671</v>
      </c>
      <c r="S1797" s="1">
        <v>1137</v>
      </c>
      <c r="T1797" s="1">
        <v>378</v>
      </c>
    </row>
    <row r="1798" spans="1:20">
      <c r="A1798" s="1">
        <f t="shared" si="28"/>
        <v>1797</v>
      </c>
      <c r="B1798" s="1" t="s">
        <v>20</v>
      </c>
      <c r="C1798" s="1" t="s">
        <v>21</v>
      </c>
      <c r="D1798" s="1" t="s">
        <v>22</v>
      </c>
      <c r="E1798" s="1" t="s">
        <v>23</v>
      </c>
      <c r="F1798" s="1" t="s">
        <v>5</v>
      </c>
      <c r="H1798" s="1" t="s">
        <v>24</v>
      </c>
      <c r="I1798" s="1">
        <v>953350</v>
      </c>
      <c r="J1798" s="1">
        <v>954363</v>
      </c>
      <c r="K1798" s="1" t="s">
        <v>25</v>
      </c>
      <c r="R1798" s="1" t="s">
        <v>2674</v>
      </c>
      <c r="S1798" s="1">
        <v>1014</v>
      </c>
    </row>
    <row r="1799" spans="1:20">
      <c r="A1799" s="1">
        <f t="shared" si="28"/>
        <v>1798</v>
      </c>
      <c r="B1799" s="1" t="s">
        <v>28</v>
      </c>
      <c r="C1799" s="1" t="s">
        <v>29</v>
      </c>
      <c r="D1799" s="1" t="s">
        <v>22</v>
      </c>
      <c r="E1799" s="1" t="s">
        <v>23</v>
      </c>
      <c r="F1799" s="1" t="s">
        <v>5</v>
      </c>
      <c r="H1799" s="1" t="s">
        <v>24</v>
      </c>
      <c r="I1799" s="1">
        <v>953350</v>
      </c>
      <c r="J1799" s="1">
        <v>954363</v>
      </c>
      <c r="K1799" s="1" t="s">
        <v>25</v>
      </c>
      <c r="L1799" s="1" t="s">
        <v>2675</v>
      </c>
      <c r="O1799" s="1" t="s">
        <v>2676</v>
      </c>
      <c r="R1799" s="1" t="s">
        <v>2674</v>
      </c>
      <c r="S1799" s="1">
        <v>1014</v>
      </c>
      <c r="T1799" s="1">
        <v>337</v>
      </c>
    </row>
    <row r="1800" spans="1:20">
      <c r="A1800" s="1">
        <f t="shared" si="28"/>
        <v>1799</v>
      </c>
      <c r="B1800" s="1" t="s">
        <v>20</v>
      </c>
      <c r="C1800" s="1" t="s">
        <v>21</v>
      </c>
      <c r="D1800" s="1" t="s">
        <v>22</v>
      </c>
      <c r="E1800" s="1" t="s">
        <v>23</v>
      </c>
      <c r="F1800" s="1" t="s">
        <v>5</v>
      </c>
      <c r="H1800" s="1" t="s">
        <v>24</v>
      </c>
      <c r="I1800" s="1">
        <v>954360</v>
      </c>
      <c r="J1800" s="1">
        <v>954602</v>
      </c>
      <c r="K1800" s="1" t="s">
        <v>25</v>
      </c>
      <c r="P1800" s="1" t="s">
        <v>2677</v>
      </c>
      <c r="R1800" s="1" t="s">
        <v>2678</v>
      </c>
      <c r="S1800" s="1">
        <v>243</v>
      </c>
    </row>
    <row r="1801" spans="1:20">
      <c r="A1801" s="1">
        <f t="shared" si="28"/>
        <v>1800</v>
      </c>
      <c r="B1801" s="1" t="s">
        <v>28</v>
      </c>
      <c r="C1801" s="1" t="s">
        <v>29</v>
      </c>
      <c r="D1801" s="1" t="s">
        <v>22</v>
      </c>
      <c r="E1801" s="1" t="s">
        <v>23</v>
      </c>
      <c r="F1801" s="1" t="s">
        <v>5</v>
      </c>
      <c r="H1801" s="1" t="s">
        <v>24</v>
      </c>
      <c r="I1801" s="1">
        <v>954360</v>
      </c>
      <c r="J1801" s="1">
        <v>954602</v>
      </c>
      <c r="K1801" s="1" t="s">
        <v>25</v>
      </c>
      <c r="L1801" s="1" t="s">
        <v>2679</v>
      </c>
      <c r="O1801" s="1" t="s">
        <v>2680</v>
      </c>
      <c r="P1801" s="1" t="s">
        <v>2677</v>
      </c>
      <c r="R1801" s="1" t="s">
        <v>2678</v>
      </c>
      <c r="S1801" s="1">
        <v>243</v>
      </c>
      <c r="T1801" s="1">
        <v>80</v>
      </c>
    </row>
    <row r="1802" spans="1:20">
      <c r="A1802" s="1">
        <f t="shared" si="28"/>
        <v>1801</v>
      </c>
      <c r="B1802" s="1" t="s">
        <v>20</v>
      </c>
      <c r="C1802" s="1" t="s">
        <v>21</v>
      </c>
      <c r="D1802" s="1" t="s">
        <v>22</v>
      </c>
      <c r="E1802" s="1" t="s">
        <v>23</v>
      </c>
      <c r="F1802" s="1" t="s">
        <v>5</v>
      </c>
      <c r="H1802" s="1" t="s">
        <v>24</v>
      </c>
      <c r="I1802" s="1">
        <v>954611</v>
      </c>
      <c r="J1802" s="1">
        <v>956173</v>
      </c>
      <c r="K1802" s="1" t="s">
        <v>25</v>
      </c>
      <c r="P1802" s="1" t="s">
        <v>2681</v>
      </c>
      <c r="R1802" s="1" t="s">
        <v>2682</v>
      </c>
      <c r="S1802" s="1">
        <v>1563</v>
      </c>
    </row>
    <row r="1803" spans="1:20">
      <c r="A1803" s="1">
        <f t="shared" si="28"/>
        <v>1802</v>
      </c>
      <c r="B1803" s="1" t="s">
        <v>28</v>
      </c>
      <c r="C1803" s="1" t="s">
        <v>29</v>
      </c>
      <c r="D1803" s="1" t="s">
        <v>22</v>
      </c>
      <c r="E1803" s="1" t="s">
        <v>23</v>
      </c>
      <c r="F1803" s="1" t="s">
        <v>5</v>
      </c>
      <c r="H1803" s="1" t="s">
        <v>24</v>
      </c>
      <c r="I1803" s="1">
        <v>954611</v>
      </c>
      <c r="J1803" s="1">
        <v>956173</v>
      </c>
      <c r="K1803" s="1" t="s">
        <v>25</v>
      </c>
      <c r="L1803" s="1" t="s">
        <v>2683</v>
      </c>
      <c r="O1803" s="1" t="s">
        <v>2684</v>
      </c>
      <c r="P1803" s="1" t="s">
        <v>2681</v>
      </c>
      <c r="R1803" s="1" t="s">
        <v>2682</v>
      </c>
      <c r="S1803" s="1">
        <v>1563</v>
      </c>
      <c r="T1803" s="1">
        <v>520</v>
      </c>
    </row>
    <row r="1804" spans="1:20">
      <c r="A1804" s="1">
        <f t="shared" si="28"/>
        <v>1803</v>
      </c>
      <c r="B1804" s="1" t="s">
        <v>20</v>
      </c>
      <c r="C1804" s="1" t="s">
        <v>21</v>
      </c>
      <c r="D1804" s="1" t="s">
        <v>22</v>
      </c>
      <c r="E1804" s="1" t="s">
        <v>23</v>
      </c>
      <c r="F1804" s="1" t="s">
        <v>5</v>
      </c>
      <c r="H1804" s="1" t="s">
        <v>24</v>
      </c>
      <c r="I1804" s="1">
        <v>956175</v>
      </c>
      <c r="J1804" s="1">
        <v>957491</v>
      </c>
      <c r="K1804" s="1" t="s">
        <v>25</v>
      </c>
      <c r="P1804" s="1" t="s">
        <v>2685</v>
      </c>
      <c r="R1804" s="1" t="s">
        <v>2686</v>
      </c>
      <c r="S1804" s="1">
        <v>1317</v>
      </c>
    </row>
    <row r="1805" spans="1:20">
      <c r="A1805" s="1">
        <f t="shared" si="28"/>
        <v>1804</v>
      </c>
      <c r="B1805" s="1" t="s">
        <v>28</v>
      </c>
      <c r="C1805" s="1" t="s">
        <v>29</v>
      </c>
      <c r="D1805" s="1" t="s">
        <v>22</v>
      </c>
      <c r="E1805" s="1" t="s">
        <v>23</v>
      </c>
      <c r="F1805" s="1" t="s">
        <v>5</v>
      </c>
      <c r="H1805" s="1" t="s">
        <v>24</v>
      </c>
      <c r="I1805" s="1">
        <v>956175</v>
      </c>
      <c r="J1805" s="1">
        <v>957491</v>
      </c>
      <c r="K1805" s="1" t="s">
        <v>25</v>
      </c>
      <c r="L1805" s="1" t="s">
        <v>2687</v>
      </c>
      <c r="O1805" s="1" t="s">
        <v>2688</v>
      </c>
      <c r="P1805" s="1" t="s">
        <v>2685</v>
      </c>
      <c r="R1805" s="1" t="s">
        <v>2686</v>
      </c>
      <c r="S1805" s="1">
        <v>1317</v>
      </c>
      <c r="T1805" s="1">
        <v>438</v>
      </c>
    </row>
    <row r="1806" spans="1:20">
      <c r="A1806" s="1">
        <f t="shared" si="28"/>
        <v>1805</v>
      </c>
      <c r="B1806" s="1" t="s">
        <v>20</v>
      </c>
      <c r="C1806" s="1" t="s">
        <v>21</v>
      </c>
      <c r="D1806" s="1" t="s">
        <v>22</v>
      </c>
      <c r="E1806" s="1" t="s">
        <v>23</v>
      </c>
      <c r="F1806" s="1" t="s">
        <v>5</v>
      </c>
      <c r="H1806" s="1" t="s">
        <v>24</v>
      </c>
      <c r="I1806" s="1">
        <v>957751</v>
      </c>
      <c r="J1806" s="1">
        <v>958056</v>
      </c>
      <c r="K1806" s="1" t="s">
        <v>63</v>
      </c>
      <c r="R1806" s="1" t="s">
        <v>2689</v>
      </c>
      <c r="S1806" s="1">
        <v>306</v>
      </c>
    </row>
    <row r="1807" spans="1:20">
      <c r="A1807" s="1">
        <f t="shared" si="28"/>
        <v>1806</v>
      </c>
      <c r="B1807" s="1" t="s">
        <v>28</v>
      </c>
      <c r="C1807" s="1" t="s">
        <v>29</v>
      </c>
      <c r="D1807" s="1" t="s">
        <v>22</v>
      </c>
      <c r="E1807" s="1" t="s">
        <v>23</v>
      </c>
      <c r="F1807" s="1" t="s">
        <v>5</v>
      </c>
      <c r="H1807" s="1" t="s">
        <v>24</v>
      </c>
      <c r="I1807" s="1">
        <v>957751</v>
      </c>
      <c r="J1807" s="1">
        <v>958056</v>
      </c>
      <c r="K1807" s="1" t="s">
        <v>63</v>
      </c>
      <c r="L1807" s="1" t="s">
        <v>2690</v>
      </c>
      <c r="O1807" s="1" t="s">
        <v>42</v>
      </c>
      <c r="R1807" s="1" t="s">
        <v>2689</v>
      </c>
      <c r="S1807" s="1">
        <v>306</v>
      </c>
      <c r="T1807" s="1">
        <v>101</v>
      </c>
    </row>
    <row r="1808" spans="1:20">
      <c r="A1808" s="1">
        <f t="shared" si="28"/>
        <v>1807</v>
      </c>
      <c r="B1808" s="1" t="s">
        <v>20</v>
      </c>
      <c r="C1808" s="1" t="s">
        <v>21</v>
      </c>
      <c r="D1808" s="1" t="s">
        <v>22</v>
      </c>
      <c r="E1808" s="1" t="s">
        <v>23</v>
      </c>
      <c r="F1808" s="1" t="s">
        <v>5</v>
      </c>
      <c r="H1808" s="1" t="s">
        <v>24</v>
      </c>
      <c r="I1808" s="1">
        <v>958130</v>
      </c>
      <c r="J1808" s="1">
        <v>959398</v>
      </c>
      <c r="K1808" s="1" t="s">
        <v>25</v>
      </c>
      <c r="R1808" s="1" t="s">
        <v>2691</v>
      </c>
      <c r="S1808" s="1">
        <v>1269</v>
      </c>
    </row>
    <row r="1809" spans="1:20">
      <c r="A1809" s="1">
        <f t="shared" si="28"/>
        <v>1808</v>
      </c>
      <c r="B1809" s="1" t="s">
        <v>28</v>
      </c>
      <c r="C1809" s="1" t="s">
        <v>29</v>
      </c>
      <c r="D1809" s="1" t="s">
        <v>22</v>
      </c>
      <c r="E1809" s="1" t="s">
        <v>23</v>
      </c>
      <c r="F1809" s="1" t="s">
        <v>5</v>
      </c>
      <c r="H1809" s="1" t="s">
        <v>24</v>
      </c>
      <c r="I1809" s="1">
        <v>958130</v>
      </c>
      <c r="J1809" s="1">
        <v>959398</v>
      </c>
      <c r="K1809" s="1" t="s">
        <v>25</v>
      </c>
      <c r="L1809" s="1" t="s">
        <v>2692</v>
      </c>
      <c r="O1809" s="1" t="s">
        <v>2693</v>
      </c>
      <c r="R1809" s="1" t="s">
        <v>2691</v>
      </c>
      <c r="S1809" s="1">
        <v>1269</v>
      </c>
      <c r="T1809" s="1">
        <v>422</v>
      </c>
    </row>
    <row r="1810" spans="1:20">
      <c r="A1810" s="1">
        <f t="shared" si="28"/>
        <v>1809</v>
      </c>
      <c r="B1810" s="1" t="s">
        <v>20</v>
      </c>
      <c r="C1810" s="1" t="s">
        <v>21</v>
      </c>
      <c r="D1810" s="1" t="s">
        <v>22</v>
      </c>
      <c r="E1810" s="1" t="s">
        <v>23</v>
      </c>
      <c r="F1810" s="1" t="s">
        <v>5</v>
      </c>
      <c r="H1810" s="1" t="s">
        <v>24</v>
      </c>
      <c r="I1810" s="1">
        <v>959532</v>
      </c>
      <c r="J1810" s="1">
        <v>961472</v>
      </c>
      <c r="K1810" s="1" t="s">
        <v>63</v>
      </c>
      <c r="R1810" s="1" t="s">
        <v>2694</v>
      </c>
      <c r="S1810" s="1">
        <v>1941</v>
      </c>
    </row>
    <row r="1811" spans="1:20">
      <c r="A1811" s="1">
        <f t="shared" si="28"/>
        <v>1810</v>
      </c>
      <c r="B1811" s="1" t="s">
        <v>28</v>
      </c>
      <c r="C1811" s="1" t="s">
        <v>29</v>
      </c>
      <c r="D1811" s="1" t="s">
        <v>22</v>
      </c>
      <c r="E1811" s="1" t="s">
        <v>23</v>
      </c>
      <c r="F1811" s="1" t="s">
        <v>5</v>
      </c>
      <c r="H1811" s="1" t="s">
        <v>24</v>
      </c>
      <c r="I1811" s="1">
        <v>959532</v>
      </c>
      <c r="J1811" s="1">
        <v>961472</v>
      </c>
      <c r="K1811" s="1" t="s">
        <v>63</v>
      </c>
      <c r="L1811" s="1" t="s">
        <v>2695</v>
      </c>
      <c r="O1811" s="1" t="s">
        <v>2696</v>
      </c>
      <c r="R1811" s="1" t="s">
        <v>2694</v>
      </c>
      <c r="S1811" s="1">
        <v>1941</v>
      </c>
      <c r="T1811" s="1">
        <v>646</v>
      </c>
    </row>
    <row r="1812" spans="1:20">
      <c r="A1812" s="1">
        <f t="shared" si="28"/>
        <v>1811</v>
      </c>
      <c r="B1812" s="1" t="s">
        <v>20</v>
      </c>
      <c r="C1812" s="1" t="s">
        <v>21</v>
      </c>
      <c r="D1812" s="1" t="s">
        <v>22</v>
      </c>
      <c r="E1812" s="1" t="s">
        <v>23</v>
      </c>
      <c r="F1812" s="1" t="s">
        <v>5</v>
      </c>
      <c r="H1812" s="1" t="s">
        <v>24</v>
      </c>
      <c r="I1812" s="1">
        <v>961684</v>
      </c>
      <c r="J1812" s="1">
        <v>963855</v>
      </c>
      <c r="K1812" s="1" t="s">
        <v>25</v>
      </c>
      <c r="R1812" s="1" t="s">
        <v>2697</v>
      </c>
      <c r="S1812" s="1">
        <v>2172</v>
      </c>
    </row>
    <row r="1813" spans="1:20">
      <c r="A1813" s="1">
        <f t="shared" si="28"/>
        <v>1812</v>
      </c>
      <c r="B1813" s="1" t="s">
        <v>28</v>
      </c>
      <c r="C1813" s="1" t="s">
        <v>29</v>
      </c>
      <c r="D1813" s="1" t="s">
        <v>22</v>
      </c>
      <c r="E1813" s="1" t="s">
        <v>23</v>
      </c>
      <c r="F1813" s="1" t="s">
        <v>5</v>
      </c>
      <c r="H1813" s="1" t="s">
        <v>24</v>
      </c>
      <c r="I1813" s="1">
        <v>961684</v>
      </c>
      <c r="J1813" s="1">
        <v>963855</v>
      </c>
      <c r="K1813" s="1" t="s">
        <v>25</v>
      </c>
      <c r="L1813" s="1" t="s">
        <v>2698</v>
      </c>
      <c r="O1813" s="1" t="s">
        <v>2699</v>
      </c>
      <c r="R1813" s="1" t="s">
        <v>2697</v>
      </c>
      <c r="S1813" s="1">
        <v>2172</v>
      </c>
      <c r="T1813" s="1">
        <v>723</v>
      </c>
    </row>
    <row r="1814" spans="1:20">
      <c r="A1814" s="1">
        <f t="shared" si="28"/>
        <v>1813</v>
      </c>
      <c r="B1814" s="1" t="s">
        <v>20</v>
      </c>
      <c r="C1814" s="1" t="s">
        <v>21</v>
      </c>
      <c r="D1814" s="1" t="s">
        <v>22</v>
      </c>
      <c r="E1814" s="1" t="s">
        <v>23</v>
      </c>
      <c r="F1814" s="1" t="s">
        <v>5</v>
      </c>
      <c r="H1814" s="1" t="s">
        <v>24</v>
      </c>
      <c r="I1814" s="1">
        <v>963855</v>
      </c>
      <c r="J1814" s="1">
        <v>965201</v>
      </c>
      <c r="K1814" s="1" t="s">
        <v>25</v>
      </c>
      <c r="P1814" s="1" t="s">
        <v>2700</v>
      </c>
      <c r="R1814" s="1" t="s">
        <v>2701</v>
      </c>
      <c r="S1814" s="1">
        <v>1347</v>
      </c>
    </row>
    <row r="1815" spans="1:20">
      <c r="A1815" s="1">
        <f t="shared" si="28"/>
        <v>1814</v>
      </c>
      <c r="B1815" s="1" t="s">
        <v>28</v>
      </c>
      <c r="C1815" s="1" t="s">
        <v>29</v>
      </c>
      <c r="D1815" s="1" t="s">
        <v>22</v>
      </c>
      <c r="E1815" s="1" t="s">
        <v>23</v>
      </c>
      <c r="F1815" s="1" t="s">
        <v>5</v>
      </c>
      <c r="H1815" s="1" t="s">
        <v>24</v>
      </c>
      <c r="I1815" s="1">
        <v>963855</v>
      </c>
      <c r="J1815" s="1">
        <v>965201</v>
      </c>
      <c r="K1815" s="1" t="s">
        <v>25</v>
      </c>
      <c r="L1815" s="1" t="s">
        <v>2702</v>
      </c>
      <c r="O1815" s="1" t="s">
        <v>2703</v>
      </c>
      <c r="P1815" s="1" t="s">
        <v>2700</v>
      </c>
      <c r="R1815" s="1" t="s">
        <v>2701</v>
      </c>
      <c r="S1815" s="1">
        <v>1347</v>
      </c>
      <c r="T1815" s="1">
        <v>448</v>
      </c>
    </row>
    <row r="1816" spans="1:20">
      <c r="A1816" s="1">
        <f t="shared" si="28"/>
        <v>1815</v>
      </c>
      <c r="B1816" s="1" t="s">
        <v>20</v>
      </c>
      <c r="C1816" s="1" t="s">
        <v>21</v>
      </c>
      <c r="D1816" s="1" t="s">
        <v>22</v>
      </c>
      <c r="E1816" s="1" t="s">
        <v>23</v>
      </c>
      <c r="F1816" s="1" t="s">
        <v>5</v>
      </c>
      <c r="H1816" s="1" t="s">
        <v>24</v>
      </c>
      <c r="I1816" s="1">
        <v>965254</v>
      </c>
      <c r="J1816" s="1">
        <v>966264</v>
      </c>
      <c r="K1816" s="1" t="s">
        <v>25</v>
      </c>
      <c r="P1816" s="1" t="s">
        <v>2704</v>
      </c>
      <c r="R1816" s="1" t="s">
        <v>2705</v>
      </c>
      <c r="S1816" s="1">
        <v>1011</v>
      </c>
    </row>
    <row r="1817" spans="1:20">
      <c r="A1817" s="1">
        <f t="shared" si="28"/>
        <v>1816</v>
      </c>
      <c r="B1817" s="1" t="s">
        <v>28</v>
      </c>
      <c r="C1817" s="1" t="s">
        <v>29</v>
      </c>
      <c r="D1817" s="1" t="s">
        <v>22</v>
      </c>
      <c r="E1817" s="1" t="s">
        <v>23</v>
      </c>
      <c r="F1817" s="1" t="s">
        <v>5</v>
      </c>
      <c r="H1817" s="1" t="s">
        <v>24</v>
      </c>
      <c r="I1817" s="1">
        <v>965254</v>
      </c>
      <c r="J1817" s="1">
        <v>966264</v>
      </c>
      <c r="K1817" s="1" t="s">
        <v>25</v>
      </c>
      <c r="L1817" s="1" t="s">
        <v>2706</v>
      </c>
      <c r="O1817" s="1" t="s">
        <v>2707</v>
      </c>
      <c r="P1817" s="1" t="s">
        <v>2704</v>
      </c>
      <c r="R1817" s="1" t="s">
        <v>2705</v>
      </c>
      <c r="S1817" s="1">
        <v>1011</v>
      </c>
      <c r="T1817" s="1">
        <v>336</v>
      </c>
    </row>
    <row r="1818" spans="1:20">
      <c r="A1818" s="1">
        <f t="shared" si="28"/>
        <v>1817</v>
      </c>
      <c r="B1818" s="1" t="s">
        <v>20</v>
      </c>
      <c r="C1818" s="1" t="s">
        <v>21</v>
      </c>
      <c r="D1818" s="1" t="s">
        <v>22</v>
      </c>
      <c r="E1818" s="1" t="s">
        <v>23</v>
      </c>
      <c r="F1818" s="1" t="s">
        <v>5</v>
      </c>
      <c r="H1818" s="1" t="s">
        <v>24</v>
      </c>
      <c r="I1818" s="1">
        <v>966331</v>
      </c>
      <c r="J1818" s="1">
        <v>967104</v>
      </c>
      <c r="K1818" s="1" t="s">
        <v>25</v>
      </c>
      <c r="P1818" s="1" t="s">
        <v>2708</v>
      </c>
      <c r="R1818" s="1" t="s">
        <v>2709</v>
      </c>
      <c r="S1818" s="1">
        <v>774</v>
      </c>
    </row>
    <row r="1819" spans="1:20">
      <c r="A1819" s="1">
        <f t="shared" si="28"/>
        <v>1818</v>
      </c>
      <c r="B1819" s="1" t="s">
        <v>28</v>
      </c>
      <c r="C1819" s="1" t="s">
        <v>29</v>
      </c>
      <c r="D1819" s="1" t="s">
        <v>22</v>
      </c>
      <c r="E1819" s="1" t="s">
        <v>23</v>
      </c>
      <c r="F1819" s="1" t="s">
        <v>5</v>
      </c>
      <c r="H1819" s="1" t="s">
        <v>24</v>
      </c>
      <c r="I1819" s="1">
        <v>966331</v>
      </c>
      <c r="J1819" s="1">
        <v>967104</v>
      </c>
      <c r="K1819" s="1" t="s">
        <v>25</v>
      </c>
      <c r="L1819" s="1" t="s">
        <v>2710</v>
      </c>
      <c r="O1819" s="1" t="s">
        <v>2711</v>
      </c>
      <c r="P1819" s="1" t="s">
        <v>2708</v>
      </c>
      <c r="R1819" s="1" t="s">
        <v>2709</v>
      </c>
      <c r="S1819" s="1">
        <v>774</v>
      </c>
      <c r="T1819" s="1">
        <v>257</v>
      </c>
    </row>
    <row r="1820" spans="1:20">
      <c r="A1820" s="1">
        <f t="shared" si="28"/>
        <v>1819</v>
      </c>
      <c r="B1820" s="1" t="s">
        <v>20</v>
      </c>
      <c r="C1820" s="1" t="s">
        <v>21</v>
      </c>
      <c r="D1820" s="1" t="s">
        <v>22</v>
      </c>
      <c r="E1820" s="1" t="s">
        <v>23</v>
      </c>
      <c r="F1820" s="1" t="s">
        <v>5</v>
      </c>
      <c r="H1820" s="1" t="s">
        <v>24</v>
      </c>
      <c r="I1820" s="1">
        <v>967127</v>
      </c>
      <c r="J1820" s="1">
        <v>967618</v>
      </c>
      <c r="K1820" s="1" t="s">
        <v>63</v>
      </c>
      <c r="P1820" s="1" t="s">
        <v>2712</v>
      </c>
      <c r="R1820" s="1" t="s">
        <v>2713</v>
      </c>
      <c r="S1820" s="1">
        <v>492</v>
      </c>
    </row>
    <row r="1821" spans="1:20">
      <c r="A1821" s="1">
        <f t="shared" si="28"/>
        <v>1820</v>
      </c>
      <c r="B1821" s="1" t="s">
        <v>28</v>
      </c>
      <c r="C1821" s="1" t="s">
        <v>29</v>
      </c>
      <c r="D1821" s="1" t="s">
        <v>22</v>
      </c>
      <c r="E1821" s="1" t="s">
        <v>23</v>
      </c>
      <c r="F1821" s="1" t="s">
        <v>5</v>
      </c>
      <c r="H1821" s="1" t="s">
        <v>24</v>
      </c>
      <c r="I1821" s="1">
        <v>967127</v>
      </c>
      <c r="J1821" s="1">
        <v>967618</v>
      </c>
      <c r="K1821" s="1" t="s">
        <v>63</v>
      </c>
      <c r="L1821" s="1" t="s">
        <v>2714</v>
      </c>
      <c r="O1821" s="1" t="s">
        <v>2715</v>
      </c>
      <c r="P1821" s="1" t="s">
        <v>2712</v>
      </c>
      <c r="R1821" s="1" t="s">
        <v>2713</v>
      </c>
      <c r="S1821" s="1">
        <v>492</v>
      </c>
      <c r="T1821" s="1">
        <v>163</v>
      </c>
    </row>
    <row r="1822" spans="1:20">
      <c r="A1822" s="1">
        <f t="shared" si="28"/>
        <v>1821</v>
      </c>
      <c r="B1822" s="1" t="s">
        <v>20</v>
      </c>
      <c r="C1822" s="1" t="s">
        <v>21</v>
      </c>
      <c r="D1822" s="1" t="s">
        <v>22</v>
      </c>
      <c r="E1822" s="1" t="s">
        <v>23</v>
      </c>
      <c r="F1822" s="1" t="s">
        <v>5</v>
      </c>
      <c r="H1822" s="1" t="s">
        <v>24</v>
      </c>
      <c r="I1822" s="1">
        <v>967814</v>
      </c>
      <c r="J1822" s="1">
        <v>968236</v>
      </c>
      <c r="K1822" s="1" t="s">
        <v>63</v>
      </c>
      <c r="R1822" s="1" t="s">
        <v>2716</v>
      </c>
      <c r="S1822" s="1">
        <v>423</v>
      </c>
    </row>
    <row r="1823" spans="1:20">
      <c r="A1823" s="1">
        <f t="shared" si="28"/>
        <v>1822</v>
      </c>
      <c r="B1823" s="1" t="s">
        <v>28</v>
      </c>
      <c r="C1823" s="1" t="s">
        <v>29</v>
      </c>
      <c r="D1823" s="1" t="s">
        <v>22</v>
      </c>
      <c r="E1823" s="1" t="s">
        <v>23</v>
      </c>
      <c r="F1823" s="1" t="s">
        <v>5</v>
      </c>
      <c r="H1823" s="1" t="s">
        <v>24</v>
      </c>
      <c r="I1823" s="1">
        <v>967814</v>
      </c>
      <c r="J1823" s="1">
        <v>968236</v>
      </c>
      <c r="K1823" s="1" t="s">
        <v>63</v>
      </c>
      <c r="L1823" s="1" t="s">
        <v>2717</v>
      </c>
      <c r="O1823" s="1" t="s">
        <v>62</v>
      </c>
      <c r="R1823" s="1" t="s">
        <v>2716</v>
      </c>
      <c r="S1823" s="1">
        <v>423</v>
      </c>
      <c r="T1823" s="1">
        <v>140</v>
      </c>
    </row>
    <row r="1824" spans="1:20">
      <c r="A1824" s="1">
        <f t="shared" si="28"/>
        <v>1823</v>
      </c>
      <c r="B1824" s="1" t="s">
        <v>20</v>
      </c>
      <c r="C1824" s="1" t="s">
        <v>21</v>
      </c>
      <c r="D1824" s="1" t="s">
        <v>22</v>
      </c>
      <c r="E1824" s="1" t="s">
        <v>23</v>
      </c>
      <c r="F1824" s="1" t="s">
        <v>5</v>
      </c>
      <c r="H1824" s="1" t="s">
        <v>24</v>
      </c>
      <c r="I1824" s="1">
        <v>968320</v>
      </c>
      <c r="J1824" s="1">
        <v>968658</v>
      </c>
      <c r="K1824" s="1" t="s">
        <v>25</v>
      </c>
      <c r="R1824" s="1" t="s">
        <v>2718</v>
      </c>
      <c r="S1824" s="1">
        <v>339</v>
      </c>
    </row>
    <row r="1825" spans="1:20">
      <c r="A1825" s="1">
        <f t="shared" si="28"/>
        <v>1824</v>
      </c>
      <c r="B1825" s="1" t="s">
        <v>28</v>
      </c>
      <c r="C1825" s="1" t="s">
        <v>29</v>
      </c>
      <c r="D1825" s="1" t="s">
        <v>22</v>
      </c>
      <c r="E1825" s="1" t="s">
        <v>23</v>
      </c>
      <c r="F1825" s="1" t="s">
        <v>5</v>
      </c>
      <c r="H1825" s="1" t="s">
        <v>24</v>
      </c>
      <c r="I1825" s="1">
        <v>968320</v>
      </c>
      <c r="J1825" s="1">
        <v>968658</v>
      </c>
      <c r="K1825" s="1" t="s">
        <v>25</v>
      </c>
      <c r="L1825" s="1" t="s">
        <v>2719</v>
      </c>
      <c r="O1825" s="1" t="s">
        <v>62</v>
      </c>
      <c r="R1825" s="1" t="s">
        <v>2718</v>
      </c>
      <c r="S1825" s="1">
        <v>339</v>
      </c>
      <c r="T1825" s="1">
        <v>112</v>
      </c>
    </row>
    <row r="1826" spans="1:20">
      <c r="A1826" s="1">
        <f t="shared" si="28"/>
        <v>1825</v>
      </c>
      <c r="B1826" s="1" t="s">
        <v>20</v>
      </c>
      <c r="C1826" s="1" t="s">
        <v>21</v>
      </c>
      <c r="D1826" s="1" t="s">
        <v>22</v>
      </c>
      <c r="E1826" s="1" t="s">
        <v>23</v>
      </c>
      <c r="F1826" s="1" t="s">
        <v>5</v>
      </c>
      <c r="H1826" s="1" t="s">
        <v>24</v>
      </c>
      <c r="I1826" s="1">
        <v>968661</v>
      </c>
      <c r="J1826" s="1">
        <v>969668</v>
      </c>
      <c r="K1826" s="1" t="s">
        <v>25</v>
      </c>
      <c r="R1826" s="1" t="s">
        <v>2720</v>
      </c>
      <c r="S1826" s="1">
        <v>1008</v>
      </c>
    </row>
    <row r="1827" spans="1:20">
      <c r="A1827" s="1">
        <f t="shared" si="28"/>
        <v>1826</v>
      </c>
      <c r="B1827" s="1" t="s">
        <v>28</v>
      </c>
      <c r="C1827" s="1" t="s">
        <v>29</v>
      </c>
      <c r="D1827" s="1" t="s">
        <v>22</v>
      </c>
      <c r="E1827" s="1" t="s">
        <v>23</v>
      </c>
      <c r="F1827" s="1" t="s">
        <v>5</v>
      </c>
      <c r="H1827" s="1" t="s">
        <v>24</v>
      </c>
      <c r="I1827" s="1">
        <v>968661</v>
      </c>
      <c r="J1827" s="1">
        <v>969668</v>
      </c>
      <c r="K1827" s="1" t="s">
        <v>25</v>
      </c>
      <c r="L1827" s="1" t="s">
        <v>2721</v>
      </c>
      <c r="O1827" s="1" t="s">
        <v>62</v>
      </c>
      <c r="R1827" s="1" t="s">
        <v>2720</v>
      </c>
      <c r="S1827" s="1">
        <v>1008</v>
      </c>
      <c r="T1827" s="1">
        <v>335</v>
      </c>
    </row>
    <row r="1828" spans="1:20">
      <c r="A1828" s="1">
        <f t="shared" si="28"/>
        <v>1827</v>
      </c>
      <c r="B1828" s="1" t="s">
        <v>20</v>
      </c>
      <c r="C1828" s="1" t="s">
        <v>21</v>
      </c>
      <c r="D1828" s="1" t="s">
        <v>22</v>
      </c>
      <c r="E1828" s="1" t="s">
        <v>23</v>
      </c>
      <c r="F1828" s="1" t="s">
        <v>5</v>
      </c>
      <c r="H1828" s="1" t="s">
        <v>24</v>
      </c>
      <c r="I1828" s="1">
        <v>969733</v>
      </c>
      <c r="J1828" s="1">
        <v>970038</v>
      </c>
      <c r="K1828" s="1" t="s">
        <v>25</v>
      </c>
      <c r="R1828" s="1" t="s">
        <v>2722</v>
      </c>
      <c r="S1828" s="1">
        <v>306</v>
      </c>
    </row>
    <row r="1829" spans="1:20">
      <c r="A1829" s="1">
        <f t="shared" si="28"/>
        <v>1828</v>
      </c>
      <c r="B1829" s="1" t="s">
        <v>28</v>
      </c>
      <c r="C1829" s="1" t="s">
        <v>29</v>
      </c>
      <c r="D1829" s="1" t="s">
        <v>22</v>
      </c>
      <c r="E1829" s="1" t="s">
        <v>23</v>
      </c>
      <c r="F1829" s="1" t="s">
        <v>5</v>
      </c>
      <c r="H1829" s="1" t="s">
        <v>24</v>
      </c>
      <c r="I1829" s="1">
        <v>969733</v>
      </c>
      <c r="J1829" s="1">
        <v>970038</v>
      </c>
      <c r="K1829" s="1" t="s">
        <v>25</v>
      </c>
      <c r="L1829" s="1" t="s">
        <v>2723</v>
      </c>
      <c r="O1829" s="1" t="s">
        <v>42</v>
      </c>
      <c r="R1829" s="1" t="s">
        <v>2722</v>
      </c>
      <c r="S1829" s="1">
        <v>306</v>
      </c>
      <c r="T1829" s="1">
        <v>101</v>
      </c>
    </row>
    <row r="1830" spans="1:20">
      <c r="A1830" s="1">
        <f t="shared" si="28"/>
        <v>1829</v>
      </c>
      <c r="B1830" s="1" t="s">
        <v>20</v>
      </c>
      <c r="C1830" s="1" t="s">
        <v>21</v>
      </c>
      <c r="D1830" s="1" t="s">
        <v>22</v>
      </c>
      <c r="E1830" s="1" t="s">
        <v>23</v>
      </c>
      <c r="F1830" s="1" t="s">
        <v>5</v>
      </c>
      <c r="H1830" s="1" t="s">
        <v>24</v>
      </c>
      <c r="I1830" s="1">
        <v>970118</v>
      </c>
      <c r="J1830" s="1">
        <v>970321</v>
      </c>
      <c r="K1830" s="1" t="s">
        <v>25</v>
      </c>
      <c r="R1830" s="1" t="s">
        <v>2724</v>
      </c>
      <c r="S1830" s="1">
        <v>204</v>
      </c>
    </row>
    <row r="1831" spans="1:20">
      <c r="A1831" s="1">
        <f t="shared" si="28"/>
        <v>1830</v>
      </c>
      <c r="B1831" s="1" t="s">
        <v>28</v>
      </c>
      <c r="C1831" s="1" t="s">
        <v>29</v>
      </c>
      <c r="D1831" s="1" t="s">
        <v>22</v>
      </c>
      <c r="E1831" s="1" t="s">
        <v>23</v>
      </c>
      <c r="F1831" s="1" t="s">
        <v>5</v>
      </c>
      <c r="H1831" s="1" t="s">
        <v>24</v>
      </c>
      <c r="I1831" s="1">
        <v>970118</v>
      </c>
      <c r="J1831" s="1">
        <v>970321</v>
      </c>
      <c r="K1831" s="1" t="s">
        <v>25</v>
      </c>
      <c r="L1831" s="1" t="s">
        <v>2725</v>
      </c>
      <c r="O1831" s="1" t="s">
        <v>62</v>
      </c>
      <c r="R1831" s="1" t="s">
        <v>2724</v>
      </c>
      <c r="S1831" s="1">
        <v>204</v>
      </c>
      <c r="T1831" s="1">
        <v>67</v>
      </c>
    </row>
    <row r="1832" spans="1:20">
      <c r="A1832" s="1">
        <f t="shared" si="28"/>
        <v>1831</v>
      </c>
      <c r="B1832" s="1" t="s">
        <v>20</v>
      </c>
      <c r="C1832" s="1" t="s">
        <v>21</v>
      </c>
      <c r="D1832" s="1" t="s">
        <v>22</v>
      </c>
      <c r="E1832" s="1" t="s">
        <v>23</v>
      </c>
      <c r="F1832" s="1" t="s">
        <v>5</v>
      </c>
      <c r="H1832" s="1" t="s">
        <v>24</v>
      </c>
      <c r="I1832" s="1">
        <v>970704</v>
      </c>
      <c r="J1832" s="1">
        <v>972029</v>
      </c>
      <c r="K1832" s="1" t="s">
        <v>25</v>
      </c>
      <c r="R1832" s="1" t="s">
        <v>2726</v>
      </c>
      <c r="S1832" s="1">
        <v>1326</v>
      </c>
    </row>
    <row r="1833" spans="1:20">
      <c r="A1833" s="1">
        <f t="shared" si="28"/>
        <v>1832</v>
      </c>
      <c r="B1833" s="1" t="s">
        <v>28</v>
      </c>
      <c r="C1833" s="1" t="s">
        <v>29</v>
      </c>
      <c r="D1833" s="1" t="s">
        <v>22</v>
      </c>
      <c r="E1833" s="1" t="s">
        <v>23</v>
      </c>
      <c r="F1833" s="1" t="s">
        <v>5</v>
      </c>
      <c r="H1833" s="1" t="s">
        <v>24</v>
      </c>
      <c r="I1833" s="1">
        <v>970704</v>
      </c>
      <c r="J1833" s="1">
        <v>972029</v>
      </c>
      <c r="K1833" s="1" t="s">
        <v>25</v>
      </c>
      <c r="L1833" s="1" t="s">
        <v>2727</v>
      </c>
      <c r="O1833" s="1" t="s">
        <v>62</v>
      </c>
      <c r="R1833" s="1" t="s">
        <v>2726</v>
      </c>
      <c r="S1833" s="1">
        <v>1326</v>
      </c>
      <c r="T1833" s="1">
        <v>441</v>
      </c>
    </row>
    <row r="1834" spans="1:20">
      <c r="A1834" s="1">
        <f t="shared" si="28"/>
        <v>1833</v>
      </c>
      <c r="B1834" s="1" t="s">
        <v>20</v>
      </c>
      <c r="C1834" s="1" t="s">
        <v>21</v>
      </c>
      <c r="D1834" s="1" t="s">
        <v>22</v>
      </c>
      <c r="E1834" s="1" t="s">
        <v>23</v>
      </c>
      <c r="F1834" s="1" t="s">
        <v>5</v>
      </c>
      <c r="H1834" s="1" t="s">
        <v>24</v>
      </c>
      <c r="I1834" s="1">
        <v>972087</v>
      </c>
      <c r="J1834" s="1">
        <v>972377</v>
      </c>
      <c r="K1834" s="1" t="s">
        <v>25</v>
      </c>
      <c r="R1834" s="1" t="s">
        <v>2728</v>
      </c>
      <c r="S1834" s="1">
        <v>291</v>
      </c>
    </row>
    <row r="1835" spans="1:20">
      <c r="A1835" s="1">
        <f t="shared" si="28"/>
        <v>1834</v>
      </c>
      <c r="B1835" s="1" t="s">
        <v>28</v>
      </c>
      <c r="C1835" s="1" t="s">
        <v>29</v>
      </c>
      <c r="D1835" s="1" t="s">
        <v>22</v>
      </c>
      <c r="E1835" s="1" t="s">
        <v>23</v>
      </c>
      <c r="F1835" s="1" t="s">
        <v>5</v>
      </c>
      <c r="H1835" s="1" t="s">
        <v>24</v>
      </c>
      <c r="I1835" s="1">
        <v>972087</v>
      </c>
      <c r="J1835" s="1">
        <v>972377</v>
      </c>
      <c r="K1835" s="1" t="s">
        <v>25</v>
      </c>
      <c r="L1835" s="1" t="s">
        <v>2729</v>
      </c>
      <c r="O1835" s="1" t="s">
        <v>2730</v>
      </c>
      <c r="R1835" s="1" t="s">
        <v>2728</v>
      </c>
      <c r="S1835" s="1">
        <v>291</v>
      </c>
      <c r="T1835" s="1">
        <v>96</v>
      </c>
    </row>
    <row r="1836" spans="1:20">
      <c r="A1836" s="1">
        <f t="shared" si="28"/>
        <v>1835</v>
      </c>
      <c r="B1836" s="1" t="s">
        <v>20</v>
      </c>
      <c r="C1836" s="1" t="s">
        <v>21</v>
      </c>
      <c r="D1836" s="1" t="s">
        <v>22</v>
      </c>
      <c r="E1836" s="1" t="s">
        <v>23</v>
      </c>
      <c r="F1836" s="1" t="s">
        <v>5</v>
      </c>
      <c r="H1836" s="1" t="s">
        <v>24</v>
      </c>
      <c r="I1836" s="1">
        <v>972374</v>
      </c>
      <c r="J1836" s="1">
        <v>973360</v>
      </c>
      <c r="K1836" s="1" t="s">
        <v>25</v>
      </c>
      <c r="R1836" s="1" t="s">
        <v>2731</v>
      </c>
      <c r="S1836" s="1">
        <v>987</v>
      </c>
    </row>
    <row r="1837" spans="1:20">
      <c r="A1837" s="1">
        <f t="shared" si="28"/>
        <v>1836</v>
      </c>
      <c r="B1837" s="1" t="s">
        <v>28</v>
      </c>
      <c r="C1837" s="1" t="s">
        <v>29</v>
      </c>
      <c r="D1837" s="1" t="s">
        <v>22</v>
      </c>
      <c r="E1837" s="1" t="s">
        <v>23</v>
      </c>
      <c r="F1837" s="1" t="s">
        <v>5</v>
      </c>
      <c r="H1837" s="1" t="s">
        <v>24</v>
      </c>
      <c r="I1837" s="1">
        <v>972374</v>
      </c>
      <c r="J1837" s="1">
        <v>973360</v>
      </c>
      <c r="K1837" s="1" t="s">
        <v>25</v>
      </c>
      <c r="L1837" s="1" t="s">
        <v>2732</v>
      </c>
      <c r="O1837" s="1" t="s">
        <v>42</v>
      </c>
      <c r="R1837" s="1" t="s">
        <v>2731</v>
      </c>
      <c r="S1837" s="1">
        <v>987</v>
      </c>
      <c r="T1837" s="1">
        <v>328</v>
      </c>
    </row>
    <row r="1838" spans="1:20">
      <c r="A1838" s="1">
        <f t="shared" si="28"/>
        <v>1837</v>
      </c>
      <c r="B1838" s="1" t="s">
        <v>20</v>
      </c>
      <c r="C1838" s="1" t="s">
        <v>21</v>
      </c>
      <c r="D1838" s="1" t="s">
        <v>22</v>
      </c>
      <c r="E1838" s="1" t="s">
        <v>23</v>
      </c>
      <c r="F1838" s="1" t="s">
        <v>5</v>
      </c>
      <c r="H1838" s="1" t="s">
        <v>24</v>
      </c>
      <c r="I1838" s="1">
        <v>973599</v>
      </c>
      <c r="J1838" s="1">
        <v>974033</v>
      </c>
      <c r="K1838" s="1" t="s">
        <v>63</v>
      </c>
      <c r="R1838" s="1" t="s">
        <v>2733</v>
      </c>
      <c r="S1838" s="1">
        <v>435</v>
      </c>
    </row>
    <row r="1839" spans="1:20">
      <c r="A1839" s="1">
        <f t="shared" si="28"/>
        <v>1838</v>
      </c>
      <c r="B1839" s="1" t="s">
        <v>28</v>
      </c>
      <c r="C1839" s="1" t="s">
        <v>29</v>
      </c>
      <c r="D1839" s="1" t="s">
        <v>22</v>
      </c>
      <c r="E1839" s="1" t="s">
        <v>23</v>
      </c>
      <c r="F1839" s="1" t="s">
        <v>5</v>
      </c>
      <c r="H1839" s="1" t="s">
        <v>24</v>
      </c>
      <c r="I1839" s="1">
        <v>973599</v>
      </c>
      <c r="J1839" s="1">
        <v>974033</v>
      </c>
      <c r="K1839" s="1" t="s">
        <v>63</v>
      </c>
      <c r="L1839" s="1" t="s">
        <v>2734</v>
      </c>
      <c r="O1839" s="1" t="s">
        <v>62</v>
      </c>
      <c r="R1839" s="1" t="s">
        <v>2733</v>
      </c>
      <c r="S1839" s="1">
        <v>435</v>
      </c>
      <c r="T1839" s="1">
        <v>144</v>
      </c>
    </row>
    <row r="1840" spans="1:20">
      <c r="A1840" s="1">
        <f t="shared" si="28"/>
        <v>1839</v>
      </c>
      <c r="B1840" s="1" t="s">
        <v>20</v>
      </c>
      <c r="C1840" s="1" t="s">
        <v>21</v>
      </c>
      <c r="D1840" s="1" t="s">
        <v>22</v>
      </c>
      <c r="E1840" s="1" t="s">
        <v>23</v>
      </c>
      <c r="F1840" s="1" t="s">
        <v>5</v>
      </c>
      <c r="H1840" s="1" t="s">
        <v>24</v>
      </c>
      <c r="I1840" s="1">
        <v>974236</v>
      </c>
      <c r="J1840" s="1">
        <v>974487</v>
      </c>
      <c r="K1840" s="1" t="s">
        <v>25</v>
      </c>
      <c r="R1840" s="1" t="s">
        <v>2735</v>
      </c>
      <c r="S1840" s="1">
        <v>252</v>
      </c>
    </row>
    <row r="1841" spans="1:20">
      <c r="A1841" s="1">
        <f t="shared" si="28"/>
        <v>1840</v>
      </c>
      <c r="B1841" s="1" t="s">
        <v>28</v>
      </c>
      <c r="C1841" s="1" t="s">
        <v>29</v>
      </c>
      <c r="D1841" s="1" t="s">
        <v>22</v>
      </c>
      <c r="E1841" s="1" t="s">
        <v>23</v>
      </c>
      <c r="F1841" s="1" t="s">
        <v>5</v>
      </c>
      <c r="H1841" s="1" t="s">
        <v>24</v>
      </c>
      <c r="I1841" s="1">
        <v>974236</v>
      </c>
      <c r="J1841" s="1">
        <v>974487</v>
      </c>
      <c r="K1841" s="1" t="s">
        <v>25</v>
      </c>
      <c r="L1841" s="1" t="s">
        <v>2736</v>
      </c>
      <c r="O1841" s="1" t="s">
        <v>62</v>
      </c>
      <c r="R1841" s="1" t="s">
        <v>2735</v>
      </c>
      <c r="S1841" s="1">
        <v>252</v>
      </c>
      <c r="T1841" s="1">
        <v>83</v>
      </c>
    </row>
    <row r="1842" spans="1:20">
      <c r="A1842" s="1">
        <f t="shared" si="28"/>
        <v>1841</v>
      </c>
      <c r="B1842" s="1" t="s">
        <v>20</v>
      </c>
      <c r="C1842" s="1" t="s">
        <v>21</v>
      </c>
      <c r="D1842" s="1" t="s">
        <v>22</v>
      </c>
      <c r="E1842" s="1" t="s">
        <v>23</v>
      </c>
      <c r="F1842" s="1" t="s">
        <v>5</v>
      </c>
      <c r="H1842" s="1" t="s">
        <v>24</v>
      </c>
      <c r="I1842" s="1">
        <v>974682</v>
      </c>
      <c r="J1842" s="1">
        <v>975419</v>
      </c>
      <c r="K1842" s="1" t="s">
        <v>25</v>
      </c>
      <c r="R1842" s="1" t="s">
        <v>2737</v>
      </c>
      <c r="S1842" s="1">
        <v>738</v>
      </c>
    </row>
    <row r="1843" spans="1:20">
      <c r="A1843" s="1">
        <f t="shared" si="28"/>
        <v>1842</v>
      </c>
      <c r="B1843" s="1" t="s">
        <v>28</v>
      </c>
      <c r="C1843" s="1" t="s">
        <v>29</v>
      </c>
      <c r="D1843" s="1" t="s">
        <v>22</v>
      </c>
      <c r="E1843" s="1" t="s">
        <v>23</v>
      </c>
      <c r="F1843" s="1" t="s">
        <v>5</v>
      </c>
      <c r="H1843" s="1" t="s">
        <v>24</v>
      </c>
      <c r="I1843" s="1">
        <v>974682</v>
      </c>
      <c r="J1843" s="1">
        <v>975419</v>
      </c>
      <c r="K1843" s="1" t="s">
        <v>25</v>
      </c>
      <c r="L1843" s="1" t="s">
        <v>2738</v>
      </c>
      <c r="O1843" s="1" t="s">
        <v>634</v>
      </c>
      <c r="R1843" s="1" t="s">
        <v>2737</v>
      </c>
      <c r="S1843" s="1">
        <v>738</v>
      </c>
      <c r="T1843" s="1">
        <v>245</v>
      </c>
    </row>
    <row r="1844" spans="1:20">
      <c r="A1844" s="1">
        <f t="shared" si="28"/>
        <v>1843</v>
      </c>
      <c r="B1844" s="1" t="s">
        <v>20</v>
      </c>
      <c r="C1844" s="1" t="s">
        <v>21</v>
      </c>
      <c r="D1844" s="1" t="s">
        <v>22</v>
      </c>
      <c r="E1844" s="1" t="s">
        <v>23</v>
      </c>
      <c r="F1844" s="1" t="s">
        <v>5</v>
      </c>
      <c r="H1844" s="1" t="s">
        <v>24</v>
      </c>
      <c r="I1844" s="1">
        <v>976038</v>
      </c>
      <c r="J1844" s="1">
        <v>976595</v>
      </c>
      <c r="K1844" s="1" t="s">
        <v>63</v>
      </c>
      <c r="P1844" s="1" t="s">
        <v>2739</v>
      </c>
      <c r="R1844" s="1" t="s">
        <v>2740</v>
      </c>
      <c r="S1844" s="1">
        <v>558</v>
      </c>
    </row>
    <row r="1845" spans="1:20">
      <c r="A1845" s="1">
        <f t="shared" si="28"/>
        <v>1844</v>
      </c>
      <c r="B1845" s="1" t="s">
        <v>28</v>
      </c>
      <c r="C1845" s="1" t="s">
        <v>29</v>
      </c>
      <c r="D1845" s="1" t="s">
        <v>22</v>
      </c>
      <c r="E1845" s="1" t="s">
        <v>23</v>
      </c>
      <c r="F1845" s="1" t="s">
        <v>5</v>
      </c>
      <c r="H1845" s="1" t="s">
        <v>24</v>
      </c>
      <c r="I1845" s="1">
        <v>976038</v>
      </c>
      <c r="J1845" s="1">
        <v>976595</v>
      </c>
      <c r="K1845" s="1" t="s">
        <v>63</v>
      </c>
      <c r="L1845" s="1" t="s">
        <v>2741</v>
      </c>
      <c r="O1845" s="1" t="s">
        <v>2742</v>
      </c>
      <c r="P1845" s="1" t="s">
        <v>2739</v>
      </c>
      <c r="R1845" s="1" t="s">
        <v>2740</v>
      </c>
      <c r="S1845" s="1">
        <v>558</v>
      </c>
      <c r="T1845" s="1">
        <v>185</v>
      </c>
    </row>
    <row r="1846" spans="1:20">
      <c r="A1846" s="1">
        <f t="shared" si="28"/>
        <v>1845</v>
      </c>
      <c r="B1846" s="1" t="s">
        <v>20</v>
      </c>
      <c r="C1846" s="1" t="s">
        <v>21</v>
      </c>
      <c r="D1846" s="1" t="s">
        <v>22</v>
      </c>
      <c r="E1846" s="1" t="s">
        <v>23</v>
      </c>
      <c r="F1846" s="1" t="s">
        <v>5</v>
      </c>
      <c r="H1846" s="1" t="s">
        <v>24</v>
      </c>
      <c r="I1846" s="1">
        <v>976669</v>
      </c>
      <c r="J1846" s="1">
        <v>977811</v>
      </c>
      <c r="K1846" s="1" t="s">
        <v>63</v>
      </c>
      <c r="R1846" s="1" t="s">
        <v>2743</v>
      </c>
      <c r="S1846" s="1">
        <v>1143</v>
      </c>
    </row>
    <row r="1847" spans="1:20">
      <c r="A1847" s="1">
        <f t="shared" si="28"/>
        <v>1846</v>
      </c>
      <c r="B1847" s="1" t="s">
        <v>28</v>
      </c>
      <c r="C1847" s="1" t="s">
        <v>29</v>
      </c>
      <c r="D1847" s="1" t="s">
        <v>22</v>
      </c>
      <c r="E1847" s="1" t="s">
        <v>23</v>
      </c>
      <c r="F1847" s="1" t="s">
        <v>5</v>
      </c>
      <c r="H1847" s="1" t="s">
        <v>24</v>
      </c>
      <c r="I1847" s="1">
        <v>976669</v>
      </c>
      <c r="J1847" s="1">
        <v>977811</v>
      </c>
      <c r="K1847" s="1" t="s">
        <v>63</v>
      </c>
      <c r="L1847" s="1" t="s">
        <v>2744</v>
      </c>
      <c r="O1847" s="1" t="s">
        <v>42</v>
      </c>
      <c r="R1847" s="1" t="s">
        <v>2743</v>
      </c>
      <c r="S1847" s="1">
        <v>1143</v>
      </c>
      <c r="T1847" s="1">
        <v>380</v>
      </c>
    </row>
    <row r="1848" spans="1:20">
      <c r="A1848" s="1">
        <f t="shared" si="28"/>
        <v>1847</v>
      </c>
      <c r="B1848" s="1" t="s">
        <v>20</v>
      </c>
      <c r="C1848" s="1" t="s">
        <v>21</v>
      </c>
      <c r="D1848" s="1" t="s">
        <v>22</v>
      </c>
      <c r="E1848" s="1" t="s">
        <v>23</v>
      </c>
      <c r="F1848" s="1" t="s">
        <v>5</v>
      </c>
      <c r="H1848" s="1" t="s">
        <v>24</v>
      </c>
      <c r="I1848" s="1">
        <v>977894</v>
      </c>
      <c r="J1848" s="1">
        <v>978886</v>
      </c>
      <c r="K1848" s="1" t="s">
        <v>25</v>
      </c>
      <c r="P1848" s="1" t="s">
        <v>2745</v>
      </c>
      <c r="R1848" s="1" t="s">
        <v>2746</v>
      </c>
      <c r="S1848" s="1">
        <v>993</v>
      </c>
    </row>
    <row r="1849" spans="1:20">
      <c r="A1849" s="1">
        <f t="shared" si="28"/>
        <v>1848</v>
      </c>
      <c r="B1849" s="1" t="s">
        <v>28</v>
      </c>
      <c r="C1849" s="1" t="s">
        <v>29</v>
      </c>
      <c r="D1849" s="1" t="s">
        <v>22</v>
      </c>
      <c r="E1849" s="1" t="s">
        <v>23</v>
      </c>
      <c r="F1849" s="1" t="s">
        <v>5</v>
      </c>
      <c r="H1849" s="1" t="s">
        <v>24</v>
      </c>
      <c r="I1849" s="1">
        <v>977894</v>
      </c>
      <c r="J1849" s="1">
        <v>978886</v>
      </c>
      <c r="K1849" s="1" t="s">
        <v>25</v>
      </c>
      <c r="L1849" s="1" t="s">
        <v>2747</v>
      </c>
      <c r="O1849" s="1" t="s">
        <v>391</v>
      </c>
      <c r="P1849" s="1" t="s">
        <v>2745</v>
      </c>
      <c r="R1849" s="1" t="s">
        <v>2746</v>
      </c>
      <c r="S1849" s="1">
        <v>993</v>
      </c>
      <c r="T1849" s="1">
        <v>330</v>
      </c>
    </row>
    <row r="1850" spans="1:20">
      <c r="A1850" s="1">
        <f t="shared" si="28"/>
        <v>1849</v>
      </c>
      <c r="B1850" s="1" t="s">
        <v>20</v>
      </c>
      <c r="C1850" s="1" t="s">
        <v>21</v>
      </c>
      <c r="D1850" s="1" t="s">
        <v>22</v>
      </c>
      <c r="E1850" s="1" t="s">
        <v>23</v>
      </c>
      <c r="F1850" s="1" t="s">
        <v>5</v>
      </c>
      <c r="H1850" s="1" t="s">
        <v>24</v>
      </c>
      <c r="I1850" s="1">
        <v>978889</v>
      </c>
      <c r="J1850" s="1">
        <v>979326</v>
      </c>
      <c r="K1850" s="1" t="s">
        <v>63</v>
      </c>
      <c r="R1850" s="1" t="s">
        <v>2748</v>
      </c>
      <c r="S1850" s="1">
        <v>438</v>
      </c>
    </row>
    <row r="1851" spans="1:20">
      <c r="A1851" s="1">
        <f t="shared" si="28"/>
        <v>1850</v>
      </c>
      <c r="B1851" s="1" t="s">
        <v>28</v>
      </c>
      <c r="C1851" s="1" t="s">
        <v>29</v>
      </c>
      <c r="D1851" s="1" t="s">
        <v>22</v>
      </c>
      <c r="E1851" s="1" t="s">
        <v>23</v>
      </c>
      <c r="F1851" s="1" t="s">
        <v>5</v>
      </c>
      <c r="H1851" s="1" t="s">
        <v>24</v>
      </c>
      <c r="I1851" s="1">
        <v>978889</v>
      </c>
      <c r="J1851" s="1">
        <v>979326</v>
      </c>
      <c r="K1851" s="1" t="s">
        <v>63</v>
      </c>
      <c r="L1851" s="1" t="s">
        <v>2749</v>
      </c>
      <c r="O1851" s="1" t="s">
        <v>62</v>
      </c>
      <c r="R1851" s="1" t="s">
        <v>2748</v>
      </c>
      <c r="S1851" s="1">
        <v>438</v>
      </c>
      <c r="T1851" s="1">
        <v>145</v>
      </c>
    </row>
    <row r="1852" spans="1:20">
      <c r="A1852" s="1">
        <f t="shared" si="28"/>
        <v>1851</v>
      </c>
      <c r="B1852" s="1" t="s">
        <v>20</v>
      </c>
      <c r="C1852" s="1" t="s">
        <v>21</v>
      </c>
      <c r="D1852" s="1" t="s">
        <v>22</v>
      </c>
      <c r="E1852" s="1" t="s">
        <v>23</v>
      </c>
      <c r="F1852" s="1" t="s">
        <v>5</v>
      </c>
      <c r="H1852" s="1" t="s">
        <v>24</v>
      </c>
      <c r="I1852" s="1">
        <v>979354</v>
      </c>
      <c r="J1852" s="1">
        <v>982770</v>
      </c>
      <c r="K1852" s="1" t="s">
        <v>63</v>
      </c>
      <c r="R1852" s="1" t="s">
        <v>2750</v>
      </c>
      <c r="S1852" s="1">
        <v>3417</v>
      </c>
    </row>
    <row r="1853" spans="1:20">
      <c r="A1853" s="1">
        <f t="shared" si="28"/>
        <v>1852</v>
      </c>
      <c r="B1853" s="1" t="s">
        <v>28</v>
      </c>
      <c r="C1853" s="1" t="s">
        <v>29</v>
      </c>
      <c r="D1853" s="1" t="s">
        <v>22</v>
      </c>
      <c r="E1853" s="1" t="s">
        <v>23</v>
      </c>
      <c r="F1853" s="1" t="s">
        <v>5</v>
      </c>
      <c r="H1853" s="1" t="s">
        <v>24</v>
      </c>
      <c r="I1853" s="1">
        <v>979354</v>
      </c>
      <c r="J1853" s="1">
        <v>982770</v>
      </c>
      <c r="K1853" s="1" t="s">
        <v>63</v>
      </c>
      <c r="L1853" s="1" t="s">
        <v>2751</v>
      </c>
      <c r="O1853" s="1" t="s">
        <v>103</v>
      </c>
      <c r="R1853" s="1" t="s">
        <v>2750</v>
      </c>
      <c r="S1853" s="1">
        <v>3417</v>
      </c>
      <c r="T1853" s="1">
        <v>1138</v>
      </c>
    </row>
    <row r="1854" spans="1:20">
      <c r="A1854" s="1">
        <f t="shared" si="28"/>
        <v>1853</v>
      </c>
      <c r="B1854" s="1" t="s">
        <v>20</v>
      </c>
      <c r="C1854" s="1" t="s">
        <v>21</v>
      </c>
      <c r="D1854" s="1" t="s">
        <v>22</v>
      </c>
      <c r="E1854" s="1" t="s">
        <v>23</v>
      </c>
      <c r="F1854" s="1" t="s">
        <v>5</v>
      </c>
      <c r="H1854" s="1" t="s">
        <v>24</v>
      </c>
      <c r="I1854" s="1">
        <v>982940</v>
      </c>
      <c r="J1854" s="1">
        <v>984049</v>
      </c>
      <c r="K1854" s="1" t="s">
        <v>25</v>
      </c>
      <c r="R1854" s="1" t="s">
        <v>2752</v>
      </c>
      <c r="S1854" s="1">
        <v>1110</v>
      </c>
    </row>
    <row r="1855" spans="1:20">
      <c r="A1855" s="1">
        <f t="shared" si="28"/>
        <v>1854</v>
      </c>
      <c r="B1855" s="1" t="s">
        <v>28</v>
      </c>
      <c r="C1855" s="1" t="s">
        <v>29</v>
      </c>
      <c r="D1855" s="1" t="s">
        <v>22</v>
      </c>
      <c r="E1855" s="1" t="s">
        <v>23</v>
      </c>
      <c r="F1855" s="1" t="s">
        <v>5</v>
      </c>
      <c r="H1855" s="1" t="s">
        <v>24</v>
      </c>
      <c r="I1855" s="1">
        <v>982940</v>
      </c>
      <c r="J1855" s="1">
        <v>984049</v>
      </c>
      <c r="K1855" s="1" t="s">
        <v>25</v>
      </c>
      <c r="L1855" s="1" t="s">
        <v>2753</v>
      </c>
      <c r="O1855" s="1" t="s">
        <v>2754</v>
      </c>
      <c r="R1855" s="1" t="s">
        <v>2752</v>
      </c>
      <c r="S1855" s="1">
        <v>1110</v>
      </c>
      <c r="T1855" s="1">
        <v>369</v>
      </c>
    </row>
    <row r="1856" spans="1:20">
      <c r="A1856" s="1">
        <f t="shared" si="28"/>
        <v>1855</v>
      </c>
      <c r="B1856" s="1" t="s">
        <v>20</v>
      </c>
      <c r="C1856" s="1" t="s">
        <v>21</v>
      </c>
      <c r="D1856" s="1" t="s">
        <v>22</v>
      </c>
      <c r="E1856" s="1" t="s">
        <v>23</v>
      </c>
      <c r="F1856" s="1" t="s">
        <v>5</v>
      </c>
      <c r="H1856" s="1" t="s">
        <v>24</v>
      </c>
      <c r="I1856" s="1">
        <v>984210</v>
      </c>
      <c r="J1856" s="1">
        <v>985487</v>
      </c>
      <c r="K1856" s="1" t="s">
        <v>63</v>
      </c>
      <c r="R1856" s="1" t="s">
        <v>2755</v>
      </c>
      <c r="S1856" s="1">
        <v>1278</v>
      </c>
    </row>
    <row r="1857" spans="1:20">
      <c r="A1857" s="1">
        <f t="shared" si="28"/>
        <v>1856</v>
      </c>
      <c r="B1857" s="1" t="s">
        <v>28</v>
      </c>
      <c r="C1857" s="1" t="s">
        <v>29</v>
      </c>
      <c r="D1857" s="1" t="s">
        <v>22</v>
      </c>
      <c r="E1857" s="1" t="s">
        <v>23</v>
      </c>
      <c r="F1857" s="1" t="s">
        <v>5</v>
      </c>
      <c r="H1857" s="1" t="s">
        <v>24</v>
      </c>
      <c r="I1857" s="1">
        <v>984210</v>
      </c>
      <c r="J1857" s="1">
        <v>985487</v>
      </c>
      <c r="K1857" s="1" t="s">
        <v>63</v>
      </c>
      <c r="L1857" s="1" t="s">
        <v>2756</v>
      </c>
      <c r="O1857" s="1" t="s">
        <v>2757</v>
      </c>
      <c r="R1857" s="1" t="s">
        <v>2755</v>
      </c>
      <c r="S1857" s="1">
        <v>1278</v>
      </c>
      <c r="T1857" s="1">
        <v>425</v>
      </c>
    </row>
    <row r="1858" spans="1:20">
      <c r="A1858" s="1">
        <f t="shared" si="28"/>
        <v>1857</v>
      </c>
      <c r="B1858" s="1" t="s">
        <v>20</v>
      </c>
      <c r="C1858" s="1" t="s">
        <v>21</v>
      </c>
      <c r="D1858" s="1" t="s">
        <v>22</v>
      </c>
      <c r="E1858" s="1" t="s">
        <v>23</v>
      </c>
      <c r="F1858" s="1" t="s">
        <v>5</v>
      </c>
      <c r="H1858" s="1" t="s">
        <v>24</v>
      </c>
      <c r="I1858" s="1">
        <v>985484</v>
      </c>
      <c r="J1858" s="1">
        <v>986203</v>
      </c>
      <c r="K1858" s="1" t="s">
        <v>63</v>
      </c>
      <c r="R1858" s="1" t="s">
        <v>2758</v>
      </c>
      <c r="S1858" s="1">
        <v>720</v>
      </c>
    </row>
    <row r="1859" spans="1:20">
      <c r="A1859" s="1">
        <f t="shared" ref="A1859:A1922" si="29">A1858+1</f>
        <v>1858</v>
      </c>
      <c r="B1859" s="1" t="s">
        <v>28</v>
      </c>
      <c r="C1859" s="1" t="s">
        <v>29</v>
      </c>
      <c r="D1859" s="1" t="s">
        <v>22</v>
      </c>
      <c r="E1859" s="1" t="s">
        <v>23</v>
      </c>
      <c r="F1859" s="1" t="s">
        <v>5</v>
      </c>
      <c r="H1859" s="1" t="s">
        <v>24</v>
      </c>
      <c r="I1859" s="1">
        <v>985484</v>
      </c>
      <c r="J1859" s="1">
        <v>986203</v>
      </c>
      <c r="K1859" s="1" t="s">
        <v>63</v>
      </c>
      <c r="L1859" s="1" t="s">
        <v>2759</v>
      </c>
      <c r="O1859" s="1" t="s">
        <v>2760</v>
      </c>
      <c r="R1859" s="1" t="s">
        <v>2758</v>
      </c>
      <c r="S1859" s="1">
        <v>720</v>
      </c>
      <c r="T1859" s="1">
        <v>239</v>
      </c>
    </row>
    <row r="1860" spans="1:20">
      <c r="A1860" s="1">
        <f t="shared" si="29"/>
        <v>1859</v>
      </c>
      <c r="B1860" s="1" t="s">
        <v>20</v>
      </c>
      <c r="C1860" s="1" t="s">
        <v>21</v>
      </c>
      <c r="D1860" s="1" t="s">
        <v>22</v>
      </c>
      <c r="E1860" s="1" t="s">
        <v>23</v>
      </c>
      <c r="F1860" s="1" t="s">
        <v>5</v>
      </c>
      <c r="H1860" s="1" t="s">
        <v>24</v>
      </c>
      <c r="I1860" s="1">
        <v>986283</v>
      </c>
      <c r="J1860" s="1">
        <v>986708</v>
      </c>
      <c r="K1860" s="1" t="s">
        <v>25</v>
      </c>
      <c r="R1860" s="1" t="s">
        <v>2761</v>
      </c>
      <c r="S1860" s="1">
        <v>426</v>
      </c>
    </row>
    <row r="1861" spans="1:20">
      <c r="A1861" s="1">
        <f t="shared" si="29"/>
        <v>1860</v>
      </c>
      <c r="B1861" s="1" t="s">
        <v>28</v>
      </c>
      <c r="C1861" s="1" t="s">
        <v>29</v>
      </c>
      <c r="D1861" s="1" t="s">
        <v>22</v>
      </c>
      <c r="E1861" s="1" t="s">
        <v>23</v>
      </c>
      <c r="F1861" s="1" t="s">
        <v>5</v>
      </c>
      <c r="H1861" s="1" t="s">
        <v>24</v>
      </c>
      <c r="I1861" s="1">
        <v>986283</v>
      </c>
      <c r="J1861" s="1">
        <v>986708</v>
      </c>
      <c r="K1861" s="1" t="s">
        <v>25</v>
      </c>
      <c r="L1861" s="1" t="s">
        <v>2762</v>
      </c>
      <c r="O1861" s="1" t="s">
        <v>42</v>
      </c>
      <c r="R1861" s="1" t="s">
        <v>2761</v>
      </c>
      <c r="S1861" s="1">
        <v>426</v>
      </c>
      <c r="T1861" s="1">
        <v>141</v>
      </c>
    </row>
    <row r="1862" spans="1:20">
      <c r="A1862" s="1">
        <f t="shared" si="29"/>
        <v>1861</v>
      </c>
      <c r="B1862" s="1" t="s">
        <v>20</v>
      </c>
      <c r="C1862" s="1" t="s">
        <v>21</v>
      </c>
      <c r="D1862" s="1" t="s">
        <v>22</v>
      </c>
      <c r="E1862" s="1" t="s">
        <v>23</v>
      </c>
      <c r="F1862" s="1" t="s">
        <v>5</v>
      </c>
      <c r="H1862" s="1" t="s">
        <v>24</v>
      </c>
      <c r="I1862" s="1">
        <v>986691</v>
      </c>
      <c r="J1862" s="1">
        <v>988550</v>
      </c>
      <c r="K1862" s="1" t="s">
        <v>63</v>
      </c>
      <c r="P1862" s="1" t="s">
        <v>2763</v>
      </c>
      <c r="R1862" s="1" t="s">
        <v>2764</v>
      </c>
      <c r="S1862" s="1">
        <v>1860</v>
      </c>
    </row>
    <row r="1863" spans="1:20">
      <c r="A1863" s="1">
        <f t="shared" si="29"/>
        <v>1862</v>
      </c>
      <c r="B1863" s="1" t="s">
        <v>28</v>
      </c>
      <c r="C1863" s="1" t="s">
        <v>29</v>
      </c>
      <c r="D1863" s="1" t="s">
        <v>22</v>
      </c>
      <c r="E1863" s="1" t="s">
        <v>23</v>
      </c>
      <c r="F1863" s="1" t="s">
        <v>5</v>
      </c>
      <c r="H1863" s="1" t="s">
        <v>24</v>
      </c>
      <c r="I1863" s="1">
        <v>986691</v>
      </c>
      <c r="J1863" s="1">
        <v>988550</v>
      </c>
      <c r="K1863" s="1" t="s">
        <v>63</v>
      </c>
      <c r="L1863" s="1" t="s">
        <v>2765</v>
      </c>
      <c r="O1863" s="1" t="s">
        <v>2766</v>
      </c>
      <c r="P1863" s="1" t="s">
        <v>2763</v>
      </c>
      <c r="R1863" s="1" t="s">
        <v>2764</v>
      </c>
      <c r="S1863" s="1">
        <v>1860</v>
      </c>
      <c r="T1863" s="1">
        <v>619</v>
      </c>
    </row>
    <row r="1864" spans="1:20">
      <c r="A1864" s="1">
        <f t="shared" si="29"/>
        <v>1863</v>
      </c>
      <c r="B1864" s="1" t="s">
        <v>20</v>
      </c>
      <c r="C1864" s="1" t="s">
        <v>21</v>
      </c>
      <c r="D1864" s="1" t="s">
        <v>22</v>
      </c>
      <c r="E1864" s="1" t="s">
        <v>23</v>
      </c>
      <c r="F1864" s="1" t="s">
        <v>5</v>
      </c>
      <c r="H1864" s="1" t="s">
        <v>24</v>
      </c>
      <c r="I1864" s="1">
        <v>988710</v>
      </c>
      <c r="J1864" s="1">
        <v>989816</v>
      </c>
      <c r="K1864" s="1" t="s">
        <v>25</v>
      </c>
      <c r="P1864" s="1" t="s">
        <v>2767</v>
      </c>
      <c r="R1864" s="1" t="s">
        <v>2768</v>
      </c>
      <c r="S1864" s="1">
        <v>1107</v>
      </c>
    </row>
    <row r="1865" spans="1:20">
      <c r="A1865" s="1">
        <f t="shared" si="29"/>
        <v>1864</v>
      </c>
      <c r="B1865" s="1" t="s">
        <v>28</v>
      </c>
      <c r="C1865" s="1" t="s">
        <v>29</v>
      </c>
      <c r="D1865" s="1" t="s">
        <v>22</v>
      </c>
      <c r="E1865" s="1" t="s">
        <v>23</v>
      </c>
      <c r="F1865" s="1" t="s">
        <v>5</v>
      </c>
      <c r="H1865" s="1" t="s">
        <v>24</v>
      </c>
      <c r="I1865" s="1">
        <v>988710</v>
      </c>
      <c r="J1865" s="1">
        <v>989816</v>
      </c>
      <c r="K1865" s="1" t="s">
        <v>25</v>
      </c>
      <c r="L1865" s="1" t="s">
        <v>2769</v>
      </c>
      <c r="O1865" s="1" t="s">
        <v>2770</v>
      </c>
      <c r="P1865" s="1" t="s">
        <v>2767</v>
      </c>
      <c r="R1865" s="1" t="s">
        <v>2768</v>
      </c>
      <c r="S1865" s="1">
        <v>1107</v>
      </c>
      <c r="T1865" s="1">
        <v>368</v>
      </c>
    </row>
    <row r="1866" spans="1:20">
      <c r="A1866" s="1">
        <f t="shared" si="29"/>
        <v>1865</v>
      </c>
      <c r="B1866" s="1" t="s">
        <v>20</v>
      </c>
      <c r="C1866" s="1" t="s">
        <v>21</v>
      </c>
      <c r="D1866" s="1" t="s">
        <v>22</v>
      </c>
      <c r="E1866" s="1" t="s">
        <v>23</v>
      </c>
      <c r="F1866" s="1" t="s">
        <v>5</v>
      </c>
      <c r="H1866" s="1" t="s">
        <v>24</v>
      </c>
      <c r="I1866" s="1">
        <v>989817</v>
      </c>
      <c r="J1866" s="1">
        <v>990695</v>
      </c>
      <c r="K1866" s="1" t="s">
        <v>25</v>
      </c>
      <c r="R1866" s="1" t="s">
        <v>2771</v>
      </c>
      <c r="S1866" s="1">
        <v>879</v>
      </c>
    </row>
    <row r="1867" spans="1:20">
      <c r="A1867" s="1">
        <f t="shared" si="29"/>
        <v>1866</v>
      </c>
      <c r="B1867" s="1" t="s">
        <v>28</v>
      </c>
      <c r="C1867" s="1" t="s">
        <v>29</v>
      </c>
      <c r="D1867" s="1" t="s">
        <v>22</v>
      </c>
      <c r="E1867" s="1" t="s">
        <v>23</v>
      </c>
      <c r="F1867" s="1" t="s">
        <v>5</v>
      </c>
      <c r="H1867" s="1" t="s">
        <v>24</v>
      </c>
      <c r="I1867" s="1">
        <v>989817</v>
      </c>
      <c r="J1867" s="1">
        <v>990695</v>
      </c>
      <c r="K1867" s="1" t="s">
        <v>25</v>
      </c>
      <c r="L1867" s="1" t="s">
        <v>2772</v>
      </c>
      <c r="O1867" s="1" t="s">
        <v>2773</v>
      </c>
      <c r="R1867" s="1" t="s">
        <v>2771</v>
      </c>
      <c r="S1867" s="1">
        <v>879</v>
      </c>
      <c r="T1867" s="1">
        <v>292</v>
      </c>
    </row>
    <row r="1868" spans="1:20">
      <c r="A1868" s="1">
        <f t="shared" si="29"/>
        <v>1867</v>
      </c>
      <c r="B1868" s="1" t="s">
        <v>20</v>
      </c>
      <c r="C1868" s="1" t="s">
        <v>21</v>
      </c>
      <c r="D1868" s="1" t="s">
        <v>22</v>
      </c>
      <c r="E1868" s="1" t="s">
        <v>23</v>
      </c>
      <c r="F1868" s="1" t="s">
        <v>5</v>
      </c>
      <c r="H1868" s="1" t="s">
        <v>24</v>
      </c>
      <c r="I1868" s="1">
        <v>990845</v>
      </c>
      <c r="J1868" s="1">
        <v>992020</v>
      </c>
      <c r="K1868" s="1" t="s">
        <v>63</v>
      </c>
      <c r="P1868" s="1" t="s">
        <v>2774</v>
      </c>
      <c r="R1868" s="1" t="s">
        <v>2775</v>
      </c>
      <c r="S1868" s="1">
        <v>1176</v>
      </c>
    </row>
    <row r="1869" spans="1:20">
      <c r="A1869" s="1">
        <f t="shared" si="29"/>
        <v>1868</v>
      </c>
      <c r="B1869" s="1" t="s">
        <v>28</v>
      </c>
      <c r="C1869" s="1" t="s">
        <v>29</v>
      </c>
      <c r="D1869" s="1" t="s">
        <v>22</v>
      </c>
      <c r="E1869" s="1" t="s">
        <v>23</v>
      </c>
      <c r="F1869" s="1" t="s">
        <v>5</v>
      </c>
      <c r="H1869" s="1" t="s">
        <v>24</v>
      </c>
      <c r="I1869" s="1">
        <v>990845</v>
      </c>
      <c r="J1869" s="1">
        <v>992020</v>
      </c>
      <c r="K1869" s="1" t="s">
        <v>63</v>
      </c>
      <c r="L1869" s="1" t="s">
        <v>2776</v>
      </c>
      <c r="O1869" s="1" t="s">
        <v>2777</v>
      </c>
      <c r="P1869" s="1" t="s">
        <v>2774</v>
      </c>
      <c r="R1869" s="1" t="s">
        <v>2775</v>
      </c>
      <c r="S1869" s="1">
        <v>1176</v>
      </c>
      <c r="T1869" s="1">
        <v>391</v>
      </c>
    </row>
    <row r="1870" spans="1:20">
      <c r="A1870" s="1">
        <f t="shared" si="29"/>
        <v>1869</v>
      </c>
      <c r="B1870" s="1" t="s">
        <v>20</v>
      </c>
      <c r="C1870" s="1" t="s">
        <v>21</v>
      </c>
      <c r="D1870" s="1" t="s">
        <v>22</v>
      </c>
      <c r="E1870" s="1" t="s">
        <v>23</v>
      </c>
      <c r="F1870" s="1" t="s">
        <v>5</v>
      </c>
      <c r="H1870" s="1" t="s">
        <v>24</v>
      </c>
      <c r="I1870" s="1">
        <v>992515</v>
      </c>
      <c r="J1870" s="1">
        <v>992781</v>
      </c>
      <c r="K1870" s="1" t="s">
        <v>25</v>
      </c>
      <c r="R1870" s="1" t="s">
        <v>2778</v>
      </c>
      <c r="S1870" s="1">
        <v>267</v>
      </c>
    </row>
    <row r="1871" spans="1:20">
      <c r="A1871" s="1">
        <f t="shared" si="29"/>
        <v>1870</v>
      </c>
      <c r="B1871" s="1" t="s">
        <v>28</v>
      </c>
      <c r="C1871" s="1" t="s">
        <v>29</v>
      </c>
      <c r="D1871" s="1" t="s">
        <v>22</v>
      </c>
      <c r="E1871" s="1" t="s">
        <v>23</v>
      </c>
      <c r="F1871" s="1" t="s">
        <v>5</v>
      </c>
      <c r="H1871" s="1" t="s">
        <v>24</v>
      </c>
      <c r="I1871" s="1">
        <v>992515</v>
      </c>
      <c r="J1871" s="1">
        <v>992781</v>
      </c>
      <c r="K1871" s="1" t="s">
        <v>25</v>
      </c>
      <c r="L1871" s="1" t="s">
        <v>2779</v>
      </c>
      <c r="O1871" s="1" t="s">
        <v>62</v>
      </c>
      <c r="R1871" s="1" t="s">
        <v>2778</v>
      </c>
      <c r="S1871" s="1">
        <v>267</v>
      </c>
      <c r="T1871" s="1">
        <v>88</v>
      </c>
    </row>
    <row r="1872" spans="1:20">
      <c r="A1872" s="1">
        <f t="shared" si="29"/>
        <v>1871</v>
      </c>
      <c r="B1872" s="1" t="s">
        <v>20</v>
      </c>
      <c r="C1872" s="1" t="s">
        <v>21</v>
      </c>
      <c r="D1872" s="1" t="s">
        <v>22</v>
      </c>
      <c r="E1872" s="1" t="s">
        <v>23</v>
      </c>
      <c r="F1872" s="1" t="s">
        <v>5</v>
      </c>
      <c r="H1872" s="1" t="s">
        <v>24</v>
      </c>
      <c r="I1872" s="1">
        <v>993053</v>
      </c>
      <c r="J1872" s="1">
        <v>994396</v>
      </c>
      <c r="K1872" s="1" t="s">
        <v>25</v>
      </c>
      <c r="P1872" s="1" t="s">
        <v>2780</v>
      </c>
      <c r="R1872" s="1" t="s">
        <v>2781</v>
      </c>
      <c r="S1872" s="1">
        <v>1344</v>
      </c>
    </row>
    <row r="1873" spans="1:20">
      <c r="A1873" s="1">
        <f t="shared" si="29"/>
        <v>1872</v>
      </c>
      <c r="B1873" s="1" t="s">
        <v>28</v>
      </c>
      <c r="C1873" s="1" t="s">
        <v>29</v>
      </c>
      <c r="D1873" s="1" t="s">
        <v>22</v>
      </c>
      <c r="E1873" s="1" t="s">
        <v>23</v>
      </c>
      <c r="F1873" s="1" t="s">
        <v>5</v>
      </c>
      <c r="H1873" s="1" t="s">
        <v>24</v>
      </c>
      <c r="I1873" s="1">
        <v>993053</v>
      </c>
      <c r="J1873" s="1">
        <v>994396</v>
      </c>
      <c r="K1873" s="1" t="s">
        <v>25</v>
      </c>
      <c r="L1873" s="1" t="s">
        <v>2782</v>
      </c>
      <c r="O1873" s="1" t="s">
        <v>2783</v>
      </c>
      <c r="P1873" s="1" t="s">
        <v>2780</v>
      </c>
      <c r="R1873" s="1" t="s">
        <v>2781</v>
      </c>
      <c r="S1873" s="1">
        <v>1344</v>
      </c>
      <c r="T1873" s="1">
        <v>447</v>
      </c>
    </row>
    <row r="1874" spans="1:20">
      <c r="A1874" s="1">
        <f t="shared" si="29"/>
        <v>1873</v>
      </c>
      <c r="B1874" s="1" t="s">
        <v>20</v>
      </c>
      <c r="C1874" s="1" t="s">
        <v>21</v>
      </c>
      <c r="D1874" s="1" t="s">
        <v>22</v>
      </c>
      <c r="E1874" s="1" t="s">
        <v>23</v>
      </c>
      <c r="F1874" s="1" t="s">
        <v>5</v>
      </c>
      <c r="H1874" s="1" t="s">
        <v>24</v>
      </c>
      <c r="I1874" s="1">
        <v>994522</v>
      </c>
      <c r="J1874" s="1">
        <v>995295</v>
      </c>
      <c r="K1874" s="1" t="s">
        <v>63</v>
      </c>
      <c r="R1874" s="1" t="s">
        <v>2784</v>
      </c>
      <c r="S1874" s="1">
        <v>774</v>
      </c>
    </row>
    <row r="1875" spans="1:20">
      <c r="A1875" s="1">
        <f t="shared" si="29"/>
        <v>1874</v>
      </c>
      <c r="B1875" s="1" t="s">
        <v>28</v>
      </c>
      <c r="C1875" s="1" t="s">
        <v>29</v>
      </c>
      <c r="D1875" s="1" t="s">
        <v>22</v>
      </c>
      <c r="E1875" s="1" t="s">
        <v>23</v>
      </c>
      <c r="F1875" s="1" t="s">
        <v>5</v>
      </c>
      <c r="H1875" s="1" t="s">
        <v>24</v>
      </c>
      <c r="I1875" s="1">
        <v>994522</v>
      </c>
      <c r="J1875" s="1">
        <v>995295</v>
      </c>
      <c r="K1875" s="1" t="s">
        <v>63</v>
      </c>
      <c r="L1875" s="1" t="s">
        <v>2785</v>
      </c>
      <c r="O1875" s="1" t="s">
        <v>62</v>
      </c>
      <c r="R1875" s="1" t="s">
        <v>2784</v>
      </c>
      <c r="S1875" s="1">
        <v>774</v>
      </c>
      <c r="T1875" s="1">
        <v>257</v>
      </c>
    </row>
    <row r="1876" spans="1:20">
      <c r="A1876" s="1">
        <f t="shared" si="29"/>
        <v>1875</v>
      </c>
      <c r="B1876" s="1" t="s">
        <v>20</v>
      </c>
      <c r="C1876" s="1" t="s">
        <v>21</v>
      </c>
      <c r="D1876" s="1" t="s">
        <v>22</v>
      </c>
      <c r="E1876" s="1" t="s">
        <v>23</v>
      </c>
      <c r="F1876" s="1" t="s">
        <v>5</v>
      </c>
      <c r="H1876" s="1" t="s">
        <v>24</v>
      </c>
      <c r="I1876" s="1">
        <v>995548</v>
      </c>
      <c r="J1876" s="1">
        <v>995889</v>
      </c>
      <c r="K1876" s="1" t="s">
        <v>25</v>
      </c>
      <c r="R1876" s="1" t="s">
        <v>2786</v>
      </c>
      <c r="S1876" s="1">
        <v>342</v>
      </c>
    </row>
    <row r="1877" spans="1:20">
      <c r="A1877" s="1">
        <f t="shared" si="29"/>
        <v>1876</v>
      </c>
      <c r="B1877" s="1" t="s">
        <v>28</v>
      </c>
      <c r="C1877" s="1" t="s">
        <v>29</v>
      </c>
      <c r="D1877" s="1" t="s">
        <v>22</v>
      </c>
      <c r="E1877" s="1" t="s">
        <v>23</v>
      </c>
      <c r="F1877" s="1" t="s">
        <v>5</v>
      </c>
      <c r="H1877" s="1" t="s">
        <v>24</v>
      </c>
      <c r="I1877" s="1">
        <v>995548</v>
      </c>
      <c r="J1877" s="1">
        <v>995889</v>
      </c>
      <c r="K1877" s="1" t="s">
        <v>25</v>
      </c>
      <c r="L1877" s="1" t="s">
        <v>2787</v>
      </c>
      <c r="O1877" s="1" t="s">
        <v>2788</v>
      </c>
      <c r="R1877" s="1" t="s">
        <v>2786</v>
      </c>
      <c r="S1877" s="1">
        <v>342</v>
      </c>
      <c r="T1877" s="1">
        <v>113</v>
      </c>
    </row>
    <row r="1878" spans="1:20">
      <c r="A1878" s="1">
        <f t="shared" si="29"/>
        <v>1877</v>
      </c>
      <c r="B1878" s="1" t="s">
        <v>20</v>
      </c>
      <c r="C1878" s="1" t="s">
        <v>21</v>
      </c>
      <c r="D1878" s="1" t="s">
        <v>22</v>
      </c>
      <c r="E1878" s="1" t="s">
        <v>23</v>
      </c>
      <c r="F1878" s="1" t="s">
        <v>5</v>
      </c>
      <c r="H1878" s="1" t="s">
        <v>24</v>
      </c>
      <c r="I1878" s="1">
        <v>995942</v>
      </c>
      <c r="J1878" s="1">
        <v>996571</v>
      </c>
      <c r="K1878" s="1" t="s">
        <v>25</v>
      </c>
      <c r="R1878" s="1" t="s">
        <v>2789</v>
      </c>
      <c r="S1878" s="1">
        <v>630</v>
      </c>
    </row>
    <row r="1879" spans="1:20">
      <c r="A1879" s="1">
        <f t="shared" si="29"/>
        <v>1878</v>
      </c>
      <c r="B1879" s="1" t="s">
        <v>28</v>
      </c>
      <c r="C1879" s="1" t="s">
        <v>29</v>
      </c>
      <c r="D1879" s="1" t="s">
        <v>22</v>
      </c>
      <c r="E1879" s="1" t="s">
        <v>23</v>
      </c>
      <c r="F1879" s="1" t="s">
        <v>5</v>
      </c>
      <c r="H1879" s="1" t="s">
        <v>24</v>
      </c>
      <c r="I1879" s="1">
        <v>995942</v>
      </c>
      <c r="J1879" s="1">
        <v>996571</v>
      </c>
      <c r="K1879" s="1" t="s">
        <v>25</v>
      </c>
      <c r="L1879" s="1" t="s">
        <v>2790</v>
      </c>
      <c r="O1879" s="1" t="s">
        <v>42</v>
      </c>
      <c r="R1879" s="1" t="s">
        <v>2789</v>
      </c>
      <c r="S1879" s="1">
        <v>630</v>
      </c>
      <c r="T1879" s="1">
        <v>209</v>
      </c>
    </row>
    <row r="1880" spans="1:20">
      <c r="A1880" s="1">
        <f t="shared" si="29"/>
        <v>1879</v>
      </c>
      <c r="B1880" s="1" t="s">
        <v>20</v>
      </c>
      <c r="C1880" s="1" t="s">
        <v>21</v>
      </c>
      <c r="D1880" s="1" t="s">
        <v>22</v>
      </c>
      <c r="E1880" s="1" t="s">
        <v>23</v>
      </c>
      <c r="F1880" s="1" t="s">
        <v>5</v>
      </c>
      <c r="H1880" s="1" t="s">
        <v>24</v>
      </c>
      <c r="I1880" s="1">
        <v>996615</v>
      </c>
      <c r="J1880" s="1">
        <v>997457</v>
      </c>
      <c r="K1880" s="1" t="s">
        <v>25</v>
      </c>
      <c r="R1880" s="1" t="s">
        <v>2791</v>
      </c>
      <c r="S1880" s="1">
        <v>843</v>
      </c>
    </row>
    <row r="1881" spans="1:20">
      <c r="A1881" s="1">
        <f t="shared" si="29"/>
        <v>1880</v>
      </c>
      <c r="B1881" s="1" t="s">
        <v>28</v>
      </c>
      <c r="C1881" s="1" t="s">
        <v>29</v>
      </c>
      <c r="D1881" s="1" t="s">
        <v>22</v>
      </c>
      <c r="E1881" s="1" t="s">
        <v>23</v>
      </c>
      <c r="F1881" s="1" t="s">
        <v>5</v>
      </c>
      <c r="H1881" s="1" t="s">
        <v>24</v>
      </c>
      <c r="I1881" s="1">
        <v>996615</v>
      </c>
      <c r="J1881" s="1">
        <v>997457</v>
      </c>
      <c r="K1881" s="1" t="s">
        <v>25</v>
      </c>
      <c r="L1881" s="1" t="s">
        <v>2792</v>
      </c>
      <c r="O1881" s="1" t="s">
        <v>42</v>
      </c>
      <c r="R1881" s="1" t="s">
        <v>2791</v>
      </c>
      <c r="S1881" s="1">
        <v>843</v>
      </c>
      <c r="T1881" s="1">
        <v>280</v>
      </c>
    </row>
    <row r="1882" spans="1:20">
      <c r="A1882" s="1">
        <f t="shared" si="29"/>
        <v>1881</v>
      </c>
      <c r="B1882" s="1" t="s">
        <v>20</v>
      </c>
      <c r="C1882" s="1" t="s">
        <v>21</v>
      </c>
      <c r="D1882" s="1" t="s">
        <v>22</v>
      </c>
      <c r="E1882" s="1" t="s">
        <v>23</v>
      </c>
      <c r="F1882" s="1" t="s">
        <v>5</v>
      </c>
      <c r="H1882" s="1" t="s">
        <v>24</v>
      </c>
      <c r="I1882" s="1">
        <v>997469</v>
      </c>
      <c r="J1882" s="1">
        <v>997969</v>
      </c>
      <c r="K1882" s="1" t="s">
        <v>25</v>
      </c>
      <c r="R1882" s="1" t="s">
        <v>2793</v>
      </c>
      <c r="S1882" s="1">
        <v>501</v>
      </c>
    </row>
    <row r="1883" spans="1:20">
      <c r="A1883" s="1">
        <f t="shared" si="29"/>
        <v>1882</v>
      </c>
      <c r="B1883" s="1" t="s">
        <v>28</v>
      </c>
      <c r="C1883" s="1" t="s">
        <v>29</v>
      </c>
      <c r="D1883" s="1" t="s">
        <v>22</v>
      </c>
      <c r="E1883" s="1" t="s">
        <v>23</v>
      </c>
      <c r="F1883" s="1" t="s">
        <v>5</v>
      </c>
      <c r="H1883" s="1" t="s">
        <v>24</v>
      </c>
      <c r="I1883" s="1">
        <v>997469</v>
      </c>
      <c r="J1883" s="1">
        <v>997969</v>
      </c>
      <c r="K1883" s="1" t="s">
        <v>25</v>
      </c>
      <c r="L1883" s="1" t="s">
        <v>2794</v>
      </c>
      <c r="O1883" s="1" t="s">
        <v>42</v>
      </c>
      <c r="R1883" s="1" t="s">
        <v>2793</v>
      </c>
      <c r="S1883" s="1">
        <v>501</v>
      </c>
      <c r="T1883" s="1">
        <v>166</v>
      </c>
    </row>
    <row r="1884" spans="1:20">
      <c r="A1884" s="1">
        <f t="shared" si="29"/>
        <v>1883</v>
      </c>
      <c r="B1884" s="1" t="s">
        <v>20</v>
      </c>
      <c r="C1884" s="1" t="s">
        <v>21</v>
      </c>
      <c r="D1884" s="1" t="s">
        <v>22</v>
      </c>
      <c r="E1884" s="1" t="s">
        <v>23</v>
      </c>
      <c r="F1884" s="1" t="s">
        <v>5</v>
      </c>
      <c r="H1884" s="1" t="s">
        <v>24</v>
      </c>
      <c r="I1884" s="1">
        <v>998279</v>
      </c>
      <c r="J1884" s="1">
        <v>998779</v>
      </c>
      <c r="K1884" s="1" t="s">
        <v>25</v>
      </c>
      <c r="R1884" s="1" t="s">
        <v>2795</v>
      </c>
      <c r="S1884" s="1">
        <v>501</v>
      </c>
    </row>
    <row r="1885" spans="1:20">
      <c r="A1885" s="1">
        <f t="shared" si="29"/>
        <v>1884</v>
      </c>
      <c r="B1885" s="1" t="s">
        <v>28</v>
      </c>
      <c r="C1885" s="1" t="s">
        <v>29</v>
      </c>
      <c r="D1885" s="1" t="s">
        <v>22</v>
      </c>
      <c r="E1885" s="1" t="s">
        <v>23</v>
      </c>
      <c r="F1885" s="1" t="s">
        <v>5</v>
      </c>
      <c r="H1885" s="1" t="s">
        <v>24</v>
      </c>
      <c r="I1885" s="1">
        <v>998279</v>
      </c>
      <c r="J1885" s="1">
        <v>998779</v>
      </c>
      <c r="K1885" s="1" t="s">
        <v>25</v>
      </c>
      <c r="L1885" s="1" t="s">
        <v>2796</v>
      </c>
      <c r="O1885" s="1" t="s">
        <v>2797</v>
      </c>
      <c r="R1885" s="1" t="s">
        <v>2795</v>
      </c>
      <c r="S1885" s="1">
        <v>501</v>
      </c>
      <c r="T1885" s="1">
        <v>166</v>
      </c>
    </row>
    <row r="1886" spans="1:20">
      <c r="A1886" s="1">
        <f t="shared" si="29"/>
        <v>1885</v>
      </c>
      <c r="B1886" s="1" t="s">
        <v>20</v>
      </c>
      <c r="C1886" s="1" t="s">
        <v>21</v>
      </c>
      <c r="D1886" s="1" t="s">
        <v>22</v>
      </c>
      <c r="E1886" s="1" t="s">
        <v>23</v>
      </c>
      <c r="F1886" s="1" t="s">
        <v>5</v>
      </c>
      <c r="H1886" s="1" t="s">
        <v>24</v>
      </c>
      <c r="I1886" s="1">
        <v>998776</v>
      </c>
      <c r="J1886" s="1">
        <v>999465</v>
      </c>
      <c r="K1886" s="1" t="s">
        <v>25</v>
      </c>
      <c r="R1886" s="1" t="s">
        <v>2798</v>
      </c>
      <c r="S1886" s="1">
        <v>690</v>
      </c>
    </row>
    <row r="1887" spans="1:20">
      <c r="A1887" s="1">
        <f t="shared" si="29"/>
        <v>1886</v>
      </c>
      <c r="B1887" s="1" t="s">
        <v>28</v>
      </c>
      <c r="C1887" s="1" t="s">
        <v>29</v>
      </c>
      <c r="D1887" s="1" t="s">
        <v>22</v>
      </c>
      <c r="E1887" s="1" t="s">
        <v>23</v>
      </c>
      <c r="F1887" s="1" t="s">
        <v>5</v>
      </c>
      <c r="H1887" s="1" t="s">
        <v>24</v>
      </c>
      <c r="I1887" s="1">
        <v>998776</v>
      </c>
      <c r="J1887" s="1">
        <v>999465</v>
      </c>
      <c r="K1887" s="1" t="s">
        <v>25</v>
      </c>
      <c r="L1887" s="1" t="s">
        <v>2799</v>
      </c>
      <c r="O1887" s="1" t="s">
        <v>62</v>
      </c>
      <c r="R1887" s="1" t="s">
        <v>2798</v>
      </c>
      <c r="S1887" s="1">
        <v>690</v>
      </c>
      <c r="T1887" s="1">
        <v>229</v>
      </c>
    </row>
    <row r="1888" spans="1:20">
      <c r="A1888" s="1">
        <f t="shared" si="29"/>
        <v>1887</v>
      </c>
      <c r="B1888" s="1" t="s">
        <v>20</v>
      </c>
      <c r="C1888" s="1" t="s">
        <v>21</v>
      </c>
      <c r="D1888" s="1" t="s">
        <v>22</v>
      </c>
      <c r="E1888" s="1" t="s">
        <v>23</v>
      </c>
      <c r="F1888" s="1" t="s">
        <v>5</v>
      </c>
      <c r="H1888" s="1" t="s">
        <v>24</v>
      </c>
      <c r="I1888" s="1">
        <v>999579</v>
      </c>
      <c r="J1888" s="1">
        <v>1001864</v>
      </c>
      <c r="K1888" s="1" t="s">
        <v>25</v>
      </c>
      <c r="R1888" s="1" t="s">
        <v>2800</v>
      </c>
      <c r="S1888" s="1">
        <v>2286</v>
      </c>
    </row>
    <row r="1889" spans="1:20">
      <c r="A1889" s="1">
        <f t="shared" si="29"/>
        <v>1888</v>
      </c>
      <c r="B1889" s="1" t="s">
        <v>28</v>
      </c>
      <c r="C1889" s="1" t="s">
        <v>29</v>
      </c>
      <c r="D1889" s="1" t="s">
        <v>22</v>
      </c>
      <c r="E1889" s="1" t="s">
        <v>23</v>
      </c>
      <c r="F1889" s="1" t="s">
        <v>5</v>
      </c>
      <c r="H1889" s="1" t="s">
        <v>24</v>
      </c>
      <c r="I1889" s="1">
        <v>999579</v>
      </c>
      <c r="J1889" s="1">
        <v>1001864</v>
      </c>
      <c r="K1889" s="1" t="s">
        <v>25</v>
      </c>
      <c r="L1889" s="1" t="s">
        <v>2801</v>
      </c>
      <c r="O1889" s="1" t="s">
        <v>555</v>
      </c>
      <c r="R1889" s="1" t="s">
        <v>2800</v>
      </c>
      <c r="S1889" s="1">
        <v>2286</v>
      </c>
      <c r="T1889" s="1">
        <v>761</v>
      </c>
    </row>
    <row r="1890" spans="1:20">
      <c r="A1890" s="1">
        <f t="shared" si="29"/>
        <v>1889</v>
      </c>
      <c r="B1890" s="1" t="s">
        <v>20</v>
      </c>
      <c r="C1890" s="1" t="s">
        <v>21</v>
      </c>
      <c r="D1890" s="1" t="s">
        <v>22</v>
      </c>
      <c r="E1890" s="1" t="s">
        <v>23</v>
      </c>
      <c r="F1890" s="1" t="s">
        <v>5</v>
      </c>
      <c r="H1890" s="1" t="s">
        <v>24</v>
      </c>
      <c r="I1890" s="1">
        <v>1001861</v>
      </c>
      <c r="J1890" s="1">
        <v>1002328</v>
      </c>
      <c r="K1890" s="1" t="s">
        <v>25</v>
      </c>
      <c r="R1890" s="1" t="s">
        <v>2802</v>
      </c>
      <c r="S1890" s="1">
        <v>468</v>
      </c>
    </row>
    <row r="1891" spans="1:20">
      <c r="A1891" s="1">
        <f t="shared" si="29"/>
        <v>1890</v>
      </c>
      <c r="B1891" s="1" t="s">
        <v>28</v>
      </c>
      <c r="C1891" s="1" t="s">
        <v>29</v>
      </c>
      <c r="D1891" s="1" t="s">
        <v>22</v>
      </c>
      <c r="E1891" s="1" t="s">
        <v>23</v>
      </c>
      <c r="F1891" s="1" t="s">
        <v>5</v>
      </c>
      <c r="H1891" s="1" t="s">
        <v>24</v>
      </c>
      <c r="I1891" s="1">
        <v>1001861</v>
      </c>
      <c r="J1891" s="1">
        <v>1002328</v>
      </c>
      <c r="K1891" s="1" t="s">
        <v>25</v>
      </c>
      <c r="L1891" s="1" t="s">
        <v>2803</v>
      </c>
      <c r="O1891" s="1" t="s">
        <v>42</v>
      </c>
      <c r="R1891" s="1" t="s">
        <v>2802</v>
      </c>
      <c r="S1891" s="1">
        <v>468</v>
      </c>
      <c r="T1891" s="1">
        <v>155</v>
      </c>
    </row>
    <row r="1892" spans="1:20">
      <c r="A1892" s="1">
        <f t="shared" si="29"/>
        <v>1891</v>
      </c>
      <c r="B1892" s="1" t="s">
        <v>20</v>
      </c>
      <c r="C1892" s="1" t="s">
        <v>21</v>
      </c>
      <c r="D1892" s="1" t="s">
        <v>22</v>
      </c>
      <c r="E1892" s="1" t="s">
        <v>23</v>
      </c>
      <c r="F1892" s="1" t="s">
        <v>5</v>
      </c>
      <c r="H1892" s="1" t="s">
        <v>24</v>
      </c>
      <c r="I1892" s="1">
        <v>1002360</v>
      </c>
      <c r="J1892" s="1">
        <v>1002710</v>
      </c>
      <c r="K1892" s="1" t="s">
        <v>63</v>
      </c>
      <c r="R1892" s="1" t="s">
        <v>2804</v>
      </c>
      <c r="S1892" s="1">
        <v>351</v>
      </c>
    </row>
    <row r="1893" spans="1:20">
      <c r="A1893" s="1">
        <f t="shared" si="29"/>
        <v>1892</v>
      </c>
      <c r="B1893" s="1" t="s">
        <v>28</v>
      </c>
      <c r="C1893" s="1" t="s">
        <v>29</v>
      </c>
      <c r="D1893" s="1" t="s">
        <v>22</v>
      </c>
      <c r="E1893" s="1" t="s">
        <v>23</v>
      </c>
      <c r="F1893" s="1" t="s">
        <v>5</v>
      </c>
      <c r="H1893" s="1" t="s">
        <v>24</v>
      </c>
      <c r="I1893" s="1">
        <v>1002360</v>
      </c>
      <c r="J1893" s="1">
        <v>1002710</v>
      </c>
      <c r="K1893" s="1" t="s">
        <v>63</v>
      </c>
      <c r="L1893" s="1" t="s">
        <v>2805</v>
      </c>
      <c r="O1893" s="1" t="s">
        <v>42</v>
      </c>
      <c r="R1893" s="1" t="s">
        <v>2804</v>
      </c>
      <c r="S1893" s="1">
        <v>351</v>
      </c>
      <c r="T1893" s="1">
        <v>116</v>
      </c>
    </row>
    <row r="1894" spans="1:20">
      <c r="A1894" s="1">
        <f t="shared" si="29"/>
        <v>1893</v>
      </c>
      <c r="B1894" s="1" t="s">
        <v>20</v>
      </c>
      <c r="C1894" s="1" t="s">
        <v>21</v>
      </c>
      <c r="D1894" s="1" t="s">
        <v>22</v>
      </c>
      <c r="E1894" s="1" t="s">
        <v>23</v>
      </c>
      <c r="F1894" s="1" t="s">
        <v>5</v>
      </c>
      <c r="H1894" s="1" t="s">
        <v>24</v>
      </c>
      <c r="I1894" s="1">
        <v>1003119</v>
      </c>
      <c r="J1894" s="1">
        <v>1005425</v>
      </c>
      <c r="K1894" s="1" t="s">
        <v>25</v>
      </c>
      <c r="P1894" s="1" t="s">
        <v>2806</v>
      </c>
      <c r="R1894" s="1" t="s">
        <v>2807</v>
      </c>
      <c r="S1894" s="1">
        <v>2307</v>
      </c>
    </row>
    <row r="1895" spans="1:20">
      <c r="A1895" s="1">
        <f t="shared" si="29"/>
        <v>1894</v>
      </c>
      <c r="B1895" s="1" t="s">
        <v>28</v>
      </c>
      <c r="C1895" s="1" t="s">
        <v>29</v>
      </c>
      <c r="D1895" s="1" t="s">
        <v>22</v>
      </c>
      <c r="E1895" s="1" t="s">
        <v>23</v>
      </c>
      <c r="F1895" s="1" t="s">
        <v>5</v>
      </c>
      <c r="H1895" s="1" t="s">
        <v>24</v>
      </c>
      <c r="I1895" s="1">
        <v>1003119</v>
      </c>
      <c r="J1895" s="1">
        <v>1005425</v>
      </c>
      <c r="K1895" s="1" t="s">
        <v>25</v>
      </c>
      <c r="L1895" s="1" t="s">
        <v>2808</v>
      </c>
      <c r="O1895" s="1" t="s">
        <v>2809</v>
      </c>
      <c r="P1895" s="1" t="s">
        <v>2806</v>
      </c>
      <c r="R1895" s="1" t="s">
        <v>2807</v>
      </c>
      <c r="S1895" s="1">
        <v>2307</v>
      </c>
      <c r="T1895" s="1">
        <v>768</v>
      </c>
    </row>
    <row r="1896" spans="1:20">
      <c r="A1896" s="1">
        <f t="shared" si="29"/>
        <v>1895</v>
      </c>
      <c r="B1896" s="1" t="s">
        <v>20</v>
      </c>
      <c r="C1896" s="1" t="s">
        <v>21</v>
      </c>
      <c r="D1896" s="1" t="s">
        <v>22</v>
      </c>
      <c r="E1896" s="1" t="s">
        <v>23</v>
      </c>
      <c r="F1896" s="1" t="s">
        <v>5</v>
      </c>
      <c r="H1896" s="1" t="s">
        <v>24</v>
      </c>
      <c r="I1896" s="1">
        <v>1005452</v>
      </c>
      <c r="J1896" s="1">
        <v>1008022</v>
      </c>
      <c r="K1896" s="1" t="s">
        <v>25</v>
      </c>
      <c r="R1896" s="1" t="s">
        <v>2810</v>
      </c>
      <c r="S1896" s="1">
        <v>2571</v>
      </c>
    </row>
    <row r="1897" spans="1:20">
      <c r="A1897" s="1">
        <f t="shared" si="29"/>
        <v>1896</v>
      </c>
      <c r="B1897" s="1" t="s">
        <v>28</v>
      </c>
      <c r="C1897" s="1" t="s">
        <v>29</v>
      </c>
      <c r="D1897" s="1" t="s">
        <v>22</v>
      </c>
      <c r="E1897" s="1" t="s">
        <v>23</v>
      </c>
      <c r="F1897" s="1" t="s">
        <v>5</v>
      </c>
      <c r="H1897" s="1" t="s">
        <v>24</v>
      </c>
      <c r="I1897" s="1">
        <v>1005452</v>
      </c>
      <c r="J1897" s="1">
        <v>1008022</v>
      </c>
      <c r="K1897" s="1" t="s">
        <v>25</v>
      </c>
      <c r="L1897" s="1" t="s">
        <v>2811</v>
      </c>
      <c r="O1897" s="1" t="s">
        <v>2812</v>
      </c>
      <c r="R1897" s="1" t="s">
        <v>2810</v>
      </c>
      <c r="S1897" s="1">
        <v>2571</v>
      </c>
      <c r="T1897" s="1">
        <v>856</v>
      </c>
    </row>
    <row r="1898" spans="1:20">
      <c r="A1898" s="1">
        <f t="shared" si="29"/>
        <v>1897</v>
      </c>
      <c r="B1898" s="1" t="s">
        <v>20</v>
      </c>
      <c r="C1898" s="1" t="s">
        <v>21</v>
      </c>
      <c r="D1898" s="1" t="s">
        <v>22</v>
      </c>
      <c r="E1898" s="1" t="s">
        <v>23</v>
      </c>
      <c r="F1898" s="1" t="s">
        <v>5</v>
      </c>
      <c r="H1898" s="1" t="s">
        <v>24</v>
      </c>
      <c r="I1898" s="1">
        <v>1008210</v>
      </c>
      <c r="J1898" s="1">
        <v>1009139</v>
      </c>
      <c r="K1898" s="1" t="s">
        <v>63</v>
      </c>
      <c r="P1898" s="1" t="s">
        <v>2813</v>
      </c>
      <c r="R1898" s="1" t="s">
        <v>2814</v>
      </c>
      <c r="S1898" s="1">
        <v>930</v>
      </c>
    </row>
    <row r="1899" spans="1:20">
      <c r="A1899" s="1">
        <f t="shared" si="29"/>
        <v>1898</v>
      </c>
      <c r="B1899" s="1" t="s">
        <v>28</v>
      </c>
      <c r="C1899" s="1" t="s">
        <v>29</v>
      </c>
      <c r="D1899" s="1" t="s">
        <v>22</v>
      </c>
      <c r="E1899" s="1" t="s">
        <v>23</v>
      </c>
      <c r="F1899" s="1" t="s">
        <v>5</v>
      </c>
      <c r="H1899" s="1" t="s">
        <v>24</v>
      </c>
      <c r="I1899" s="1">
        <v>1008210</v>
      </c>
      <c r="J1899" s="1">
        <v>1009139</v>
      </c>
      <c r="K1899" s="1" t="s">
        <v>63</v>
      </c>
      <c r="L1899" s="1" t="s">
        <v>2815</v>
      </c>
      <c r="O1899" s="1" t="s">
        <v>894</v>
      </c>
      <c r="P1899" s="1" t="s">
        <v>2813</v>
      </c>
      <c r="R1899" s="1" t="s">
        <v>2814</v>
      </c>
      <c r="S1899" s="1">
        <v>930</v>
      </c>
      <c r="T1899" s="1">
        <v>309</v>
      </c>
    </row>
    <row r="1900" spans="1:20">
      <c r="A1900" s="1">
        <f t="shared" si="29"/>
        <v>1899</v>
      </c>
      <c r="B1900" s="1" t="s">
        <v>20</v>
      </c>
      <c r="C1900" s="1" t="s">
        <v>21</v>
      </c>
      <c r="D1900" s="1" t="s">
        <v>22</v>
      </c>
      <c r="E1900" s="1" t="s">
        <v>23</v>
      </c>
      <c r="F1900" s="1" t="s">
        <v>5</v>
      </c>
      <c r="H1900" s="1" t="s">
        <v>24</v>
      </c>
      <c r="I1900" s="1">
        <v>1009158</v>
      </c>
      <c r="J1900" s="1">
        <v>1009553</v>
      </c>
      <c r="K1900" s="1" t="s">
        <v>63</v>
      </c>
      <c r="R1900" s="1" t="s">
        <v>2816</v>
      </c>
      <c r="S1900" s="1">
        <v>396</v>
      </c>
    </row>
    <row r="1901" spans="1:20">
      <c r="A1901" s="1">
        <f t="shared" si="29"/>
        <v>1900</v>
      </c>
      <c r="B1901" s="1" t="s">
        <v>28</v>
      </c>
      <c r="C1901" s="1" t="s">
        <v>29</v>
      </c>
      <c r="D1901" s="1" t="s">
        <v>22</v>
      </c>
      <c r="E1901" s="1" t="s">
        <v>23</v>
      </c>
      <c r="F1901" s="1" t="s">
        <v>5</v>
      </c>
      <c r="H1901" s="1" t="s">
        <v>24</v>
      </c>
      <c r="I1901" s="1">
        <v>1009158</v>
      </c>
      <c r="J1901" s="1">
        <v>1009553</v>
      </c>
      <c r="K1901" s="1" t="s">
        <v>63</v>
      </c>
      <c r="L1901" s="1" t="s">
        <v>2817</v>
      </c>
      <c r="O1901" s="1" t="s">
        <v>874</v>
      </c>
      <c r="R1901" s="1" t="s">
        <v>2816</v>
      </c>
      <c r="S1901" s="1">
        <v>396</v>
      </c>
      <c r="T1901" s="1">
        <v>131</v>
      </c>
    </row>
    <row r="1902" spans="1:20">
      <c r="A1902" s="1">
        <f t="shared" si="29"/>
        <v>1901</v>
      </c>
      <c r="B1902" s="1" t="s">
        <v>20</v>
      </c>
      <c r="C1902" s="1" t="s">
        <v>21</v>
      </c>
      <c r="D1902" s="1" t="s">
        <v>22</v>
      </c>
      <c r="E1902" s="1" t="s">
        <v>23</v>
      </c>
      <c r="F1902" s="1" t="s">
        <v>5</v>
      </c>
      <c r="H1902" s="1" t="s">
        <v>24</v>
      </c>
      <c r="I1902" s="1">
        <v>1009550</v>
      </c>
      <c r="J1902" s="1">
        <v>1010245</v>
      </c>
      <c r="K1902" s="1" t="s">
        <v>63</v>
      </c>
      <c r="R1902" s="1" t="s">
        <v>2818</v>
      </c>
      <c r="S1902" s="1">
        <v>696</v>
      </c>
    </row>
    <row r="1903" spans="1:20">
      <c r="A1903" s="1">
        <f t="shared" si="29"/>
        <v>1902</v>
      </c>
      <c r="B1903" s="1" t="s">
        <v>28</v>
      </c>
      <c r="C1903" s="1" t="s">
        <v>29</v>
      </c>
      <c r="D1903" s="1" t="s">
        <v>22</v>
      </c>
      <c r="E1903" s="1" t="s">
        <v>23</v>
      </c>
      <c r="F1903" s="1" t="s">
        <v>5</v>
      </c>
      <c r="H1903" s="1" t="s">
        <v>24</v>
      </c>
      <c r="I1903" s="1">
        <v>1009550</v>
      </c>
      <c r="J1903" s="1">
        <v>1010245</v>
      </c>
      <c r="K1903" s="1" t="s">
        <v>63</v>
      </c>
      <c r="L1903" s="1" t="s">
        <v>2819</v>
      </c>
      <c r="O1903" s="1" t="s">
        <v>122</v>
      </c>
      <c r="R1903" s="1" t="s">
        <v>2818</v>
      </c>
      <c r="S1903" s="1">
        <v>696</v>
      </c>
      <c r="T1903" s="1">
        <v>231</v>
      </c>
    </row>
    <row r="1904" spans="1:20">
      <c r="A1904" s="1">
        <f t="shared" si="29"/>
        <v>1903</v>
      </c>
      <c r="B1904" s="1" t="s">
        <v>20</v>
      </c>
      <c r="C1904" s="1" t="s">
        <v>21</v>
      </c>
      <c r="D1904" s="1" t="s">
        <v>22</v>
      </c>
      <c r="E1904" s="1" t="s">
        <v>23</v>
      </c>
      <c r="F1904" s="1" t="s">
        <v>5</v>
      </c>
      <c r="H1904" s="1" t="s">
        <v>24</v>
      </c>
      <c r="I1904" s="1">
        <v>1010277</v>
      </c>
      <c r="J1904" s="1">
        <v>1011368</v>
      </c>
      <c r="K1904" s="1" t="s">
        <v>63</v>
      </c>
      <c r="P1904" s="1" t="s">
        <v>2820</v>
      </c>
      <c r="R1904" s="1" t="s">
        <v>2821</v>
      </c>
      <c r="S1904" s="1">
        <v>1092</v>
      </c>
    </row>
    <row r="1905" spans="1:20">
      <c r="A1905" s="1">
        <f t="shared" si="29"/>
        <v>1904</v>
      </c>
      <c r="B1905" s="1" t="s">
        <v>28</v>
      </c>
      <c r="C1905" s="1" t="s">
        <v>29</v>
      </c>
      <c r="D1905" s="1" t="s">
        <v>22</v>
      </c>
      <c r="E1905" s="1" t="s">
        <v>23</v>
      </c>
      <c r="F1905" s="1" t="s">
        <v>5</v>
      </c>
      <c r="H1905" s="1" t="s">
        <v>24</v>
      </c>
      <c r="I1905" s="1">
        <v>1010277</v>
      </c>
      <c r="J1905" s="1">
        <v>1011368</v>
      </c>
      <c r="K1905" s="1" t="s">
        <v>63</v>
      </c>
      <c r="L1905" s="1" t="s">
        <v>2822</v>
      </c>
      <c r="O1905" s="1" t="s">
        <v>894</v>
      </c>
      <c r="P1905" s="1" t="s">
        <v>2820</v>
      </c>
      <c r="R1905" s="1" t="s">
        <v>2821</v>
      </c>
      <c r="S1905" s="1">
        <v>1092</v>
      </c>
      <c r="T1905" s="1">
        <v>363</v>
      </c>
    </row>
    <row r="1906" spans="1:20">
      <c r="A1906" s="1">
        <f t="shared" si="29"/>
        <v>1905</v>
      </c>
      <c r="B1906" s="1" t="s">
        <v>20</v>
      </c>
      <c r="C1906" s="1" t="s">
        <v>21</v>
      </c>
      <c r="D1906" s="1" t="s">
        <v>22</v>
      </c>
      <c r="E1906" s="1" t="s">
        <v>23</v>
      </c>
      <c r="F1906" s="1" t="s">
        <v>5</v>
      </c>
      <c r="H1906" s="1" t="s">
        <v>24</v>
      </c>
      <c r="I1906" s="1">
        <v>1011569</v>
      </c>
      <c r="J1906" s="1">
        <v>1012024</v>
      </c>
      <c r="K1906" s="1" t="s">
        <v>25</v>
      </c>
      <c r="P1906" s="1" t="s">
        <v>2823</v>
      </c>
      <c r="R1906" s="1" t="s">
        <v>2824</v>
      </c>
      <c r="S1906" s="1">
        <v>456</v>
      </c>
    </row>
    <row r="1907" spans="1:20">
      <c r="A1907" s="1">
        <f t="shared" si="29"/>
        <v>1906</v>
      </c>
      <c r="B1907" s="1" t="s">
        <v>28</v>
      </c>
      <c r="C1907" s="1" t="s">
        <v>29</v>
      </c>
      <c r="D1907" s="1" t="s">
        <v>22</v>
      </c>
      <c r="E1907" s="1" t="s">
        <v>23</v>
      </c>
      <c r="F1907" s="1" t="s">
        <v>5</v>
      </c>
      <c r="H1907" s="1" t="s">
        <v>24</v>
      </c>
      <c r="I1907" s="1">
        <v>1011569</v>
      </c>
      <c r="J1907" s="1">
        <v>1012024</v>
      </c>
      <c r="K1907" s="1" t="s">
        <v>25</v>
      </c>
      <c r="L1907" s="1" t="s">
        <v>2825</v>
      </c>
      <c r="O1907" s="1" t="s">
        <v>2826</v>
      </c>
      <c r="P1907" s="1" t="s">
        <v>2823</v>
      </c>
      <c r="R1907" s="1" t="s">
        <v>2824</v>
      </c>
      <c r="S1907" s="1">
        <v>456</v>
      </c>
      <c r="T1907" s="1">
        <v>151</v>
      </c>
    </row>
    <row r="1908" spans="1:20">
      <c r="A1908" s="1">
        <f t="shared" si="29"/>
        <v>1907</v>
      </c>
      <c r="B1908" s="1" t="s">
        <v>20</v>
      </c>
      <c r="C1908" s="1" t="s">
        <v>21</v>
      </c>
      <c r="D1908" s="1" t="s">
        <v>22</v>
      </c>
      <c r="E1908" s="1" t="s">
        <v>23</v>
      </c>
      <c r="F1908" s="1" t="s">
        <v>5</v>
      </c>
      <c r="H1908" s="1" t="s">
        <v>24</v>
      </c>
      <c r="I1908" s="1">
        <v>1012021</v>
      </c>
      <c r="J1908" s="1">
        <v>1015995</v>
      </c>
      <c r="K1908" s="1" t="s">
        <v>63</v>
      </c>
      <c r="R1908" s="1" t="s">
        <v>2827</v>
      </c>
      <c r="S1908" s="1">
        <v>3975</v>
      </c>
    </row>
    <row r="1909" spans="1:20">
      <c r="A1909" s="1">
        <f t="shared" si="29"/>
        <v>1908</v>
      </c>
      <c r="B1909" s="1" t="s">
        <v>28</v>
      </c>
      <c r="C1909" s="1" t="s">
        <v>29</v>
      </c>
      <c r="D1909" s="1" t="s">
        <v>22</v>
      </c>
      <c r="E1909" s="1" t="s">
        <v>23</v>
      </c>
      <c r="F1909" s="1" t="s">
        <v>5</v>
      </c>
      <c r="H1909" s="1" t="s">
        <v>24</v>
      </c>
      <c r="I1909" s="1">
        <v>1012021</v>
      </c>
      <c r="J1909" s="1">
        <v>1015995</v>
      </c>
      <c r="K1909" s="1" t="s">
        <v>63</v>
      </c>
      <c r="L1909" s="1" t="s">
        <v>2828</v>
      </c>
      <c r="O1909" s="1" t="s">
        <v>279</v>
      </c>
      <c r="R1909" s="1" t="s">
        <v>2827</v>
      </c>
      <c r="S1909" s="1">
        <v>3975</v>
      </c>
      <c r="T1909" s="1">
        <v>1324</v>
      </c>
    </row>
    <row r="1910" spans="1:20">
      <c r="A1910" s="1">
        <f t="shared" si="29"/>
        <v>1909</v>
      </c>
      <c r="B1910" s="1" t="s">
        <v>20</v>
      </c>
      <c r="C1910" s="1" t="s">
        <v>21</v>
      </c>
      <c r="D1910" s="1" t="s">
        <v>22</v>
      </c>
      <c r="E1910" s="1" t="s">
        <v>23</v>
      </c>
      <c r="F1910" s="1" t="s">
        <v>5</v>
      </c>
      <c r="H1910" s="1" t="s">
        <v>24</v>
      </c>
      <c r="I1910" s="1">
        <v>1015997</v>
      </c>
      <c r="J1910" s="1">
        <v>1017757</v>
      </c>
      <c r="K1910" s="1" t="s">
        <v>63</v>
      </c>
      <c r="R1910" s="1" t="s">
        <v>2829</v>
      </c>
      <c r="S1910" s="1">
        <v>1761</v>
      </c>
    </row>
    <row r="1911" spans="1:20">
      <c r="A1911" s="1">
        <f t="shared" si="29"/>
        <v>1910</v>
      </c>
      <c r="B1911" s="1" t="s">
        <v>28</v>
      </c>
      <c r="C1911" s="1" t="s">
        <v>29</v>
      </c>
      <c r="D1911" s="1" t="s">
        <v>22</v>
      </c>
      <c r="E1911" s="1" t="s">
        <v>23</v>
      </c>
      <c r="F1911" s="1" t="s">
        <v>5</v>
      </c>
      <c r="H1911" s="1" t="s">
        <v>24</v>
      </c>
      <c r="I1911" s="1">
        <v>1015997</v>
      </c>
      <c r="J1911" s="1">
        <v>1017757</v>
      </c>
      <c r="K1911" s="1" t="s">
        <v>63</v>
      </c>
      <c r="L1911" s="1" t="s">
        <v>2830</v>
      </c>
      <c r="O1911" s="1" t="s">
        <v>467</v>
      </c>
      <c r="R1911" s="1" t="s">
        <v>2829</v>
      </c>
      <c r="S1911" s="1">
        <v>1761</v>
      </c>
      <c r="T1911" s="1">
        <v>586</v>
      </c>
    </row>
    <row r="1912" spans="1:20">
      <c r="A1912" s="1">
        <f t="shared" si="29"/>
        <v>1911</v>
      </c>
      <c r="B1912" s="1" t="s">
        <v>20</v>
      </c>
      <c r="C1912" s="1" t="s">
        <v>21</v>
      </c>
      <c r="D1912" s="1" t="s">
        <v>22</v>
      </c>
      <c r="E1912" s="1" t="s">
        <v>23</v>
      </c>
      <c r="F1912" s="1" t="s">
        <v>5</v>
      </c>
      <c r="H1912" s="1" t="s">
        <v>24</v>
      </c>
      <c r="I1912" s="1">
        <v>1017952</v>
      </c>
      <c r="J1912" s="1">
        <v>1018605</v>
      </c>
      <c r="K1912" s="1" t="s">
        <v>25</v>
      </c>
      <c r="R1912" s="1" t="s">
        <v>2831</v>
      </c>
      <c r="S1912" s="1">
        <v>654</v>
      </c>
    </row>
    <row r="1913" spans="1:20">
      <c r="A1913" s="1">
        <f t="shared" si="29"/>
        <v>1912</v>
      </c>
      <c r="B1913" s="1" t="s">
        <v>28</v>
      </c>
      <c r="C1913" s="1" t="s">
        <v>29</v>
      </c>
      <c r="D1913" s="1" t="s">
        <v>22</v>
      </c>
      <c r="E1913" s="1" t="s">
        <v>23</v>
      </c>
      <c r="F1913" s="1" t="s">
        <v>5</v>
      </c>
      <c r="H1913" s="1" t="s">
        <v>24</v>
      </c>
      <c r="I1913" s="1">
        <v>1017952</v>
      </c>
      <c r="J1913" s="1">
        <v>1018605</v>
      </c>
      <c r="K1913" s="1" t="s">
        <v>25</v>
      </c>
      <c r="L1913" s="1" t="s">
        <v>2832</v>
      </c>
      <c r="O1913" s="1" t="s">
        <v>42</v>
      </c>
      <c r="R1913" s="1" t="s">
        <v>2831</v>
      </c>
      <c r="S1913" s="1">
        <v>654</v>
      </c>
      <c r="T1913" s="1">
        <v>217</v>
      </c>
    </row>
    <row r="1914" spans="1:20">
      <c r="A1914" s="1">
        <f t="shared" si="29"/>
        <v>1913</v>
      </c>
      <c r="B1914" s="1" t="s">
        <v>20</v>
      </c>
      <c r="C1914" s="1" t="s">
        <v>21</v>
      </c>
      <c r="D1914" s="1" t="s">
        <v>22</v>
      </c>
      <c r="E1914" s="1" t="s">
        <v>23</v>
      </c>
      <c r="F1914" s="1" t="s">
        <v>5</v>
      </c>
      <c r="H1914" s="1" t="s">
        <v>24</v>
      </c>
      <c r="I1914" s="1">
        <v>1018622</v>
      </c>
      <c r="J1914" s="1">
        <v>1018810</v>
      </c>
      <c r="K1914" s="1" t="s">
        <v>25</v>
      </c>
      <c r="R1914" s="1" t="s">
        <v>2833</v>
      </c>
      <c r="S1914" s="1">
        <v>189</v>
      </c>
    </row>
    <row r="1915" spans="1:20">
      <c r="A1915" s="1">
        <f t="shared" si="29"/>
        <v>1914</v>
      </c>
      <c r="B1915" s="1" t="s">
        <v>28</v>
      </c>
      <c r="C1915" s="1" t="s">
        <v>29</v>
      </c>
      <c r="D1915" s="1" t="s">
        <v>22</v>
      </c>
      <c r="E1915" s="1" t="s">
        <v>23</v>
      </c>
      <c r="F1915" s="1" t="s">
        <v>5</v>
      </c>
      <c r="H1915" s="1" t="s">
        <v>24</v>
      </c>
      <c r="I1915" s="1">
        <v>1018622</v>
      </c>
      <c r="J1915" s="1">
        <v>1018810</v>
      </c>
      <c r="K1915" s="1" t="s">
        <v>25</v>
      </c>
      <c r="L1915" s="1" t="s">
        <v>2834</v>
      </c>
      <c r="O1915" s="1" t="s">
        <v>2835</v>
      </c>
      <c r="R1915" s="1" t="s">
        <v>2833</v>
      </c>
      <c r="S1915" s="1">
        <v>189</v>
      </c>
      <c r="T1915" s="1">
        <v>62</v>
      </c>
    </row>
    <row r="1916" spans="1:20">
      <c r="A1916" s="1">
        <f t="shared" si="29"/>
        <v>1915</v>
      </c>
      <c r="B1916" s="1" t="s">
        <v>20</v>
      </c>
      <c r="C1916" s="1" t="s">
        <v>21</v>
      </c>
      <c r="D1916" s="1" t="s">
        <v>22</v>
      </c>
      <c r="E1916" s="1" t="s">
        <v>23</v>
      </c>
      <c r="F1916" s="1" t="s">
        <v>5</v>
      </c>
      <c r="H1916" s="1" t="s">
        <v>24</v>
      </c>
      <c r="I1916" s="1">
        <v>1018826</v>
      </c>
      <c r="J1916" s="1">
        <v>1020640</v>
      </c>
      <c r="K1916" s="1" t="s">
        <v>25</v>
      </c>
      <c r="P1916" s="1" t="s">
        <v>2836</v>
      </c>
      <c r="R1916" s="1" t="s">
        <v>2837</v>
      </c>
      <c r="S1916" s="1">
        <v>1815</v>
      </c>
    </row>
    <row r="1917" spans="1:20">
      <c r="A1917" s="1">
        <f t="shared" si="29"/>
        <v>1916</v>
      </c>
      <c r="B1917" s="1" t="s">
        <v>28</v>
      </c>
      <c r="C1917" s="1" t="s">
        <v>29</v>
      </c>
      <c r="D1917" s="1" t="s">
        <v>22</v>
      </c>
      <c r="E1917" s="1" t="s">
        <v>23</v>
      </c>
      <c r="F1917" s="1" t="s">
        <v>5</v>
      </c>
      <c r="H1917" s="1" t="s">
        <v>24</v>
      </c>
      <c r="I1917" s="1">
        <v>1018826</v>
      </c>
      <c r="J1917" s="1">
        <v>1020640</v>
      </c>
      <c r="K1917" s="1" t="s">
        <v>25</v>
      </c>
      <c r="L1917" s="1" t="s">
        <v>2838</v>
      </c>
      <c r="O1917" s="1" t="s">
        <v>2839</v>
      </c>
      <c r="P1917" s="1" t="s">
        <v>2836</v>
      </c>
      <c r="R1917" s="1" t="s">
        <v>2837</v>
      </c>
      <c r="S1917" s="1">
        <v>1815</v>
      </c>
      <c r="T1917" s="1">
        <v>604</v>
      </c>
    </row>
    <row r="1918" spans="1:20">
      <c r="A1918" s="1">
        <f t="shared" si="29"/>
        <v>1917</v>
      </c>
      <c r="B1918" s="1" t="s">
        <v>20</v>
      </c>
      <c r="C1918" s="1" t="s">
        <v>21</v>
      </c>
      <c r="D1918" s="1" t="s">
        <v>22</v>
      </c>
      <c r="E1918" s="1" t="s">
        <v>23</v>
      </c>
      <c r="F1918" s="1" t="s">
        <v>5</v>
      </c>
      <c r="H1918" s="1" t="s">
        <v>24</v>
      </c>
      <c r="I1918" s="1">
        <v>1021050</v>
      </c>
      <c r="J1918" s="1">
        <v>1021358</v>
      </c>
      <c r="K1918" s="1" t="s">
        <v>63</v>
      </c>
      <c r="R1918" s="1" t="s">
        <v>2840</v>
      </c>
      <c r="S1918" s="1">
        <v>309</v>
      </c>
    </row>
    <row r="1919" spans="1:20">
      <c r="A1919" s="1">
        <f t="shared" si="29"/>
        <v>1918</v>
      </c>
      <c r="B1919" s="1" t="s">
        <v>28</v>
      </c>
      <c r="C1919" s="1" t="s">
        <v>29</v>
      </c>
      <c r="D1919" s="1" t="s">
        <v>22</v>
      </c>
      <c r="E1919" s="1" t="s">
        <v>23</v>
      </c>
      <c r="F1919" s="1" t="s">
        <v>5</v>
      </c>
      <c r="H1919" s="1" t="s">
        <v>24</v>
      </c>
      <c r="I1919" s="1">
        <v>1021050</v>
      </c>
      <c r="J1919" s="1">
        <v>1021358</v>
      </c>
      <c r="K1919" s="1" t="s">
        <v>63</v>
      </c>
      <c r="L1919" s="1" t="s">
        <v>2841</v>
      </c>
      <c r="O1919" s="1" t="s">
        <v>542</v>
      </c>
      <c r="R1919" s="1" t="s">
        <v>2840</v>
      </c>
      <c r="S1919" s="1">
        <v>309</v>
      </c>
      <c r="T1919" s="1">
        <v>102</v>
      </c>
    </row>
    <row r="1920" spans="1:20">
      <c r="A1920" s="1">
        <f t="shared" si="29"/>
        <v>1919</v>
      </c>
      <c r="B1920" s="1" t="s">
        <v>20</v>
      </c>
      <c r="C1920" s="1" t="s">
        <v>21</v>
      </c>
      <c r="D1920" s="1" t="s">
        <v>22</v>
      </c>
      <c r="E1920" s="1" t="s">
        <v>23</v>
      </c>
      <c r="F1920" s="1" t="s">
        <v>5</v>
      </c>
      <c r="H1920" s="1" t="s">
        <v>24</v>
      </c>
      <c r="I1920" s="1">
        <v>1021355</v>
      </c>
      <c r="J1920" s="1">
        <v>1022083</v>
      </c>
      <c r="K1920" s="1" t="s">
        <v>63</v>
      </c>
      <c r="R1920" s="1" t="s">
        <v>2842</v>
      </c>
      <c r="S1920" s="1">
        <v>729</v>
      </c>
    </row>
    <row r="1921" spans="1:21">
      <c r="A1921" s="1">
        <f t="shared" si="29"/>
        <v>1920</v>
      </c>
      <c r="B1921" s="1" t="s">
        <v>28</v>
      </c>
      <c r="C1921" s="1" t="s">
        <v>29</v>
      </c>
      <c r="D1921" s="1" t="s">
        <v>22</v>
      </c>
      <c r="E1921" s="1" t="s">
        <v>23</v>
      </c>
      <c r="F1921" s="1" t="s">
        <v>5</v>
      </c>
      <c r="H1921" s="1" t="s">
        <v>24</v>
      </c>
      <c r="I1921" s="1">
        <v>1021355</v>
      </c>
      <c r="J1921" s="1">
        <v>1022083</v>
      </c>
      <c r="K1921" s="1" t="s">
        <v>63</v>
      </c>
      <c r="L1921" s="1" t="s">
        <v>2843</v>
      </c>
      <c r="O1921" s="1" t="s">
        <v>542</v>
      </c>
      <c r="R1921" s="1" t="s">
        <v>2842</v>
      </c>
      <c r="S1921" s="1">
        <v>729</v>
      </c>
      <c r="T1921" s="1">
        <v>242</v>
      </c>
    </row>
    <row r="1922" spans="1:21">
      <c r="A1922" s="1">
        <f t="shared" si="29"/>
        <v>1921</v>
      </c>
      <c r="B1922" s="1" t="s">
        <v>20</v>
      </c>
      <c r="C1922" s="1" t="s">
        <v>450</v>
      </c>
      <c r="D1922" s="1" t="s">
        <v>22</v>
      </c>
      <c r="E1922" s="1" t="s">
        <v>23</v>
      </c>
      <c r="F1922" s="1" t="s">
        <v>5</v>
      </c>
      <c r="H1922" s="1" t="s">
        <v>24</v>
      </c>
      <c r="I1922" s="1">
        <v>1022005</v>
      </c>
      <c r="J1922" s="1">
        <v>1022994</v>
      </c>
      <c r="K1922" s="1" t="s">
        <v>63</v>
      </c>
      <c r="R1922" s="1" t="s">
        <v>2844</v>
      </c>
      <c r="S1922" s="1">
        <v>990</v>
      </c>
      <c r="U1922" s="1" t="s">
        <v>452</v>
      </c>
    </row>
    <row r="1923" spans="1:21">
      <c r="A1923" s="1">
        <f t="shared" ref="A1923:A1986" si="30">A1922+1</f>
        <v>1922</v>
      </c>
      <c r="B1923" s="1" t="s">
        <v>28</v>
      </c>
      <c r="C1923" s="1" t="s">
        <v>453</v>
      </c>
      <c r="D1923" s="1" t="s">
        <v>22</v>
      </c>
      <c r="E1923" s="1" t="s">
        <v>23</v>
      </c>
      <c r="F1923" s="1" t="s">
        <v>5</v>
      </c>
      <c r="H1923" s="1" t="s">
        <v>24</v>
      </c>
      <c r="I1923" s="1">
        <v>1022005</v>
      </c>
      <c r="J1923" s="1">
        <v>1022994</v>
      </c>
      <c r="K1923" s="1" t="s">
        <v>63</v>
      </c>
      <c r="O1923" s="1" t="s">
        <v>2845</v>
      </c>
      <c r="R1923" s="1" t="s">
        <v>2844</v>
      </c>
      <c r="S1923" s="1">
        <v>990</v>
      </c>
      <c r="U1923" s="1" t="s">
        <v>452</v>
      </c>
    </row>
    <row r="1924" spans="1:21">
      <c r="A1924" s="1">
        <f t="shared" si="30"/>
        <v>1923</v>
      </c>
      <c r="B1924" s="1" t="s">
        <v>20</v>
      </c>
      <c r="C1924" s="1" t="s">
        <v>21</v>
      </c>
      <c r="D1924" s="1" t="s">
        <v>22</v>
      </c>
      <c r="E1924" s="1" t="s">
        <v>23</v>
      </c>
      <c r="F1924" s="1" t="s">
        <v>5</v>
      </c>
      <c r="H1924" s="1" t="s">
        <v>24</v>
      </c>
      <c r="I1924" s="1">
        <v>1023190</v>
      </c>
      <c r="J1924" s="1">
        <v>1023927</v>
      </c>
      <c r="K1924" s="1" t="s">
        <v>25</v>
      </c>
      <c r="R1924" s="1" t="s">
        <v>2846</v>
      </c>
      <c r="S1924" s="1">
        <v>738</v>
      </c>
    </row>
    <row r="1925" spans="1:21">
      <c r="A1925" s="1">
        <f t="shared" si="30"/>
        <v>1924</v>
      </c>
      <c r="B1925" s="1" t="s">
        <v>28</v>
      </c>
      <c r="C1925" s="1" t="s">
        <v>29</v>
      </c>
      <c r="D1925" s="1" t="s">
        <v>22</v>
      </c>
      <c r="E1925" s="1" t="s">
        <v>23</v>
      </c>
      <c r="F1925" s="1" t="s">
        <v>5</v>
      </c>
      <c r="H1925" s="1" t="s">
        <v>24</v>
      </c>
      <c r="I1925" s="1">
        <v>1023190</v>
      </c>
      <c r="J1925" s="1">
        <v>1023927</v>
      </c>
      <c r="K1925" s="1" t="s">
        <v>25</v>
      </c>
      <c r="L1925" s="1" t="s">
        <v>2847</v>
      </c>
      <c r="O1925" s="1" t="s">
        <v>1089</v>
      </c>
      <c r="R1925" s="1" t="s">
        <v>2846</v>
      </c>
      <c r="S1925" s="1">
        <v>738</v>
      </c>
      <c r="T1925" s="1">
        <v>245</v>
      </c>
    </row>
    <row r="1926" spans="1:21">
      <c r="A1926" s="1">
        <f t="shared" si="30"/>
        <v>1925</v>
      </c>
      <c r="B1926" s="1" t="s">
        <v>20</v>
      </c>
      <c r="C1926" s="1" t="s">
        <v>21</v>
      </c>
      <c r="D1926" s="1" t="s">
        <v>22</v>
      </c>
      <c r="E1926" s="1" t="s">
        <v>23</v>
      </c>
      <c r="F1926" s="1" t="s">
        <v>5</v>
      </c>
      <c r="H1926" s="1" t="s">
        <v>24</v>
      </c>
      <c r="I1926" s="1">
        <v>1023924</v>
      </c>
      <c r="J1926" s="1">
        <v>1024496</v>
      </c>
      <c r="K1926" s="1" t="s">
        <v>25</v>
      </c>
      <c r="R1926" s="1" t="s">
        <v>2848</v>
      </c>
      <c r="S1926" s="1">
        <v>573</v>
      </c>
    </row>
    <row r="1927" spans="1:21">
      <c r="A1927" s="1">
        <f t="shared" si="30"/>
        <v>1926</v>
      </c>
      <c r="B1927" s="1" t="s">
        <v>28</v>
      </c>
      <c r="C1927" s="1" t="s">
        <v>29</v>
      </c>
      <c r="D1927" s="1" t="s">
        <v>22</v>
      </c>
      <c r="E1927" s="1" t="s">
        <v>23</v>
      </c>
      <c r="F1927" s="1" t="s">
        <v>5</v>
      </c>
      <c r="H1927" s="1" t="s">
        <v>24</v>
      </c>
      <c r="I1927" s="1">
        <v>1023924</v>
      </c>
      <c r="J1927" s="1">
        <v>1024496</v>
      </c>
      <c r="K1927" s="1" t="s">
        <v>25</v>
      </c>
      <c r="L1927" s="1" t="s">
        <v>2849</v>
      </c>
      <c r="O1927" s="1" t="s">
        <v>62</v>
      </c>
      <c r="R1927" s="1" t="s">
        <v>2848</v>
      </c>
      <c r="S1927" s="1">
        <v>573</v>
      </c>
      <c r="T1927" s="1">
        <v>190</v>
      </c>
    </row>
    <row r="1928" spans="1:21">
      <c r="A1928" s="1">
        <f t="shared" si="30"/>
        <v>1927</v>
      </c>
      <c r="B1928" s="1" t="s">
        <v>20</v>
      </c>
      <c r="C1928" s="1" t="s">
        <v>21</v>
      </c>
      <c r="D1928" s="1" t="s">
        <v>22</v>
      </c>
      <c r="E1928" s="1" t="s">
        <v>23</v>
      </c>
      <c r="F1928" s="1" t="s">
        <v>5</v>
      </c>
      <c r="H1928" s="1" t="s">
        <v>24</v>
      </c>
      <c r="I1928" s="1">
        <v>1024553</v>
      </c>
      <c r="J1928" s="1">
        <v>1025596</v>
      </c>
      <c r="K1928" s="1" t="s">
        <v>63</v>
      </c>
      <c r="R1928" s="1" t="s">
        <v>2850</v>
      </c>
      <c r="S1928" s="1">
        <v>1044</v>
      </c>
    </row>
    <row r="1929" spans="1:21">
      <c r="A1929" s="1">
        <f t="shared" si="30"/>
        <v>1928</v>
      </c>
      <c r="B1929" s="1" t="s">
        <v>28</v>
      </c>
      <c r="C1929" s="1" t="s">
        <v>29</v>
      </c>
      <c r="D1929" s="1" t="s">
        <v>22</v>
      </c>
      <c r="E1929" s="1" t="s">
        <v>23</v>
      </c>
      <c r="F1929" s="1" t="s">
        <v>5</v>
      </c>
      <c r="H1929" s="1" t="s">
        <v>24</v>
      </c>
      <c r="I1929" s="1">
        <v>1024553</v>
      </c>
      <c r="J1929" s="1">
        <v>1025596</v>
      </c>
      <c r="K1929" s="1" t="s">
        <v>63</v>
      </c>
      <c r="L1929" s="1" t="s">
        <v>2851</v>
      </c>
      <c r="O1929" s="1" t="s">
        <v>542</v>
      </c>
      <c r="R1929" s="1" t="s">
        <v>2850</v>
      </c>
      <c r="S1929" s="1">
        <v>1044</v>
      </c>
      <c r="T1929" s="1">
        <v>347</v>
      </c>
    </row>
    <row r="1930" spans="1:21">
      <c r="A1930" s="1">
        <f t="shared" si="30"/>
        <v>1929</v>
      </c>
      <c r="B1930" s="1" t="s">
        <v>20</v>
      </c>
      <c r="C1930" s="1" t="s">
        <v>21</v>
      </c>
      <c r="D1930" s="1" t="s">
        <v>22</v>
      </c>
      <c r="E1930" s="1" t="s">
        <v>23</v>
      </c>
      <c r="F1930" s="1" t="s">
        <v>5</v>
      </c>
      <c r="H1930" s="1" t="s">
        <v>24</v>
      </c>
      <c r="I1930" s="1">
        <v>1025874</v>
      </c>
      <c r="J1930" s="1">
        <v>1026236</v>
      </c>
      <c r="K1930" s="1" t="s">
        <v>63</v>
      </c>
      <c r="R1930" s="1" t="s">
        <v>2852</v>
      </c>
      <c r="S1930" s="1">
        <v>363</v>
      </c>
    </row>
    <row r="1931" spans="1:21">
      <c r="A1931" s="1">
        <f t="shared" si="30"/>
        <v>1930</v>
      </c>
      <c r="B1931" s="1" t="s">
        <v>28</v>
      </c>
      <c r="C1931" s="1" t="s">
        <v>29</v>
      </c>
      <c r="D1931" s="1" t="s">
        <v>22</v>
      </c>
      <c r="E1931" s="1" t="s">
        <v>23</v>
      </c>
      <c r="F1931" s="1" t="s">
        <v>5</v>
      </c>
      <c r="H1931" s="1" t="s">
        <v>24</v>
      </c>
      <c r="I1931" s="1">
        <v>1025874</v>
      </c>
      <c r="J1931" s="1">
        <v>1026236</v>
      </c>
      <c r="K1931" s="1" t="s">
        <v>63</v>
      </c>
      <c r="L1931" s="1" t="s">
        <v>2853</v>
      </c>
      <c r="O1931" s="1" t="s">
        <v>2854</v>
      </c>
      <c r="R1931" s="1" t="s">
        <v>2852</v>
      </c>
      <c r="S1931" s="1">
        <v>363</v>
      </c>
      <c r="T1931" s="1">
        <v>120</v>
      </c>
    </row>
    <row r="1932" spans="1:21">
      <c r="A1932" s="1">
        <f t="shared" si="30"/>
        <v>1931</v>
      </c>
      <c r="B1932" s="1" t="s">
        <v>20</v>
      </c>
      <c r="C1932" s="1" t="s">
        <v>21</v>
      </c>
      <c r="D1932" s="1" t="s">
        <v>22</v>
      </c>
      <c r="E1932" s="1" t="s">
        <v>23</v>
      </c>
      <c r="F1932" s="1" t="s">
        <v>5</v>
      </c>
      <c r="H1932" s="1" t="s">
        <v>24</v>
      </c>
      <c r="I1932" s="1">
        <v>1026940</v>
      </c>
      <c r="J1932" s="1">
        <v>1027494</v>
      </c>
      <c r="K1932" s="1" t="s">
        <v>63</v>
      </c>
      <c r="R1932" s="1" t="s">
        <v>2855</v>
      </c>
      <c r="S1932" s="1">
        <v>555</v>
      </c>
    </row>
    <row r="1933" spans="1:21">
      <c r="A1933" s="1">
        <f t="shared" si="30"/>
        <v>1932</v>
      </c>
      <c r="B1933" s="1" t="s">
        <v>28</v>
      </c>
      <c r="C1933" s="1" t="s">
        <v>29</v>
      </c>
      <c r="D1933" s="1" t="s">
        <v>22</v>
      </c>
      <c r="E1933" s="1" t="s">
        <v>23</v>
      </c>
      <c r="F1933" s="1" t="s">
        <v>5</v>
      </c>
      <c r="H1933" s="1" t="s">
        <v>24</v>
      </c>
      <c r="I1933" s="1">
        <v>1026940</v>
      </c>
      <c r="J1933" s="1">
        <v>1027494</v>
      </c>
      <c r="K1933" s="1" t="s">
        <v>63</v>
      </c>
      <c r="L1933" s="1" t="s">
        <v>2856</v>
      </c>
      <c r="O1933" s="1" t="s">
        <v>2857</v>
      </c>
      <c r="R1933" s="1" t="s">
        <v>2855</v>
      </c>
      <c r="S1933" s="1">
        <v>555</v>
      </c>
      <c r="T1933" s="1">
        <v>184</v>
      </c>
    </row>
    <row r="1934" spans="1:21">
      <c r="A1934" s="1">
        <f t="shared" si="30"/>
        <v>1933</v>
      </c>
      <c r="B1934" s="1" t="s">
        <v>20</v>
      </c>
      <c r="C1934" s="1" t="s">
        <v>21</v>
      </c>
      <c r="D1934" s="1" t="s">
        <v>22</v>
      </c>
      <c r="E1934" s="1" t="s">
        <v>23</v>
      </c>
      <c r="F1934" s="1" t="s">
        <v>5</v>
      </c>
      <c r="H1934" s="1" t="s">
        <v>24</v>
      </c>
      <c r="I1934" s="1">
        <v>1027579</v>
      </c>
      <c r="J1934" s="1">
        <v>1028214</v>
      </c>
      <c r="K1934" s="1" t="s">
        <v>63</v>
      </c>
      <c r="R1934" s="1" t="s">
        <v>2858</v>
      </c>
      <c r="S1934" s="1">
        <v>636</v>
      </c>
    </row>
    <row r="1935" spans="1:21">
      <c r="A1935" s="1">
        <f t="shared" si="30"/>
        <v>1934</v>
      </c>
      <c r="B1935" s="1" t="s">
        <v>28</v>
      </c>
      <c r="C1935" s="1" t="s">
        <v>29</v>
      </c>
      <c r="D1935" s="1" t="s">
        <v>22</v>
      </c>
      <c r="E1935" s="1" t="s">
        <v>23</v>
      </c>
      <c r="F1935" s="1" t="s">
        <v>5</v>
      </c>
      <c r="H1935" s="1" t="s">
        <v>24</v>
      </c>
      <c r="I1935" s="1">
        <v>1027579</v>
      </c>
      <c r="J1935" s="1">
        <v>1028214</v>
      </c>
      <c r="K1935" s="1" t="s">
        <v>63</v>
      </c>
      <c r="L1935" s="1" t="s">
        <v>2859</v>
      </c>
      <c r="O1935" s="1" t="s">
        <v>619</v>
      </c>
      <c r="R1935" s="1" t="s">
        <v>2858</v>
      </c>
      <c r="S1935" s="1">
        <v>636</v>
      </c>
      <c r="T1935" s="1">
        <v>211</v>
      </c>
    </row>
    <row r="1936" spans="1:21">
      <c r="A1936" s="1">
        <f t="shared" si="30"/>
        <v>1935</v>
      </c>
      <c r="B1936" s="1" t="s">
        <v>20</v>
      </c>
      <c r="C1936" s="1" t="s">
        <v>21</v>
      </c>
      <c r="D1936" s="1" t="s">
        <v>22</v>
      </c>
      <c r="E1936" s="1" t="s">
        <v>23</v>
      </c>
      <c r="F1936" s="1" t="s">
        <v>5</v>
      </c>
      <c r="H1936" s="1" t="s">
        <v>24</v>
      </c>
      <c r="I1936" s="1">
        <v>1028378</v>
      </c>
      <c r="J1936" s="1">
        <v>1029640</v>
      </c>
      <c r="K1936" s="1" t="s">
        <v>63</v>
      </c>
      <c r="P1936" s="1" t="s">
        <v>2860</v>
      </c>
      <c r="R1936" s="1" t="s">
        <v>2861</v>
      </c>
      <c r="S1936" s="1">
        <v>1263</v>
      </c>
    </row>
    <row r="1937" spans="1:20">
      <c r="A1937" s="1">
        <f t="shared" si="30"/>
        <v>1936</v>
      </c>
      <c r="B1937" s="1" t="s">
        <v>28</v>
      </c>
      <c r="C1937" s="1" t="s">
        <v>29</v>
      </c>
      <c r="D1937" s="1" t="s">
        <v>22</v>
      </c>
      <c r="E1937" s="1" t="s">
        <v>23</v>
      </c>
      <c r="F1937" s="1" t="s">
        <v>5</v>
      </c>
      <c r="H1937" s="1" t="s">
        <v>24</v>
      </c>
      <c r="I1937" s="1">
        <v>1028378</v>
      </c>
      <c r="J1937" s="1">
        <v>1029640</v>
      </c>
      <c r="K1937" s="1" t="s">
        <v>63</v>
      </c>
      <c r="L1937" s="1" t="s">
        <v>2862</v>
      </c>
      <c r="O1937" s="1" t="s">
        <v>2863</v>
      </c>
      <c r="P1937" s="1" t="s">
        <v>2860</v>
      </c>
      <c r="R1937" s="1" t="s">
        <v>2861</v>
      </c>
      <c r="S1937" s="1">
        <v>1263</v>
      </c>
      <c r="T1937" s="1">
        <v>420</v>
      </c>
    </row>
    <row r="1938" spans="1:20">
      <c r="A1938" s="1">
        <f t="shared" si="30"/>
        <v>1937</v>
      </c>
      <c r="B1938" s="1" t="s">
        <v>20</v>
      </c>
      <c r="C1938" s="1" t="s">
        <v>21</v>
      </c>
      <c r="D1938" s="1" t="s">
        <v>22</v>
      </c>
      <c r="E1938" s="1" t="s">
        <v>23</v>
      </c>
      <c r="F1938" s="1" t="s">
        <v>5</v>
      </c>
      <c r="H1938" s="1" t="s">
        <v>24</v>
      </c>
      <c r="I1938" s="1">
        <v>1029642</v>
      </c>
      <c r="J1938" s="1">
        <v>1030472</v>
      </c>
      <c r="K1938" s="1" t="s">
        <v>63</v>
      </c>
      <c r="P1938" s="1" t="s">
        <v>2864</v>
      </c>
      <c r="R1938" s="1" t="s">
        <v>2865</v>
      </c>
      <c r="S1938" s="1">
        <v>831</v>
      </c>
    </row>
    <row r="1939" spans="1:20">
      <c r="A1939" s="1">
        <f t="shared" si="30"/>
        <v>1938</v>
      </c>
      <c r="B1939" s="1" t="s">
        <v>28</v>
      </c>
      <c r="C1939" s="1" t="s">
        <v>29</v>
      </c>
      <c r="D1939" s="1" t="s">
        <v>22</v>
      </c>
      <c r="E1939" s="1" t="s">
        <v>23</v>
      </c>
      <c r="F1939" s="1" t="s">
        <v>5</v>
      </c>
      <c r="H1939" s="1" t="s">
        <v>24</v>
      </c>
      <c r="I1939" s="1">
        <v>1029642</v>
      </c>
      <c r="J1939" s="1">
        <v>1030472</v>
      </c>
      <c r="K1939" s="1" t="s">
        <v>63</v>
      </c>
      <c r="L1939" s="1" t="s">
        <v>2866</v>
      </c>
      <c r="O1939" s="1" t="s">
        <v>2867</v>
      </c>
      <c r="P1939" s="1" t="s">
        <v>2864</v>
      </c>
      <c r="R1939" s="1" t="s">
        <v>2865</v>
      </c>
      <c r="S1939" s="1">
        <v>831</v>
      </c>
      <c r="T1939" s="1">
        <v>276</v>
      </c>
    </row>
    <row r="1940" spans="1:20">
      <c r="A1940" s="1">
        <f t="shared" si="30"/>
        <v>1939</v>
      </c>
      <c r="B1940" s="1" t="s">
        <v>20</v>
      </c>
      <c r="C1940" s="1" t="s">
        <v>21</v>
      </c>
      <c r="D1940" s="1" t="s">
        <v>22</v>
      </c>
      <c r="E1940" s="1" t="s">
        <v>23</v>
      </c>
      <c r="F1940" s="1" t="s">
        <v>5</v>
      </c>
      <c r="H1940" s="1" t="s">
        <v>24</v>
      </c>
      <c r="I1940" s="1">
        <v>1030636</v>
      </c>
      <c r="J1940" s="1">
        <v>1031451</v>
      </c>
      <c r="K1940" s="1" t="s">
        <v>63</v>
      </c>
      <c r="P1940" s="1" t="s">
        <v>2868</v>
      </c>
      <c r="R1940" s="1" t="s">
        <v>2869</v>
      </c>
      <c r="S1940" s="1">
        <v>816</v>
      </c>
    </row>
    <row r="1941" spans="1:20">
      <c r="A1941" s="1">
        <f t="shared" si="30"/>
        <v>1940</v>
      </c>
      <c r="B1941" s="1" t="s">
        <v>28</v>
      </c>
      <c r="C1941" s="1" t="s">
        <v>29</v>
      </c>
      <c r="D1941" s="1" t="s">
        <v>22</v>
      </c>
      <c r="E1941" s="1" t="s">
        <v>23</v>
      </c>
      <c r="F1941" s="1" t="s">
        <v>5</v>
      </c>
      <c r="H1941" s="1" t="s">
        <v>24</v>
      </c>
      <c r="I1941" s="1">
        <v>1030636</v>
      </c>
      <c r="J1941" s="1">
        <v>1031451</v>
      </c>
      <c r="K1941" s="1" t="s">
        <v>63</v>
      </c>
      <c r="L1941" s="1" t="s">
        <v>2870</v>
      </c>
      <c r="O1941" s="1" t="s">
        <v>2871</v>
      </c>
      <c r="P1941" s="1" t="s">
        <v>2868</v>
      </c>
      <c r="R1941" s="1" t="s">
        <v>2869</v>
      </c>
      <c r="S1941" s="1">
        <v>816</v>
      </c>
      <c r="T1941" s="1">
        <v>271</v>
      </c>
    </row>
    <row r="1942" spans="1:20">
      <c r="A1942" s="1">
        <f t="shared" si="30"/>
        <v>1941</v>
      </c>
      <c r="B1942" s="1" t="s">
        <v>20</v>
      </c>
      <c r="C1942" s="1" t="s">
        <v>21</v>
      </c>
      <c r="D1942" s="1" t="s">
        <v>22</v>
      </c>
      <c r="E1942" s="1" t="s">
        <v>23</v>
      </c>
      <c r="F1942" s="1" t="s">
        <v>5</v>
      </c>
      <c r="H1942" s="1" t="s">
        <v>24</v>
      </c>
      <c r="I1942" s="1">
        <v>1031893</v>
      </c>
      <c r="J1942" s="1">
        <v>1032912</v>
      </c>
      <c r="K1942" s="1" t="s">
        <v>25</v>
      </c>
      <c r="R1942" s="1" t="s">
        <v>2872</v>
      </c>
      <c r="S1942" s="1">
        <v>1020</v>
      </c>
    </row>
    <row r="1943" spans="1:20">
      <c r="A1943" s="1">
        <f t="shared" si="30"/>
        <v>1942</v>
      </c>
      <c r="B1943" s="1" t="s">
        <v>28</v>
      </c>
      <c r="C1943" s="1" t="s">
        <v>29</v>
      </c>
      <c r="D1943" s="1" t="s">
        <v>22</v>
      </c>
      <c r="E1943" s="1" t="s">
        <v>23</v>
      </c>
      <c r="F1943" s="1" t="s">
        <v>5</v>
      </c>
      <c r="H1943" s="1" t="s">
        <v>24</v>
      </c>
      <c r="I1943" s="1">
        <v>1031893</v>
      </c>
      <c r="J1943" s="1">
        <v>1032912</v>
      </c>
      <c r="K1943" s="1" t="s">
        <v>25</v>
      </c>
      <c r="L1943" s="1" t="s">
        <v>2873</v>
      </c>
      <c r="O1943" s="1" t="s">
        <v>2874</v>
      </c>
      <c r="R1943" s="1" t="s">
        <v>2872</v>
      </c>
      <c r="S1943" s="1">
        <v>1020</v>
      </c>
      <c r="T1943" s="1">
        <v>339</v>
      </c>
    </row>
    <row r="1944" spans="1:20">
      <c r="A1944" s="1">
        <f t="shared" si="30"/>
        <v>1943</v>
      </c>
      <c r="B1944" s="1" t="s">
        <v>20</v>
      </c>
      <c r="C1944" s="1" t="s">
        <v>21</v>
      </c>
      <c r="D1944" s="1" t="s">
        <v>22</v>
      </c>
      <c r="E1944" s="1" t="s">
        <v>23</v>
      </c>
      <c r="F1944" s="1" t="s">
        <v>5</v>
      </c>
      <c r="H1944" s="1" t="s">
        <v>24</v>
      </c>
      <c r="I1944" s="1">
        <v>1032928</v>
      </c>
      <c r="J1944" s="1">
        <v>1033677</v>
      </c>
      <c r="K1944" s="1" t="s">
        <v>25</v>
      </c>
      <c r="P1944" s="1" t="s">
        <v>2875</v>
      </c>
      <c r="R1944" s="1" t="s">
        <v>2876</v>
      </c>
      <c r="S1944" s="1">
        <v>750</v>
      </c>
    </row>
    <row r="1945" spans="1:20">
      <c r="A1945" s="1">
        <f t="shared" si="30"/>
        <v>1944</v>
      </c>
      <c r="B1945" s="1" t="s">
        <v>28</v>
      </c>
      <c r="C1945" s="1" t="s">
        <v>29</v>
      </c>
      <c r="D1945" s="1" t="s">
        <v>22</v>
      </c>
      <c r="E1945" s="1" t="s">
        <v>23</v>
      </c>
      <c r="F1945" s="1" t="s">
        <v>5</v>
      </c>
      <c r="H1945" s="1" t="s">
        <v>24</v>
      </c>
      <c r="I1945" s="1">
        <v>1032928</v>
      </c>
      <c r="J1945" s="1">
        <v>1033677</v>
      </c>
      <c r="K1945" s="1" t="s">
        <v>25</v>
      </c>
      <c r="L1945" s="1" t="s">
        <v>2877</v>
      </c>
      <c r="O1945" s="1" t="s">
        <v>2878</v>
      </c>
      <c r="P1945" s="1" t="s">
        <v>2875</v>
      </c>
      <c r="R1945" s="1" t="s">
        <v>2876</v>
      </c>
      <c r="S1945" s="1">
        <v>750</v>
      </c>
      <c r="T1945" s="1">
        <v>249</v>
      </c>
    </row>
    <row r="1946" spans="1:20">
      <c r="A1946" s="1">
        <f t="shared" si="30"/>
        <v>1945</v>
      </c>
      <c r="B1946" s="1" t="s">
        <v>20</v>
      </c>
      <c r="C1946" s="1" t="s">
        <v>21</v>
      </c>
      <c r="D1946" s="1" t="s">
        <v>22</v>
      </c>
      <c r="E1946" s="1" t="s">
        <v>23</v>
      </c>
      <c r="F1946" s="1" t="s">
        <v>5</v>
      </c>
      <c r="H1946" s="1" t="s">
        <v>24</v>
      </c>
      <c r="I1946" s="1">
        <v>1033717</v>
      </c>
      <c r="J1946" s="1">
        <v>1034691</v>
      </c>
      <c r="K1946" s="1" t="s">
        <v>63</v>
      </c>
      <c r="R1946" s="1" t="s">
        <v>2879</v>
      </c>
      <c r="S1946" s="1">
        <v>975</v>
      </c>
    </row>
    <row r="1947" spans="1:20">
      <c r="A1947" s="1">
        <f t="shared" si="30"/>
        <v>1946</v>
      </c>
      <c r="B1947" s="1" t="s">
        <v>28</v>
      </c>
      <c r="C1947" s="1" t="s">
        <v>29</v>
      </c>
      <c r="D1947" s="1" t="s">
        <v>22</v>
      </c>
      <c r="E1947" s="1" t="s">
        <v>23</v>
      </c>
      <c r="F1947" s="1" t="s">
        <v>5</v>
      </c>
      <c r="H1947" s="1" t="s">
        <v>24</v>
      </c>
      <c r="I1947" s="1">
        <v>1033717</v>
      </c>
      <c r="J1947" s="1">
        <v>1034691</v>
      </c>
      <c r="K1947" s="1" t="s">
        <v>63</v>
      </c>
      <c r="L1947" s="1" t="s">
        <v>2880</v>
      </c>
      <c r="O1947" s="1" t="s">
        <v>2881</v>
      </c>
      <c r="R1947" s="1" t="s">
        <v>2879</v>
      </c>
      <c r="S1947" s="1">
        <v>975</v>
      </c>
      <c r="T1947" s="1">
        <v>324</v>
      </c>
    </row>
    <row r="1948" spans="1:20">
      <c r="A1948" s="1">
        <f t="shared" si="30"/>
        <v>1947</v>
      </c>
      <c r="B1948" s="1" t="s">
        <v>20</v>
      </c>
      <c r="C1948" s="1" t="s">
        <v>21</v>
      </c>
      <c r="D1948" s="1" t="s">
        <v>22</v>
      </c>
      <c r="E1948" s="1" t="s">
        <v>23</v>
      </c>
      <c r="F1948" s="1" t="s">
        <v>5</v>
      </c>
      <c r="H1948" s="1" t="s">
        <v>24</v>
      </c>
      <c r="I1948" s="1">
        <v>1034799</v>
      </c>
      <c r="J1948" s="1">
        <v>1035467</v>
      </c>
      <c r="K1948" s="1" t="s">
        <v>63</v>
      </c>
      <c r="R1948" s="1" t="s">
        <v>2882</v>
      </c>
      <c r="S1948" s="1">
        <v>669</v>
      </c>
    </row>
    <row r="1949" spans="1:20">
      <c r="A1949" s="1">
        <f t="shared" si="30"/>
        <v>1948</v>
      </c>
      <c r="B1949" s="1" t="s">
        <v>28</v>
      </c>
      <c r="C1949" s="1" t="s">
        <v>29</v>
      </c>
      <c r="D1949" s="1" t="s">
        <v>22</v>
      </c>
      <c r="E1949" s="1" t="s">
        <v>23</v>
      </c>
      <c r="F1949" s="1" t="s">
        <v>5</v>
      </c>
      <c r="H1949" s="1" t="s">
        <v>24</v>
      </c>
      <c r="I1949" s="1">
        <v>1034799</v>
      </c>
      <c r="J1949" s="1">
        <v>1035467</v>
      </c>
      <c r="K1949" s="1" t="s">
        <v>63</v>
      </c>
      <c r="L1949" s="1" t="s">
        <v>2883</v>
      </c>
      <c r="O1949" s="1" t="s">
        <v>2884</v>
      </c>
      <c r="R1949" s="1" t="s">
        <v>2882</v>
      </c>
      <c r="S1949" s="1">
        <v>669</v>
      </c>
      <c r="T1949" s="1">
        <v>222</v>
      </c>
    </row>
    <row r="1950" spans="1:20">
      <c r="A1950" s="1">
        <f t="shared" si="30"/>
        <v>1949</v>
      </c>
      <c r="B1950" s="1" t="s">
        <v>20</v>
      </c>
      <c r="C1950" s="1" t="s">
        <v>21</v>
      </c>
      <c r="D1950" s="1" t="s">
        <v>22</v>
      </c>
      <c r="E1950" s="1" t="s">
        <v>23</v>
      </c>
      <c r="F1950" s="1" t="s">
        <v>5</v>
      </c>
      <c r="H1950" s="1" t="s">
        <v>24</v>
      </c>
      <c r="I1950" s="1">
        <v>1035582</v>
      </c>
      <c r="J1950" s="1">
        <v>1036325</v>
      </c>
      <c r="K1950" s="1" t="s">
        <v>63</v>
      </c>
      <c r="P1950" s="1" t="s">
        <v>2885</v>
      </c>
      <c r="R1950" s="1" t="s">
        <v>2886</v>
      </c>
      <c r="S1950" s="1">
        <v>744</v>
      </c>
    </row>
    <row r="1951" spans="1:20">
      <c r="A1951" s="1">
        <f t="shared" si="30"/>
        <v>1950</v>
      </c>
      <c r="B1951" s="1" t="s">
        <v>28</v>
      </c>
      <c r="C1951" s="1" t="s">
        <v>29</v>
      </c>
      <c r="D1951" s="1" t="s">
        <v>22</v>
      </c>
      <c r="E1951" s="1" t="s">
        <v>23</v>
      </c>
      <c r="F1951" s="1" t="s">
        <v>5</v>
      </c>
      <c r="H1951" s="1" t="s">
        <v>24</v>
      </c>
      <c r="I1951" s="1">
        <v>1035582</v>
      </c>
      <c r="J1951" s="1">
        <v>1036325</v>
      </c>
      <c r="K1951" s="1" t="s">
        <v>63</v>
      </c>
      <c r="L1951" s="1" t="s">
        <v>2887</v>
      </c>
      <c r="O1951" s="1" t="s">
        <v>2888</v>
      </c>
      <c r="P1951" s="1" t="s">
        <v>2885</v>
      </c>
      <c r="R1951" s="1" t="s">
        <v>2886</v>
      </c>
      <c r="S1951" s="1">
        <v>744</v>
      </c>
      <c r="T1951" s="1">
        <v>247</v>
      </c>
    </row>
    <row r="1952" spans="1:20">
      <c r="A1952" s="1">
        <f t="shared" si="30"/>
        <v>1951</v>
      </c>
      <c r="B1952" s="1" t="s">
        <v>20</v>
      </c>
      <c r="C1952" s="1" t="s">
        <v>46</v>
      </c>
      <c r="D1952" s="1" t="s">
        <v>22</v>
      </c>
      <c r="E1952" s="1" t="s">
        <v>23</v>
      </c>
      <c r="F1952" s="1" t="s">
        <v>5</v>
      </c>
      <c r="H1952" s="1" t="s">
        <v>24</v>
      </c>
      <c r="I1952" s="1">
        <v>1036497</v>
      </c>
      <c r="J1952" s="1">
        <v>1036573</v>
      </c>
      <c r="K1952" s="1" t="s">
        <v>63</v>
      </c>
      <c r="P1952" s="1" t="s">
        <v>2889</v>
      </c>
      <c r="R1952" s="1" t="s">
        <v>2890</v>
      </c>
      <c r="S1952" s="1">
        <v>77</v>
      </c>
    </row>
    <row r="1953" spans="1:20">
      <c r="A1953" s="1">
        <f t="shared" si="30"/>
        <v>1952</v>
      </c>
      <c r="B1953" s="1" t="s">
        <v>46</v>
      </c>
      <c r="D1953" s="1" t="s">
        <v>22</v>
      </c>
      <c r="E1953" s="1" t="s">
        <v>23</v>
      </c>
      <c r="F1953" s="1" t="s">
        <v>5</v>
      </c>
      <c r="H1953" s="1" t="s">
        <v>24</v>
      </c>
      <c r="I1953" s="1">
        <v>1036497</v>
      </c>
      <c r="J1953" s="1">
        <v>1036573</v>
      </c>
      <c r="K1953" s="1" t="s">
        <v>63</v>
      </c>
      <c r="O1953" s="1" t="s">
        <v>2891</v>
      </c>
      <c r="P1953" s="1" t="s">
        <v>2889</v>
      </c>
      <c r="R1953" s="1" t="s">
        <v>2890</v>
      </c>
      <c r="S1953" s="1">
        <v>77</v>
      </c>
    </row>
    <row r="1954" spans="1:20">
      <c r="A1954" s="1">
        <f t="shared" si="30"/>
        <v>1953</v>
      </c>
      <c r="B1954" s="1" t="s">
        <v>20</v>
      </c>
      <c r="C1954" s="1" t="s">
        <v>21</v>
      </c>
      <c r="D1954" s="1" t="s">
        <v>22</v>
      </c>
      <c r="E1954" s="1" t="s">
        <v>23</v>
      </c>
      <c r="F1954" s="1" t="s">
        <v>5</v>
      </c>
      <c r="H1954" s="1" t="s">
        <v>24</v>
      </c>
      <c r="I1954" s="1">
        <v>1036708</v>
      </c>
      <c r="J1954" s="1">
        <v>1037100</v>
      </c>
      <c r="K1954" s="1" t="s">
        <v>63</v>
      </c>
      <c r="R1954" s="1" t="s">
        <v>2892</v>
      </c>
      <c r="S1954" s="1">
        <v>393</v>
      </c>
    </row>
    <row r="1955" spans="1:20">
      <c r="A1955" s="1">
        <f t="shared" si="30"/>
        <v>1954</v>
      </c>
      <c r="B1955" s="1" t="s">
        <v>28</v>
      </c>
      <c r="C1955" s="1" t="s">
        <v>29</v>
      </c>
      <c r="D1955" s="1" t="s">
        <v>22</v>
      </c>
      <c r="E1955" s="1" t="s">
        <v>23</v>
      </c>
      <c r="F1955" s="1" t="s">
        <v>5</v>
      </c>
      <c r="H1955" s="1" t="s">
        <v>24</v>
      </c>
      <c r="I1955" s="1">
        <v>1036708</v>
      </c>
      <c r="J1955" s="1">
        <v>1037100</v>
      </c>
      <c r="K1955" s="1" t="s">
        <v>63</v>
      </c>
      <c r="L1955" s="1" t="s">
        <v>2893</v>
      </c>
      <c r="O1955" s="1" t="s">
        <v>2555</v>
      </c>
      <c r="R1955" s="1" t="s">
        <v>2892</v>
      </c>
      <c r="S1955" s="1">
        <v>393</v>
      </c>
      <c r="T1955" s="1">
        <v>130</v>
      </c>
    </row>
    <row r="1956" spans="1:20">
      <c r="A1956" s="1">
        <f t="shared" si="30"/>
        <v>1955</v>
      </c>
      <c r="B1956" s="1" t="s">
        <v>20</v>
      </c>
      <c r="C1956" s="1" t="s">
        <v>21</v>
      </c>
      <c r="D1956" s="1" t="s">
        <v>22</v>
      </c>
      <c r="E1956" s="1" t="s">
        <v>23</v>
      </c>
      <c r="F1956" s="1" t="s">
        <v>5</v>
      </c>
      <c r="H1956" s="1" t="s">
        <v>24</v>
      </c>
      <c r="I1956" s="1">
        <v>1037078</v>
      </c>
      <c r="J1956" s="1">
        <v>1037386</v>
      </c>
      <c r="K1956" s="1" t="s">
        <v>63</v>
      </c>
      <c r="P1956" s="1" t="s">
        <v>2894</v>
      </c>
      <c r="R1956" s="1" t="s">
        <v>2895</v>
      </c>
      <c r="S1956" s="1">
        <v>309</v>
      </c>
    </row>
    <row r="1957" spans="1:20">
      <c r="A1957" s="1">
        <f t="shared" si="30"/>
        <v>1956</v>
      </c>
      <c r="B1957" s="1" t="s">
        <v>28</v>
      </c>
      <c r="C1957" s="1" t="s">
        <v>29</v>
      </c>
      <c r="D1957" s="1" t="s">
        <v>22</v>
      </c>
      <c r="E1957" s="1" t="s">
        <v>23</v>
      </c>
      <c r="F1957" s="1" t="s">
        <v>5</v>
      </c>
      <c r="H1957" s="1" t="s">
        <v>24</v>
      </c>
      <c r="I1957" s="1">
        <v>1037078</v>
      </c>
      <c r="J1957" s="1">
        <v>1037386</v>
      </c>
      <c r="K1957" s="1" t="s">
        <v>63</v>
      </c>
      <c r="L1957" s="1" t="s">
        <v>2896</v>
      </c>
      <c r="O1957" s="1" t="s">
        <v>2897</v>
      </c>
      <c r="P1957" s="1" t="s">
        <v>2894</v>
      </c>
      <c r="R1957" s="1" t="s">
        <v>2895</v>
      </c>
      <c r="S1957" s="1">
        <v>309</v>
      </c>
      <c r="T1957" s="1">
        <v>102</v>
      </c>
    </row>
    <row r="1958" spans="1:20">
      <c r="A1958" s="1">
        <f t="shared" si="30"/>
        <v>1957</v>
      </c>
      <c r="B1958" s="1" t="s">
        <v>20</v>
      </c>
      <c r="C1958" s="1" t="s">
        <v>21</v>
      </c>
      <c r="D1958" s="1" t="s">
        <v>22</v>
      </c>
      <c r="E1958" s="1" t="s">
        <v>23</v>
      </c>
      <c r="F1958" s="1" t="s">
        <v>5</v>
      </c>
      <c r="H1958" s="1" t="s">
        <v>24</v>
      </c>
      <c r="I1958" s="1">
        <v>1037437</v>
      </c>
      <c r="J1958" s="1">
        <v>1039803</v>
      </c>
      <c r="K1958" s="1" t="s">
        <v>63</v>
      </c>
      <c r="P1958" s="1" t="s">
        <v>2898</v>
      </c>
      <c r="R1958" s="1" t="s">
        <v>2899</v>
      </c>
      <c r="S1958" s="1">
        <v>2367</v>
      </c>
    </row>
    <row r="1959" spans="1:20">
      <c r="A1959" s="1">
        <f t="shared" si="30"/>
        <v>1958</v>
      </c>
      <c r="B1959" s="1" t="s">
        <v>28</v>
      </c>
      <c r="C1959" s="1" t="s">
        <v>29</v>
      </c>
      <c r="D1959" s="1" t="s">
        <v>22</v>
      </c>
      <c r="E1959" s="1" t="s">
        <v>23</v>
      </c>
      <c r="F1959" s="1" t="s">
        <v>5</v>
      </c>
      <c r="H1959" s="1" t="s">
        <v>24</v>
      </c>
      <c r="I1959" s="1">
        <v>1037437</v>
      </c>
      <c r="J1959" s="1">
        <v>1039803</v>
      </c>
      <c r="K1959" s="1" t="s">
        <v>63</v>
      </c>
      <c r="L1959" s="1" t="s">
        <v>2900</v>
      </c>
      <c r="O1959" s="1" t="s">
        <v>2901</v>
      </c>
      <c r="P1959" s="1" t="s">
        <v>2898</v>
      </c>
      <c r="R1959" s="1" t="s">
        <v>2899</v>
      </c>
      <c r="S1959" s="1">
        <v>2367</v>
      </c>
      <c r="T1959" s="1">
        <v>788</v>
      </c>
    </row>
    <row r="1960" spans="1:20">
      <c r="A1960" s="1">
        <f t="shared" si="30"/>
        <v>1959</v>
      </c>
      <c r="B1960" s="1" t="s">
        <v>20</v>
      </c>
      <c r="C1960" s="1" t="s">
        <v>21</v>
      </c>
      <c r="D1960" s="1" t="s">
        <v>22</v>
      </c>
      <c r="E1960" s="1" t="s">
        <v>23</v>
      </c>
      <c r="F1960" s="1" t="s">
        <v>5</v>
      </c>
      <c r="H1960" s="1" t="s">
        <v>24</v>
      </c>
      <c r="I1960" s="1">
        <v>1039822</v>
      </c>
      <c r="J1960" s="1">
        <v>1040859</v>
      </c>
      <c r="K1960" s="1" t="s">
        <v>63</v>
      </c>
      <c r="P1960" s="1" t="s">
        <v>2902</v>
      </c>
      <c r="R1960" s="1" t="s">
        <v>2903</v>
      </c>
      <c r="S1960" s="1">
        <v>1038</v>
      </c>
    </row>
    <row r="1961" spans="1:20">
      <c r="A1961" s="1">
        <f t="shared" si="30"/>
        <v>1960</v>
      </c>
      <c r="B1961" s="1" t="s">
        <v>28</v>
      </c>
      <c r="C1961" s="1" t="s">
        <v>29</v>
      </c>
      <c r="D1961" s="1" t="s">
        <v>22</v>
      </c>
      <c r="E1961" s="1" t="s">
        <v>23</v>
      </c>
      <c r="F1961" s="1" t="s">
        <v>5</v>
      </c>
      <c r="H1961" s="1" t="s">
        <v>24</v>
      </c>
      <c r="I1961" s="1">
        <v>1039822</v>
      </c>
      <c r="J1961" s="1">
        <v>1040859</v>
      </c>
      <c r="K1961" s="1" t="s">
        <v>63</v>
      </c>
      <c r="L1961" s="1" t="s">
        <v>2904</v>
      </c>
      <c r="O1961" s="1" t="s">
        <v>2905</v>
      </c>
      <c r="P1961" s="1" t="s">
        <v>2902</v>
      </c>
      <c r="R1961" s="1" t="s">
        <v>2903</v>
      </c>
      <c r="S1961" s="1">
        <v>1038</v>
      </c>
      <c r="T1961" s="1">
        <v>345</v>
      </c>
    </row>
    <row r="1962" spans="1:20">
      <c r="A1962" s="1">
        <f t="shared" si="30"/>
        <v>1961</v>
      </c>
      <c r="B1962" s="1" t="s">
        <v>20</v>
      </c>
      <c r="C1962" s="1" t="s">
        <v>21</v>
      </c>
      <c r="D1962" s="1" t="s">
        <v>22</v>
      </c>
      <c r="E1962" s="1" t="s">
        <v>23</v>
      </c>
      <c r="F1962" s="1" t="s">
        <v>5</v>
      </c>
      <c r="H1962" s="1" t="s">
        <v>24</v>
      </c>
      <c r="I1962" s="1">
        <v>1040928</v>
      </c>
      <c r="J1962" s="1">
        <v>1041287</v>
      </c>
      <c r="K1962" s="1" t="s">
        <v>63</v>
      </c>
      <c r="P1962" s="1" t="s">
        <v>2906</v>
      </c>
      <c r="R1962" s="1" t="s">
        <v>2907</v>
      </c>
      <c r="S1962" s="1">
        <v>360</v>
      </c>
    </row>
    <row r="1963" spans="1:20">
      <c r="A1963" s="1">
        <f t="shared" si="30"/>
        <v>1962</v>
      </c>
      <c r="B1963" s="1" t="s">
        <v>28</v>
      </c>
      <c r="C1963" s="1" t="s">
        <v>29</v>
      </c>
      <c r="D1963" s="1" t="s">
        <v>22</v>
      </c>
      <c r="E1963" s="1" t="s">
        <v>23</v>
      </c>
      <c r="F1963" s="1" t="s">
        <v>5</v>
      </c>
      <c r="H1963" s="1" t="s">
        <v>24</v>
      </c>
      <c r="I1963" s="1">
        <v>1040928</v>
      </c>
      <c r="J1963" s="1">
        <v>1041287</v>
      </c>
      <c r="K1963" s="1" t="s">
        <v>63</v>
      </c>
      <c r="L1963" s="1" t="s">
        <v>2908</v>
      </c>
      <c r="O1963" s="1" t="s">
        <v>2909</v>
      </c>
      <c r="P1963" s="1" t="s">
        <v>2906</v>
      </c>
      <c r="R1963" s="1" t="s">
        <v>2907</v>
      </c>
      <c r="S1963" s="1">
        <v>360</v>
      </c>
      <c r="T1963" s="1">
        <v>119</v>
      </c>
    </row>
    <row r="1964" spans="1:20">
      <c r="A1964" s="1">
        <f t="shared" si="30"/>
        <v>1963</v>
      </c>
      <c r="B1964" s="1" t="s">
        <v>20</v>
      </c>
      <c r="C1964" s="1" t="s">
        <v>21</v>
      </c>
      <c r="D1964" s="1" t="s">
        <v>22</v>
      </c>
      <c r="E1964" s="1" t="s">
        <v>23</v>
      </c>
      <c r="F1964" s="1" t="s">
        <v>5</v>
      </c>
      <c r="H1964" s="1" t="s">
        <v>24</v>
      </c>
      <c r="I1964" s="1">
        <v>1041299</v>
      </c>
      <c r="J1964" s="1">
        <v>1041496</v>
      </c>
      <c r="K1964" s="1" t="s">
        <v>63</v>
      </c>
      <c r="P1964" s="1" t="s">
        <v>2910</v>
      </c>
      <c r="R1964" s="1" t="s">
        <v>2911</v>
      </c>
      <c r="S1964" s="1">
        <v>198</v>
      </c>
    </row>
    <row r="1965" spans="1:20">
      <c r="A1965" s="1">
        <f t="shared" si="30"/>
        <v>1964</v>
      </c>
      <c r="B1965" s="1" t="s">
        <v>28</v>
      </c>
      <c r="C1965" s="1" t="s">
        <v>29</v>
      </c>
      <c r="D1965" s="1" t="s">
        <v>22</v>
      </c>
      <c r="E1965" s="1" t="s">
        <v>23</v>
      </c>
      <c r="F1965" s="1" t="s">
        <v>5</v>
      </c>
      <c r="H1965" s="1" t="s">
        <v>24</v>
      </c>
      <c r="I1965" s="1">
        <v>1041299</v>
      </c>
      <c r="J1965" s="1">
        <v>1041496</v>
      </c>
      <c r="K1965" s="1" t="s">
        <v>63</v>
      </c>
      <c r="L1965" s="1" t="s">
        <v>2912</v>
      </c>
      <c r="O1965" s="1" t="s">
        <v>2913</v>
      </c>
      <c r="P1965" s="1" t="s">
        <v>2910</v>
      </c>
      <c r="R1965" s="1" t="s">
        <v>2911</v>
      </c>
      <c r="S1965" s="1">
        <v>198</v>
      </c>
      <c r="T1965" s="1">
        <v>65</v>
      </c>
    </row>
    <row r="1966" spans="1:20">
      <c r="A1966" s="1">
        <f t="shared" si="30"/>
        <v>1965</v>
      </c>
      <c r="B1966" s="1" t="s">
        <v>20</v>
      </c>
      <c r="C1966" s="1" t="s">
        <v>21</v>
      </c>
      <c r="D1966" s="1" t="s">
        <v>22</v>
      </c>
      <c r="E1966" s="1" t="s">
        <v>23</v>
      </c>
      <c r="F1966" s="1" t="s">
        <v>5</v>
      </c>
      <c r="H1966" s="1" t="s">
        <v>24</v>
      </c>
      <c r="I1966" s="1">
        <v>1041621</v>
      </c>
      <c r="J1966" s="1">
        <v>1042115</v>
      </c>
      <c r="K1966" s="1" t="s">
        <v>63</v>
      </c>
      <c r="P1966" s="1" t="s">
        <v>2914</v>
      </c>
      <c r="R1966" s="1" t="s">
        <v>2915</v>
      </c>
      <c r="S1966" s="1">
        <v>495</v>
      </c>
    </row>
    <row r="1967" spans="1:20">
      <c r="A1967" s="1">
        <f t="shared" si="30"/>
        <v>1966</v>
      </c>
      <c r="B1967" s="1" t="s">
        <v>28</v>
      </c>
      <c r="C1967" s="1" t="s">
        <v>29</v>
      </c>
      <c r="D1967" s="1" t="s">
        <v>22</v>
      </c>
      <c r="E1967" s="1" t="s">
        <v>23</v>
      </c>
      <c r="F1967" s="1" t="s">
        <v>5</v>
      </c>
      <c r="H1967" s="1" t="s">
        <v>24</v>
      </c>
      <c r="I1967" s="1">
        <v>1041621</v>
      </c>
      <c r="J1967" s="1">
        <v>1042115</v>
      </c>
      <c r="K1967" s="1" t="s">
        <v>63</v>
      </c>
      <c r="L1967" s="1" t="s">
        <v>2916</v>
      </c>
      <c r="O1967" s="1" t="s">
        <v>2917</v>
      </c>
      <c r="P1967" s="1" t="s">
        <v>2914</v>
      </c>
      <c r="R1967" s="1" t="s">
        <v>2915</v>
      </c>
      <c r="S1967" s="1">
        <v>495</v>
      </c>
      <c r="T1967" s="1">
        <v>164</v>
      </c>
    </row>
    <row r="1968" spans="1:20">
      <c r="A1968" s="1">
        <f t="shared" si="30"/>
        <v>1967</v>
      </c>
      <c r="B1968" s="1" t="s">
        <v>20</v>
      </c>
      <c r="C1968" s="1" t="s">
        <v>21</v>
      </c>
      <c r="D1968" s="1" t="s">
        <v>22</v>
      </c>
      <c r="E1968" s="1" t="s">
        <v>23</v>
      </c>
      <c r="F1968" s="1" t="s">
        <v>5</v>
      </c>
      <c r="H1968" s="1" t="s">
        <v>24</v>
      </c>
      <c r="I1968" s="1">
        <v>1042241</v>
      </c>
      <c r="J1968" s="1">
        <v>1044148</v>
      </c>
      <c r="K1968" s="1" t="s">
        <v>63</v>
      </c>
      <c r="P1968" s="1" t="s">
        <v>2918</v>
      </c>
      <c r="R1968" s="1" t="s">
        <v>2919</v>
      </c>
      <c r="S1968" s="1">
        <v>1908</v>
      </c>
    </row>
    <row r="1969" spans="1:20">
      <c r="A1969" s="1">
        <f t="shared" si="30"/>
        <v>1968</v>
      </c>
      <c r="B1969" s="1" t="s">
        <v>28</v>
      </c>
      <c r="C1969" s="1" t="s">
        <v>29</v>
      </c>
      <c r="D1969" s="1" t="s">
        <v>22</v>
      </c>
      <c r="E1969" s="1" t="s">
        <v>23</v>
      </c>
      <c r="F1969" s="1" t="s">
        <v>5</v>
      </c>
      <c r="H1969" s="1" t="s">
        <v>24</v>
      </c>
      <c r="I1969" s="1">
        <v>1042241</v>
      </c>
      <c r="J1969" s="1">
        <v>1044148</v>
      </c>
      <c r="K1969" s="1" t="s">
        <v>63</v>
      </c>
      <c r="L1969" s="1" t="s">
        <v>2920</v>
      </c>
      <c r="O1969" s="1" t="s">
        <v>2921</v>
      </c>
      <c r="P1969" s="1" t="s">
        <v>2918</v>
      </c>
      <c r="R1969" s="1" t="s">
        <v>2919</v>
      </c>
      <c r="S1969" s="1">
        <v>1908</v>
      </c>
      <c r="T1969" s="1">
        <v>635</v>
      </c>
    </row>
    <row r="1970" spans="1:20">
      <c r="A1970" s="1">
        <f t="shared" si="30"/>
        <v>1969</v>
      </c>
      <c r="B1970" s="1" t="s">
        <v>20</v>
      </c>
      <c r="C1970" s="1" t="s">
        <v>21</v>
      </c>
      <c r="D1970" s="1" t="s">
        <v>22</v>
      </c>
      <c r="E1970" s="1" t="s">
        <v>23</v>
      </c>
      <c r="F1970" s="1" t="s">
        <v>5</v>
      </c>
      <c r="H1970" s="1" t="s">
        <v>24</v>
      </c>
      <c r="I1970" s="1">
        <v>1044459</v>
      </c>
      <c r="J1970" s="1">
        <v>1045160</v>
      </c>
      <c r="K1970" s="1" t="s">
        <v>63</v>
      </c>
      <c r="P1970" s="1" t="s">
        <v>2922</v>
      </c>
      <c r="R1970" s="1" t="s">
        <v>2923</v>
      </c>
      <c r="S1970" s="1">
        <v>702</v>
      </c>
    </row>
    <row r="1971" spans="1:20">
      <c r="A1971" s="1">
        <f t="shared" si="30"/>
        <v>1970</v>
      </c>
      <c r="B1971" s="1" t="s">
        <v>28</v>
      </c>
      <c r="C1971" s="1" t="s">
        <v>29</v>
      </c>
      <c r="D1971" s="1" t="s">
        <v>22</v>
      </c>
      <c r="E1971" s="1" t="s">
        <v>23</v>
      </c>
      <c r="F1971" s="1" t="s">
        <v>5</v>
      </c>
      <c r="H1971" s="1" t="s">
        <v>24</v>
      </c>
      <c r="I1971" s="1">
        <v>1044459</v>
      </c>
      <c r="J1971" s="1">
        <v>1045160</v>
      </c>
      <c r="K1971" s="1" t="s">
        <v>63</v>
      </c>
      <c r="L1971" s="1" t="s">
        <v>2924</v>
      </c>
      <c r="O1971" s="1" t="s">
        <v>2925</v>
      </c>
      <c r="P1971" s="1" t="s">
        <v>2922</v>
      </c>
      <c r="R1971" s="1" t="s">
        <v>2923</v>
      </c>
      <c r="S1971" s="1">
        <v>702</v>
      </c>
      <c r="T1971" s="1">
        <v>233</v>
      </c>
    </row>
    <row r="1972" spans="1:20">
      <c r="A1972" s="1">
        <f t="shared" si="30"/>
        <v>1971</v>
      </c>
      <c r="B1972" s="1" t="s">
        <v>20</v>
      </c>
      <c r="C1972" s="1" t="s">
        <v>21</v>
      </c>
      <c r="D1972" s="1" t="s">
        <v>22</v>
      </c>
      <c r="E1972" s="1" t="s">
        <v>23</v>
      </c>
      <c r="F1972" s="1" t="s">
        <v>5</v>
      </c>
      <c r="H1972" s="1" t="s">
        <v>24</v>
      </c>
      <c r="I1972" s="1">
        <v>1045163</v>
      </c>
      <c r="J1972" s="1">
        <v>1045870</v>
      </c>
      <c r="K1972" s="1" t="s">
        <v>63</v>
      </c>
      <c r="P1972" s="1" t="s">
        <v>2926</v>
      </c>
      <c r="R1972" s="1" t="s">
        <v>2927</v>
      </c>
      <c r="S1972" s="1">
        <v>708</v>
      </c>
    </row>
    <row r="1973" spans="1:20">
      <c r="A1973" s="1">
        <f t="shared" si="30"/>
        <v>1972</v>
      </c>
      <c r="B1973" s="1" t="s">
        <v>28</v>
      </c>
      <c r="C1973" s="1" t="s">
        <v>29</v>
      </c>
      <c r="D1973" s="1" t="s">
        <v>22</v>
      </c>
      <c r="E1973" s="1" t="s">
        <v>23</v>
      </c>
      <c r="F1973" s="1" t="s">
        <v>5</v>
      </c>
      <c r="H1973" s="1" t="s">
        <v>24</v>
      </c>
      <c r="I1973" s="1">
        <v>1045163</v>
      </c>
      <c r="J1973" s="1">
        <v>1045870</v>
      </c>
      <c r="K1973" s="1" t="s">
        <v>63</v>
      </c>
      <c r="L1973" s="1" t="s">
        <v>2928</v>
      </c>
      <c r="O1973" s="1" t="s">
        <v>2929</v>
      </c>
      <c r="P1973" s="1" t="s">
        <v>2926</v>
      </c>
      <c r="R1973" s="1" t="s">
        <v>2927</v>
      </c>
      <c r="S1973" s="1">
        <v>708</v>
      </c>
      <c r="T1973" s="1">
        <v>235</v>
      </c>
    </row>
    <row r="1974" spans="1:20">
      <c r="A1974" s="1">
        <f t="shared" si="30"/>
        <v>1973</v>
      </c>
      <c r="B1974" s="1" t="s">
        <v>20</v>
      </c>
      <c r="C1974" s="1" t="s">
        <v>21</v>
      </c>
      <c r="D1974" s="1" t="s">
        <v>22</v>
      </c>
      <c r="E1974" s="1" t="s">
        <v>23</v>
      </c>
      <c r="F1974" s="1" t="s">
        <v>5</v>
      </c>
      <c r="H1974" s="1" t="s">
        <v>24</v>
      </c>
      <c r="I1974" s="1">
        <v>1045926</v>
      </c>
      <c r="J1974" s="1">
        <v>1047035</v>
      </c>
      <c r="K1974" s="1" t="s">
        <v>63</v>
      </c>
      <c r="R1974" s="1" t="s">
        <v>2930</v>
      </c>
      <c r="S1974" s="1">
        <v>1110</v>
      </c>
    </row>
    <row r="1975" spans="1:20">
      <c r="A1975" s="1">
        <f t="shared" si="30"/>
        <v>1974</v>
      </c>
      <c r="B1975" s="1" t="s">
        <v>28</v>
      </c>
      <c r="C1975" s="1" t="s">
        <v>29</v>
      </c>
      <c r="D1975" s="1" t="s">
        <v>22</v>
      </c>
      <c r="E1975" s="1" t="s">
        <v>23</v>
      </c>
      <c r="F1975" s="1" t="s">
        <v>5</v>
      </c>
      <c r="H1975" s="1" t="s">
        <v>24</v>
      </c>
      <c r="I1975" s="1">
        <v>1045926</v>
      </c>
      <c r="J1975" s="1">
        <v>1047035</v>
      </c>
      <c r="K1975" s="1" t="s">
        <v>63</v>
      </c>
      <c r="L1975" s="1" t="s">
        <v>2931</v>
      </c>
      <c r="O1975" s="1" t="s">
        <v>62</v>
      </c>
      <c r="R1975" s="1" t="s">
        <v>2930</v>
      </c>
      <c r="S1975" s="1">
        <v>1110</v>
      </c>
      <c r="T1975" s="1">
        <v>369</v>
      </c>
    </row>
    <row r="1976" spans="1:20">
      <c r="A1976" s="1">
        <f t="shared" si="30"/>
        <v>1975</v>
      </c>
      <c r="B1976" s="1" t="s">
        <v>20</v>
      </c>
      <c r="C1976" s="1" t="s">
        <v>21</v>
      </c>
      <c r="D1976" s="1" t="s">
        <v>22</v>
      </c>
      <c r="E1976" s="1" t="s">
        <v>23</v>
      </c>
      <c r="F1976" s="1" t="s">
        <v>5</v>
      </c>
      <c r="H1976" s="1" t="s">
        <v>24</v>
      </c>
      <c r="I1976" s="1">
        <v>1047032</v>
      </c>
      <c r="J1976" s="1">
        <v>1048744</v>
      </c>
      <c r="K1976" s="1" t="s">
        <v>63</v>
      </c>
      <c r="P1976" s="1" t="s">
        <v>2932</v>
      </c>
      <c r="R1976" s="1" t="s">
        <v>2933</v>
      </c>
      <c r="S1976" s="1">
        <v>1713</v>
      </c>
    </row>
    <row r="1977" spans="1:20">
      <c r="A1977" s="1">
        <f t="shared" si="30"/>
        <v>1976</v>
      </c>
      <c r="B1977" s="1" t="s">
        <v>28</v>
      </c>
      <c r="C1977" s="1" t="s">
        <v>29</v>
      </c>
      <c r="D1977" s="1" t="s">
        <v>22</v>
      </c>
      <c r="E1977" s="1" t="s">
        <v>23</v>
      </c>
      <c r="F1977" s="1" t="s">
        <v>5</v>
      </c>
      <c r="H1977" s="1" t="s">
        <v>24</v>
      </c>
      <c r="I1977" s="1">
        <v>1047032</v>
      </c>
      <c r="J1977" s="1">
        <v>1048744</v>
      </c>
      <c r="K1977" s="1" t="s">
        <v>63</v>
      </c>
      <c r="L1977" s="1" t="s">
        <v>2934</v>
      </c>
      <c r="O1977" s="1" t="s">
        <v>2935</v>
      </c>
      <c r="P1977" s="1" t="s">
        <v>2932</v>
      </c>
      <c r="R1977" s="1" t="s">
        <v>2933</v>
      </c>
      <c r="S1977" s="1">
        <v>1713</v>
      </c>
      <c r="T1977" s="1">
        <v>570</v>
      </c>
    </row>
    <row r="1978" spans="1:20">
      <c r="A1978" s="1">
        <f t="shared" si="30"/>
        <v>1977</v>
      </c>
      <c r="B1978" s="1" t="s">
        <v>20</v>
      </c>
      <c r="C1978" s="1" t="s">
        <v>21</v>
      </c>
      <c r="D1978" s="1" t="s">
        <v>22</v>
      </c>
      <c r="E1978" s="1" t="s">
        <v>23</v>
      </c>
      <c r="F1978" s="1" t="s">
        <v>5</v>
      </c>
      <c r="H1978" s="1" t="s">
        <v>24</v>
      </c>
      <c r="I1978" s="1">
        <v>1049051</v>
      </c>
      <c r="J1978" s="1">
        <v>1050139</v>
      </c>
      <c r="K1978" s="1" t="s">
        <v>25</v>
      </c>
      <c r="P1978" s="1" t="s">
        <v>2936</v>
      </c>
      <c r="R1978" s="1" t="s">
        <v>2937</v>
      </c>
      <c r="S1978" s="1">
        <v>1089</v>
      </c>
    </row>
    <row r="1979" spans="1:20">
      <c r="A1979" s="1">
        <f t="shared" si="30"/>
        <v>1978</v>
      </c>
      <c r="B1979" s="1" t="s">
        <v>28</v>
      </c>
      <c r="C1979" s="1" t="s">
        <v>29</v>
      </c>
      <c r="D1979" s="1" t="s">
        <v>22</v>
      </c>
      <c r="E1979" s="1" t="s">
        <v>23</v>
      </c>
      <c r="F1979" s="1" t="s">
        <v>5</v>
      </c>
      <c r="H1979" s="1" t="s">
        <v>24</v>
      </c>
      <c r="I1979" s="1">
        <v>1049051</v>
      </c>
      <c r="J1979" s="1">
        <v>1050139</v>
      </c>
      <c r="K1979" s="1" t="s">
        <v>25</v>
      </c>
      <c r="L1979" s="1" t="s">
        <v>2938</v>
      </c>
      <c r="O1979" s="1" t="s">
        <v>2939</v>
      </c>
      <c r="P1979" s="1" t="s">
        <v>2936</v>
      </c>
      <c r="R1979" s="1" t="s">
        <v>2937</v>
      </c>
      <c r="S1979" s="1">
        <v>1089</v>
      </c>
      <c r="T1979" s="1">
        <v>362</v>
      </c>
    </row>
    <row r="1980" spans="1:20">
      <c r="A1980" s="1">
        <f t="shared" si="30"/>
        <v>1979</v>
      </c>
      <c r="B1980" s="1" t="s">
        <v>20</v>
      </c>
      <c r="C1980" s="1" t="s">
        <v>21</v>
      </c>
      <c r="D1980" s="1" t="s">
        <v>22</v>
      </c>
      <c r="E1980" s="1" t="s">
        <v>23</v>
      </c>
      <c r="F1980" s="1" t="s">
        <v>5</v>
      </c>
      <c r="H1980" s="1" t="s">
        <v>24</v>
      </c>
      <c r="I1980" s="1">
        <v>1050142</v>
      </c>
      <c r="J1980" s="1">
        <v>1051278</v>
      </c>
      <c r="K1980" s="1" t="s">
        <v>63</v>
      </c>
      <c r="P1980" s="1" t="s">
        <v>2940</v>
      </c>
      <c r="R1980" s="1" t="s">
        <v>2941</v>
      </c>
      <c r="S1980" s="1">
        <v>1137</v>
      </c>
    </row>
    <row r="1981" spans="1:20">
      <c r="A1981" s="1">
        <f t="shared" si="30"/>
        <v>1980</v>
      </c>
      <c r="B1981" s="1" t="s">
        <v>28</v>
      </c>
      <c r="C1981" s="1" t="s">
        <v>29</v>
      </c>
      <c r="D1981" s="1" t="s">
        <v>22</v>
      </c>
      <c r="E1981" s="1" t="s">
        <v>23</v>
      </c>
      <c r="F1981" s="1" t="s">
        <v>5</v>
      </c>
      <c r="H1981" s="1" t="s">
        <v>24</v>
      </c>
      <c r="I1981" s="1">
        <v>1050142</v>
      </c>
      <c r="J1981" s="1">
        <v>1051278</v>
      </c>
      <c r="K1981" s="1" t="s">
        <v>63</v>
      </c>
      <c r="L1981" s="1" t="s">
        <v>2942</v>
      </c>
      <c r="O1981" s="1" t="s">
        <v>2943</v>
      </c>
      <c r="P1981" s="1" t="s">
        <v>2940</v>
      </c>
      <c r="R1981" s="1" t="s">
        <v>2941</v>
      </c>
      <c r="S1981" s="1">
        <v>1137</v>
      </c>
      <c r="T1981" s="1">
        <v>378</v>
      </c>
    </row>
    <row r="1982" spans="1:20">
      <c r="A1982" s="1">
        <f t="shared" si="30"/>
        <v>1981</v>
      </c>
      <c r="B1982" s="1" t="s">
        <v>20</v>
      </c>
      <c r="C1982" s="1" t="s">
        <v>21</v>
      </c>
      <c r="D1982" s="1" t="s">
        <v>22</v>
      </c>
      <c r="E1982" s="1" t="s">
        <v>23</v>
      </c>
      <c r="F1982" s="1" t="s">
        <v>5</v>
      </c>
      <c r="H1982" s="1" t="s">
        <v>24</v>
      </c>
      <c r="I1982" s="1">
        <v>1051295</v>
      </c>
      <c r="J1982" s="1">
        <v>1052338</v>
      </c>
      <c r="K1982" s="1" t="s">
        <v>63</v>
      </c>
      <c r="P1982" s="1" t="s">
        <v>2944</v>
      </c>
      <c r="R1982" s="1" t="s">
        <v>2945</v>
      </c>
      <c r="S1982" s="1">
        <v>1044</v>
      </c>
    </row>
    <row r="1983" spans="1:20">
      <c r="A1983" s="1">
        <f t="shared" si="30"/>
        <v>1982</v>
      </c>
      <c r="B1983" s="1" t="s">
        <v>28</v>
      </c>
      <c r="C1983" s="1" t="s">
        <v>29</v>
      </c>
      <c r="D1983" s="1" t="s">
        <v>22</v>
      </c>
      <c r="E1983" s="1" t="s">
        <v>23</v>
      </c>
      <c r="F1983" s="1" t="s">
        <v>5</v>
      </c>
      <c r="H1983" s="1" t="s">
        <v>24</v>
      </c>
      <c r="I1983" s="1">
        <v>1051295</v>
      </c>
      <c r="J1983" s="1">
        <v>1052338</v>
      </c>
      <c r="K1983" s="1" t="s">
        <v>63</v>
      </c>
      <c r="L1983" s="1" t="s">
        <v>2946</v>
      </c>
      <c r="O1983" s="1" t="s">
        <v>2947</v>
      </c>
      <c r="P1983" s="1" t="s">
        <v>2944</v>
      </c>
      <c r="R1983" s="1" t="s">
        <v>2945</v>
      </c>
      <c r="S1983" s="1">
        <v>1044</v>
      </c>
      <c r="T1983" s="1">
        <v>347</v>
      </c>
    </row>
    <row r="1984" spans="1:20">
      <c r="A1984" s="1">
        <f t="shared" si="30"/>
        <v>1983</v>
      </c>
      <c r="B1984" s="1" t="s">
        <v>20</v>
      </c>
      <c r="C1984" s="1" t="s">
        <v>21</v>
      </c>
      <c r="D1984" s="1" t="s">
        <v>22</v>
      </c>
      <c r="E1984" s="1" t="s">
        <v>23</v>
      </c>
      <c r="F1984" s="1" t="s">
        <v>5</v>
      </c>
      <c r="H1984" s="1" t="s">
        <v>24</v>
      </c>
      <c r="I1984" s="1">
        <v>1052535</v>
      </c>
      <c r="J1984" s="1">
        <v>1053251</v>
      </c>
      <c r="K1984" s="1" t="s">
        <v>25</v>
      </c>
      <c r="R1984" s="1" t="s">
        <v>2948</v>
      </c>
      <c r="S1984" s="1">
        <v>717</v>
      </c>
    </row>
    <row r="1985" spans="1:20">
      <c r="A1985" s="1">
        <f t="shared" si="30"/>
        <v>1984</v>
      </c>
      <c r="B1985" s="1" t="s">
        <v>28</v>
      </c>
      <c r="C1985" s="1" t="s">
        <v>29</v>
      </c>
      <c r="D1985" s="1" t="s">
        <v>22</v>
      </c>
      <c r="E1985" s="1" t="s">
        <v>23</v>
      </c>
      <c r="F1985" s="1" t="s">
        <v>5</v>
      </c>
      <c r="H1985" s="1" t="s">
        <v>24</v>
      </c>
      <c r="I1985" s="1">
        <v>1052535</v>
      </c>
      <c r="J1985" s="1">
        <v>1053251</v>
      </c>
      <c r="K1985" s="1" t="s">
        <v>25</v>
      </c>
      <c r="L1985" s="1" t="s">
        <v>2949</v>
      </c>
      <c r="O1985" s="1" t="s">
        <v>2950</v>
      </c>
      <c r="R1985" s="1" t="s">
        <v>2948</v>
      </c>
      <c r="S1985" s="1">
        <v>717</v>
      </c>
      <c r="T1985" s="1">
        <v>238</v>
      </c>
    </row>
    <row r="1986" spans="1:20">
      <c r="A1986" s="1">
        <f t="shared" si="30"/>
        <v>1985</v>
      </c>
      <c r="B1986" s="1" t="s">
        <v>20</v>
      </c>
      <c r="C1986" s="1" t="s">
        <v>21</v>
      </c>
      <c r="D1986" s="1" t="s">
        <v>22</v>
      </c>
      <c r="E1986" s="1" t="s">
        <v>23</v>
      </c>
      <c r="F1986" s="1" t="s">
        <v>5</v>
      </c>
      <c r="H1986" s="1" t="s">
        <v>24</v>
      </c>
      <c r="I1986" s="1">
        <v>1053220</v>
      </c>
      <c r="J1986" s="1">
        <v>1053489</v>
      </c>
      <c r="K1986" s="1" t="s">
        <v>63</v>
      </c>
      <c r="P1986" s="1" t="s">
        <v>2951</v>
      </c>
      <c r="R1986" s="1" t="s">
        <v>2952</v>
      </c>
      <c r="S1986" s="1">
        <v>270</v>
      </c>
    </row>
    <row r="1987" spans="1:20">
      <c r="A1987" s="1">
        <f t="shared" ref="A1987:A2050" si="31">A1986+1</f>
        <v>1986</v>
      </c>
      <c r="B1987" s="1" t="s">
        <v>28</v>
      </c>
      <c r="C1987" s="1" t="s">
        <v>29</v>
      </c>
      <c r="D1987" s="1" t="s">
        <v>22</v>
      </c>
      <c r="E1987" s="1" t="s">
        <v>23</v>
      </c>
      <c r="F1987" s="1" t="s">
        <v>5</v>
      </c>
      <c r="H1987" s="1" t="s">
        <v>24</v>
      </c>
      <c r="I1987" s="1">
        <v>1053220</v>
      </c>
      <c r="J1987" s="1">
        <v>1053489</v>
      </c>
      <c r="K1987" s="1" t="s">
        <v>63</v>
      </c>
      <c r="L1987" s="1" t="s">
        <v>2953</v>
      </c>
      <c r="O1987" s="1" t="s">
        <v>2954</v>
      </c>
      <c r="P1987" s="1" t="s">
        <v>2951</v>
      </c>
      <c r="R1987" s="1" t="s">
        <v>2952</v>
      </c>
      <c r="S1987" s="1">
        <v>270</v>
      </c>
      <c r="T1987" s="1">
        <v>89</v>
      </c>
    </row>
    <row r="1988" spans="1:20">
      <c r="A1988" s="1">
        <f t="shared" si="31"/>
        <v>1987</v>
      </c>
      <c r="B1988" s="1" t="s">
        <v>20</v>
      </c>
      <c r="C1988" s="1" t="s">
        <v>21</v>
      </c>
      <c r="D1988" s="1" t="s">
        <v>22</v>
      </c>
      <c r="E1988" s="1" t="s">
        <v>23</v>
      </c>
      <c r="F1988" s="1" t="s">
        <v>5</v>
      </c>
      <c r="H1988" s="1" t="s">
        <v>24</v>
      </c>
      <c r="I1988" s="1">
        <v>1053509</v>
      </c>
      <c r="J1988" s="1">
        <v>1053988</v>
      </c>
      <c r="K1988" s="1" t="s">
        <v>63</v>
      </c>
      <c r="P1988" s="1" t="s">
        <v>2955</v>
      </c>
      <c r="R1988" s="1" t="s">
        <v>2956</v>
      </c>
      <c r="S1988" s="1">
        <v>480</v>
      </c>
    </row>
    <row r="1989" spans="1:20">
      <c r="A1989" s="1">
        <f t="shared" si="31"/>
        <v>1988</v>
      </c>
      <c r="B1989" s="1" t="s">
        <v>28</v>
      </c>
      <c r="C1989" s="1" t="s">
        <v>29</v>
      </c>
      <c r="D1989" s="1" t="s">
        <v>22</v>
      </c>
      <c r="E1989" s="1" t="s">
        <v>23</v>
      </c>
      <c r="F1989" s="1" t="s">
        <v>5</v>
      </c>
      <c r="H1989" s="1" t="s">
        <v>24</v>
      </c>
      <c r="I1989" s="1">
        <v>1053509</v>
      </c>
      <c r="J1989" s="1">
        <v>1053988</v>
      </c>
      <c r="K1989" s="1" t="s">
        <v>63</v>
      </c>
      <c r="L1989" s="1" t="s">
        <v>2957</v>
      </c>
      <c r="O1989" s="1" t="s">
        <v>2958</v>
      </c>
      <c r="P1989" s="1" t="s">
        <v>2955</v>
      </c>
      <c r="R1989" s="1" t="s">
        <v>2956</v>
      </c>
      <c r="S1989" s="1">
        <v>480</v>
      </c>
      <c r="T1989" s="1">
        <v>159</v>
      </c>
    </row>
    <row r="1990" spans="1:20">
      <c r="A1990" s="1">
        <f t="shared" si="31"/>
        <v>1989</v>
      </c>
      <c r="B1990" s="1" t="s">
        <v>20</v>
      </c>
      <c r="C1990" s="1" t="s">
        <v>21</v>
      </c>
      <c r="D1990" s="1" t="s">
        <v>22</v>
      </c>
      <c r="E1990" s="1" t="s">
        <v>23</v>
      </c>
      <c r="F1990" s="1" t="s">
        <v>5</v>
      </c>
      <c r="H1990" s="1" t="s">
        <v>24</v>
      </c>
      <c r="I1990" s="1">
        <v>1053981</v>
      </c>
      <c r="J1990" s="1">
        <v>1054532</v>
      </c>
      <c r="K1990" s="1" t="s">
        <v>63</v>
      </c>
      <c r="R1990" s="1" t="s">
        <v>2959</v>
      </c>
      <c r="S1990" s="1">
        <v>552</v>
      </c>
    </row>
    <row r="1991" spans="1:20">
      <c r="A1991" s="1">
        <f t="shared" si="31"/>
        <v>1990</v>
      </c>
      <c r="B1991" s="1" t="s">
        <v>28</v>
      </c>
      <c r="C1991" s="1" t="s">
        <v>29</v>
      </c>
      <c r="D1991" s="1" t="s">
        <v>22</v>
      </c>
      <c r="E1991" s="1" t="s">
        <v>23</v>
      </c>
      <c r="F1991" s="1" t="s">
        <v>5</v>
      </c>
      <c r="H1991" s="1" t="s">
        <v>24</v>
      </c>
      <c r="I1991" s="1">
        <v>1053981</v>
      </c>
      <c r="J1991" s="1">
        <v>1054532</v>
      </c>
      <c r="K1991" s="1" t="s">
        <v>63</v>
      </c>
      <c r="L1991" s="1" t="s">
        <v>2960</v>
      </c>
      <c r="O1991" s="1" t="s">
        <v>2961</v>
      </c>
      <c r="R1991" s="1" t="s">
        <v>2959</v>
      </c>
      <c r="S1991" s="1">
        <v>552</v>
      </c>
      <c r="T1991" s="1">
        <v>183</v>
      </c>
    </row>
    <row r="1992" spans="1:20">
      <c r="A1992" s="1">
        <f t="shared" si="31"/>
        <v>1991</v>
      </c>
      <c r="B1992" s="1" t="s">
        <v>20</v>
      </c>
      <c r="C1992" s="1" t="s">
        <v>21</v>
      </c>
      <c r="D1992" s="1" t="s">
        <v>22</v>
      </c>
      <c r="E1992" s="1" t="s">
        <v>23</v>
      </c>
      <c r="F1992" s="1" t="s">
        <v>5</v>
      </c>
      <c r="H1992" s="1" t="s">
        <v>24</v>
      </c>
      <c r="I1992" s="1">
        <v>1054542</v>
      </c>
      <c r="J1992" s="1">
        <v>1055846</v>
      </c>
      <c r="K1992" s="1" t="s">
        <v>63</v>
      </c>
      <c r="R1992" s="1" t="s">
        <v>2962</v>
      </c>
      <c r="S1992" s="1">
        <v>1305</v>
      </c>
    </row>
    <row r="1993" spans="1:20">
      <c r="A1993" s="1">
        <f t="shared" si="31"/>
        <v>1992</v>
      </c>
      <c r="B1993" s="1" t="s">
        <v>28</v>
      </c>
      <c r="C1993" s="1" t="s">
        <v>29</v>
      </c>
      <c r="D1993" s="1" t="s">
        <v>22</v>
      </c>
      <c r="E1993" s="1" t="s">
        <v>23</v>
      </c>
      <c r="F1993" s="1" t="s">
        <v>5</v>
      </c>
      <c r="H1993" s="1" t="s">
        <v>24</v>
      </c>
      <c r="I1993" s="1">
        <v>1054542</v>
      </c>
      <c r="J1993" s="1">
        <v>1055846</v>
      </c>
      <c r="K1993" s="1" t="s">
        <v>63</v>
      </c>
      <c r="L1993" s="1" t="s">
        <v>2963</v>
      </c>
      <c r="O1993" s="1" t="s">
        <v>2964</v>
      </c>
      <c r="R1993" s="1" t="s">
        <v>2962</v>
      </c>
      <c r="S1993" s="1">
        <v>1305</v>
      </c>
      <c r="T1993" s="1">
        <v>434</v>
      </c>
    </row>
    <row r="1994" spans="1:20">
      <c r="A1994" s="1">
        <f t="shared" si="31"/>
        <v>1993</v>
      </c>
      <c r="B1994" s="1" t="s">
        <v>20</v>
      </c>
      <c r="C1994" s="1" t="s">
        <v>21</v>
      </c>
      <c r="D1994" s="1" t="s">
        <v>22</v>
      </c>
      <c r="E1994" s="1" t="s">
        <v>23</v>
      </c>
      <c r="F1994" s="1" t="s">
        <v>5</v>
      </c>
      <c r="H1994" s="1" t="s">
        <v>24</v>
      </c>
      <c r="I1994" s="1">
        <v>1056001</v>
      </c>
      <c r="J1994" s="1">
        <v>1056420</v>
      </c>
      <c r="K1994" s="1" t="s">
        <v>25</v>
      </c>
      <c r="P1994" s="1" t="s">
        <v>2965</v>
      </c>
      <c r="R1994" s="1" t="s">
        <v>2966</v>
      </c>
      <c r="S1994" s="1">
        <v>420</v>
      </c>
    </row>
    <row r="1995" spans="1:20">
      <c r="A1995" s="1">
        <f t="shared" si="31"/>
        <v>1994</v>
      </c>
      <c r="B1995" s="1" t="s">
        <v>28</v>
      </c>
      <c r="C1995" s="1" t="s">
        <v>29</v>
      </c>
      <c r="D1995" s="1" t="s">
        <v>22</v>
      </c>
      <c r="E1995" s="1" t="s">
        <v>23</v>
      </c>
      <c r="F1995" s="1" t="s">
        <v>5</v>
      </c>
      <c r="H1995" s="1" t="s">
        <v>24</v>
      </c>
      <c r="I1995" s="1">
        <v>1056001</v>
      </c>
      <c r="J1995" s="1">
        <v>1056420</v>
      </c>
      <c r="K1995" s="1" t="s">
        <v>25</v>
      </c>
      <c r="L1995" s="1" t="s">
        <v>2967</v>
      </c>
      <c r="O1995" s="1" t="s">
        <v>42</v>
      </c>
      <c r="P1995" s="1" t="s">
        <v>2965</v>
      </c>
      <c r="R1995" s="1" t="s">
        <v>2966</v>
      </c>
      <c r="S1995" s="1">
        <v>420</v>
      </c>
      <c r="T1995" s="1">
        <v>139</v>
      </c>
    </row>
    <row r="1996" spans="1:20">
      <c r="A1996" s="1">
        <f t="shared" si="31"/>
        <v>1995</v>
      </c>
      <c r="B1996" s="1" t="s">
        <v>20</v>
      </c>
      <c r="C1996" s="1" t="s">
        <v>21</v>
      </c>
      <c r="D1996" s="1" t="s">
        <v>22</v>
      </c>
      <c r="E1996" s="1" t="s">
        <v>23</v>
      </c>
      <c r="F1996" s="1" t="s">
        <v>5</v>
      </c>
      <c r="H1996" s="1" t="s">
        <v>24</v>
      </c>
      <c r="I1996" s="1">
        <v>1056451</v>
      </c>
      <c r="J1996" s="1">
        <v>1056849</v>
      </c>
      <c r="K1996" s="1" t="s">
        <v>25</v>
      </c>
      <c r="R1996" s="1" t="s">
        <v>2968</v>
      </c>
      <c r="S1996" s="1">
        <v>399</v>
      </c>
    </row>
    <row r="1997" spans="1:20">
      <c r="A1997" s="1">
        <f t="shared" si="31"/>
        <v>1996</v>
      </c>
      <c r="B1997" s="1" t="s">
        <v>28</v>
      </c>
      <c r="C1997" s="1" t="s">
        <v>29</v>
      </c>
      <c r="D1997" s="1" t="s">
        <v>22</v>
      </c>
      <c r="E1997" s="1" t="s">
        <v>23</v>
      </c>
      <c r="F1997" s="1" t="s">
        <v>5</v>
      </c>
      <c r="H1997" s="1" t="s">
        <v>24</v>
      </c>
      <c r="I1997" s="1">
        <v>1056451</v>
      </c>
      <c r="J1997" s="1">
        <v>1056849</v>
      </c>
      <c r="K1997" s="1" t="s">
        <v>25</v>
      </c>
      <c r="L1997" s="1" t="s">
        <v>2969</v>
      </c>
      <c r="O1997" s="1" t="s">
        <v>62</v>
      </c>
      <c r="R1997" s="1" t="s">
        <v>2968</v>
      </c>
      <c r="S1997" s="1">
        <v>399</v>
      </c>
      <c r="T1997" s="1">
        <v>132</v>
      </c>
    </row>
    <row r="1998" spans="1:20">
      <c r="A1998" s="1">
        <f t="shared" si="31"/>
        <v>1997</v>
      </c>
      <c r="B1998" s="1" t="s">
        <v>20</v>
      </c>
      <c r="C1998" s="1" t="s">
        <v>21</v>
      </c>
      <c r="D1998" s="1" t="s">
        <v>22</v>
      </c>
      <c r="E1998" s="1" t="s">
        <v>23</v>
      </c>
      <c r="F1998" s="1" t="s">
        <v>5</v>
      </c>
      <c r="H1998" s="1" t="s">
        <v>24</v>
      </c>
      <c r="I1998" s="1">
        <v>1057024</v>
      </c>
      <c r="J1998" s="1">
        <v>1057683</v>
      </c>
      <c r="K1998" s="1" t="s">
        <v>25</v>
      </c>
      <c r="R1998" s="1" t="s">
        <v>2970</v>
      </c>
      <c r="S1998" s="1">
        <v>660</v>
      </c>
    </row>
    <row r="1999" spans="1:20">
      <c r="A1999" s="1">
        <f t="shared" si="31"/>
        <v>1998</v>
      </c>
      <c r="B1999" s="1" t="s">
        <v>28</v>
      </c>
      <c r="C1999" s="1" t="s">
        <v>29</v>
      </c>
      <c r="D1999" s="1" t="s">
        <v>22</v>
      </c>
      <c r="E1999" s="1" t="s">
        <v>23</v>
      </c>
      <c r="F1999" s="1" t="s">
        <v>5</v>
      </c>
      <c r="H1999" s="1" t="s">
        <v>24</v>
      </c>
      <c r="I1999" s="1">
        <v>1057024</v>
      </c>
      <c r="J1999" s="1">
        <v>1057683</v>
      </c>
      <c r="K1999" s="1" t="s">
        <v>25</v>
      </c>
      <c r="L1999" s="1" t="s">
        <v>2971</v>
      </c>
      <c r="O1999" s="1" t="s">
        <v>62</v>
      </c>
      <c r="R1999" s="1" t="s">
        <v>2970</v>
      </c>
      <c r="S1999" s="1">
        <v>660</v>
      </c>
      <c r="T1999" s="1">
        <v>219</v>
      </c>
    </row>
    <row r="2000" spans="1:20">
      <c r="A2000" s="1">
        <f t="shared" si="31"/>
        <v>1999</v>
      </c>
      <c r="B2000" s="1" t="s">
        <v>20</v>
      </c>
      <c r="C2000" s="1" t="s">
        <v>21</v>
      </c>
      <c r="D2000" s="1" t="s">
        <v>22</v>
      </c>
      <c r="E2000" s="1" t="s">
        <v>23</v>
      </c>
      <c r="F2000" s="1" t="s">
        <v>5</v>
      </c>
      <c r="H2000" s="1" t="s">
        <v>24</v>
      </c>
      <c r="I2000" s="1">
        <v>1057892</v>
      </c>
      <c r="J2000" s="1">
        <v>1058239</v>
      </c>
      <c r="K2000" s="1" t="s">
        <v>63</v>
      </c>
      <c r="R2000" s="1" t="s">
        <v>2972</v>
      </c>
      <c r="S2000" s="1">
        <v>348</v>
      </c>
    </row>
    <row r="2001" spans="1:20">
      <c r="A2001" s="1">
        <f t="shared" si="31"/>
        <v>2000</v>
      </c>
      <c r="B2001" s="1" t="s">
        <v>28</v>
      </c>
      <c r="C2001" s="1" t="s">
        <v>29</v>
      </c>
      <c r="D2001" s="1" t="s">
        <v>22</v>
      </c>
      <c r="E2001" s="1" t="s">
        <v>23</v>
      </c>
      <c r="F2001" s="1" t="s">
        <v>5</v>
      </c>
      <c r="H2001" s="1" t="s">
        <v>24</v>
      </c>
      <c r="I2001" s="1">
        <v>1057892</v>
      </c>
      <c r="J2001" s="1">
        <v>1058239</v>
      </c>
      <c r="K2001" s="1" t="s">
        <v>63</v>
      </c>
      <c r="L2001" s="1" t="s">
        <v>2973</v>
      </c>
      <c r="O2001" s="1" t="s">
        <v>2974</v>
      </c>
      <c r="R2001" s="1" t="s">
        <v>2972</v>
      </c>
      <c r="S2001" s="1">
        <v>348</v>
      </c>
      <c r="T2001" s="1">
        <v>115</v>
      </c>
    </row>
    <row r="2002" spans="1:20">
      <c r="A2002" s="1">
        <f t="shared" si="31"/>
        <v>2001</v>
      </c>
      <c r="B2002" s="1" t="s">
        <v>20</v>
      </c>
      <c r="C2002" s="1" t="s">
        <v>21</v>
      </c>
      <c r="D2002" s="1" t="s">
        <v>22</v>
      </c>
      <c r="E2002" s="1" t="s">
        <v>23</v>
      </c>
      <c r="F2002" s="1" t="s">
        <v>5</v>
      </c>
      <c r="H2002" s="1" t="s">
        <v>24</v>
      </c>
      <c r="I2002" s="1">
        <v>1058239</v>
      </c>
      <c r="J2002" s="1">
        <v>1058484</v>
      </c>
      <c r="K2002" s="1" t="s">
        <v>63</v>
      </c>
      <c r="R2002" s="1" t="s">
        <v>2975</v>
      </c>
      <c r="S2002" s="1">
        <v>246</v>
      </c>
    </row>
    <row r="2003" spans="1:20">
      <c r="A2003" s="1">
        <f t="shared" si="31"/>
        <v>2002</v>
      </c>
      <c r="B2003" s="1" t="s">
        <v>28</v>
      </c>
      <c r="C2003" s="1" t="s">
        <v>29</v>
      </c>
      <c r="D2003" s="1" t="s">
        <v>22</v>
      </c>
      <c r="E2003" s="1" t="s">
        <v>23</v>
      </c>
      <c r="F2003" s="1" t="s">
        <v>5</v>
      </c>
      <c r="H2003" s="1" t="s">
        <v>24</v>
      </c>
      <c r="I2003" s="1">
        <v>1058239</v>
      </c>
      <c r="J2003" s="1">
        <v>1058484</v>
      </c>
      <c r="K2003" s="1" t="s">
        <v>63</v>
      </c>
      <c r="L2003" s="1" t="s">
        <v>2976</v>
      </c>
      <c r="O2003" s="1" t="s">
        <v>62</v>
      </c>
      <c r="R2003" s="1" t="s">
        <v>2975</v>
      </c>
      <c r="S2003" s="1">
        <v>246</v>
      </c>
      <c r="T2003" s="1">
        <v>81</v>
      </c>
    </row>
    <row r="2004" spans="1:20">
      <c r="A2004" s="1">
        <f t="shared" si="31"/>
        <v>2003</v>
      </c>
      <c r="B2004" s="1" t="s">
        <v>20</v>
      </c>
      <c r="C2004" s="1" t="s">
        <v>21</v>
      </c>
      <c r="D2004" s="1" t="s">
        <v>22</v>
      </c>
      <c r="E2004" s="1" t="s">
        <v>23</v>
      </c>
      <c r="F2004" s="1" t="s">
        <v>5</v>
      </c>
      <c r="H2004" s="1" t="s">
        <v>24</v>
      </c>
      <c r="I2004" s="1">
        <v>1058875</v>
      </c>
      <c r="J2004" s="1">
        <v>1060161</v>
      </c>
      <c r="K2004" s="1" t="s">
        <v>63</v>
      </c>
      <c r="R2004" s="1" t="s">
        <v>2977</v>
      </c>
      <c r="S2004" s="1">
        <v>1287</v>
      </c>
    </row>
    <row r="2005" spans="1:20">
      <c r="A2005" s="1">
        <f t="shared" si="31"/>
        <v>2004</v>
      </c>
      <c r="B2005" s="1" t="s">
        <v>28</v>
      </c>
      <c r="C2005" s="1" t="s">
        <v>29</v>
      </c>
      <c r="D2005" s="1" t="s">
        <v>22</v>
      </c>
      <c r="E2005" s="1" t="s">
        <v>23</v>
      </c>
      <c r="F2005" s="1" t="s">
        <v>5</v>
      </c>
      <c r="H2005" s="1" t="s">
        <v>24</v>
      </c>
      <c r="I2005" s="1">
        <v>1058875</v>
      </c>
      <c r="J2005" s="1">
        <v>1060161</v>
      </c>
      <c r="K2005" s="1" t="s">
        <v>63</v>
      </c>
      <c r="L2005" s="1" t="s">
        <v>2978</v>
      </c>
      <c r="O2005" s="1" t="s">
        <v>2979</v>
      </c>
      <c r="R2005" s="1" t="s">
        <v>2977</v>
      </c>
      <c r="S2005" s="1">
        <v>1287</v>
      </c>
      <c r="T2005" s="1">
        <v>428</v>
      </c>
    </row>
    <row r="2006" spans="1:20">
      <c r="A2006" s="1">
        <f t="shared" si="31"/>
        <v>2005</v>
      </c>
      <c r="B2006" s="1" t="s">
        <v>20</v>
      </c>
      <c r="C2006" s="1" t="s">
        <v>21</v>
      </c>
      <c r="D2006" s="1" t="s">
        <v>22</v>
      </c>
      <c r="E2006" s="1" t="s">
        <v>23</v>
      </c>
      <c r="F2006" s="1" t="s">
        <v>5</v>
      </c>
      <c r="H2006" s="1" t="s">
        <v>24</v>
      </c>
      <c r="I2006" s="1">
        <v>1060189</v>
      </c>
      <c r="J2006" s="1">
        <v>1061931</v>
      </c>
      <c r="K2006" s="1" t="s">
        <v>63</v>
      </c>
      <c r="R2006" s="1" t="s">
        <v>2980</v>
      </c>
      <c r="S2006" s="1">
        <v>1743</v>
      </c>
    </row>
    <row r="2007" spans="1:20">
      <c r="A2007" s="1">
        <f t="shared" si="31"/>
        <v>2006</v>
      </c>
      <c r="B2007" s="1" t="s">
        <v>28</v>
      </c>
      <c r="C2007" s="1" t="s">
        <v>29</v>
      </c>
      <c r="D2007" s="1" t="s">
        <v>22</v>
      </c>
      <c r="E2007" s="1" t="s">
        <v>23</v>
      </c>
      <c r="F2007" s="1" t="s">
        <v>5</v>
      </c>
      <c r="H2007" s="1" t="s">
        <v>24</v>
      </c>
      <c r="I2007" s="1">
        <v>1060189</v>
      </c>
      <c r="J2007" s="1">
        <v>1061931</v>
      </c>
      <c r="K2007" s="1" t="s">
        <v>63</v>
      </c>
      <c r="L2007" s="1" t="s">
        <v>2981</v>
      </c>
      <c r="O2007" s="1" t="s">
        <v>2982</v>
      </c>
      <c r="R2007" s="1" t="s">
        <v>2980</v>
      </c>
      <c r="S2007" s="1">
        <v>1743</v>
      </c>
      <c r="T2007" s="1">
        <v>580</v>
      </c>
    </row>
    <row r="2008" spans="1:20">
      <c r="A2008" s="1">
        <f t="shared" si="31"/>
        <v>2007</v>
      </c>
      <c r="B2008" s="1" t="s">
        <v>20</v>
      </c>
      <c r="C2008" s="1" t="s">
        <v>21</v>
      </c>
      <c r="D2008" s="1" t="s">
        <v>22</v>
      </c>
      <c r="E2008" s="1" t="s">
        <v>23</v>
      </c>
      <c r="F2008" s="1" t="s">
        <v>5</v>
      </c>
      <c r="H2008" s="1" t="s">
        <v>24</v>
      </c>
      <c r="I2008" s="1">
        <v>1062258</v>
      </c>
      <c r="J2008" s="1">
        <v>1064669</v>
      </c>
      <c r="K2008" s="1" t="s">
        <v>63</v>
      </c>
      <c r="R2008" s="1" t="s">
        <v>2983</v>
      </c>
      <c r="S2008" s="1">
        <v>2412</v>
      </c>
    </row>
    <row r="2009" spans="1:20">
      <c r="A2009" s="1">
        <f t="shared" si="31"/>
        <v>2008</v>
      </c>
      <c r="B2009" s="1" t="s">
        <v>28</v>
      </c>
      <c r="C2009" s="1" t="s">
        <v>29</v>
      </c>
      <c r="D2009" s="1" t="s">
        <v>22</v>
      </c>
      <c r="E2009" s="1" t="s">
        <v>23</v>
      </c>
      <c r="F2009" s="1" t="s">
        <v>5</v>
      </c>
      <c r="H2009" s="1" t="s">
        <v>24</v>
      </c>
      <c r="I2009" s="1">
        <v>1062258</v>
      </c>
      <c r="J2009" s="1">
        <v>1064669</v>
      </c>
      <c r="K2009" s="1" t="s">
        <v>63</v>
      </c>
      <c r="L2009" s="1" t="s">
        <v>2984</v>
      </c>
      <c r="O2009" s="1" t="s">
        <v>454</v>
      </c>
      <c r="R2009" s="1" t="s">
        <v>2983</v>
      </c>
      <c r="S2009" s="1">
        <v>2412</v>
      </c>
      <c r="T2009" s="1">
        <v>803</v>
      </c>
    </row>
    <row r="2010" spans="1:20">
      <c r="A2010" s="1">
        <f t="shared" si="31"/>
        <v>2009</v>
      </c>
      <c r="B2010" s="1" t="s">
        <v>20</v>
      </c>
      <c r="C2010" s="1" t="s">
        <v>21</v>
      </c>
      <c r="D2010" s="1" t="s">
        <v>22</v>
      </c>
      <c r="E2010" s="1" t="s">
        <v>23</v>
      </c>
      <c r="F2010" s="1" t="s">
        <v>5</v>
      </c>
      <c r="H2010" s="1" t="s">
        <v>24</v>
      </c>
      <c r="I2010" s="1">
        <v>1064834</v>
      </c>
      <c r="J2010" s="1">
        <v>1065877</v>
      </c>
      <c r="K2010" s="1" t="s">
        <v>63</v>
      </c>
      <c r="R2010" s="1" t="s">
        <v>2985</v>
      </c>
      <c r="S2010" s="1">
        <v>1044</v>
      </c>
    </row>
    <row r="2011" spans="1:20">
      <c r="A2011" s="1">
        <f t="shared" si="31"/>
        <v>2010</v>
      </c>
      <c r="B2011" s="1" t="s">
        <v>28</v>
      </c>
      <c r="C2011" s="1" t="s">
        <v>29</v>
      </c>
      <c r="D2011" s="1" t="s">
        <v>22</v>
      </c>
      <c r="E2011" s="1" t="s">
        <v>23</v>
      </c>
      <c r="F2011" s="1" t="s">
        <v>5</v>
      </c>
      <c r="H2011" s="1" t="s">
        <v>24</v>
      </c>
      <c r="I2011" s="1">
        <v>1064834</v>
      </c>
      <c r="J2011" s="1">
        <v>1065877</v>
      </c>
      <c r="K2011" s="1" t="s">
        <v>63</v>
      </c>
      <c r="L2011" s="1" t="s">
        <v>2986</v>
      </c>
      <c r="O2011" s="1" t="s">
        <v>461</v>
      </c>
      <c r="R2011" s="1" t="s">
        <v>2985</v>
      </c>
      <c r="S2011" s="1">
        <v>1044</v>
      </c>
      <c r="T2011" s="1">
        <v>347</v>
      </c>
    </row>
    <row r="2012" spans="1:20">
      <c r="A2012" s="1">
        <f t="shared" si="31"/>
        <v>2011</v>
      </c>
      <c r="B2012" s="1" t="s">
        <v>20</v>
      </c>
      <c r="C2012" s="1" t="s">
        <v>21</v>
      </c>
      <c r="D2012" s="1" t="s">
        <v>22</v>
      </c>
      <c r="E2012" s="1" t="s">
        <v>23</v>
      </c>
      <c r="F2012" s="1" t="s">
        <v>5</v>
      </c>
      <c r="H2012" s="1" t="s">
        <v>24</v>
      </c>
      <c r="I2012" s="1">
        <v>1065883</v>
      </c>
      <c r="J2012" s="1">
        <v>1066386</v>
      </c>
      <c r="K2012" s="1" t="s">
        <v>63</v>
      </c>
      <c r="R2012" s="1" t="s">
        <v>2987</v>
      </c>
      <c r="S2012" s="1">
        <v>504</v>
      </c>
    </row>
    <row r="2013" spans="1:20">
      <c r="A2013" s="1">
        <f t="shared" si="31"/>
        <v>2012</v>
      </c>
      <c r="B2013" s="1" t="s">
        <v>28</v>
      </c>
      <c r="C2013" s="1" t="s">
        <v>29</v>
      </c>
      <c r="D2013" s="1" t="s">
        <v>22</v>
      </c>
      <c r="E2013" s="1" t="s">
        <v>23</v>
      </c>
      <c r="F2013" s="1" t="s">
        <v>5</v>
      </c>
      <c r="H2013" s="1" t="s">
        <v>24</v>
      </c>
      <c r="I2013" s="1">
        <v>1065883</v>
      </c>
      <c r="J2013" s="1">
        <v>1066386</v>
      </c>
      <c r="K2013" s="1" t="s">
        <v>63</v>
      </c>
      <c r="L2013" s="1" t="s">
        <v>2988</v>
      </c>
      <c r="O2013" s="1" t="s">
        <v>1688</v>
      </c>
      <c r="R2013" s="1" t="s">
        <v>2987</v>
      </c>
      <c r="S2013" s="1">
        <v>504</v>
      </c>
      <c r="T2013" s="1">
        <v>167</v>
      </c>
    </row>
    <row r="2014" spans="1:20">
      <c r="A2014" s="1">
        <f t="shared" si="31"/>
        <v>2013</v>
      </c>
      <c r="B2014" s="1" t="s">
        <v>20</v>
      </c>
      <c r="C2014" s="1" t="s">
        <v>21</v>
      </c>
      <c r="D2014" s="1" t="s">
        <v>22</v>
      </c>
      <c r="E2014" s="1" t="s">
        <v>23</v>
      </c>
      <c r="F2014" s="1" t="s">
        <v>5</v>
      </c>
      <c r="H2014" s="1" t="s">
        <v>24</v>
      </c>
      <c r="I2014" s="1">
        <v>1066782</v>
      </c>
      <c r="J2014" s="1">
        <v>1067399</v>
      </c>
      <c r="K2014" s="1" t="s">
        <v>63</v>
      </c>
      <c r="R2014" s="1" t="s">
        <v>2989</v>
      </c>
      <c r="S2014" s="1">
        <v>618</v>
      </c>
    </row>
    <row r="2015" spans="1:20">
      <c r="A2015" s="1">
        <f t="shared" si="31"/>
        <v>2014</v>
      </c>
      <c r="B2015" s="1" t="s">
        <v>28</v>
      </c>
      <c r="C2015" s="1" t="s">
        <v>29</v>
      </c>
      <c r="D2015" s="1" t="s">
        <v>22</v>
      </c>
      <c r="E2015" s="1" t="s">
        <v>23</v>
      </c>
      <c r="F2015" s="1" t="s">
        <v>5</v>
      </c>
      <c r="H2015" s="1" t="s">
        <v>24</v>
      </c>
      <c r="I2015" s="1">
        <v>1066782</v>
      </c>
      <c r="J2015" s="1">
        <v>1067399</v>
      </c>
      <c r="K2015" s="1" t="s">
        <v>63</v>
      </c>
      <c r="L2015" s="1" t="s">
        <v>2990</v>
      </c>
      <c r="O2015" s="1" t="s">
        <v>253</v>
      </c>
      <c r="R2015" s="1" t="s">
        <v>2989</v>
      </c>
      <c r="S2015" s="1">
        <v>618</v>
      </c>
      <c r="T2015" s="1">
        <v>205</v>
      </c>
    </row>
    <row r="2016" spans="1:20">
      <c r="A2016" s="1">
        <f t="shared" si="31"/>
        <v>2015</v>
      </c>
      <c r="B2016" s="1" t="s">
        <v>20</v>
      </c>
      <c r="C2016" s="1" t="s">
        <v>21</v>
      </c>
      <c r="D2016" s="1" t="s">
        <v>22</v>
      </c>
      <c r="E2016" s="1" t="s">
        <v>23</v>
      </c>
      <c r="F2016" s="1" t="s">
        <v>5</v>
      </c>
      <c r="H2016" s="1" t="s">
        <v>24</v>
      </c>
      <c r="I2016" s="1">
        <v>1067680</v>
      </c>
      <c r="J2016" s="1">
        <v>1068126</v>
      </c>
      <c r="K2016" s="1" t="s">
        <v>25</v>
      </c>
      <c r="R2016" s="1" t="s">
        <v>2991</v>
      </c>
      <c r="S2016" s="1">
        <v>447</v>
      </c>
    </row>
    <row r="2017" spans="1:20">
      <c r="A2017" s="1">
        <f t="shared" si="31"/>
        <v>2016</v>
      </c>
      <c r="B2017" s="1" t="s">
        <v>28</v>
      </c>
      <c r="C2017" s="1" t="s">
        <v>29</v>
      </c>
      <c r="D2017" s="1" t="s">
        <v>22</v>
      </c>
      <c r="E2017" s="1" t="s">
        <v>23</v>
      </c>
      <c r="F2017" s="1" t="s">
        <v>5</v>
      </c>
      <c r="H2017" s="1" t="s">
        <v>24</v>
      </c>
      <c r="I2017" s="1">
        <v>1067680</v>
      </c>
      <c r="J2017" s="1">
        <v>1068126</v>
      </c>
      <c r="K2017" s="1" t="s">
        <v>25</v>
      </c>
      <c r="L2017" s="1" t="s">
        <v>2992</v>
      </c>
      <c r="O2017" s="1" t="s">
        <v>2993</v>
      </c>
      <c r="R2017" s="1" t="s">
        <v>2991</v>
      </c>
      <c r="S2017" s="1">
        <v>447</v>
      </c>
      <c r="T2017" s="1">
        <v>148</v>
      </c>
    </row>
    <row r="2018" spans="1:20">
      <c r="A2018" s="1">
        <f t="shared" si="31"/>
        <v>2017</v>
      </c>
      <c r="B2018" s="1" t="s">
        <v>20</v>
      </c>
      <c r="C2018" s="1" t="s">
        <v>21</v>
      </c>
      <c r="D2018" s="1" t="s">
        <v>22</v>
      </c>
      <c r="E2018" s="1" t="s">
        <v>23</v>
      </c>
      <c r="F2018" s="1" t="s">
        <v>5</v>
      </c>
      <c r="H2018" s="1" t="s">
        <v>24</v>
      </c>
      <c r="I2018" s="1">
        <v>1068142</v>
      </c>
      <c r="J2018" s="1">
        <v>1069095</v>
      </c>
      <c r="K2018" s="1" t="s">
        <v>25</v>
      </c>
      <c r="R2018" s="1" t="s">
        <v>2994</v>
      </c>
      <c r="S2018" s="1">
        <v>954</v>
      </c>
    </row>
    <row r="2019" spans="1:20">
      <c r="A2019" s="1">
        <f t="shared" si="31"/>
        <v>2018</v>
      </c>
      <c r="B2019" s="1" t="s">
        <v>28</v>
      </c>
      <c r="C2019" s="1" t="s">
        <v>29</v>
      </c>
      <c r="D2019" s="1" t="s">
        <v>22</v>
      </c>
      <c r="E2019" s="1" t="s">
        <v>23</v>
      </c>
      <c r="F2019" s="1" t="s">
        <v>5</v>
      </c>
      <c r="H2019" s="1" t="s">
        <v>24</v>
      </c>
      <c r="I2019" s="1">
        <v>1068142</v>
      </c>
      <c r="J2019" s="1">
        <v>1069095</v>
      </c>
      <c r="K2019" s="1" t="s">
        <v>25</v>
      </c>
      <c r="L2019" s="1" t="s">
        <v>2995</v>
      </c>
      <c r="O2019" s="1" t="s">
        <v>2996</v>
      </c>
      <c r="R2019" s="1" t="s">
        <v>2994</v>
      </c>
      <c r="S2019" s="1">
        <v>954</v>
      </c>
      <c r="T2019" s="1">
        <v>317</v>
      </c>
    </row>
    <row r="2020" spans="1:20">
      <c r="A2020" s="1">
        <f t="shared" si="31"/>
        <v>2019</v>
      </c>
      <c r="B2020" s="1" t="s">
        <v>20</v>
      </c>
      <c r="C2020" s="1" t="s">
        <v>21</v>
      </c>
      <c r="D2020" s="1" t="s">
        <v>22</v>
      </c>
      <c r="E2020" s="1" t="s">
        <v>23</v>
      </c>
      <c r="F2020" s="1" t="s">
        <v>5</v>
      </c>
      <c r="H2020" s="1" t="s">
        <v>24</v>
      </c>
      <c r="I2020" s="1">
        <v>1069092</v>
      </c>
      <c r="J2020" s="1">
        <v>1069382</v>
      </c>
      <c r="K2020" s="1" t="s">
        <v>25</v>
      </c>
      <c r="P2020" s="1" t="s">
        <v>2997</v>
      </c>
      <c r="R2020" s="1" t="s">
        <v>2998</v>
      </c>
      <c r="S2020" s="1">
        <v>291</v>
      </c>
    </row>
    <row r="2021" spans="1:20">
      <c r="A2021" s="1">
        <f t="shared" si="31"/>
        <v>2020</v>
      </c>
      <c r="B2021" s="1" t="s">
        <v>28</v>
      </c>
      <c r="C2021" s="1" t="s">
        <v>29</v>
      </c>
      <c r="D2021" s="1" t="s">
        <v>22</v>
      </c>
      <c r="E2021" s="1" t="s">
        <v>23</v>
      </c>
      <c r="F2021" s="1" t="s">
        <v>5</v>
      </c>
      <c r="H2021" s="1" t="s">
        <v>24</v>
      </c>
      <c r="I2021" s="1">
        <v>1069092</v>
      </c>
      <c r="J2021" s="1">
        <v>1069382</v>
      </c>
      <c r="K2021" s="1" t="s">
        <v>25</v>
      </c>
      <c r="L2021" s="1" t="s">
        <v>2999</v>
      </c>
      <c r="O2021" s="1" t="s">
        <v>3000</v>
      </c>
      <c r="P2021" s="1" t="s">
        <v>2997</v>
      </c>
      <c r="R2021" s="1" t="s">
        <v>2998</v>
      </c>
      <c r="S2021" s="1">
        <v>291</v>
      </c>
      <c r="T2021" s="1">
        <v>96</v>
      </c>
    </row>
    <row r="2022" spans="1:20">
      <c r="A2022" s="1">
        <f t="shared" si="31"/>
        <v>2021</v>
      </c>
      <c r="B2022" s="1" t="s">
        <v>20</v>
      </c>
      <c r="C2022" s="1" t="s">
        <v>21</v>
      </c>
      <c r="D2022" s="1" t="s">
        <v>22</v>
      </c>
      <c r="E2022" s="1" t="s">
        <v>23</v>
      </c>
      <c r="F2022" s="1" t="s">
        <v>5</v>
      </c>
      <c r="H2022" s="1" t="s">
        <v>24</v>
      </c>
      <c r="I2022" s="1">
        <v>1069379</v>
      </c>
      <c r="J2022" s="1">
        <v>1071121</v>
      </c>
      <c r="K2022" s="1" t="s">
        <v>25</v>
      </c>
      <c r="P2022" s="1" t="s">
        <v>3001</v>
      </c>
      <c r="R2022" s="1" t="s">
        <v>3002</v>
      </c>
      <c r="S2022" s="1">
        <v>1743</v>
      </c>
    </row>
    <row r="2023" spans="1:20">
      <c r="A2023" s="1">
        <f t="shared" si="31"/>
        <v>2022</v>
      </c>
      <c r="B2023" s="1" t="s">
        <v>28</v>
      </c>
      <c r="C2023" s="1" t="s">
        <v>29</v>
      </c>
      <c r="D2023" s="1" t="s">
        <v>22</v>
      </c>
      <c r="E2023" s="1" t="s">
        <v>23</v>
      </c>
      <c r="F2023" s="1" t="s">
        <v>5</v>
      </c>
      <c r="H2023" s="1" t="s">
        <v>24</v>
      </c>
      <c r="I2023" s="1">
        <v>1069379</v>
      </c>
      <c r="J2023" s="1">
        <v>1071121</v>
      </c>
      <c r="K2023" s="1" t="s">
        <v>25</v>
      </c>
      <c r="L2023" s="1" t="s">
        <v>3003</v>
      </c>
      <c r="O2023" s="1" t="s">
        <v>3004</v>
      </c>
      <c r="P2023" s="1" t="s">
        <v>3001</v>
      </c>
      <c r="R2023" s="1" t="s">
        <v>3002</v>
      </c>
      <c r="S2023" s="1">
        <v>1743</v>
      </c>
      <c r="T2023" s="1">
        <v>580</v>
      </c>
    </row>
    <row r="2024" spans="1:20">
      <c r="A2024" s="1">
        <f t="shared" si="31"/>
        <v>2023</v>
      </c>
      <c r="B2024" s="1" t="s">
        <v>20</v>
      </c>
      <c r="C2024" s="1" t="s">
        <v>21</v>
      </c>
      <c r="D2024" s="1" t="s">
        <v>22</v>
      </c>
      <c r="E2024" s="1" t="s">
        <v>23</v>
      </c>
      <c r="F2024" s="1" t="s">
        <v>5</v>
      </c>
      <c r="H2024" s="1" t="s">
        <v>24</v>
      </c>
      <c r="I2024" s="1">
        <v>1071118</v>
      </c>
      <c r="J2024" s="1">
        <v>1072683</v>
      </c>
      <c r="K2024" s="1" t="s">
        <v>25</v>
      </c>
      <c r="P2024" s="1" t="s">
        <v>3005</v>
      </c>
      <c r="R2024" s="1" t="s">
        <v>3006</v>
      </c>
      <c r="S2024" s="1">
        <v>1566</v>
      </c>
    </row>
    <row r="2025" spans="1:20">
      <c r="A2025" s="1">
        <f t="shared" si="31"/>
        <v>2024</v>
      </c>
      <c r="B2025" s="1" t="s">
        <v>28</v>
      </c>
      <c r="C2025" s="1" t="s">
        <v>29</v>
      </c>
      <c r="D2025" s="1" t="s">
        <v>22</v>
      </c>
      <c r="E2025" s="1" t="s">
        <v>23</v>
      </c>
      <c r="F2025" s="1" t="s">
        <v>5</v>
      </c>
      <c r="H2025" s="1" t="s">
        <v>24</v>
      </c>
      <c r="I2025" s="1">
        <v>1071118</v>
      </c>
      <c r="J2025" s="1">
        <v>1072683</v>
      </c>
      <c r="K2025" s="1" t="s">
        <v>25</v>
      </c>
      <c r="L2025" s="1" t="s">
        <v>3007</v>
      </c>
      <c r="O2025" s="1" t="s">
        <v>3008</v>
      </c>
      <c r="P2025" s="1" t="s">
        <v>3005</v>
      </c>
      <c r="R2025" s="1" t="s">
        <v>3006</v>
      </c>
      <c r="S2025" s="1">
        <v>1566</v>
      </c>
      <c r="T2025" s="1">
        <v>521</v>
      </c>
    </row>
    <row r="2026" spans="1:20">
      <c r="A2026" s="1">
        <f t="shared" si="31"/>
        <v>2025</v>
      </c>
      <c r="B2026" s="1" t="s">
        <v>20</v>
      </c>
      <c r="C2026" s="1" t="s">
        <v>21</v>
      </c>
      <c r="D2026" s="1" t="s">
        <v>22</v>
      </c>
      <c r="E2026" s="1" t="s">
        <v>23</v>
      </c>
      <c r="F2026" s="1" t="s">
        <v>5</v>
      </c>
      <c r="H2026" s="1" t="s">
        <v>24</v>
      </c>
      <c r="I2026" s="1">
        <v>1072680</v>
      </c>
      <c r="J2026" s="1">
        <v>1074038</v>
      </c>
      <c r="K2026" s="1" t="s">
        <v>25</v>
      </c>
      <c r="P2026" s="1" t="s">
        <v>3009</v>
      </c>
      <c r="R2026" s="1" t="s">
        <v>3010</v>
      </c>
      <c r="S2026" s="1">
        <v>1359</v>
      </c>
    </row>
    <row r="2027" spans="1:20">
      <c r="A2027" s="1">
        <f t="shared" si="31"/>
        <v>2026</v>
      </c>
      <c r="B2027" s="1" t="s">
        <v>28</v>
      </c>
      <c r="C2027" s="1" t="s">
        <v>29</v>
      </c>
      <c r="D2027" s="1" t="s">
        <v>22</v>
      </c>
      <c r="E2027" s="1" t="s">
        <v>23</v>
      </c>
      <c r="F2027" s="1" t="s">
        <v>5</v>
      </c>
      <c r="H2027" s="1" t="s">
        <v>24</v>
      </c>
      <c r="I2027" s="1">
        <v>1072680</v>
      </c>
      <c r="J2027" s="1">
        <v>1074038</v>
      </c>
      <c r="K2027" s="1" t="s">
        <v>25</v>
      </c>
      <c r="L2027" s="1" t="s">
        <v>3011</v>
      </c>
      <c r="O2027" s="1" t="s">
        <v>3012</v>
      </c>
      <c r="P2027" s="1" t="s">
        <v>3009</v>
      </c>
      <c r="R2027" s="1" t="s">
        <v>3010</v>
      </c>
      <c r="S2027" s="1">
        <v>1359</v>
      </c>
      <c r="T2027" s="1">
        <v>452</v>
      </c>
    </row>
    <row r="2028" spans="1:20">
      <c r="A2028" s="1">
        <f t="shared" si="31"/>
        <v>2027</v>
      </c>
      <c r="B2028" s="1" t="s">
        <v>20</v>
      </c>
      <c r="C2028" s="1" t="s">
        <v>21</v>
      </c>
      <c r="D2028" s="1" t="s">
        <v>22</v>
      </c>
      <c r="E2028" s="1" t="s">
        <v>23</v>
      </c>
      <c r="F2028" s="1" t="s">
        <v>5</v>
      </c>
      <c r="H2028" s="1" t="s">
        <v>24</v>
      </c>
      <c r="I2028" s="1">
        <v>1074125</v>
      </c>
      <c r="J2028" s="1">
        <v>1075210</v>
      </c>
      <c r="K2028" s="1" t="s">
        <v>25</v>
      </c>
      <c r="P2028" s="1" t="s">
        <v>3013</v>
      </c>
      <c r="R2028" s="1" t="s">
        <v>3014</v>
      </c>
      <c r="S2028" s="1">
        <v>1086</v>
      </c>
    </row>
    <row r="2029" spans="1:20">
      <c r="A2029" s="1">
        <f t="shared" si="31"/>
        <v>2028</v>
      </c>
      <c r="B2029" s="1" t="s">
        <v>28</v>
      </c>
      <c r="C2029" s="1" t="s">
        <v>29</v>
      </c>
      <c r="D2029" s="1" t="s">
        <v>22</v>
      </c>
      <c r="E2029" s="1" t="s">
        <v>23</v>
      </c>
      <c r="F2029" s="1" t="s">
        <v>5</v>
      </c>
      <c r="H2029" s="1" t="s">
        <v>24</v>
      </c>
      <c r="I2029" s="1">
        <v>1074125</v>
      </c>
      <c r="J2029" s="1">
        <v>1075210</v>
      </c>
      <c r="K2029" s="1" t="s">
        <v>25</v>
      </c>
      <c r="L2029" s="1" t="s">
        <v>3015</v>
      </c>
      <c r="O2029" s="1" t="s">
        <v>3016</v>
      </c>
      <c r="P2029" s="1" t="s">
        <v>3013</v>
      </c>
      <c r="R2029" s="1" t="s">
        <v>3014</v>
      </c>
      <c r="S2029" s="1">
        <v>1086</v>
      </c>
      <c r="T2029" s="1">
        <v>361</v>
      </c>
    </row>
    <row r="2030" spans="1:20">
      <c r="A2030" s="1">
        <f t="shared" si="31"/>
        <v>2029</v>
      </c>
      <c r="B2030" s="1" t="s">
        <v>20</v>
      </c>
      <c r="C2030" s="1" t="s">
        <v>21</v>
      </c>
      <c r="D2030" s="1" t="s">
        <v>22</v>
      </c>
      <c r="E2030" s="1" t="s">
        <v>23</v>
      </c>
      <c r="F2030" s="1" t="s">
        <v>5</v>
      </c>
      <c r="H2030" s="1" t="s">
        <v>24</v>
      </c>
      <c r="I2030" s="1">
        <v>1075207</v>
      </c>
      <c r="J2030" s="1">
        <v>1076622</v>
      </c>
      <c r="K2030" s="1" t="s">
        <v>25</v>
      </c>
      <c r="P2030" s="1" t="s">
        <v>3017</v>
      </c>
      <c r="R2030" s="1" t="s">
        <v>3018</v>
      </c>
      <c r="S2030" s="1">
        <v>1416</v>
      </c>
    </row>
    <row r="2031" spans="1:20">
      <c r="A2031" s="1">
        <f t="shared" si="31"/>
        <v>2030</v>
      </c>
      <c r="B2031" s="1" t="s">
        <v>28</v>
      </c>
      <c r="C2031" s="1" t="s">
        <v>29</v>
      </c>
      <c r="D2031" s="1" t="s">
        <v>22</v>
      </c>
      <c r="E2031" s="1" t="s">
        <v>23</v>
      </c>
      <c r="F2031" s="1" t="s">
        <v>5</v>
      </c>
      <c r="H2031" s="1" t="s">
        <v>24</v>
      </c>
      <c r="I2031" s="1">
        <v>1075207</v>
      </c>
      <c r="J2031" s="1">
        <v>1076622</v>
      </c>
      <c r="K2031" s="1" t="s">
        <v>25</v>
      </c>
      <c r="L2031" s="1" t="s">
        <v>3019</v>
      </c>
      <c r="O2031" s="1" t="s">
        <v>3020</v>
      </c>
      <c r="P2031" s="1" t="s">
        <v>3017</v>
      </c>
      <c r="R2031" s="1" t="s">
        <v>3018</v>
      </c>
      <c r="S2031" s="1">
        <v>1416</v>
      </c>
      <c r="T2031" s="1">
        <v>471</v>
      </c>
    </row>
    <row r="2032" spans="1:20">
      <c r="A2032" s="1">
        <f t="shared" si="31"/>
        <v>2031</v>
      </c>
      <c r="B2032" s="1" t="s">
        <v>20</v>
      </c>
      <c r="C2032" s="1" t="s">
        <v>21</v>
      </c>
      <c r="D2032" s="1" t="s">
        <v>22</v>
      </c>
      <c r="E2032" s="1" t="s">
        <v>23</v>
      </c>
      <c r="F2032" s="1" t="s">
        <v>5</v>
      </c>
      <c r="H2032" s="1" t="s">
        <v>24</v>
      </c>
      <c r="I2032" s="1">
        <v>1076627</v>
      </c>
      <c r="J2032" s="1">
        <v>1077793</v>
      </c>
      <c r="K2032" s="1" t="s">
        <v>25</v>
      </c>
      <c r="P2032" s="1" t="s">
        <v>3021</v>
      </c>
      <c r="R2032" s="1" t="s">
        <v>3022</v>
      </c>
      <c r="S2032" s="1">
        <v>1167</v>
      </c>
    </row>
    <row r="2033" spans="1:20">
      <c r="A2033" s="1">
        <f t="shared" si="31"/>
        <v>2032</v>
      </c>
      <c r="B2033" s="1" t="s">
        <v>28</v>
      </c>
      <c r="C2033" s="1" t="s">
        <v>29</v>
      </c>
      <c r="D2033" s="1" t="s">
        <v>22</v>
      </c>
      <c r="E2033" s="1" t="s">
        <v>23</v>
      </c>
      <c r="F2033" s="1" t="s">
        <v>5</v>
      </c>
      <c r="H2033" s="1" t="s">
        <v>24</v>
      </c>
      <c r="I2033" s="1">
        <v>1076627</v>
      </c>
      <c r="J2033" s="1">
        <v>1077793</v>
      </c>
      <c r="K2033" s="1" t="s">
        <v>25</v>
      </c>
      <c r="L2033" s="1" t="s">
        <v>3023</v>
      </c>
      <c r="O2033" s="1" t="s">
        <v>3024</v>
      </c>
      <c r="P2033" s="1" t="s">
        <v>3021</v>
      </c>
      <c r="R2033" s="1" t="s">
        <v>3022</v>
      </c>
      <c r="S2033" s="1">
        <v>1167</v>
      </c>
      <c r="T2033" s="1">
        <v>388</v>
      </c>
    </row>
    <row r="2034" spans="1:20">
      <c r="A2034" s="1">
        <f t="shared" si="31"/>
        <v>2033</v>
      </c>
      <c r="B2034" s="1" t="s">
        <v>20</v>
      </c>
      <c r="C2034" s="1" t="s">
        <v>21</v>
      </c>
      <c r="D2034" s="1" t="s">
        <v>22</v>
      </c>
      <c r="E2034" s="1" t="s">
        <v>23</v>
      </c>
      <c r="F2034" s="1" t="s">
        <v>5</v>
      </c>
      <c r="H2034" s="1" t="s">
        <v>24</v>
      </c>
      <c r="I2034" s="1">
        <v>1077858</v>
      </c>
      <c r="J2034" s="1">
        <v>1078931</v>
      </c>
      <c r="K2034" s="1" t="s">
        <v>25</v>
      </c>
      <c r="P2034" s="1" t="s">
        <v>3025</v>
      </c>
      <c r="R2034" s="1" t="s">
        <v>3026</v>
      </c>
      <c r="S2034" s="1">
        <v>1074</v>
      </c>
    </row>
    <row r="2035" spans="1:20">
      <c r="A2035" s="1">
        <f t="shared" si="31"/>
        <v>2034</v>
      </c>
      <c r="B2035" s="1" t="s">
        <v>28</v>
      </c>
      <c r="C2035" s="1" t="s">
        <v>29</v>
      </c>
      <c r="D2035" s="1" t="s">
        <v>22</v>
      </c>
      <c r="E2035" s="1" t="s">
        <v>23</v>
      </c>
      <c r="F2035" s="1" t="s">
        <v>5</v>
      </c>
      <c r="H2035" s="1" t="s">
        <v>24</v>
      </c>
      <c r="I2035" s="1">
        <v>1077858</v>
      </c>
      <c r="J2035" s="1">
        <v>1078931</v>
      </c>
      <c r="K2035" s="1" t="s">
        <v>25</v>
      </c>
      <c r="L2035" s="1" t="s">
        <v>3027</v>
      </c>
      <c r="O2035" s="1" t="s">
        <v>3028</v>
      </c>
      <c r="P2035" s="1" t="s">
        <v>3025</v>
      </c>
      <c r="R2035" s="1" t="s">
        <v>3026</v>
      </c>
      <c r="S2035" s="1">
        <v>1074</v>
      </c>
      <c r="T2035" s="1">
        <v>357</v>
      </c>
    </row>
    <row r="2036" spans="1:20">
      <c r="A2036" s="1">
        <f t="shared" si="31"/>
        <v>2035</v>
      </c>
      <c r="B2036" s="1" t="s">
        <v>20</v>
      </c>
      <c r="C2036" s="1" t="s">
        <v>21</v>
      </c>
      <c r="D2036" s="1" t="s">
        <v>22</v>
      </c>
      <c r="E2036" s="1" t="s">
        <v>23</v>
      </c>
      <c r="F2036" s="1" t="s">
        <v>5</v>
      </c>
      <c r="H2036" s="1" t="s">
        <v>24</v>
      </c>
      <c r="I2036" s="1">
        <v>1078921</v>
      </c>
      <c r="J2036" s="1">
        <v>1080342</v>
      </c>
      <c r="K2036" s="1" t="s">
        <v>25</v>
      </c>
      <c r="P2036" s="1" t="s">
        <v>3029</v>
      </c>
      <c r="R2036" s="1" t="s">
        <v>3030</v>
      </c>
      <c r="S2036" s="1">
        <v>1422</v>
      </c>
    </row>
    <row r="2037" spans="1:20">
      <c r="A2037" s="1">
        <f t="shared" si="31"/>
        <v>2036</v>
      </c>
      <c r="B2037" s="1" t="s">
        <v>28</v>
      </c>
      <c r="C2037" s="1" t="s">
        <v>29</v>
      </c>
      <c r="D2037" s="1" t="s">
        <v>22</v>
      </c>
      <c r="E2037" s="1" t="s">
        <v>23</v>
      </c>
      <c r="F2037" s="1" t="s">
        <v>5</v>
      </c>
      <c r="H2037" s="1" t="s">
        <v>24</v>
      </c>
      <c r="I2037" s="1">
        <v>1078921</v>
      </c>
      <c r="J2037" s="1">
        <v>1080342</v>
      </c>
      <c r="K2037" s="1" t="s">
        <v>25</v>
      </c>
      <c r="L2037" s="1" t="s">
        <v>3031</v>
      </c>
      <c r="O2037" s="1" t="s">
        <v>3032</v>
      </c>
      <c r="P2037" s="1" t="s">
        <v>3029</v>
      </c>
      <c r="R2037" s="1" t="s">
        <v>3030</v>
      </c>
      <c r="S2037" s="1">
        <v>1422</v>
      </c>
      <c r="T2037" s="1">
        <v>473</v>
      </c>
    </row>
    <row r="2038" spans="1:20">
      <c r="A2038" s="1">
        <f t="shared" si="31"/>
        <v>2037</v>
      </c>
      <c r="B2038" s="1" t="s">
        <v>20</v>
      </c>
      <c r="C2038" s="1" t="s">
        <v>21</v>
      </c>
      <c r="D2038" s="1" t="s">
        <v>22</v>
      </c>
      <c r="E2038" s="1" t="s">
        <v>23</v>
      </c>
      <c r="F2038" s="1" t="s">
        <v>5</v>
      </c>
      <c r="H2038" s="1" t="s">
        <v>24</v>
      </c>
      <c r="I2038" s="1">
        <v>1080353</v>
      </c>
      <c r="J2038" s="1">
        <v>1081348</v>
      </c>
      <c r="K2038" s="1" t="s">
        <v>25</v>
      </c>
      <c r="R2038" s="1" t="s">
        <v>3033</v>
      </c>
      <c r="S2038" s="1">
        <v>996</v>
      </c>
    </row>
    <row r="2039" spans="1:20">
      <c r="A2039" s="1">
        <f t="shared" si="31"/>
        <v>2038</v>
      </c>
      <c r="B2039" s="1" t="s">
        <v>28</v>
      </c>
      <c r="C2039" s="1" t="s">
        <v>29</v>
      </c>
      <c r="D2039" s="1" t="s">
        <v>22</v>
      </c>
      <c r="E2039" s="1" t="s">
        <v>23</v>
      </c>
      <c r="F2039" s="1" t="s">
        <v>5</v>
      </c>
      <c r="H2039" s="1" t="s">
        <v>24</v>
      </c>
      <c r="I2039" s="1">
        <v>1080353</v>
      </c>
      <c r="J2039" s="1">
        <v>1081348</v>
      </c>
      <c r="K2039" s="1" t="s">
        <v>25</v>
      </c>
      <c r="L2039" s="1" t="s">
        <v>3034</v>
      </c>
      <c r="O2039" s="1" t="s">
        <v>3035</v>
      </c>
      <c r="R2039" s="1" t="s">
        <v>3033</v>
      </c>
      <c r="S2039" s="1">
        <v>996</v>
      </c>
      <c r="T2039" s="1">
        <v>331</v>
      </c>
    </row>
    <row r="2040" spans="1:20">
      <c r="A2040" s="1">
        <f t="shared" si="31"/>
        <v>2039</v>
      </c>
      <c r="B2040" s="1" t="s">
        <v>20</v>
      </c>
      <c r="C2040" s="1" t="s">
        <v>21</v>
      </c>
      <c r="D2040" s="1" t="s">
        <v>22</v>
      </c>
      <c r="E2040" s="1" t="s">
        <v>23</v>
      </c>
      <c r="F2040" s="1" t="s">
        <v>5</v>
      </c>
      <c r="H2040" s="1" t="s">
        <v>24</v>
      </c>
      <c r="I2040" s="1">
        <v>1081345</v>
      </c>
      <c r="J2040" s="1">
        <v>1082262</v>
      </c>
      <c r="K2040" s="1" t="s">
        <v>25</v>
      </c>
      <c r="P2040" s="1" t="s">
        <v>3036</v>
      </c>
      <c r="R2040" s="1" t="s">
        <v>3037</v>
      </c>
      <c r="S2040" s="1">
        <v>918</v>
      </c>
    </row>
    <row r="2041" spans="1:20">
      <c r="A2041" s="1">
        <f t="shared" si="31"/>
        <v>2040</v>
      </c>
      <c r="B2041" s="1" t="s">
        <v>28</v>
      </c>
      <c r="C2041" s="1" t="s">
        <v>29</v>
      </c>
      <c r="D2041" s="1" t="s">
        <v>22</v>
      </c>
      <c r="E2041" s="1" t="s">
        <v>23</v>
      </c>
      <c r="F2041" s="1" t="s">
        <v>5</v>
      </c>
      <c r="H2041" s="1" t="s">
        <v>24</v>
      </c>
      <c r="I2041" s="1">
        <v>1081345</v>
      </c>
      <c r="J2041" s="1">
        <v>1082262</v>
      </c>
      <c r="K2041" s="1" t="s">
        <v>25</v>
      </c>
      <c r="L2041" s="1" t="s">
        <v>3038</v>
      </c>
      <c r="O2041" s="1" t="s">
        <v>3039</v>
      </c>
      <c r="P2041" s="1" t="s">
        <v>3036</v>
      </c>
      <c r="R2041" s="1" t="s">
        <v>3037</v>
      </c>
      <c r="S2041" s="1">
        <v>918</v>
      </c>
      <c r="T2041" s="1">
        <v>305</v>
      </c>
    </row>
    <row r="2042" spans="1:20">
      <c r="A2042" s="1">
        <f t="shared" si="31"/>
        <v>2041</v>
      </c>
      <c r="B2042" s="1" t="s">
        <v>20</v>
      </c>
      <c r="C2042" s="1" t="s">
        <v>21</v>
      </c>
      <c r="D2042" s="1" t="s">
        <v>22</v>
      </c>
      <c r="E2042" s="1" t="s">
        <v>23</v>
      </c>
      <c r="F2042" s="1" t="s">
        <v>5</v>
      </c>
      <c r="H2042" s="1" t="s">
        <v>24</v>
      </c>
      <c r="I2042" s="1">
        <v>1082349</v>
      </c>
      <c r="J2042" s="1">
        <v>1083140</v>
      </c>
      <c r="K2042" s="1" t="s">
        <v>25</v>
      </c>
      <c r="P2042" s="1" t="s">
        <v>3040</v>
      </c>
      <c r="R2042" s="1" t="s">
        <v>3041</v>
      </c>
      <c r="S2042" s="1">
        <v>792</v>
      </c>
    </row>
    <row r="2043" spans="1:20">
      <c r="A2043" s="1">
        <f t="shared" si="31"/>
        <v>2042</v>
      </c>
      <c r="B2043" s="1" t="s">
        <v>28</v>
      </c>
      <c r="C2043" s="1" t="s">
        <v>29</v>
      </c>
      <c r="D2043" s="1" t="s">
        <v>22</v>
      </c>
      <c r="E2043" s="1" t="s">
        <v>23</v>
      </c>
      <c r="F2043" s="1" t="s">
        <v>5</v>
      </c>
      <c r="H2043" s="1" t="s">
        <v>24</v>
      </c>
      <c r="I2043" s="1">
        <v>1082349</v>
      </c>
      <c r="J2043" s="1">
        <v>1083140</v>
      </c>
      <c r="K2043" s="1" t="s">
        <v>25</v>
      </c>
      <c r="L2043" s="1" t="s">
        <v>3042</v>
      </c>
      <c r="O2043" s="1" t="s">
        <v>3043</v>
      </c>
      <c r="P2043" s="1" t="s">
        <v>3040</v>
      </c>
      <c r="R2043" s="1" t="s">
        <v>3041</v>
      </c>
      <c r="S2043" s="1">
        <v>792</v>
      </c>
      <c r="T2043" s="1">
        <v>263</v>
      </c>
    </row>
    <row r="2044" spans="1:20">
      <c r="A2044" s="1">
        <f t="shared" si="31"/>
        <v>2043</v>
      </c>
      <c r="B2044" s="1" t="s">
        <v>20</v>
      </c>
      <c r="C2044" s="1" t="s">
        <v>21</v>
      </c>
      <c r="D2044" s="1" t="s">
        <v>22</v>
      </c>
      <c r="E2044" s="1" t="s">
        <v>23</v>
      </c>
      <c r="F2044" s="1" t="s">
        <v>5</v>
      </c>
      <c r="H2044" s="1" t="s">
        <v>24</v>
      </c>
      <c r="I2044" s="1">
        <v>1083137</v>
      </c>
      <c r="J2044" s="1">
        <v>1084375</v>
      </c>
      <c r="K2044" s="1" t="s">
        <v>25</v>
      </c>
      <c r="P2044" s="1" t="s">
        <v>3044</v>
      </c>
      <c r="R2044" s="1" t="s">
        <v>3045</v>
      </c>
      <c r="S2044" s="1">
        <v>1239</v>
      </c>
    </row>
    <row r="2045" spans="1:20">
      <c r="A2045" s="1">
        <f t="shared" si="31"/>
        <v>2044</v>
      </c>
      <c r="B2045" s="1" t="s">
        <v>28</v>
      </c>
      <c r="C2045" s="1" t="s">
        <v>29</v>
      </c>
      <c r="D2045" s="1" t="s">
        <v>22</v>
      </c>
      <c r="E2045" s="1" t="s">
        <v>23</v>
      </c>
      <c r="F2045" s="1" t="s">
        <v>5</v>
      </c>
      <c r="H2045" s="1" t="s">
        <v>24</v>
      </c>
      <c r="I2045" s="1">
        <v>1083137</v>
      </c>
      <c r="J2045" s="1">
        <v>1084375</v>
      </c>
      <c r="K2045" s="1" t="s">
        <v>25</v>
      </c>
      <c r="L2045" s="1" t="s">
        <v>3046</v>
      </c>
      <c r="O2045" s="1" t="s">
        <v>3047</v>
      </c>
      <c r="P2045" s="1" t="s">
        <v>3044</v>
      </c>
      <c r="R2045" s="1" t="s">
        <v>3045</v>
      </c>
      <c r="S2045" s="1">
        <v>1239</v>
      </c>
      <c r="T2045" s="1">
        <v>412</v>
      </c>
    </row>
    <row r="2046" spans="1:20">
      <c r="A2046" s="1">
        <f t="shared" si="31"/>
        <v>2045</v>
      </c>
      <c r="B2046" s="1" t="s">
        <v>20</v>
      </c>
      <c r="C2046" s="1" t="s">
        <v>21</v>
      </c>
      <c r="D2046" s="1" t="s">
        <v>22</v>
      </c>
      <c r="E2046" s="1" t="s">
        <v>23</v>
      </c>
      <c r="F2046" s="1" t="s">
        <v>5</v>
      </c>
      <c r="H2046" s="1" t="s">
        <v>24</v>
      </c>
      <c r="I2046" s="1">
        <v>1084445</v>
      </c>
      <c r="J2046" s="1">
        <v>1085593</v>
      </c>
      <c r="K2046" s="1" t="s">
        <v>25</v>
      </c>
      <c r="P2046" s="1" t="s">
        <v>3048</v>
      </c>
      <c r="R2046" s="1" t="s">
        <v>3049</v>
      </c>
      <c r="S2046" s="1">
        <v>1149</v>
      </c>
    </row>
    <row r="2047" spans="1:20">
      <c r="A2047" s="1">
        <f t="shared" si="31"/>
        <v>2046</v>
      </c>
      <c r="B2047" s="1" t="s">
        <v>28</v>
      </c>
      <c r="C2047" s="1" t="s">
        <v>29</v>
      </c>
      <c r="D2047" s="1" t="s">
        <v>22</v>
      </c>
      <c r="E2047" s="1" t="s">
        <v>23</v>
      </c>
      <c r="F2047" s="1" t="s">
        <v>5</v>
      </c>
      <c r="H2047" s="1" t="s">
        <v>24</v>
      </c>
      <c r="I2047" s="1">
        <v>1084445</v>
      </c>
      <c r="J2047" s="1">
        <v>1085593</v>
      </c>
      <c r="K2047" s="1" t="s">
        <v>25</v>
      </c>
      <c r="L2047" s="1" t="s">
        <v>3050</v>
      </c>
      <c r="O2047" s="1" t="s">
        <v>3051</v>
      </c>
      <c r="P2047" s="1" t="s">
        <v>3048</v>
      </c>
      <c r="R2047" s="1" t="s">
        <v>3049</v>
      </c>
      <c r="S2047" s="1">
        <v>1149</v>
      </c>
      <c r="T2047" s="1">
        <v>382</v>
      </c>
    </row>
    <row r="2048" spans="1:20">
      <c r="A2048" s="1">
        <f t="shared" si="31"/>
        <v>2047</v>
      </c>
      <c r="B2048" s="1" t="s">
        <v>20</v>
      </c>
      <c r="C2048" s="1" t="s">
        <v>21</v>
      </c>
      <c r="D2048" s="1" t="s">
        <v>22</v>
      </c>
      <c r="E2048" s="1" t="s">
        <v>23</v>
      </c>
      <c r="F2048" s="1" t="s">
        <v>5</v>
      </c>
      <c r="H2048" s="1" t="s">
        <v>24</v>
      </c>
      <c r="I2048" s="1">
        <v>1085754</v>
      </c>
      <c r="J2048" s="1">
        <v>1085996</v>
      </c>
      <c r="K2048" s="1" t="s">
        <v>63</v>
      </c>
      <c r="R2048" s="1" t="s">
        <v>3052</v>
      </c>
      <c r="S2048" s="1">
        <v>243</v>
      </c>
    </row>
    <row r="2049" spans="1:20">
      <c r="A2049" s="1">
        <f t="shared" si="31"/>
        <v>2048</v>
      </c>
      <c r="B2049" s="1" t="s">
        <v>28</v>
      </c>
      <c r="C2049" s="1" t="s">
        <v>29</v>
      </c>
      <c r="D2049" s="1" t="s">
        <v>22</v>
      </c>
      <c r="E2049" s="1" t="s">
        <v>23</v>
      </c>
      <c r="F2049" s="1" t="s">
        <v>5</v>
      </c>
      <c r="H2049" s="1" t="s">
        <v>24</v>
      </c>
      <c r="I2049" s="1">
        <v>1085754</v>
      </c>
      <c r="J2049" s="1">
        <v>1085996</v>
      </c>
      <c r="K2049" s="1" t="s">
        <v>63</v>
      </c>
      <c r="L2049" s="1" t="s">
        <v>3053</v>
      </c>
      <c r="O2049" s="1" t="s">
        <v>62</v>
      </c>
      <c r="R2049" s="1" t="s">
        <v>3052</v>
      </c>
      <c r="S2049" s="1">
        <v>243</v>
      </c>
      <c r="T2049" s="1">
        <v>80</v>
      </c>
    </row>
    <row r="2050" spans="1:20">
      <c r="A2050" s="1">
        <f t="shared" si="31"/>
        <v>2049</v>
      </c>
      <c r="B2050" s="1" t="s">
        <v>20</v>
      </c>
      <c r="C2050" s="1" t="s">
        <v>21</v>
      </c>
      <c r="D2050" s="1" t="s">
        <v>22</v>
      </c>
      <c r="E2050" s="1" t="s">
        <v>23</v>
      </c>
      <c r="F2050" s="1" t="s">
        <v>5</v>
      </c>
      <c r="H2050" s="1" t="s">
        <v>24</v>
      </c>
      <c r="I2050" s="1">
        <v>1086200</v>
      </c>
      <c r="J2050" s="1">
        <v>1087129</v>
      </c>
      <c r="K2050" s="1" t="s">
        <v>25</v>
      </c>
      <c r="R2050" s="1" t="s">
        <v>3054</v>
      </c>
      <c r="S2050" s="1">
        <v>930</v>
      </c>
    </row>
    <row r="2051" spans="1:20">
      <c r="A2051" s="1">
        <f t="shared" ref="A2051:A2114" si="32">A2050+1</f>
        <v>2050</v>
      </c>
      <c r="B2051" s="1" t="s">
        <v>28</v>
      </c>
      <c r="C2051" s="1" t="s">
        <v>29</v>
      </c>
      <c r="D2051" s="1" t="s">
        <v>22</v>
      </c>
      <c r="E2051" s="1" t="s">
        <v>23</v>
      </c>
      <c r="F2051" s="1" t="s">
        <v>5</v>
      </c>
      <c r="H2051" s="1" t="s">
        <v>24</v>
      </c>
      <c r="I2051" s="1">
        <v>1086200</v>
      </c>
      <c r="J2051" s="1">
        <v>1087129</v>
      </c>
      <c r="K2051" s="1" t="s">
        <v>25</v>
      </c>
      <c r="L2051" s="1" t="s">
        <v>3055</v>
      </c>
      <c r="O2051" s="1" t="s">
        <v>3056</v>
      </c>
      <c r="R2051" s="1" t="s">
        <v>3054</v>
      </c>
      <c r="S2051" s="1">
        <v>930</v>
      </c>
      <c r="T2051" s="1">
        <v>309</v>
      </c>
    </row>
    <row r="2052" spans="1:20">
      <c r="A2052" s="1">
        <f t="shared" si="32"/>
        <v>2051</v>
      </c>
      <c r="B2052" s="1" t="s">
        <v>20</v>
      </c>
      <c r="C2052" s="1" t="s">
        <v>21</v>
      </c>
      <c r="D2052" s="1" t="s">
        <v>22</v>
      </c>
      <c r="E2052" s="1" t="s">
        <v>23</v>
      </c>
      <c r="F2052" s="1" t="s">
        <v>5</v>
      </c>
      <c r="H2052" s="1" t="s">
        <v>24</v>
      </c>
      <c r="I2052" s="1">
        <v>1087135</v>
      </c>
      <c r="J2052" s="1">
        <v>1088070</v>
      </c>
      <c r="K2052" s="1" t="s">
        <v>25</v>
      </c>
      <c r="R2052" s="1" t="s">
        <v>3057</v>
      </c>
      <c r="S2052" s="1">
        <v>936</v>
      </c>
    </row>
    <row r="2053" spans="1:20">
      <c r="A2053" s="1">
        <f t="shared" si="32"/>
        <v>2052</v>
      </c>
      <c r="B2053" s="1" t="s">
        <v>28</v>
      </c>
      <c r="C2053" s="1" t="s">
        <v>29</v>
      </c>
      <c r="D2053" s="1" t="s">
        <v>22</v>
      </c>
      <c r="E2053" s="1" t="s">
        <v>23</v>
      </c>
      <c r="F2053" s="1" t="s">
        <v>5</v>
      </c>
      <c r="H2053" s="1" t="s">
        <v>24</v>
      </c>
      <c r="I2053" s="1">
        <v>1087135</v>
      </c>
      <c r="J2053" s="1">
        <v>1088070</v>
      </c>
      <c r="K2053" s="1" t="s">
        <v>25</v>
      </c>
      <c r="L2053" s="1" t="s">
        <v>3058</v>
      </c>
      <c r="O2053" s="1" t="s">
        <v>3059</v>
      </c>
      <c r="R2053" s="1" t="s">
        <v>3057</v>
      </c>
      <c r="S2053" s="1">
        <v>936</v>
      </c>
      <c r="T2053" s="1">
        <v>311</v>
      </c>
    </row>
    <row r="2054" spans="1:20">
      <c r="A2054" s="1">
        <f t="shared" si="32"/>
        <v>2053</v>
      </c>
      <c r="B2054" s="1" t="s">
        <v>20</v>
      </c>
      <c r="C2054" s="1" t="s">
        <v>21</v>
      </c>
      <c r="D2054" s="1" t="s">
        <v>22</v>
      </c>
      <c r="E2054" s="1" t="s">
        <v>23</v>
      </c>
      <c r="F2054" s="1" t="s">
        <v>5</v>
      </c>
      <c r="H2054" s="1" t="s">
        <v>24</v>
      </c>
      <c r="I2054" s="1">
        <v>1088080</v>
      </c>
      <c r="J2054" s="1">
        <v>1088880</v>
      </c>
      <c r="K2054" s="1" t="s">
        <v>25</v>
      </c>
      <c r="P2054" s="1" t="s">
        <v>3060</v>
      </c>
      <c r="R2054" s="1" t="s">
        <v>3061</v>
      </c>
      <c r="S2054" s="1">
        <v>801</v>
      </c>
    </row>
    <row r="2055" spans="1:20">
      <c r="A2055" s="1">
        <f t="shared" si="32"/>
        <v>2054</v>
      </c>
      <c r="B2055" s="1" t="s">
        <v>28</v>
      </c>
      <c r="C2055" s="1" t="s">
        <v>29</v>
      </c>
      <c r="D2055" s="1" t="s">
        <v>22</v>
      </c>
      <c r="E2055" s="1" t="s">
        <v>23</v>
      </c>
      <c r="F2055" s="1" t="s">
        <v>5</v>
      </c>
      <c r="H2055" s="1" t="s">
        <v>24</v>
      </c>
      <c r="I2055" s="1">
        <v>1088080</v>
      </c>
      <c r="J2055" s="1">
        <v>1088880</v>
      </c>
      <c r="K2055" s="1" t="s">
        <v>25</v>
      </c>
      <c r="L2055" s="1" t="s">
        <v>3062</v>
      </c>
      <c r="O2055" s="1" t="s">
        <v>3063</v>
      </c>
      <c r="P2055" s="1" t="s">
        <v>3060</v>
      </c>
      <c r="R2055" s="1" t="s">
        <v>3061</v>
      </c>
      <c r="S2055" s="1">
        <v>801</v>
      </c>
      <c r="T2055" s="1">
        <v>266</v>
      </c>
    </row>
    <row r="2056" spans="1:20">
      <c r="A2056" s="1">
        <f t="shared" si="32"/>
        <v>2055</v>
      </c>
      <c r="B2056" s="1" t="s">
        <v>20</v>
      </c>
      <c r="C2056" s="1" t="s">
        <v>21</v>
      </c>
      <c r="D2056" s="1" t="s">
        <v>22</v>
      </c>
      <c r="E2056" s="1" t="s">
        <v>23</v>
      </c>
      <c r="F2056" s="1" t="s">
        <v>5</v>
      </c>
      <c r="H2056" s="1" t="s">
        <v>24</v>
      </c>
      <c r="I2056" s="1">
        <v>1089057</v>
      </c>
      <c r="J2056" s="1">
        <v>1091903</v>
      </c>
      <c r="K2056" s="1" t="s">
        <v>63</v>
      </c>
      <c r="P2056" s="1" t="s">
        <v>3064</v>
      </c>
      <c r="R2056" s="1" t="s">
        <v>3065</v>
      </c>
      <c r="S2056" s="1">
        <v>2847</v>
      </c>
    </row>
    <row r="2057" spans="1:20">
      <c r="A2057" s="1">
        <f t="shared" si="32"/>
        <v>2056</v>
      </c>
      <c r="B2057" s="1" t="s">
        <v>28</v>
      </c>
      <c r="C2057" s="1" t="s">
        <v>29</v>
      </c>
      <c r="D2057" s="1" t="s">
        <v>22</v>
      </c>
      <c r="E2057" s="1" t="s">
        <v>23</v>
      </c>
      <c r="F2057" s="1" t="s">
        <v>5</v>
      </c>
      <c r="H2057" s="1" t="s">
        <v>24</v>
      </c>
      <c r="I2057" s="1">
        <v>1089057</v>
      </c>
      <c r="J2057" s="1">
        <v>1091903</v>
      </c>
      <c r="K2057" s="1" t="s">
        <v>63</v>
      </c>
      <c r="L2057" s="1" t="s">
        <v>3066</v>
      </c>
      <c r="O2057" s="1" t="s">
        <v>3067</v>
      </c>
      <c r="P2057" s="1" t="s">
        <v>3064</v>
      </c>
      <c r="R2057" s="1" t="s">
        <v>3065</v>
      </c>
      <c r="S2057" s="1">
        <v>2847</v>
      </c>
      <c r="T2057" s="1">
        <v>948</v>
      </c>
    </row>
    <row r="2058" spans="1:20">
      <c r="A2058" s="1">
        <f t="shared" si="32"/>
        <v>2057</v>
      </c>
      <c r="B2058" s="1" t="s">
        <v>20</v>
      </c>
      <c r="C2058" s="1" t="s">
        <v>21</v>
      </c>
      <c r="D2058" s="1" t="s">
        <v>22</v>
      </c>
      <c r="E2058" s="1" t="s">
        <v>23</v>
      </c>
      <c r="F2058" s="1" t="s">
        <v>5</v>
      </c>
      <c r="H2058" s="1" t="s">
        <v>24</v>
      </c>
      <c r="I2058" s="1">
        <v>1092047</v>
      </c>
      <c r="J2058" s="1">
        <v>1092952</v>
      </c>
      <c r="K2058" s="1" t="s">
        <v>25</v>
      </c>
      <c r="R2058" s="1" t="s">
        <v>3068</v>
      </c>
      <c r="S2058" s="1">
        <v>906</v>
      </c>
    </row>
    <row r="2059" spans="1:20">
      <c r="A2059" s="1">
        <f t="shared" si="32"/>
        <v>2058</v>
      </c>
      <c r="B2059" s="1" t="s">
        <v>28</v>
      </c>
      <c r="C2059" s="1" t="s">
        <v>29</v>
      </c>
      <c r="D2059" s="1" t="s">
        <v>22</v>
      </c>
      <c r="E2059" s="1" t="s">
        <v>23</v>
      </c>
      <c r="F2059" s="1" t="s">
        <v>5</v>
      </c>
      <c r="H2059" s="1" t="s">
        <v>24</v>
      </c>
      <c r="I2059" s="1">
        <v>1092047</v>
      </c>
      <c r="J2059" s="1">
        <v>1092952</v>
      </c>
      <c r="K2059" s="1" t="s">
        <v>25</v>
      </c>
      <c r="L2059" s="1" t="s">
        <v>3069</v>
      </c>
      <c r="O2059" s="1" t="s">
        <v>3070</v>
      </c>
      <c r="R2059" s="1" t="s">
        <v>3068</v>
      </c>
      <c r="S2059" s="1">
        <v>906</v>
      </c>
      <c r="T2059" s="1">
        <v>301</v>
      </c>
    </row>
    <row r="2060" spans="1:20">
      <c r="A2060" s="1">
        <f t="shared" si="32"/>
        <v>2059</v>
      </c>
      <c r="B2060" s="1" t="s">
        <v>20</v>
      </c>
      <c r="C2060" s="1" t="s">
        <v>21</v>
      </c>
      <c r="D2060" s="1" t="s">
        <v>22</v>
      </c>
      <c r="E2060" s="1" t="s">
        <v>23</v>
      </c>
      <c r="F2060" s="1" t="s">
        <v>5</v>
      </c>
      <c r="H2060" s="1" t="s">
        <v>24</v>
      </c>
      <c r="I2060" s="1">
        <v>1092993</v>
      </c>
      <c r="J2060" s="1">
        <v>1093550</v>
      </c>
      <c r="K2060" s="1" t="s">
        <v>25</v>
      </c>
      <c r="R2060" s="1" t="s">
        <v>3071</v>
      </c>
      <c r="S2060" s="1">
        <v>558</v>
      </c>
    </row>
    <row r="2061" spans="1:20">
      <c r="A2061" s="1">
        <f t="shared" si="32"/>
        <v>2060</v>
      </c>
      <c r="B2061" s="1" t="s">
        <v>28</v>
      </c>
      <c r="C2061" s="1" t="s">
        <v>29</v>
      </c>
      <c r="D2061" s="1" t="s">
        <v>22</v>
      </c>
      <c r="E2061" s="1" t="s">
        <v>23</v>
      </c>
      <c r="F2061" s="1" t="s">
        <v>5</v>
      </c>
      <c r="H2061" s="1" t="s">
        <v>24</v>
      </c>
      <c r="I2061" s="1">
        <v>1092993</v>
      </c>
      <c r="J2061" s="1">
        <v>1093550</v>
      </c>
      <c r="K2061" s="1" t="s">
        <v>25</v>
      </c>
      <c r="L2061" s="1" t="s">
        <v>3072</v>
      </c>
      <c r="O2061" s="1" t="s">
        <v>42</v>
      </c>
      <c r="R2061" s="1" t="s">
        <v>3071</v>
      </c>
      <c r="S2061" s="1">
        <v>558</v>
      </c>
      <c r="T2061" s="1">
        <v>185</v>
      </c>
    </row>
    <row r="2062" spans="1:20">
      <c r="A2062" s="1">
        <f t="shared" si="32"/>
        <v>2061</v>
      </c>
      <c r="B2062" s="1" t="s">
        <v>20</v>
      </c>
      <c r="C2062" s="1" t="s">
        <v>21</v>
      </c>
      <c r="D2062" s="1" t="s">
        <v>22</v>
      </c>
      <c r="E2062" s="1" t="s">
        <v>23</v>
      </c>
      <c r="F2062" s="1" t="s">
        <v>5</v>
      </c>
      <c r="H2062" s="1" t="s">
        <v>24</v>
      </c>
      <c r="I2062" s="1">
        <v>1093776</v>
      </c>
      <c r="J2062" s="1">
        <v>1094663</v>
      </c>
      <c r="K2062" s="1" t="s">
        <v>63</v>
      </c>
      <c r="P2062" s="1" t="s">
        <v>3073</v>
      </c>
      <c r="R2062" s="1" t="s">
        <v>3074</v>
      </c>
      <c r="S2062" s="1">
        <v>888</v>
      </c>
    </row>
    <row r="2063" spans="1:20">
      <c r="A2063" s="1">
        <f t="shared" si="32"/>
        <v>2062</v>
      </c>
      <c r="B2063" s="1" t="s">
        <v>28</v>
      </c>
      <c r="C2063" s="1" t="s">
        <v>29</v>
      </c>
      <c r="D2063" s="1" t="s">
        <v>22</v>
      </c>
      <c r="E2063" s="1" t="s">
        <v>23</v>
      </c>
      <c r="F2063" s="1" t="s">
        <v>5</v>
      </c>
      <c r="H2063" s="1" t="s">
        <v>24</v>
      </c>
      <c r="I2063" s="1">
        <v>1093776</v>
      </c>
      <c r="J2063" s="1">
        <v>1094663</v>
      </c>
      <c r="K2063" s="1" t="s">
        <v>63</v>
      </c>
      <c r="L2063" s="1" t="s">
        <v>3075</v>
      </c>
      <c r="O2063" s="1" t="s">
        <v>3076</v>
      </c>
      <c r="P2063" s="1" t="s">
        <v>3073</v>
      </c>
      <c r="R2063" s="1" t="s">
        <v>3074</v>
      </c>
      <c r="S2063" s="1">
        <v>888</v>
      </c>
      <c r="T2063" s="1">
        <v>295</v>
      </c>
    </row>
    <row r="2064" spans="1:20">
      <c r="A2064" s="1">
        <f t="shared" si="32"/>
        <v>2063</v>
      </c>
      <c r="B2064" s="1" t="s">
        <v>20</v>
      </c>
      <c r="C2064" s="1" t="s">
        <v>21</v>
      </c>
      <c r="D2064" s="1" t="s">
        <v>22</v>
      </c>
      <c r="E2064" s="1" t="s">
        <v>23</v>
      </c>
      <c r="F2064" s="1" t="s">
        <v>5</v>
      </c>
      <c r="H2064" s="1" t="s">
        <v>24</v>
      </c>
      <c r="I2064" s="1">
        <v>1094754</v>
      </c>
      <c r="J2064" s="1">
        <v>1095266</v>
      </c>
      <c r="K2064" s="1" t="s">
        <v>63</v>
      </c>
      <c r="P2064" s="1" t="s">
        <v>3077</v>
      </c>
      <c r="R2064" s="1" t="s">
        <v>3078</v>
      </c>
      <c r="S2064" s="1">
        <v>513</v>
      </c>
    </row>
    <row r="2065" spans="1:20">
      <c r="A2065" s="1">
        <f t="shared" si="32"/>
        <v>2064</v>
      </c>
      <c r="B2065" s="1" t="s">
        <v>28</v>
      </c>
      <c r="C2065" s="1" t="s">
        <v>29</v>
      </c>
      <c r="D2065" s="1" t="s">
        <v>22</v>
      </c>
      <c r="E2065" s="1" t="s">
        <v>23</v>
      </c>
      <c r="F2065" s="1" t="s">
        <v>5</v>
      </c>
      <c r="H2065" s="1" t="s">
        <v>24</v>
      </c>
      <c r="I2065" s="1">
        <v>1094754</v>
      </c>
      <c r="J2065" s="1">
        <v>1095266</v>
      </c>
      <c r="K2065" s="1" t="s">
        <v>63</v>
      </c>
      <c r="L2065" s="1" t="s">
        <v>3079</v>
      </c>
      <c r="O2065" s="1" t="s">
        <v>3080</v>
      </c>
      <c r="P2065" s="1" t="s">
        <v>3077</v>
      </c>
      <c r="R2065" s="1" t="s">
        <v>3078</v>
      </c>
      <c r="S2065" s="1">
        <v>513</v>
      </c>
      <c r="T2065" s="1">
        <v>170</v>
      </c>
    </row>
    <row r="2066" spans="1:20">
      <c r="A2066" s="1">
        <f t="shared" si="32"/>
        <v>2065</v>
      </c>
      <c r="B2066" s="1" t="s">
        <v>20</v>
      </c>
      <c r="C2066" s="1" t="s">
        <v>21</v>
      </c>
      <c r="D2066" s="1" t="s">
        <v>22</v>
      </c>
      <c r="E2066" s="1" t="s">
        <v>23</v>
      </c>
      <c r="F2066" s="1" t="s">
        <v>5</v>
      </c>
      <c r="H2066" s="1" t="s">
        <v>24</v>
      </c>
      <c r="I2066" s="1">
        <v>1095273</v>
      </c>
      <c r="J2066" s="1">
        <v>1095638</v>
      </c>
      <c r="K2066" s="1" t="s">
        <v>63</v>
      </c>
      <c r="P2066" s="1" t="s">
        <v>3081</v>
      </c>
      <c r="R2066" s="1" t="s">
        <v>3082</v>
      </c>
      <c r="S2066" s="1">
        <v>366</v>
      </c>
    </row>
    <row r="2067" spans="1:20">
      <c r="A2067" s="1">
        <f t="shared" si="32"/>
        <v>2066</v>
      </c>
      <c r="B2067" s="1" t="s">
        <v>28</v>
      </c>
      <c r="C2067" s="1" t="s">
        <v>29</v>
      </c>
      <c r="D2067" s="1" t="s">
        <v>22</v>
      </c>
      <c r="E2067" s="1" t="s">
        <v>23</v>
      </c>
      <c r="F2067" s="1" t="s">
        <v>5</v>
      </c>
      <c r="H2067" s="1" t="s">
        <v>24</v>
      </c>
      <c r="I2067" s="1">
        <v>1095273</v>
      </c>
      <c r="J2067" s="1">
        <v>1095638</v>
      </c>
      <c r="K2067" s="1" t="s">
        <v>63</v>
      </c>
      <c r="L2067" s="1" t="s">
        <v>3083</v>
      </c>
      <c r="O2067" s="1" t="s">
        <v>3084</v>
      </c>
      <c r="P2067" s="1" t="s">
        <v>3081</v>
      </c>
      <c r="R2067" s="1" t="s">
        <v>3082</v>
      </c>
      <c r="S2067" s="1">
        <v>366</v>
      </c>
      <c r="T2067" s="1">
        <v>121</v>
      </c>
    </row>
    <row r="2068" spans="1:20">
      <c r="A2068" s="1">
        <f t="shared" si="32"/>
        <v>2067</v>
      </c>
      <c r="B2068" s="1" t="s">
        <v>20</v>
      </c>
      <c r="C2068" s="1" t="s">
        <v>21</v>
      </c>
      <c r="D2068" s="1" t="s">
        <v>22</v>
      </c>
      <c r="E2068" s="1" t="s">
        <v>23</v>
      </c>
      <c r="F2068" s="1" t="s">
        <v>5</v>
      </c>
      <c r="H2068" s="1" t="s">
        <v>24</v>
      </c>
      <c r="I2068" s="1">
        <v>1095933</v>
      </c>
      <c r="J2068" s="1">
        <v>1096517</v>
      </c>
      <c r="K2068" s="1" t="s">
        <v>25</v>
      </c>
      <c r="R2068" s="1" t="s">
        <v>3085</v>
      </c>
      <c r="S2068" s="1">
        <v>585</v>
      </c>
    </row>
    <row r="2069" spans="1:20">
      <c r="A2069" s="1">
        <f t="shared" si="32"/>
        <v>2068</v>
      </c>
      <c r="B2069" s="1" t="s">
        <v>28</v>
      </c>
      <c r="C2069" s="1" t="s">
        <v>29</v>
      </c>
      <c r="D2069" s="1" t="s">
        <v>22</v>
      </c>
      <c r="E2069" s="1" t="s">
        <v>23</v>
      </c>
      <c r="F2069" s="1" t="s">
        <v>5</v>
      </c>
      <c r="H2069" s="1" t="s">
        <v>24</v>
      </c>
      <c r="I2069" s="1">
        <v>1095933</v>
      </c>
      <c r="J2069" s="1">
        <v>1096517</v>
      </c>
      <c r="K2069" s="1" t="s">
        <v>25</v>
      </c>
      <c r="L2069" s="1" t="s">
        <v>3086</v>
      </c>
      <c r="O2069" s="1" t="s">
        <v>42</v>
      </c>
      <c r="R2069" s="1" t="s">
        <v>3085</v>
      </c>
      <c r="S2069" s="1">
        <v>585</v>
      </c>
      <c r="T2069" s="1">
        <v>194</v>
      </c>
    </row>
    <row r="2070" spans="1:20">
      <c r="A2070" s="1">
        <f t="shared" si="32"/>
        <v>2069</v>
      </c>
      <c r="B2070" s="1" t="s">
        <v>20</v>
      </c>
      <c r="C2070" s="1" t="s">
        <v>21</v>
      </c>
      <c r="D2070" s="1" t="s">
        <v>22</v>
      </c>
      <c r="E2070" s="1" t="s">
        <v>23</v>
      </c>
      <c r="F2070" s="1" t="s">
        <v>5</v>
      </c>
      <c r="H2070" s="1" t="s">
        <v>24</v>
      </c>
      <c r="I2070" s="1">
        <v>1096562</v>
      </c>
      <c r="J2070" s="1">
        <v>1097929</v>
      </c>
      <c r="K2070" s="1" t="s">
        <v>25</v>
      </c>
      <c r="R2070" s="1" t="s">
        <v>3087</v>
      </c>
      <c r="S2070" s="1">
        <v>1368</v>
      </c>
    </row>
    <row r="2071" spans="1:20">
      <c r="A2071" s="1">
        <f t="shared" si="32"/>
        <v>2070</v>
      </c>
      <c r="B2071" s="1" t="s">
        <v>28</v>
      </c>
      <c r="C2071" s="1" t="s">
        <v>29</v>
      </c>
      <c r="D2071" s="1" t="s">
        <v>22</v>
      </c>
      <c r="E2071" s="1" t="s">
        <v>23</v>
      </c>
      <c r="F2071" s="1" t="s">
        <v>5</v>
      </c>
      <c r="H2071" s="1" t="s">
        <v>24</v>
      </c>
      <c r="I2071" s="1">
        <v>1096562</v>
      </c>
      <c r="J2071" s="1">
        <v>1097929</v>
      </c>
      <c r="K2071" s="1" t="s">
        <v>25</v>
      </c>
      <c r="L2071" s="1" t="s">
        <v>3088</v>
      </c>
      <c r="O2071" s="1" t="s">
        <v>3089</v>
      </c>
      <c r="R2071" s="1" t="s">
        <v>3087</v>
      </c>
      <c r="S2071" s="1">
        <v>1368</v>
      </c>
      <c r="T2071" s="1">
        <v>455</v>
      </c>
    </row>
    <row r="2072" spans="1:20">
      <c r="A2072" s="1">
        <f t="shared" si="32"/>
        <v>2071</v>
      </c>
      <c r="B2072" s="1" t="s">
        <v>20</v>
      </c>
      <c r="C2072" s="1" t="s">
        <v>21</v>
      </c>
      <c r="D2072" s="1" t="s">
        <v>22</v>
      </c>
      <c r="E2072" s="1" t="s">
        <v>23</v>
      </c>
      <c r="F2072" s="1" t="s">
        <v>5</v>
      </c>
      <c r="H2072" s="1" t="s">
        <v>24</v>
      </c>
      <c r="I2072" s="1">
        <v>1098002</v>
      </c>
      <c r="J2072" s="1">
        <v>1098898</v>
      </c>
      <c r="K2072" s="1" t="s">
        <v>63</v>
      </c>
      <c r="P2072" s="1" t="s">
        <v>3090</v>
      </c>
      <c r="R2072" s="1" t="s">
        <v>3091</v>
      </c>
      <c r="S2072" s="1">
        <v>897</v>
      </c>
    </row>
    <row r="2073" spans="1:20">
      <c r="A2073" s="1">
        <f t="shared" si="32"/>
        <v>2072</v>
      </c>
      <c r="B2073" s="1" t="s">
        <v>28</v>
      </c>
      <c r="C2073" s="1" t="s">
        <v>29</v>
      </c>
      <c r="D2073" s="1" t="s">
        <v>22</v>
      </c>
      <c r="E2073" s="1" t="s">
        <v>23</v>
      </c>
      <c r="F2073" s="1" t="s">
        <v>5</v>
      </c>
      <c r="H2073" s="1" t="s">
        <v>24</v>
      </c>
      <c r="I2073" s="1">
        <v>1098002</v>
      </c>
      <c r="J2073" s="1">
        <v>1098898</v>
      </c>
      <c r="K2073" s="1" t="s">
        <v>63</v>
      </c>
      <c r="L2073" s="1" t="s">
        <v>3092</v>
      </c>
      <c r="O2073" s="1" t="s">
        <v>3093</v>
      </c>
      <c r="P2073" s="1" t="s">
        <v>3090</v>
      </c>
      <c r="R2073" s="1" t="s">
        <v>3091</v>
      </c>
      <c r="S2073" s="1">
        <v>897</v>
      </c>
      <c r="T2073" s="1">
        <v>298</v>
      </c>
    </row>
    <row r="2074" spans="1:20">
      <c r="A2074" s="1">
        <f t="shared" si="32"/>
        <v>2073</v>
      </c>
      <c r="B2074" s="1" t="s">
        <v>20</v>
      </c>
      <c r="C2074" s="1" t="s">
        <v>21</v>
      </c>
      <c r="D2074" s="1" t="s">
        <v>22</v>
      </c>
      <c r="E2074" s="1" t="s">
        <v>23</v>
      </c>
      <c r="F2074" s="1" t="s">
        <v>5</v>
      </c>
      <c r="H2074" s="1" t="s">
        <v>24</v>
      </c>
      <c r="I2074" s="1">
        <v>1099007</v>
      </c>
      <c r="J2074" s="1">
        <v>1099588</v>
      </c>
      <c r="K2074" s="1" t="s">
        <v>63</v>
      </c>
      <c r="R2074" s="1" t="s">
        <v>3094</v>
      </c>
      <c r="S2074" s="1">
        <v>582</v>
      </c>
    </row>
    <row r="2075" spans="1:20">
      <c r="A2075" s="1">
        <f t="shared" si="32"/>
        <v>2074</v>
      </c>
      <c r="B2075" s="1" t="s">
        <v>28</v>
      </c>
      <c r="C2075" s="1" t="s">
        <v>29</v>
      </c>
      <c r="D2075" s="1" t="s">
        <v>22</v>
      </c>
      <c r="E2075" s="1" t="s">
        <v>23</v>
      </c>
      <c r="F2075" s="1" t="s">
        <v>5</v>
      </c>
      <c r="H2075" s="1" t="s">
        <v>24</v>
      </c>
      <c r="I2075" s="1">
        <v>1099007</v>
      </c>
      <c r="J2075" s="1">
        <v>1099588</v>
      </c>
      <c r="K2075" s="1" t="s">
        <v>63</v>
      </c>
      <c r="L2075" s="1" t="s">
        <v>3095</v>
      </c>
      <c r="O2075" s="1" t="s">
        <v>1396</v>
      </c>
      <c r="R2075" s="1" t="s">
        <v>3094</v>
      </c>
      <c r="S2075" s="1">
        <v>582</v>
      </c>
      <c r="T2075" s="1">
        <v>193</v>
      </c>
    </row>
    <row r="2076" spans="1:20">
      <c r="A2076" s="1">
        <f t="shared" si="32"/>
        <v>2075</v>
      </c>
      <c r="B2076" s="1" t="s">
        <v>20</v>
      </c>
      <c r="C2076" s="1" t="s">
        <v>21</v>
      </c>
      <c r="D2076" s="1" t="s">
        <v>22</v>
      </c>
      <c r="E2076" s="1" t="s">
        <v>23</v>
      </c>
      <c r="F2076" s="1" t="s">
        <v>5</v>
      </c>
      <c r="H2076" s="1" t="s">
        <v>24</v>
      </c>
      <c r="I2076" s="1">
        <v>1099563</v>
      </c>
      <c r="J2076" s="1">
        <v>1100282</v>
      </c>
      <c r="K2076" s="1" t="s">
        <v>63</v>
      </c>
      <c r="R2076" s="1" t="s">
        <v>3096</v>
      </c>
      <c r="S2076" s="1">
        <v>720</v>
      </c>
    </row>
    <row r="2077" spans="1:20">
      <c r="A2077" s="1">
        <f t="shared" si="32"/>
        <v>2076</v>
      </c>
      <c r="B2077" s="1" t="s">
        <v>28</v>
      </c>
      <c r="C2077" s="1" t="s">
        <v>29</v>
      </c>
      <c r="D2077" s="1" t="s">
        <v>22</v>
      </c>
      <c r="E2077" s="1" t="s">
        <v>23</v>
      </c>
      <c r="F2077" s="1" t="s">
        <v>5</v>
      </c>
      <c r="H2077" s="1" t="s">
        <v>24</v>
      </c>
      <c r="I2077" s="1">
        <v>1099563</v>
      </c>
      <c r="J2077" s="1">
        <v>1100282</v>
      </c>
      <c r="K2077" s="1" t="s">
        <v>63</v>
      </c>
      <c r="L2077" s="1" t="s">
        <v>3097</v>
      </c>
      <c r="O2077" s="1" t="s">
        <v>3098</v>
      </c>
      <c r="R2077" s="1" t="s">
        <v>3096</v>
      </c>
      <c r="S2077" s="1">
        <v>720</v>
      </c>
      <c r="T2077" s="1">
        <v>239</v>
      </c>
    </row>
    <row r="2078" spans="1:20">
      <c r="A2078" s="1">
        <f t="shared" si="32"/>
        <v>2077</v>
      </c>
      <c r="B2078" s="1" t="s">
        <v>20</v>
      </c>
      <c r="C2078" s="1" t="s">
        <v>21</v>
      </c>
      <c r="D2078" s="1" t="s">
        <v>22</v>
      </c>
      <c r="E2078" s="1" t="s">
        <v>23</v>
      </c>
      <c r="F2078" s="1" t="s">
        <v>5</v>
      </c>
      <c r="H2078" s="1" t="s">
        <v>24</v>
      </c>
      <c r="I2078" s="1">
        <v>1100390</v>
      </c>
      <c r="J2078" s="1">
        <v>1101235</v>
      </c>
      <c r="K2078" s="1" t="s">
        <v>63</v>
      </c>
      <c r="P2078" s="1" t="s">
        <v>3099</v>
      </c>
      <c r="R2078" s="1" t="s">
        <v>3100</v>
      </c>
      <c r="S2078" s="1">
        <v>846</v>
      </c>
    </row>
    <row r="2079" spans="1:20">
      <c r="A2079" s="1">
        <f t="shared" si="32"/>
        <v>2078</v>
      </c>
      <c r="B2079" s="1" t="s">
        <v>28</v>
      </c>
      <c r="C2079" s="1" t="s">
        <v>29</v>
      </c>
      <c r="D2079" s="1" t="s">
        <v>22</v>
      </c>
      <c r="E2079" s="1" t="s">
        <v>23</v>
      </c>
      <c r="F2079" s="1" t="s">
        <v>5</v>
      </c>
      <c r="H2079" s="1" t="s">
        <v>24</v>
      </c>
      <c r="I2079" s="1">
        <v>1100390</v>
      </c>
      <c r="J2079" s="1">
        <v>1101235</v>
      </c>
      <c r="K2079" s="1" t="s">
        <v>63</v>
      </c>
      <c r="L2079" s="1" t="s">
        <v>3101</v>
      </c>
      <c r="O2079" s="1" t="s">
        <v>3102</v>
      </c>
      <c r="P2079" s="1" t="s">
        <v>3099</v>
      </c>
      <c r="R2079" s="1" t="s">
        <v>3100</v>
      </c>
      <c r="S2079" s="1">
        <v>846</v>
      </c>
      <c r="T2079" s="1">
        <v>281</v>
      </c>
    </row>
    <row r="2080" spans="1:20">
      <c r="A2080" s="1">
        <f t="shared" si="32"/>
        <v>2079</v>
      </c>
      <c r="B2080" s="1" t="s">
        <v>20</v>
      </c>
      <c r="C2080" s="1" t="s">
        <v>21</v>
      </c>
      <c r="D2080" s="1" t="s">
        <v>22</v>
      </c>
      <c r="E2080" s="1" t="s">
        <v>23</v>
      </c>
      <c r="F2080" s="1" t="s">
        <v>5</v>
      </c>
      <c r="H2080" s="1" t="s">
        <v>24</v>
      </c>
      <c r="I2080" s="1">
        <v>1101260</v>
      </c>
      <c r="J2080" s="1">
        <v>1101502</v>
      </c>
      <c r="K2080" s="1" t="s">
        <v>63</v>
      </c>
      <c r="R2080" s="1" t="s">
        <v>3103</v>
      </c>
      <c r="S2080" s="1">
        <v>243</v>
      </c>
    </row>
    <row r="2081" spans="1:20">
      <c r="A2081" s="1">
        <f t="shared" si="32"/>
        <v>2080</v>
      </c>
      <c r="B2081" s="1" t="s">
        <v>28</v>
      </c>
      <c r="C2081" s="1" t="s">
        <v>29</v>
      </c>
      <c r="D2081" s="1" t="s">
        <v>22</v>
      </c>
      <c r="E2081" s="1" t="s">
        <v>23</v>
      </c>
      <c r="F2081" s="1" t="s">
        <v>5</v>
      </c>
      <c r="H2081" s="1" t="s">
        <v>24</v>
      </c>
      <c r="I2081" s="1">
        <v>1101260</v>
      </c>
      <c r="J2081" s="1">
        <v>1101502</v>
      </c>
      <c r="K2081" s="1" t="s">
        <v>63</v>
      </c>
      <c r="L2081" s="1" t="s">
        <v>3104</v>
      </c>
      <c r="O2081" s="1" t="s">
        <v>1396</v>
      </c>
      <c r="R2081" s="1" t="s">
        <v>3103</v>
      </c>
      <c r="S2081" s="1">
        <v>243</v>
      </c>
      <c r="T2081" s="1">
        <v>80</v>
      </c>
    </row>
    <row r="2082" spans="1:20">
      <c r="A2082" s="1">
        <f t="shared" si="32"/>
        <v>2081</v>
      </c>
      <c r="B2082" s="1" t="s">
        <v>20</v>
      </c>
      <c r="C2082" s="1" t="s">
        <v>21</v>
      </c>
      <c r="D2082" s="1" t="s">
        <v>22</v>
      </c>
      <c r="E2082" s="1" t="s">
        <v>23</v>
      </c>
      <c r="F2082" s="1" t="s">
        <v>5</v>
      </c>
      <c r="H2082" s="1" t="s">
        <v>24</v>
      </c>
      <c r="I2082" s="1">
        <v>1101508</v>
      </c>
      <c r="J2082" s="1">
        <v>1102032</v>
      </c>
      <c r="K2082" s="1" t="s">
        <v>63</v>
      </c>
      <c r="P2082" s="1" t="s">
        <v>3105</v>
      </c>
      <c r="R2082" s="1" t="s">
        <v>3106</v>
      </c>
      <c r="S2082" s="1">
        <v>525</v>
      </c>
    </row>
    <row r="2083" spans="1:20">
      <c r="A2083" s="1">
        <f t="shared" si="32"/>
        <v>2082</v>
      </c>
      <c r="B2083" s="1" t="s">
        <v>28</v>
      </c>
      <c r="C2083" s="1" t="s">
        <v>29</v>
      </c>
      <c r="D2083" s="1" t="s">
        <v>22</v>
      </c>
      <c r="E2083" s="1" t="s">
        <v>23</v>
      </c>
      <c r="F2083" s="1" t="s">
        <v>5</v>
      </c>
      <c r="H2083" s="1" t="s">
        <v>24</v>
      </c>
      <c r="I2083" s="1">
        <v>1101508</v>
      </c>
      <c r="J2083" s="1">
        <v>1102032</v>
      </c>
      <c r="K2083" s="1" t="s">
        <v>63</v>
      </c>
      <c r="L2083" s="1" t="s">
        <v>3107</v>
      </c>
      <c r="O2083" s="1" t="s">
        <v>3108</v>
      </c>
      <c r="P2083" s="1" t="s">
        <v>3105</v>
      </c>
      <c r="R2083" s="1" t="s">
        <v>3106</v>
      </c>
      <c r="S2083" s="1">
        <v>525</v>
      </c>
      <c r="T2083" s="1">
        <v>174</v>
      </c>
    </row>
    <row r="2084" spans="1:20">
      <c r="A2084" s="1">
        <f t="shared" si="32"/>
        <v>2083</v>
      </c>
      <c r="B2084" s="1" t="s">
        <v>20</v>
      </c>
      <c r="C2084" s="1" t="s">
        <v>21</v>
      </c>
      <c r="D2084" s="1" t="s">
        <v>22</v>
      </c>
      <c r="E2084" s="1" t="s">
        <v>23</v>
      </c>
      <c r="F2084" s="1" t="s">
        <v>5</v>
      </c>
      <c r="H2084" s="1" t="s">
        <v>24</v>
      </c>
      <c r="I2084" s="1">
        <v>1102158</v>
      </c>
      <c r="J2084" s="1">
        <v>1103735</v>
      </c>
      <c r="K2084" s="1" t="s">
        <v>63</v>
      </c>
      <c r="P2084" s="1" t="s">
        <v>3109</v>
      </c>
      <c r="R2084" s="1" t="s">
        <v>3110</v>
      </c>
      <c r="S2084" s="1">
        <v>1578</v>
      </c>
    </row>
    <row r="2085" spans="1:20">
      <c r="A2085" s="1">
        <f t="shared" si="32"/>
        <v>2084</v>
      </c>
      <c r="B2085" s="1" t="s">
        <v>28</v>
      </c>
      <c r="C2085" s="1" t="s">
        <v>29</v>
      </c>
      <c r="D2085" s="1" t="s">
        <v>22</v>
      </c>
      <c r="E2085" s="1" t="s">
        <v>23</v>
      </c>
      <c r="F2085" s="1" t="s">
        <v>5</v>
      </c>
      <c r="H2085" s="1" t="s">
        <v>24</v>
      </c>
      <c r="I2085" s="1">
        <v>1102158</v>
      </c>
      <c r="J2085" s="1">
        <v>1103735</v>
      </c>
      <c r="K2085" s="1" t="s">
        <v>63</v>
      </c>
      <c r="L2085" s="1" t="s">
        <v>3111</v>
      </c>
      <c r="O2085" s="1" t="s">
        <v>2124</v>
      </c>
      <c r="P2085" s="1" t="s">
        <v>3109</v>
      </c>
      <c r="R2085" s="1" t="s">
        <v>3110</v>
      </c>
      <c r="S2085" s="1">
        <v>1578</v>
      </c>
      <c r="T2085" s="1">
        <v>525</v>
      </c>
    </row>
    <row r="2086" spans="1:20">
      <c r="A2086" s="1">
        <f t="shared" si="32"/>
        <v>2085</v>
      </c>
      <c r="B2086" s="1" t="s">
        <v>20</v>
      </c>
      <c r="C2086" s="1" t="s">
        <v>21</v>
      </c>
      <c r="D2086" s="1" t="s">
        <v>22</v>
      </c>
      <c r="E2086" s="1" t="s">
        <v>23</v>
      </c>
      <c r="F2086" s="1" t="s">
        <v>5</v>
      </c>
      <c r="H2086" s="1" t="s">
        <v>24</v>
      </c>
      <c r="I2086" s="1">
        <v>1103790</v>
      </c>
      <c r="J2086" s="1">
        <v>1104632</v>
      </c>
      <c r="K2086" s="1" t="s">
        <v>63</v>
      </c>
      <c r="P2086" s="1" t="s">
        <v>2125</v>
      </c>
      <c r="R2086" s="1" t="s">
        <v>3112</v>
      </c>
      <c r="S2086" s="1">
        <v>843</v>
      </c>
    </row>
    <row r="2087" spans="1:20">
      <c r="A2087" s="1">
        <f t="shared" si="32"/>
        <v>2086</v>
      </c>
      <c r="B2087" s="1" t="s">
        <v>28</v>
      </c>
      <c r="C2087" s="1" t="s">
        <v>29</v>
      </c>
      <c r="D2087" s="1" t="s">
        <v>22</v>
      </c>
      <c r="E2087" s="1" t="s">
        <v>23</v>
      </c>
      <c r="F2087" s="1" t="s">
        <v>5</v>
      </c>
      <c r="H2087" s="1" t="s">
        <v>24</v>
      </c>
      <c r="I2087" s="1">
        <v>1103790</v>
      </c>
      <c r="J2087" s="1">
        <v>1104632</v>
      </c>
      <c r="K2087" s="1" t="s">
        <v>63</v>
      </c>
      <c r="L2087" s="1" t="s">
        <v>3113</v>
      </c>
      <c r="O2087" s="1" t="s">
        <v>3114</v>
      </c>
      <c r="P2087" s="1" t="s">
        <v>2125</v>
      </c>
      <c r="R2087" s="1" t="s">
        <v>3112</v>
      </c>
      <c r="S2087" s="1">
        <v>843</v>
      </c>
      <c r="T2087" s="1">
        <v>280</v>
      </c>
    </row>
    <row r="2088" spans="1:20">
      <c r="A2088" s="1">
        <f t="shared" si="32"/>
        <v>2087</v>
      </c>
      <c r="B2088" s="1" t="s">
        <v>20</v>
      </c>
      <c r="C2088" s="1" t="s">
        <v>21</v>
      </c>
      <c r="D2088" s="1" t="s">
        <v>22</v>
      </c>
      <c r="E2088" s="1" t="s">
        <v>23</v>
      </c>
      <c r="F2088" s="1" t="s">
        <v>5</v>
      </c>
      <c r="H2088" s="1" t="s">
        <v>24</v>
      </c>
      <c r="I2088" s="1">
        <v>1105100</v>
      </c>
      <c r="J2088" s="1">
        <v>1105795</v>
      </c>
      <c r="K2088" s="1" t="s">
        <v>25</v>
      </c>
      <c r="R2088" s="1" t="s">
        <v>3115</v>
      </c>
      <c r="S2088" s="1">
        <v>696</v>
      </c>
    </row>
    <row r="2089" spans="1:20">
      <c r="A2089" s="1">
        <f t="shared" si="32"/>
        <v>2088</v>
      </c>
      <c r="B2089" s="1" t="s">
        <v>28</v>
      </c>
      <c r="C2089" s="1" t="s">
        <v>29</v>
      </c>
      <c r="D2089" s="1" t="s">
        <v>22</v>
      </c>
      <c r="E2089" s="1" t="s">
        <v>23</v>
      </c>
      <c r="F2089" s="1" t="s">
        <v>5</v>
      </c>
      <c r="H2089" s="1" t="s">
        <v>24</v>
      </c>
      <c r="I2089" s="1">
        <v>1105100</v>
      </c>
      <c r="J2089" s="1">
        <v>1105795</v>
      </c>
      <c r="K2089" s="1" t="s">
        <v>25</v>
      </c>
      <c r="L2089" s="1" t="s">
        <v>3116</v>
      </c>
      <c r="O2089" s="1" t="s">
        <v>3117</v>
      </c>
      <c r="R2089" s="1" t="s">
        <v>3115</v>
      </c>
      <c r="S2089" s="1">
        <v>696</v>
      </c>
      <c r="T2089" s="1">
        <v>231</v>
      </c>
    </row>
    <row r="2090" spans="1:20">
      <c r="A2090" s="1">
        <f t="shared" si="32"/>
        <v>2089</v>
      </c>
      <c r="B2090" s="1" t="s">
        <v>20</v>
      </c>
      <c r="C2090" s="1" t="s">
        <v>21</v>
      </c>
      <c r="D2090" s="1" t="s">
        <v>22</v>
      </c>
      <c r="E2090" s="1" t="s">
        <v>23</v>
      </c>
      <c r="F2090" s="1" t="s">
        <v>5</v>
      </c>
      <c r="H2090" s="1" t="s">
        <v>24</v>
      </c>
      <c r="I2090" s="1">
        <v>1105866</v>
      </c>
      <c r="J2090" s="1">
        <v>1108214</v>
      </c>
      <c r="K2090" s="1" t="s">
        <v>25</v>
      </c>
      <c r="P2090" s="1" t="s">
        <v>3118</v>
      </c>
      <c r="R2090" s="1" t="s">
        <v>3119</v>
      </c>
      <c r="S2090" s="1">
        <v>2349</v>
      </c>
    </row>
    <row r="2091" spans="1:20">
      <c r="A2091" s="1">
        <f t="shared" si="32"/>
        <v>2090</v>
      </c>
      <c r="B2091" s="1" t="s">
        <v>28</v>
      </c>
      <c r="C2091" s="1" t="s">
        <v>29</v>
      </c>
      <c r="D2091" s="1" t="s">
        <v>22</v>
      </c>
      <c r="E2091" s="1" t="s">
        <v>23</v>
      </c>
      <c r="F2091" s="1" t="s">
        <v>5</v>
      </c>
      <c r="H2091" s="1" t="s">
        <v>24</v>
      </c>
      <c r="I2091" s="1">
        <v>1105866</v>
      </c>
      <c r="J2091" s="1">
        <v>1108214</v>
      </c>
      <c r="K2091" s="1" t="s">
        <v>25</v>
      </c>
      <c r="L2091" s="1" t="s">
        <v>3120</v>
      </c>
      <c r="O2091" s="1" t="s">
        <v>3121</v>
      </c>
      <c r="P2091" s="1" t="s">
        <v>3118</v>
      </c>
      <c r="R2091" s="1" t="s">
        <v>3119</v>
      </c>
      <c r="S2091" s="1">
        <v>2349</v>
      </c>
      <c r="T2091" s="1">
        <v>782</v>
      </c>
    </row>
    <row r="2092" spans="1:20">
      <c r="A2092" s="1">
        <f t="shared" si="32"/>
        <v>2091</v>
      </c>
      <c r="B2092" s="1" t="s">
        <v>20</v>
      </c>
      <c r="C2092" s="1" t="s">
        <v>21</v>
      </c>
      <c r="D2092" s="1" t="s">
        <v>22</v>
      </c>
      <c r="E2092" s="1" t="s">
        <v>23</v>
      </c>
      <c r="F2092" s="1" t="s">
        <v>5</v>
      </c>
      <c r="H2092" s="1" t="s">
        <v>24</v>
      </c>
      <c r="I2092" s="1">
        <v>1108201</v>
      </c>
      <c r="J2092" s="1">
        <v>1108455</v>
      </c>
      <c r="K2092" s="1" t="s">
        <v>25</v>
      </c>
      <c r="R2092" s="1" t="s">
        <v>3122</v>
      </c>
      <c r="S2092" s="1">
        <v>255</v>
      </c>
    </row>
    <row r="2093" spans="1:20">
      <c r="A2093" s="1">
        <f t="shared" si="32"/>
        <v>2092</v>
      </c>
      <c r="B2093" s="1" t="s">
        <v>28</v>
      </c>
      <c r="C2093" s="1" t="s">
        <v>29</v>
      </c>
      <c r="D2093" s="1" t="s">
        <v>22</v>
      </c>
      <c r="E2093" s="1" t="s">
        <v>23</v>
      </c>
      <c r="F2093" s="1" t="s">
        <v>5</v>
      </c>
      <c r="H2093" s="1" t="s">
        <v>24</v>
      </c>
      <c r="I2093" s="1">
        <v>1108201</v>
      </c>
      <c r="J2093" s="1">
        <v>1108455</v>
      </c>
      <c r="K2093" s="1" t="s">
        <v>25</v>
      </c>
      <c r="L2093" s="1" t="s">
        <v>3123</v>
      </c>
      <c r="O2093" s="1" t="s">
        <v>3124</v>
      </c>
      <c r="R2093" s="1" t="s">
        <v>3122</v>
      </c>
      <c r="S2093" s="1">
        <v>255</v>
      </c>
      <c r="T2093" s="1">
        <v>84</v>
      </c>
    </row>
    <row r="2094" spans="1:20">
      <c r="A2094" s="1">
        <f t="shared" si="32"/>
        <v>2093</v>
      </c>
      <c r="B2094" s="1" t="s">
        <v>20</v>
      </c>
      <c r="C2094" s="1" t="s">
        <v>21</v>
      </c>
      <c r="D2094" s="1" t="s">
        <v>22</v>
      </c>
      <c r="E2094" s="1" t="s">
        <v>23</v>
      </c>
      <c r="F2094" s="1" t="s">
        <v>5</v>
      </c>
      <c r="H2094" s="1" t="s">
        <v>24</v>
      </c>
      <c r="I2094" s="1">
        <v>1108610</v>
      </c>
      <c r="J2094" s="1">
        <v>1109578</v>
      </c>
      <c r="K2094" s="1" t="s">
        <v>25</v>
      </c>
      <c r="P2094" s="1" t="s">
        <v>3125</v>
      </c>
      <c r="R2094" s="1" t="s">
        <v>3126</v>
      </c>
      <c r="S2094" s="1">
        <v>969</v>
      </c>
    </row>
    <row r="2095" spans="1:20">
      <c r="A2095" s="1">
        <f t="shared" si="32"/>
        <v>2094</v>
      </c>
      <c r="B2095" s="1" t="s">
        <v>28</v>
      </c>
      <c r="C2095" s="1" t="s">
        <v>29</v>
      </c>
      <c r="D2095" s="1" t="s">
        <v>22</v>
      </c>
      <c r="E2095" s="1" t="s">
        <v>23</v>
      </c>
      <c r="F2095" s="1" t="s">
        <v>5</v>
      </c>
      <c r="H2095" s="1" t="s">
        <v>24</v>
      </c>
      <c r="I2095" s="1">
        <v>1108610</v>
      </c>
      <c r="J2095" s="1">
        <v>1109578</v>
      </c>
      <c r="K2095" s="1" t="s">
        <v>25</v>
      </c>
      <c r="L2095" s="1" t="s">
        <v>3127</v>
      </c>
      <c r="O2095" s="1" t="s">
        <v>3128</v>
      </c>
      <c r="P2095" s="1" t="s">
        <v>3125</v>
      </c>
      <c r="R2095" s="1" t="s">
        <v>3126</v>
      </c>
      <c r="S2095" s="1">
        <v>969</v>
      </c>
      <c r="T2095" s="1">
        <v>322</v>
      </c>
    </row>
    <row r="2096" spans="1:20">
      <c r="A2096" s="1">
        <f t="shared" si="32"/>
        <v>2095</v>
      </c>
      <c r="B2096" s="1" t="s">
        <v>20</v>
      </c>
      <c r="C2096" s="1" t="s">
        <v>21</v>
      </c>
      <c r="D2096" s="1" t="s">
        <v>22</v>
      </c>
      <c r="E2096" s="1" t="s">
        <v>23</v>
      </c>
      <c r="F2096" s="1" t="s">
        <v>5</v>
      </c>
      <c r="H2096" s="1" t="s">
        <v>24</v>
      </c>
      <c r="I2096" s="1">
        <v>1109547</v>
      </c>
      <c r="J2096" s="1">
        <v>1110923</v>
      </c>
      <c r="K2096" s="1" t="s">
        <v>25</v>
      </c>
      <c r="R2096" s="1" t="s">
        <v>3129</v>
      </c>
      <c r="S2096" s="1">
        <v>1377</v>
      </c>
    </row>
    <row r="2097" spans="1:20">
      <c r="A2097" s="1">
        <f t="shared" si="32"/>
        <v>2096</v>
      </c>
      <c r="B2097" s="1" t="s">
        <v>28</v>
      </c>
      <c r="C2097" s="1" t="s">
        <v>29</v>
      </c>
      <c r="D2097" s="1" t="s">
        <v>22</v>
      </c>
      <c r="E2097" s="1" t="s">
        <v>23</v>
      </c>
      <c r="F2097" s="1" t="s">
        <v>5</v>
      </c>
      <c r="H2097" s="1" t="s">
        <v>24</v>
      </c>
      <c r="I2097" s="1">
        <v>1109547</v>
      </c>
      <c r="J2097" s="1">
        <v>1110923</v>
      </c>
      <c r="K2097" s="1" t="s">
        <v>25</v>
      </c>
      <c r="L2097" s="1" t="s">
        <v>3130</v>
      </c>
      <c r="O2097" s="1" t="s">
        <v>42</v>
      </c>
      <c r="R2097" s="1" t="s">
        <v>3129</v>
      </c>
      <c r="S2097" s="1">
        <v>1377</v>
      </c>
      <c r="T2097" s="1">
        <v>458</v>
      </c>
    </row>
    <row r="2098" spans="1:20">
      <c r="A2098" s="1">
        <f t="shared" si="32"/>
        <v>2097</v>
      </c>
      <c r="B2098" s="1" t="s">
        <v>20</v>
      </c>
      <c r="C2098" s="1" t="s">
        <v>21</v>
      </c>
      <c r="D2098" s="1" t="s">
        <v>22</v>
      </c>
      <c r="E2098" s="1" t="s">
        <v>23</v>
      </c>
      <c r="F2098" s="1" t="s">
        <v>5</v>
      </c>
      <c r="H2098" s="1" t="s">
        <v>24</v>
      </c>
      <c r="I2098" s="1">
        <v>1110979</v>
      </c>
      <c r="J2098" s="1">
        <v>1111893</v>
      </c>
      <c r="K2098" s="1" t="s">
        <v>25</v>
      </c>
      <c r="P2098" s="1" t="s">
        <v>3131</v>
      </c>
      <c r="R2098" s="1" t="s">
        <v>3132</v>
      </c>
      <c r="S2098" s="1">
        <v>915</v>
      </c>
    </row>
    <row r="2099" spans="1:20">
      <c r="A2099" s="1">
        <f t="shared" si="32"/>
        <v>2098</v>
      </c>
      <c r="B2099" s="1" t="s">
        <v>28</v>
      </c>
      <c r="C2099" s="1" t="s">
        <v>29</v>
      </c>
      <c r="D2099" s="1" t="s">
        <v>22</v>
      </c>
      <c r="E2099" s="1" t="s">
        <v>23</v>
      </c>
      <c r="F2099" s="1" t="s">
        <v>5</v>
      </c>
      <c r="H2099" s="1" t="s">
        <v>24</v>
      </c>
      <c r="I2099" s="1">
        <v>1110979</v>
      </c>
      <c r="J2099" s="1">
        <v>1111893</v>
      </c>
      <c r="K2099" s="1" t="s">
        <v>25</v>
      </c>
      <c r="L2099" s="1" t="s">
        <v>3133</v>
      </c>
      <c r="O2099" s="1" t="s">
        <v>3134</v>
      </c>
      <c r="P2099" s="1" t="s">
        <v>3131</v>
      </c>
      <c r="R2099" s="1" t="s">
        <v>3132</v>
      </c>
      <c r="S2099" s="1">
        <v>915</v>
      </c>
      <c r="T2099" s="1">
        <v>304</v>
      </c>
    </row>
    <row r="2100" spans="1:20">
      <c r="A2100" s="1">
        <f t="shared" si="32"/>
        <v>2099</v>
      </c>
      <c r="B2100" s="1" t="s">
        <v>20</v>
      </c>
      <c r="C2100" s="1" t="s">
        <v>21</v>
      </c>
      <c r="D2100" s="1" t="s">
        <v>22</v>
      </c>
      <c r="E2100" s="1" t="s">
        <v>23</v>
      </c>
      <c r="F2100" s="1" t="s">
        <v>5</v>
      </c>
      <c r="H2100" s="1" t="s">
        <v>24</v>
      </c>
      <c r="I2100" s="1">
        <v>1111913</v>
      </c>
      <c r="J2100" s="1">
        <v>1112866</v>
      </c>
      <c r="K2100" s="1" t="s">
        <v>63</v>
      </c>
      <c r="R2100" s="1" t="s">
        <v>3135</v>
      </c>
      <c r="S2100" s="1">
        <v>954</v>
      </c>
    </row>
    <row r="2101" spans="1:20">
      <c r="A2101" s="1">
        <f t="shared" si="32"/>
        <v>2100</v>
      </c>
      <c r="B2101" s="1" t="s">
        <v>28</v>
      </c>
      <c r="C2101" s="1" t="s">
        <v>29</v>
      </c>
      <c r="D2101" s="1" t="s">
        <v>22</v>
      </c>
      <c r="E2101" s="1" t="s">
        <v>23</v>
      </c>
      <c r="F2101" s="1" t="s">
        <v>5</v>
      </c>
      <c r="H2101" s="1" t="s">
        <v>24</v>
      </c>
      <c r="I2101" s="1">
        <v>1111913</v>
      </c>
      <c r="J2101" s="1">
        <v>1112866</v>
      </c>
      <c r="K2101" s="1" t="s">
        <v>63</v>
      </c>
      <c r="L2101" s="1" t="s">
        <v>3136</v>
      </c>
      <c r="O2101" s="1" t="s">
        <v>3137</v>
      </c>
      <c r="R2101" s="1" t="s">
        <v>3135</v>
      </c>
      <c r="S2101" s="1">
        <v>954</v>
      </c>
      <c r="T2101" s="1">
        <v>317</v>
      </c>
    </row>
    <row r="2102" spans="1:20">
      <c r="A2102" s="1">
        <f t="shared" si="32"/>
        <v>2101</v>
      </c>
      <c r="B2102" s="1" t="s">
        <v>20</v>
      </c>
      <c r="C2102" s="1" t="s">
        <v>21</v>
      </c>
      <c r="D2102" s="1" t="s">
        <v>22</v>
      </c>
      <c r="E2102" s="1" t="s">
        <v>23</v>
      </c>
      <c r="F2102" s="1" t="s">
        <v>5</v>
      </c>
      <c r="H2102" s="1" t="s">
        <v>24</v>
      </c>
      <c r="I2102" s="1">
        <v>1112895</v>
      </c>
      <c r="J2102" s="1">
        <v>1113557</v>
      </c>
      <c r="K2102" s="1" t="s">
        <v>63</v>
      </c>
      <c r="R2102" s="1" t="s">
        <v>3138</v>
      </c>
      <c r="S2102" s="1">
        <v>663</v>
      </c>
    </row>
    <row r="2103" spans="1:20">
      <c r="A2103" s="1">
        <f t="shared" si="32"/>
        <v>2102</v>
      </c>
      <c r="B2103" s="1" t="s">
        <v>28</v>
      </c>
      <c r="C2103" s="1" t="s">
        <v>29</v>
      </c>
      <c r="D2103" s="1" t="s">
        <v>22</v>
      </c>
      <c r="E2103" s="1" t="s">
        <v>23</v>
      </c>
      <c r="F2103" s="1" t="s">
        <v>5</v>
      </c>
      <c r="H2103" s="1" t="s">
        <v>24</v>
      </c>
      <c r="I2103" s="1">
        <v>1112895</v>
      </c>
      <c r="J2103" s="1">
        <v>1113557</v>
      </c>
      <c r="K2103" s="1" t="s">
        <v>63</v>
      </c>
      <c r="L2103" s="1" t="s">
        <v>3139</v>
      </c>
      <c r="O2103" s="1" t="s">
        <v>199</v>
      </c>
      <c r="R2103" s="1" t="s">
        <v>3138</v>
      </c>
      <c r="S2103" s="1">
        <v>663</v>
      </c>
      <c r="T2103" s="1">
        <v>220</v>
      </c>
    </row>
    <row r="2104" spans="1:20">
      <c r="A2104" s="1">
        <f t="shared" si="32"/>
        <v>2103</v>
      </c>
      <c r="B2104" s="1" t="s">
        <v>20</v>
      </c>
      <c r="C2104" s="1" t="s">
        <v>21</v>
      </c>
      <c r="D2104" s="1" t="s">
        <v>22</v>
      </c>
      <c r="E2104" s="1" t="s">
        <v>23</v>
      </c>
      <c r="F2104" s="1" t="s">
        <v>5</v>
      </c>
      <c r="H2104" s="1" t="s">
        <v>24</v>
      </c>
      <c r="I2104" s="1">
        <v>1113712</v>
      </c>
      <c r="J2104" s="1">
        <v>1114545</v>
      </c>
      <c r="K2104" s="1" t="s">
        <v>63</v>
      </c>
      <c r="R2104" s="1" t="s">
        <v>3140</v>
      </c>
      <c r="S2104" s="1">
        <v>834</v>
      </c>
    </row>
    <row r="2105" spans="1:20">
      <c r="A2105" s="1">
        <f t="shared" si="32"/>
        <v>2104</v>
      </c>
      <c r="B2105" s="1" t="s">
        <v>28</v>
      </c>
      <c r="C2105" s="1" t="s">
        <v>29</v>
      </c>
      <c r="D2105" s="1" t="s">
        <v>22</v>
      </c>
      <c r="E2105" s="1" t="s">
        <v>23</v>
      </c>
      <c r="F2105" s="1" t="s">
        <v>5</v>
      </c>
      <c r="H2105" s="1" t="s">
        <v>24</v>
      </c>
      <c r="I2105" s="1">
        <v>1113712</v>
      </c>
      <c r="J2105" s="1">
        <v>1114545</v>
      </c>
      <c r="K2105" s="1" t="s">
        <v>63</v>
      </c>
      <c r="L2105" s="1" t="s">
        <v>3141</v>
      </c>
      <c r="O2105" s="1" t="s">
        <v>62</v>
      </c>
      <c r="R2105" s="1" t="s">
        <v>3140</v>
      </c>
      <c r="S2105" s="1">
        <v>834</v>
      </c>
      <c r="T2105" s="1">
        <v>277</v>
      </c>
    </row>
    <row r="2106" spans="1:20">
      <c r="A2106" s="1">
        <f t="shared" si="32"/>
        <v>2105</v>
      </c>
      <c r="B2106" s="1" t="s">
        <v>20</v>
      </c>
      <c r="C2106" s="1" t="s">
        <v>21</v>
      </c>
      <c r="D2106" s="1" t="s">
        <v>22</v>
      </c>
      <c r="E2106" s="1" t="s">
        <v>23</v>
      </c>
      <c r="F2106" s="1" t="s">
        <v>5</v>
      </c>
      <c r="H2106" s="1" t="s">
        <v>24</v>
      </c>
      <c r="I2106" s="1">
        <v>1114709</v>
      </c>
      <c r="J2106" s="1">
        <v>1115584</v>
      </c>
      <c r="K2106" s="1" t="s">
        <v>25</v>
      </c>
      <c r="R2106" s="1" t="s">
        <v>3142</v>
      </c>
      <c r="S2106" s="1">
        <v>876</v>
      </c>
    </row>
    <row r="2107" spans="1:20">
      <c r="A2107" s="1">
        <f t="shared" si="32"/>
        <v>2106</v>
      </c>
      <c r="B2107" s="1" t="s">
        <v>28</v>
      </c>
      <c r="C2107" s="1" t="s">
        <v>29</v>
      </c>
      <c r="D2107" s="1" t="s">
        <v>22</v>
      </c>
      <c r="E2107" s="1" t="s">
        <v>23</v>
      </c>
      <c r="F2107" s="1" t="s">
        <v>5</v>
      </c>
      <c r="H2107" s="1" t="s">
        <v>24</v>
      </c>
      <c r="I2107" s="1">
        <v>1114709</v>
      </c>
      <c r="J2107" s="1">
        <v>1115584</v>
      </c>
      <c r="K2107" s="1" t="s">
        <v>25</v>
      </c>
      <c r="L2107" s="1" t="s">
        <v>3143</v>
      </c>
      <c r="O2107" s="1" t="s">
        <v>1470</v>
      </c>
      <c r="R2107" s="1" t="s">
        <v>3142</v>
      </c>
      <c r="S2107" s="1">
        <v>876</v>
      </c>
      <c r="T2107" s="1">
        <v>291</v>
      </c>
    </row>
    <row r="2108" spans="1:20">
      <c r="A2108" s="1">
        <f t="shared" si="32"/>
        <v>2107</v>
      </c>
      <c r="B2108" s="1" t="s">
        <v>20</v>
      </c>
      <c r="C2108" s="1" t="s">
        <v>21</v>
      </c>
      <c r="D2108" s="1" t="s">
        <v>22</v>
      </c>
      <c r="E2108" s="1" t="s">
        <v>23</v>
      </c>
      <c r="F2108" s="1" t="s">
        <v>5</v>
      </c>
      <c r="H2108" s="1" t="s">
        <v>24</v>
      </c>
      <c r="I2108" s="1">
        <v>1115622</v>
      </c>
      <c r="J2108" s="1">
        <v>1116068</v>
      </c>
      <c r="K2108" s="1" t="s">
        <v>25</v>
      </c>
      <c r="R2108" s="1" t="s">
        <v>3144</v>
      </c>
      <c r="S2108" s="1">
        <v>447</v>
      </c>
    </row>
    <row r="2109" spans="1:20">
      <c r="A2109" s="1">
        <f t="shared" si="32"/>
        <v>2108</v>
      </c>
      <c r="B2109" s="1" t="s">
        <v>28</v>
      </c>
      <c r="C2109" s="1" t="s">
        <v>29</v>
      </c>
      <c r="D2109" s="1" t="s">
        <v>22</v>
      </c>
      <c r="E2109" s="1" t="s">
        <v>23</v>
      </c>
      <c r="F2109" s="1" t="s">
        <v>5</v>
      </c>
      <c r="H2109" s="1" t="s">
        <v>24</v>
      </c>
      <c r="I2109" s="1">
        <v>1115622</v>
      </c>
      <c r="J2109" s="1">
        <v>1116068</v>
      </c>
      <c r="K2109" s="1" t="s">
        <v>25</v>
      </c>
      <c r="L2109" s="1" t="s">
        <v>3145</v>
      </c>
      <c r="O2109" s="1" t="s">
        <v>3146</v>
      </c>
      <c r="R2109" s="1" t="s">
        <v>3144</v>
      </c>
      <c r="S2109" s="1">
        <v>447</v>
      </c>
      <c r="T2109" s="1">
        <v>148</v>
      </c>
    </row>
    <row r="2110" spans="1:20">
      <c r="A2110" s="1">
        <f t="shared" si="32"/>
        <v>2109</v>
      </c>
      <c r="B2110" s="1" t="s">
        <v>20</v>
      </c>
      <c r="C2110" s="1" t="s">
        <v>21</v>
      </c>
      <c r="D2110" s="1" t="s">
        <v>22</v>
      </c>
      <c r="E2110" s="1" t="s">
        <v>23</v>
      </c>
      <c r="F2110" s="1" t="s">
        <v>5</v>
      </c>
      <c r="H2110" s="1" t="s">
        <v>24</v>
      </c>
      <c r="I2110" s="1">
        <v>1116258</v>
      </c>
      <c r="J2110" s="1">
        <v>1117289</v>
      </c>
      <c r="K2110" s="1" t="s">
        <v>25</v>
      </c>
      <c r="R2110" s="1" t="s">
        <v>3147</v>
      </c>
      <c r="S2110" s="1">
        <v>1032</v>
      </c>
    </row>
    <row r="2111" spans="1:20">
      <c r="A2111" s="1">
        <f t="shared" si="32"/>
        <v>2110</v>
      </c>
      <c r="B2111" s="1" t="s">
        <v>28</v>
      </c>
      <c r="C2111" s="1" t="s">
        <v>29</v>
      </c>
      <c r="D2111" s="1" t="s">
        <v>22</v>
      </c>
      <c r="E2111" s="1" t="s">
        <v>23</v>
      </c>
      <c r="F2111" s="1" t="s">
        <v>5</v>
      </c>
      <c r="H2111" s="1" t="s">
        <v>24</v>
      </c>
      <c r="I2111" s="1">
        <v>1116258</v>
      </c>
      <c r="J2111" s="1">
        <v>1117289</v>
      </c>
      <c r="K2111" s="1" t="s">
        <v>25</v>
      </c>
      <c r="L2111" s="1" t="s">
        <v>3148</v>
      </c>
      <c r="O2111" s="1" t="s">
        <v>3149</v>
      </c>
      <c r="R2111" s="1" t="s">
        <v>3147</v>
      </c>
      <c r="S2111" s="1">
        <v>1032</v>
      </c>
      <c r="T2111" s="1">
        <v>343</v>
      </c>
    </row>
    <row r="2112" spans="1:20">
      <c r="A2112" s="1">
        <f t="shared" si="32"/>
        <v>2111</v>
      </c>
      <c r="B2112" s="1" t="s">
        <v>20</v>
      </c>
      <c r="C2112" s="1" t="s">
        <v>21</v>
      </c>
      <c r="D2112" s="1" t="s">
        <v>22</v>
      </c>
      <c r="E2112" s="1" t="s">
        <v>23</v>
      </c>
      <c r="F2112" s="1" t="s">
        <v>5</v>
      </c>
      <c r="H2112" s="1" t="s">
        <v>24</v>
      </c>
      <c r="I2112" s="1">
        <v>1117425</v>
      </c>
      <c r="J2112" s="1">
        <v>1118984</v>
      </c>
      <c r="K2112" s="1" t="s">
        <v>25</v>
      </c>
      <c r="R2112" s="1" t="s">
        <v>3150</v>
      </c>
      <c r="S2112" s="1">
        <v>1560</v>
      </c>
    </row>
    <row r="2113" spans="1:21">
      <c r="A2113" s="1">
        <f t="shared" si="32"/>
        <v>2112</v>
      </c>
      <c r="B2113" s="1" t="s">
        <v>28</v>
      </c>
      <c r="C2113" s="1" t="s">
        <v>29</v>
      </c>
      <c r="D2113" s="1" t="s">
        <v>22</v>
      </c>
      <c r="E2113" s="1" t="s">
        <v>23</v>
      </c>
      <c r="F2113" s="1" t="s">
        <v>5</v>
      </c>
      <c r="H2113" s="1" t="s">
        <v>24</v>
      </c>
      <c r="I2113" s="1">
        <v>1117425</v>
      </c>
      <c r="J2113" s="1">
        <v>1118984</v>
      </c>
      <c r="K2113" s="1" t="s">
        <v>25</v>
      </c>
      <c r="L2113" s="1" t="s">
        <v>3151</v>
      </c>
      <c r="O2113" s="1" t="s">
        <v>3152</v>
      </c>
      <c r="R2113" s="1" t="s">
        <v>3150</v>
      </c>
      <c r="S2113" s="1">
        <v>1560</v>
      </c>
      <c r="T2113" s="1">
        <v>519</v>
      </c>
    </row>
    <row r="2114" spans="1:21">
      <c r="A2114" s="1">
        <f t="shared" si="32"/>
        <v>2113</v>
      </c>
      <c r="B2114" s="1" t="s">
        <v>20</v>
      </c>
      <c r="C2114" s="1" t="s">
        <v>21</v>
      </c>
      <c r="D2114" s="1" t="s">
        <v>22</v>
      </c>
      <c r="E2114" s="1" t="s">
        <v>23</v>
      </c>
      <c r="F2114" s="1" t="s">
        <v>5</v>
      </c>
      <c r="H2114" s="1" t="s">
        <v>24</v>
      </c>
      <c r="I2114" s="1">
        <v>1118992</v>
      </c>
      <c r="J2114" s="1">
        <v>1120062</v>
      </c>
      <c r="K2114" s="1" t="s">
        <v>25</v>
      </c>
      <c r="R2114" s="1" t="s">
        <v>3153</v>
      </c>
      <c r="S2114" s="1">
        <v>1071</v>
      </c>
    </row>
    <row r="2115" spans="1:21">
      <c r="A2115" s="1">
        <f t="shared" ref="A2115:A2178" si="33">A2114+1</f>
        <v>2114</v>
      </c>
      <c r="B2115" s="1" t="s">
        <v>28</v>
      </c>
      <c r="C2115" s="1" t="s">
        <v>29</v>
      </c>
      <c r="D2115" s="1" t="s">
        <v>22</v>
      </c>
      <c r="E2115" s="1" t="s">
        <v>23</v>
      </c>
      <c r="F2115" s="1" t="s">
        <v>5</v>
      </c>
      <c r="H2115" s="1" t="s">
        <v>24</v>
      </c>
      <c r="I2115" s="1">
        <v>1118992</v>
      </c>
      <c r="J2115" s="1">
        <v>1120062</v>
      </c>
      <c r="K2115" s="1" t="s">
        <v>25</v>
      </c>
      <c r="L2115" s="1" t="s">
        <v>3154</v>
      </c>
      <c r="O2115" s="1" t="s">
        <v>3155</v>
      </c>
      <c r="R2115" s="1" t="s">
        <v>3153</v>
      </c>
      <c r="S2115" s="1">
        <v>1071</v>
      </c>
      <c r="T2115" s="1">
        <v>356</v>
      </c>
    </row>
    <row r="2116" spans="1:21">
      <c r="A2116" s="1">
        <f t="shared" si="33"/>
        <v>2115</v>
      </c>
      <c r="B2116" s="1" t="s">
        <v>20</v>
      </c>
      <c r="C2116" s="1" t="s">
        <v>21</v>
      </c>
      <c r="D2116" s="1" t="s">
        <v>22</v>
      </c>
      <c r="E2116" s="1" t="s">
        <v>23</v>
      </c>
      <c r="F2116" s="1" t="s">
        <v>5</v>
      </c>
      <c r="H2116" s="1" t="s">
        <v>24</v>
      </c>
      <c r="I2116" s="1">
        <v>1120085</v>
      </c>
      <c r="J2116" s="1">
        <v>1120405</v>
      </c>
      <c r="K2116" s="1" t="s">
        <v>25</v>
      </c>
      <c r="R2116" s="1" t="s">
        <v>3156</v>
      </c>
      <c r="S2116" s="1">
        <v>321</v>
      </c>
    </row>
    <row r="2117" spans="1:21">
      <c r="A2117" s="1">
        <f t="shared" si="33"/>
        <v>2116</v>
      </c>
      <c r="B2117" s="1" t="s">
        <v>28</v>
      </c>
      <c r="C2117" s="1" t="s">
        <v>29</v>
      </c>
      <c r="D2117" s="1" t="s">
        <v>22</v>
      </c>
      <c r="E2117" s="1" t="s">
        <v>23</v>
      </c>
      <c r="F2117" s="1" t="s">
        <v>5</v>
      </c>
      <c r="H2117" s="1" t="s">
        <v>24</v>
      </c>
      <c r="I2117" s="1">
        <v>1120085</v>
      </c>
      <c r="J2117" s="1">
        <v>1120405</v>
      </c>
      <c r="K2117" s="1" t="s">
        <v>25</v>
      </c>
      <c r="L2117" s="1" t="s">
        <v>3157</v>
      </c>
      <c r="O2117" s="1" t="s">
        <v>3158</v>
      </c>
      <c r="R2117" s="1" t="s">
        <v>3156</v>
      </c>
      <c r="S2117" s="1">
        <v>321</v>
      </c>
      <c r="T2117" s="1">
        <v>106</v>
      </c>
    </row>
    <row r="2118" spans="1:21">
      <c r="A2118" s="1">
        <f t="shared" si="33"/>
        <v>2117</v>
      </c>
      <c r="B2118" s="1" t="s">
        <v>20</v>
      </c>
      <c r="C2118" s="1" t="s">
        <v>21</v>
      </c>
      <c r="D2118" s="1" t="s">
        <v>22</v>
      </c>
      <c r="E2118" s="1" t="s">
        <v>23</v>
      </c>
      <c r="F2118" s="1" t="s">
        <v>5</v>
      </c>
      <c r="H2118" s="1" t="s">
        <v>24</v>
      </c>
      <c r="I2118" s="1">
        <v>1120428</v>
      </c>
      <c r="J2118" s="1">
        <v>1121486</v>
      </c>
      <c r="K2118" s="1" t="s">
        <v>63</v>
      </c>
      <c r="P2118" s="1" t="s">
        <v>3159</v>
      </c>
      <c r="R2118" s="1" t="s">
        <v>3160</v>
      </c>
      <c r="S2118" s="1">
        <v>1059</v>
      </c>
    </row>
    <row r="2119" spans="1:21">
      <c r="A2119" s="1">
        <f t="shared" si="33"/>
        <v>2118</v>
      </c>
      <c r="B2119" s="1" t="s">
        <v>28</v>
      </c>
      <c r="C2119" s="1" t="s">
        <v>29</v>
      </c>
      <c r="D2119" s="1" t="s">
        <v>22</v>
      </c>
      <c r="E2119" s="1" t="s">
        <v>23</v>
      </c>
      <c r="F2119" s="1" t="s">
        <v>5</v>
      </c>
      <c r="H2119" s="1" t="s">
        <v>24</v>
      </c>
      <c r="I2119" s="1">
        <v>1120428</v>
      </c>
      <c r="J2119" s="1">
        <v>1121486</v>
      </c>
      <c r="K2119" s="1" t="s">
        <v>63</v>
      </c>
      <c r="L2119" s="1" t="s">
        <v>3161</v>
      </c>
      <c r="O2119" s="1" t="s">
        <v>3162</v>
      </c>
      <c r="P2119" s="1" t="s">
        <v>3159</v>
      </c>
      <c r="R2119" s="1" t="s">
        <v>3160</v>
      </c>
      <c r="S2119" s="1">
        <v>1059</v>
      </c>
      <c r="T2119" s="1">
        <v>352</v>
      </c>
    </row>
    <row r="2120" spans="1:21">
      <c r="A2120" s="1">
        <f t="shared" si="33"/>
        <v>2119</v>
      </c>
      <c r="B2120" s="1" t="s">
        <v>20</v>
      </c>
      <c r="C2120" s="1" t="s">
        <v>21</v>
      </c>
      <c r="D2120" s="1" t="s">
        <v>22</v>
      </c>
      <c r="E2120" s="1" t="s">
        <v>23</v>
      </c>
      <c r="F2120" s="1" t="s">
        <v>5</v>
      </c>
      <c r="H2120" s="1" t="s">
        <v>24</v>
      </c>
      <c r="I2120" s="1">
        <v>1122055</v>
      </c>
      <c r="J2120" s="1">
        <v>1122381</v>
      </c>
      <c r="K2120" s="1" t="s">
        <v>25</v>
      </c>
      <c r="P2120" s="1" t="s">
        <v>3163</v>
      </c>
      <c r="R2120" s="1" t="s">
        <v>3164</v>
      </c>
      <c r="S2120" s="1">
        <v>327</v>
      </c>
    </row>
    <row r="2121" spans="1:21">
      <c r="A2121" s="1">
        <f t="shared" si="33"/>
        <v>2120</v>
      </c>
      <c r="B2121" s="1" t="s">
        <v>28</v>
      </c>
      <c r="C2121" s="1" t="s">
        <v>29</v>
      </c>
      <c r="D2121" s="1" t="s">
        <v>22</v>
      </c>
      <c r="E2121" s="1" t="s">
        <v>23</v>
      </c>
      <c r="F2121" s="1" t="s">
        <v>5</v>
      </c>
      <c r="H2121" s="1" t="s">
        <v>24</v>
      </c>
      <c r="I2121" s="1">
        <v>1122055</v>
      </c>
      <c r="J2121" s="1">
        <v>1122381</v>
      </c>
      <c r="K2121" s="1" t="s">
        <v>25</v>
      </c>
      <c r="L2121" s="1" t="s">
        <v>3165</v>
      </c>
      <c r="O2121" s="1" t="s">
        <v>340</v>
      </c>
      <c r="P2121" s="1" t="s">
        <v>3163</v>
      </c>
      <c r="R2121" s="1" t="s">
        <v>3164</v>
      </c>
      <c r="S2121" s="1">
        <v>327</v>
      </c>
      <c r="T2121" s="1">
        <v>108</v>
      </c>
    </row>
    <row r="2122" spans="1:21">
      <c r="A2122" s="1">
        <f t="shared" si="33"/>
        <v>2121</v>
      </c>
      <c r="B2122" s="1" t="s">
        <v>20</v>
      </c>
      <c r="C2122" s="1" t="s">
        <v>21</v>
      </c>
      <c r="D2122" s="1" t="s">
        <v>22</v>
      </c>
      <c r="E2122" s="1" t="s">
        <v>23</v>
      </c>
      <c r="F2122" s="1" t="s">
        <v>5</v>
      </c>
      <c r="H2122" s="1" t="s">
        <v>24</v>
      </c>
      <c r="I2122" s="1">
        <v>1122604</v>
      </c>
      <c r="J2122" s="1">
        <v>1123863</v>
      </c>
      <c r="K2122" s="1" t="s">
        <v>25</v>
      </c>
      <c r="P2122" s="1" t="s">
        <v>3166</v>
      </c>
      <c r="R2122" s="1" t="s">
        <v>3167</v>
      </c>
      <c r="S2122" s="1">
        <v>1260</v>
      </c>
    </row>
    <row r="2123" spans="1:21">
      <c r="A2123" s="1">
        <f t="shared" si="33"/>
        <v>2122</v>
      </c>
      <c r="B2123" s="1" t="s">
        <v>28</v>
      </c>
      <c r="C2123" s="1" t="s">
        <v>29</v>
      </c>
      <c r="D2123" s="1" t="s">
        <v>22</v>
      </c>
      <c r="E2123" s="1" t="s">
        <v>23</v>
      </c>
      <c r="F2123" s="1" t="s">
        <v>5</v>
      </c>
      <c r="H2123" s="1" t="s">
        <v>24</v>
      </c>
      <c r="I2123" s="1">
        <v>1122604</v>
      </c>
      <c r="J2123" s="1">
        <v>1123863</v>
      </c>
      <c r="K2123" s="1" t="s">
        <v>25</v>
      </c>
      <c r="L2123" s="1" t="s">
        <v>3168</v>
      </c>
      <c r="O2123" s="1" t="s">
        <v>3169</v>
      </c>
      <c r="P2123" s="1" t="s">
        <v>3166</v>
      </c>
      <c r="R2123" s="1" t="s">
        <v>3167</v>
      </c>
      <c r="S2123" s="1">
        <v>1260</v>
      </c>
      <c r="T2123" s="1">
        <v>419</v>
      </c>
    </row>
    <row r="2124" spans="1:21">
      <c r="A2124" s="1">
        <f t="shared" si="33"/>
        <v>2123</v>
      </c>
      <c r="B2124" s="1" t="s">
        <v>20</v>
      </c>
      <c r="C2124" s="1" t="s">
        <v>21</v>
      </c>
      <c r="D2124" s="1" t="s">
        <v>22</v>
      </c>
      <c r="E2124" s="1" t="s">
        <v>23</v>
      </c>
      <c r="F2124" s="1" t="s">
        <v>5</v>
      </c>
      <c r="H2124" s="1" t="s">
        <v>24</v>
      </c>
      <c r="I2124" s="1">
        <v>1124143</v>
      </c>
      <c r="J2124" s="1">
        <v>1124367</v>
      </c>
      <c r="K2124" s="1" t="s">
        <v>25</v>
      </c>
      <c r="P2124" s="1" t="s">
        <v>3170</v>
      </c>
      <c r="R2124" s="1" t="s">
        <v>3171</v>
      </c>
      <c r="S2124" s="1">
        <v>225</v>
      </c>
    </row>
    <row r="2125" spans="1:21">
      <c r="A2125" s="1">
        <f t="shared" si="33"/>
        <v>2124</v>
      </c>
      <c r="B2125" s="1" t="s">
        <v>28</v>
      </c>
      <c r="C2125" s="1" t="s">
        <v>29</v>
      </c>
      <c r="D2125" s="1" t="s">
        <v>22</v>
      </c>
      <c r="E2125" s="1" t="s">
        <v>23</v>
      </c>
      <c r="F2125" s="1" t="s">
        <v>5</v>
      </c>
      <c r="H2125" s="1" t="s">
        <v>24</v>
      </c>
      <c r="I2125" s="1">
        <v>1124143</v>
      </c>
      <c r="J2125" s="1">
        <v>1124367</v>
      </c>
      <c r="K2125" s="1" t="s">
        <v>25</v>
      </c>
      <c r="L2125" s="1" t="s">
        <v>3172</v>
      </c>
      <c r="O2125" s="1" t="s">
        <v>3173</v>
      </c>
      <c r="P2125" s="1" t="s">
        <v>3170</v>
      </c>
      <c r="R2125" s="1" t="s">
        <v>3171</v>
      </c>
      <c r="S2125" s="1">
        <v>225</v>
      </c>
      <c r="T2125" s="1">
        <v>74</v>
      </c>
    </row>
    <row r="2126" spans="1:21">
      <c r="A2126" s="1">
        <f t="shared" si="33"/>
        <v>2125</v>
      </c>
      <c r="B2126" s="1" t="s">
        <v>20</v>
      </c>
      <c r="C2126" s="1" t="s">
        <v>450</v>
      </c>
      <c r="D2126" s="1" t="s">
        <v>22</v>
      </c>
      <c r="E2126" s="1" t="s">
        <v>23</v>
      </c>
      <c r="F2126" s="1" t="s">
        <v>5</v>
      </c>
      <c r="H2126" s="1" t="s">
        <v>24</v>
      </c>
      <c r="I2126" s="1">
        <v>1124651</v>
      </c>
      <c r="J2126" s="1">
        <v>1125655</v>
      </c>
      <c r="K2126" s="1" t="s">
        <v>63</v>
      </c>
      <c r="R2126" s="1" t="s">
        <v>3174</v>
      </c>
      <c r="S2126" s="1">
        <v>1005</v>
      </c>
      <c r="U2126" s="1" t="s">
        <v>452</v>
      </c>
    </row>
    <row r="2127" spans="1:21">
      <c r="A2127" s="1">
        <f t="shared" si="33"/>
        <v>2126</v>
      </c>
      <c r="B2127" s="1" t="s">
        <v>28</v>
      </c>
      <c r="C2127" s="1" t="s">
        <v>453</v>
      </c>
      <c r="D2127" s="1" t="s">
        <v>22</v>
      </c>
      <c r="E2127" s="1" t="s">
        <v>23</v>
      </c>
      <c r="F2127" s="1" t="s">
        <v>5</v>
      </c>
      <c r="H2127" s="1" t="s">
        <v>24</v>
      </c>
      <c r="I2127" s="1">
        <v>1124651</v>
      </c>
      <c r="J2127" s="1">
        <v>1125655</v>
      </c>
      <c r="K2127" s="1" t="s">
        <v>63</v>
      </c>
      <c r="O2127" s="1" t="s">
        <v>454</v>
      </c>
      <c r="R2127" s="1" t="s">
        <v>3174</v>
      </c>
      <c r="S2127" s="1">
        <v>1005</v>
      </c>
      <c r="U2127" s="1" t="s">
        <v>452</v>
      </c>
    </row>
    <row r="2128" spans="1:21">
      <c r="A2128" s="1">
        <f t="shared" si="33"/>
        <v>2127</v>
      </c>
      <c r="B2128" s="1" t="s">
        <v>20</v>
      </c>
      <c r="C2128" s="1" t="s">
        <v>450</v>
      </c>
      <c r="D2128" s="1" t="s">
        <v>22</v>
      </c>
      <c r="E2128" s="1" t="s">
        <v>23</v>
      </c>
      <c r="F2128" s="1" t="s">
        <v>5</v>
      </c>
      <c r="H2128" s="1" t="s">
        <v>24</v>
      </c>
      <c r="I2128" s="1">
        <v>1125570</v>
      </c>
      <c r="J2128" s="1">
        <v>1127036</v>
      </c>
      <c r="K2128" s="1" t="s">
        <v>63</v>
      </c>
      <c r="R2128" s="1" t="s">
        <v>3175</v>
      </c>
      <c r="S2128" s="1">
        <v>1467</v>
      </c>
      <c r="U2128" s="1" t="s">
        <v>452</v>
      </c>
    </row>
    <row r="2129" spans="1:21">
      <c r="A2129" s="1">
        <f t="shared" si="33"/>
        <v>2128</v>
      </c>
      <c r="B2129" s="1" t="s">
        <v>28</v>
      </c>
      <c r="C2129" s="1" t="s">
        <v>453</v>
      </c>
      <c r="D2129" s="1" t="s">
        <v>22</v>
      </c>
      <c r="E2129" s="1" t="s">
        <v>23</v>
      </c>
      <c r="F2129" s="1" t="s">
        <v>5</v>
      </c>
      <c r="H2129" s="1" t="s">
        <v>24</v>
      </c>
      <c r="I2129" s="1">
        <v>1125570</v>
      </c>
      <c r="J2129" s="1">
        <v>1127036</v>
      </c>
      <c r="K2129" s="1" t="s">
        <v>63</v>
      </c>
      <c r="O2129" s="1" t="s">
        <v>458</v>
      </c>
      <c r="R2129" s="1" t="s">
        <v>3175</v>
      </c>
      <c r="S2129" s="1">
        <v>1467</v>
      </c>
      <c r="U2129" s="1" t="s">
        <v>452</v>
      </c>
    </row>
    <row r="2130" spans="1:21">
      <c r="A2130" s="1">
        <f t="shared" si="33"/>
        <v>2129</v>
      </c>
      <c r="B2130" s="1" t="s">
        <v>20</v>
      </c>
      <c r="C2130" s="1" t="s">
        <v>450</v>
      </c>
      <c r="D2130" s="1" t="s">
        <v>22</v>
      </c>
      <c r="E2130" s="1" t="s">
        <v>23</v>
      </c>
      <c r="F2130" s="1" t="s">
        <v>5</v>
      </c>
      <c r="H2130" s="1" t="s">
        <v>24</v>
      </c>
      <c r="I2130" s="1">
        <v>1127143</v>
      </c>
      <c r="J2130" s="1">
        <v>1127442</v>
      </c>
      <c r="K2130" s="1" t="s">
        <v>63</v>
      </c>
      <c r="R2130" s="1" t="s">
        <v>3176</v>
      </c>
      <c r="S2130" s="1">
        <v>300</v>
      </c>
      <c r="U2130" s="1" t="s">
        <v>452</v>
      </c>
    </row>
    <row r="2131" spans="1:21">
      <c r="A2131" s="1">
        <f t="shared" si="33"/>
        <v>2130</v>
      </c>
      <c r="B2131" s="1" t="s">
        <v>28</v>
      </c>
      <c r="C2131" s="1" t="s">
        <v>453</v>
      </c>
      <c r="D2131" s="1" t="s">
        <v>22</v>
      </c>
      <c r="E2131" s="1" t="s">
        <v>23</v>
      </c>
      <c r="F2131" s="1" t="s">
        <v>5</v>
      </c>
      <c r="H2131" s="1" t="s">
        <v>24</v>
      </c>
      <c r="I2131" s="1">
        <v>1127143</v>
      </c>
      <c r="J2131" s="1">
        <v>1127442</v>
      </c>
      <c r="K2131" s="1" t="s">
        <v>63</v>
      </c>
      <c r="O2131" s="1" t="s">
        <v>1712</v>
      </c>
      <c r="R2131" s="1" t="s">
        <v>3176</v>
      </c>
      <c r="S2131" s="1">
        <v>300</v>
      </c>
      <c r="U2131" s="1" t="s">
        <v>452</v>
      </c>
    </row>
    <row r="2132" spans="1:21">
      <c r="A2132" s="1">
        <f t="shared" si="33"/>
        <v>2131</v>
      </c>
      <c r="B2132" s="1" t="s">
        <v>20</v>
      </c>
      <c r="C2132" s="1" t="s">
        <v>450</v>
      </c>
      <c r="D2132" s="1" t="s">
        <v>22</v>
      </c>
      <c r="E2132" s="1" t="s">
        <v>23</v>
      </c>
      <c r="F2132" s="1" t="s">
        <v>5</v>
      </c>
      <c r="H2132" s="1" t="s">
        <v>24</v>
      </c>
      <c r="I2132" s="1">
        <v>1127439</v>
      </c>
      <c r="J2132" s="1">
        <v>1128329</v>
      </c>
      <c r="K2132" s="1" t="s">
        <v>63</v>
      </c>
      <c r="R2132" s="1" t="s">
        <v>3177</v>
      </c>
      <c r="S2132" s="1">
        <v>891</v>
      </c>
      <c r="U2132" s="1" t="s">
        <v>452</v>
      </c>
    </row>
    <row r="2133" spans="1:21">
      <c r="A2133" s="1">
        <f t="shared" si="33"/>
        <v>2132</v>
      </c>
      <c r="B2133" s="1" t="s">
        <v>28</v>
      </c>
      <c r="C2133" s="1" t="s">
        <v>453</v>
      </c>
      <c r="D2133" s="1" t="s">
        <v>22</v>
      </c>
      <c r="E2133" s="1" t="s">
        <v>23</v>
      </c>
      <c r="F2133" s="1" t="s">
        <v>5</v>
      </c>
      <c r="H2133" s="1" t="s">
        <v>24</v>
      </c>
      <c r="I2133" s="1">
        <v>1127439</v>
      </c>
      <c r="J2133" s="1">
        <v>1128329</v>
      </c>
      <c r="K2133" s="1" t="s">
        <v>63</v>
      </c>
      <c r="O2133" s="1" t="s">
        <v>461</v>
      </c>
      <c r="R2133" s="1" t="s">
        <v>3177</v>
      </c>
      <c r="S2133" s="1">
        <v>891</v>
      </c>
      <c r="U2133" s="1" t="s">
        <v>452</v>
      </c>
    </row>
    <row r="2134" spans="1:21">
      <c r="A2134" s="1">
        <f t="shared" si="33"/>
        <v>2133</v>
      </c>
      <c r="B2134" s="1" t="s">
        <v>20</v>
      </c>
      <c r="C2134" s="1" t="s">
        <v>21</v>
      </c>
      <c r="D2134" s="1" t="s">
        <v>22</v>
      </c>
      <c r="E2134" s="1" t="s">
        <v>23</v>
      </c>
      <c r="F2134" s="1" t="s">
        <v>5</v>
      </c>
      <c r="H2134" s="1" t="s">
        <v>24</v>
      </c>
      <c r="I2134" s="1">
        <v>1128429</v>
      </c>
      <c r="J2134" s="1">
        <v>1128902</v>
      </c>
      <c r="K2134" s="1" t="s">
        <v>63</v>
      </c>
      <c r="R2134" s="1" t="s">
        <v>3178</v>
      </c>
      <c r="S2134" s="1">
        <v>474</v>
      </c>
    </row>
    <row r="2135" spans="1:21">
      <c r="A2135" s="1">
        <f t="shared" si="33"/>
        <v>2134</v>
      </c>
      <c r="B2135" s="1" t="s">
        <v>28</v>
      </c>
      <c r="C2135" s="1" t="s">
        <v>29</v>
      </c>
      <c r="D2135" s="1" t="s">
        <v>22</v>
      </c>
      <c r="E2135" s="1" t="s">
        <v>23</v>
      </c>
      <c r="F2135" s="1" t="s">
        <v>5</v>
      </c>
      <c r="H2135" s="1" t="s">
        <v>24</v>
      </c>
      <c r="I2135" s="1">
        <v>1128429</v>
      </c>
      <c r="J2135" s="1">
        <v>1128902</v>
      </c>
      <c r="K2135" s="1" t="s">
        <v>63</v>
      </c>
      <c r="L2135" s="1" t="s">
        <v>3179</v>
      </c>
      <c r="O2135" s="1" t="s">
        <v>1746</v>
      </c>
      <c r="R2135" s="1" t="s">
        <v>3178</v>
      </c>
      <c r="S2135" s="1">
        <v>474</v>
      </c>
      <c r="T2135" s="1">
        <v>157</v>
      </c>
    </row>
    <row r="2136" spans="1:21">
      <c r="A2136" s="1">
        <f t="shared" si="33"/>
        <v>2135</v>
      </c>
      <c r="B2136" s="1" t="s">
        <v>20</v>
      </c>
      <c r="C2136" s="1" t="s">
        <v>21</v>
      </c>
      <c r="D2136" s="1" t="s">
        <v>22</v>
      </c>
      <c r="E2136" s="1" t="s">
        <v>23</v>
      </c>
      <c r="F2136" s="1" t="s">
        <v>5</v>
      </c>
      <c r="H2136" s="1" t="s">
        <v>24</v>
      </c>
      <c r="I2136" s="1">
        <v>1129202</v>
      </c>
      <c r="J2136" s="1">
        <v>1129444</v>
      </c>
      <c r="K2136" s="1" t="s">
        <v>63</v>
      </c>
      <c r="R2136" s="1" t="s">
        <v>3180</v>
      </c>
      <c r="S2136" s="1">
        <v>243</v>
      </c>
    </row>
    <row r="2137" spans="1:21">
      <c r="A2137" s="1">
        <f t="shared" si="33"/>
        <v>2136</v>
      </c>
      <c r="B2137" s="1" t="s">
        <v>28</v>
      </c>
      <c r="C2137" s="1" t="s">
        <v>29</v>
      </c>
      <c r="D2137" s="1" t="s">
        <v>22</v>
      </c>
      <c r="E2137" s="1" t="s">
        <v>23</v>
      </c>
      <c r="F2137" s="1" t="s">
        <v>5</v>
      </c>
      <c r="H2137" s="1" t="s">
        <v>24</v>
      </c>
      <c r="I2137" s="1">
        <v>1129202</v>
      </c>
      <c r="J2137" s="1">
        <v>1129444</v>
      </c>
      <c r="K2137" s="1" t="s">
        <v>63</v>
      </c>
      <c r="L2137" s="1" t="s">
        <v>3181</v>
      </c>
      <c r="O2137" s="1" t="s">
        <v>62</v>
      </c>
      <c r="R2137" s="1" t="s">
        <v>3180</v>
      </c>
      <c r="S2137" s="1">
        <v>243</v>
      </c>
      <c r="T2137" s="1">
        <v>80</v>
      </c>
    </row>
    <row r="2138" spans="1:21">
      <c r="A2138" s="1">
        <f t="shared" si="33"/>
        <v>2137</v>
      </c>
      <c r="B2138" s="1" t="s">
        <v>20</v>
      </c>
      <c r="C2138" s="1" t="s">
        <v>21</v>
      </c>
      <c r="D2138" s="1" t="s">
        <v>22</v>
      </c>
      <c r="E2138" s="1" t="s">
        <v>23</v>
      </c>
      <c r="F2138" s="1" t="s">
        <v>5</v>
      </c>
      <c r="H2138" s="1" t="s">
        <v>24</v>
      </c>
      <c r="I2138" s="1">
        <v>1129516</v>
      </c>
      <c r="J2138" s="1">
        <v>1129797</v>
      </c>
      <c r="K2138" s="1" t="s">
        <v>63</v>
      </c>
      <c r="R2138" s="1" t="s">
        <v>3182</v>
      </c>
      <c r="S2138" s="1">
        <v>282</v>
      </c>
    </row>
    <row r="2139" spans="1:21">
      <c r="A2139" s="1">
        <f t="shared" si="33"/>
        <v>2138</v>
      </c>
      <c r="B2139" s="1" t="s">
        <v>28</v>
      </c>
      <c r="C2139" s="1" t="s">
        <v>29</v>
      </c>
      <c r="D2139" s="1" t="s">
        <v>22</v>
      </c>
      <c r="E2139" s="1" t="s">
        <v>23</v>
      </c>
      <c r="F2139" s="1" t="s">
        <v>5</v>
      </c>
      <c r="H2139" s="1" t="s">
        <v>24</v>
      </c>
      <c r="I2139" s="1">
        <v>1129516</v>
      </c>
      <c r="J2139" s="1">
        <v>1129797</v>
      </c>
      <c r="K2139" s="1" t="s">
        <v>63</v>
      </c>
      <c r="L2139" s="1" t="s">
        <v>3183</v>
      </c>
      <c r="O2139" s="1" t="s">
        <v>1396</v>
      </c>
      <c r="R2139" s="1" t="s">
        <v>3182</v>
      </c>
      <c r="S2139" s="1">
        <v>282</v>
      </c>
      <c r="T2139" s="1">
        <v>93</v>
      </c>
    </row>
    <row r="2140" spans="1:21">
      <c r="A2140" s="1">
        <f t="shared" si="33"/>
        <v>2139</v>
      </c>
      <c r="B2140" s="1" t="s">
        <v>20</v>
      </c>
      <c r="C2140" s="1" t="s">
        <v>21</v>
      </c>
      <c r="D2140" s="1" t="s">
        <v>22</v>
      </c>
      <c r="E2140" s="1" t="s">
        <v>23</v>
      </c>
      <c r="F2140" s="1" t="s">
        <v>5</v>
      </c>
      <c r="H2140" s="1" t="s">
        <v>24</v>
      </c>
      <c r="I2140" s="1">
        <v>1129794</v>
      </c>
      <c r="J2140" s="1">
        <v>1131080</v>
      </c>
      <c r="K2140" s="1" t="s">
        <v>63</v>
      </c>
      <c r="P2140" s="1" t="s">
        <v>3184</v>
      </c>
      <c r="R2140" s="1" t="s">
        <v>3185</v>
      </c>
      <c r="S2140" s="1">
        <v>1287</v>
      </c>
    </row>
    <row r="2141" spans="1:21">
      <c r="A2141" s="1">
        <f t="shared" si="33"/>
        <v>2140</v>
      </c>
      <c r="B2141" s="1" t="s">
        <v>28</v>
      </c>
      <c r="C2141" s="1" t="s">
        <v>29</v>
      </c>
      <c r="D2141" s="1" t="s">
        <v>22</v>
      </c>
      <c r="E2141" s="1" t="s">
        <v>23</v>
      </c>
      <c r="F2141" s="1" t="s">
        <v>5</v>
      </c>
      <c r="H2141" s="1" t="s">
        <v>24</v>
      </c>
      <c r="I2141" s="1">
        <v>1129794</v>
      </c>
      <c r="J2141" s="1">
        <v>1131080</v>
      </c>
      <c r="K2141" s="1" t="s">
        <v>63</v>
      </c>
      <c r="L2141" s="1" t="s">
        <v>3186</v>
      </c>
      <c r="O2141" s="1" t="s">
        <v>3187</v>
      </c>
      <c r="P2141" s="1" t="s">
        <v>3184</v>
      </c>
      <c r="R2141" s="1" t="s">
        <v>3185</v>
      </c>
      <c r="S2141" s="1">
        <v>1287</v>
      </c>
      <c r="T2141" s="1">
        <v>428</v>
      </c>
    </row>
    <row r="2142" spans="1:21">
      <c r="A2142" s="1">
        <f t="shared" si="33"/>
        <v>2141</v>
      </c>
      <c r="B2142" s="1" t="s">
        <v>20</v>
      </c>
      <c r="C2142" s="1" t="s">
        <v>21</v>
      </c>
      <c r="D2142" s="1" t="s">
        <v>22</v>
      </c>
      <c r="E2142" s="1" t="s">
        <v>23</v>
      </c>
      <c r="F2142" s="1" t="s">
        <v>5</v>
      </c>
      <c r="H2142" s="1" t="s">
        <v>24</v>
      </c>
      <c r="I2142" s="1">
        <v>1131521</v>
      </c>
      <c r="J2142" s="1">
        <v>1133215</v>
      </c>
      <c r="K2142" s="1" t="s">
        <v>63</v>
      </c>
      <c r="P2142" s="1" t="s">
        <v>3188</v>
      </c>
      <c r="R2142" s="1" t="s">
        <v>3189</v>
      </c>
      <c r="S2142" s="1">
        <v>1695</v>
      </c>
    </row>
    <row r="2143" spans="1:21">
      <c r="A2143" s="1">
        <f t="shared" si="33"/>
        <v>2142</v>
      </c>
      <c r="B2143" s="1" t="s">
        <v>28</v>
      </c>
      <c r="C2143" s="1" t="s">
        <v>29</v>
      </c>
      <c r="D2143" s="1" t="s">
        <v>22</v>
      </c>
      <c r="E2143" s="1" t="s">
        <v>23</v>
      </c>
      <c r="F2143" s="1" t="s">
        <v>5</v>
      </c>
      <c r="H2143" s="1" t="s">
        <v>24</v>
      </c>
      <c r="I2143" s="1">
        <v>1131521</v>
      </c>
      <c r="J2143" s="1">
        <v>1133215</v>
      </c>
      <c r="K2143" s="1" t="s">
        <v>63</v>
      </c>
      <c r="L2143" s="1" t="s">
        <v>3190</v>
      </c>
      <c r="O2143" s="1" t="s">
        <v>3191</v>
      </c>
      <c r="P2143" s="1" t="s">
        <v>3188</v>
      </c>
      <c r="R2143" s="1" t="s">
        <v>3189</v>
      </c>
      <c r="S2143" s="1">
        <v>1695</v>
      </c>
      <c r="T2143" s="1">
        <v>564</v>
      </c>
    </row>
    <row r="2144" spans="1:21">
      <c r="A2144" s="1">
        <f t="shared" si="33"/>
        <v>2143</v>
      </c>
      <c r="B2144" s="1" t="s">
        <v>20</v>
      </c>
      <c r="C2144" s="1" t="s">
        <v>21</v>
      </c>
      <c r="D2144" s="1" t="s">
        <v>22</v>
      </c>
      <c r="E2144" s="1" t="s">
        <v>23</v>
      </c>
      <c r="F2144" s="1" t="s">
        <v>5</v>
      </c>
      <c r="H2144" s="1" t="s">
        <v>24</v>
      </c>
      <c r="I2144" s="1">
        <v>1133399</v>
      </c>
      <c r="J2144" s="1">
        <v>1133791</v>
      </c>
      <c r="K2144" s="1" t="s">
        <v>25</v>
      </c>
      <c r="R2144" s="1" t="s">
        <v>3192</v>
      </c>
      <c r="S2144" s="1">
        <v>393</v>
      </c>
    </row>
    <row r="2145" spans="1:20">
      <c r="A2145" s="1">
        <f t="shared" si="33"/>
        <v>2144</v>
      </c>
      <c r="B2145" s="1" t="s">
        <v>28</v>
      </c>
      <c r="C2145" s="1" t="s">
        <v>29</v>
      </c>
      <c r="D2145" s="1" t="s">
        <v>22</v>
      </c>
      <c r="E2145" s="1" t="s">
        <v>23</v>
      </c>
      <c r="F2145" s="1" t="s">
        <v>5</v>
      </c>
      <c r="H2145" s="1" t="s">
        <v>24</v>
      </c>
      <c r="I2145" s="1">
        <v>1133399</v>
      </c>
      <c r="J2145" s="1">
        <v>1133791</v>
      </c>
      <c r="K2145" s="1" t="s">
        <v>25</v>
      </c>
      <c r="L2145" s="1" t="s">
        <v>3193</v>
      </c>
      <c r="O2145" s="1" t="s">
        <v>3194</v>
      </c>
      <c r="R2145" s="1" t="s">
        <v>3192</v>
      </c>
      <c r="S2145" s="1">
        <v>393</v>
      </c>
      <c r="T2145" s="1">
        <v>130</v>
      </c>
    </row>
    <row r="2146" spans="1:20">
      <c r="A2146" s="1">
        <f t="shared" si="33"/>
        <v>2145</v>
      </c>
      <c r="B2146" s="1" t="s">
        <v>20</v>
      </c>
      <c r="C2146" s="1" t="s">
        <v>21</v>
      </c>
      <c r="D2146" s="1" t="s">
        <v>22</v>
      </c>
      <c r="E2146" s="1" t="s">
        <v>23</v>
      </c>
      <c r="F2146" s="1" t="s">
        <v>5</v>
      </c>
      <c r="H2146" s="1" t="s">
        <v>24</v>
      </c>
      <c r="I2146" s="1">
        <v>1133785</v>
      </c>
      <c r="J2146" s="1">
        <v>1134138</v>
      </c>
      <c r="K2146" s="1" t="s">
        <v>25</v>
      </c>
      <c r="P2146" s="1" t="s">
        <v>3195</v>
      </c>
      <c r="R2146" s="1" t="s">
        <v>3196</v>
      </c>
      <c r="S2146" s="1">
        <v>354</v>
      </c>
    </row>
    <row r="2147" spans="1:20">
      <c r="A2147" s="1">
        <f t="shared" si="33"/>
        <v>2146</v>
      </c>
      <c r="B2147" s="1" t="s">
        <v>28</v>
      </c>
      <c r="C2147" s="1" t="s">
        <v>29</v>
      </c>
      <c r="D2147" s="1" t="s">
        <v>22</v>
      </c>
      <c r="E2147" s="1" t="s">
        <v>23</v>
      </c>
      <c r="F2147" s="1" t="s">
        <v>5</v>
      </c>
      <c r="H2147" s="1" t="s">
        <v>24</v>
      </c>
      <c r="I2147" s="1">
        <v>1133785</v>
      </c>
      <c r="J2147" s="1">
        <v>1134138</v>
      </c>
      <c r="K2147" s="1" t="s">
        <v>25</v>
      </c>
      <c r="L2147" s="1" t="s">
        <v>3197</v>
      </c>
      <c r="O2147" s="1" t="s">
        <v>3194</v>
      </c>
      <c r="P2147" s="1" t="s">
        <v>3195</v>
      </c>
      <c r="R2147" s="1" t="s">
        <v>3196</v>
      </c>
      <c r="S2147" s="1">
        <v>354</v>
      </c>
      <c r="T2147" s="1">
        <v>117</v>
      </c>
    </row>
    <row r="2148" spans="1:20">
      <c r="A2148" s="1">
        <f t="shared" si="33"/>
        <v>2147</v>
      </c>
      <c r="B2148" s="1" t="s">
        <v>20</v>
      </c>
      <c r="C2148" s="1" t="s">
        <v>21</v>
      </c>
      <c r="D2148" s="1" t="s">
        <v>22</v>
      </c>
      <c r="E2148" s="1" t="s">
        <v>23</v>
      </c>
      <c r="F2148" s="1" t="s">
        <v>5</v>
      </c>
      <c r="H2148" s="1" t="s">
        <v>24</v>
      </c>
      <c r="I2148" s="1">
        <v>1134140</v>
      </c>
      <c r="J2148" s="1">
        <v>1135903</v>
      </c>
      <c r="K2148" s="1" t="s">
        <v>25</v>
      </c>
      <c r="P2148" s="1" t="s">
        <v>3198</v>
      </c>
      <c r="R2148" s="1" t="s">
        <v>3199</v>
      </c>
      <c r="S2148" s="1">
        <v>1764</v>
      </c>
    </row>
    <row r="2149" spans="1:20">
      <c r="A2149" s="1">
        <f t="shared" si="33"/>
        <v>2148</v>
      </c>
      <c r="B2149" s="1" t="s">
        <v>28</v>
      </c>
      <c r="C2149" s="1" t="s">
        <v>29</v>
      </c>
      <c r="D2149" s="1" t="s">
        <v>22</v>
      </c>
      <c r="E2149" s="1" t="s">
        <v>23</v>
      </c>
      <c r="F2149" s="1" t="s">
        <v>5</v>
      </c>
      <c r="H2149" s="1" t="s">
        <v>24</v>
      </c>
      <c r="I2149" s="1">
        <v>1134140</v>
      </c>
      <c r="J2149" s="1">
        <v>1135903</v>
      </c>
      <c r="K2149" s="1" t="s">
        <v>25</v>
      </c>
      <c r="L2149" s="1" t="s">
        <v>3200</v>
      </c>
      <c r="O2149" s="1" t="s">
        <v>3201</v>
      </c>
      <c r="P2149" s="1" t="s">
        <v>3198</v>
      </c>
      <c r="R2149" s="1" t="s">
        <v>3199</v>
      </c>
      <c r="S2149" s="1">
        <v>1764</v>
      </c>
      <c r="T2149" s="1">
        <v>587</v>
      </c>
    </row>
    <row r="2150" spans="1:20">
      <c r="A2150" s="1">
        <f t="shared" si="33"/>
        <v>2149</v>
      </c>
      <c r="B2150" s="1" t="s">
        <v>20</v>
      </c>
      <c r="C2150" s="1" t="s">
        <v>21</v>
      </c>
      <c r="D2150" s="1" t="s">
        <v>22</v>
      </c>
      <c r="E2150" s="1" t="s">
        <v>23</v>
      </c>
      <c r="F2150" s="1" t="s">
        <v>5</v>
      </c>
      <c r="H2150" s="1" t="s">
        <v>24</v>
      </c>
      <c r="I2150" s="1">
        <v>1135985</v>
      </c>
      <c r="J2150" s="1">
        <v>1136959</v>
      </c>
      <c r="K2150" s="1" t="s">
        <v>25</v>
      </c>
      <c r="R2150" s="1" t="s">
        <v>3202</v>
      </c>
      <c r="S2150" s="1">
        <v>975</v>
      </c>
    </row>
    <row r="2151" spans="1:20">
      <c r="A2151" s="1">
        <f t="shared" si="33"/>
        <v>2150</v>
      </c>
      <c r="B2151" s="1" t="s">
        <v>28</v>
      </c>
      <c r="C2151" s="1" t="s">
        <v>29</v>
      </c>
      <c r="D2151" s="1" t="s">
        <v>22</v>
      </c>
      <c r="E2151" s="1" t="s">
        <v>23</v>
      </c>
      <c r="F2151" s="1" t="s">
        <v>5</v>
      </c>
      <c r="H2151" s="1" t="s">
        <v>24</v>
      </c>
      <c r="I2151" s="1">
        <v>1135985</v>
      </c>
      <c r="J2151" s="1">
        <v>1136959</v>
      </c>
      <c r="K2151" s="1" t="s">
        <v>25</v>
      </c>
      <c r="L2151" s="1" t="s">
        <v>3203</v>
      </c>
      <c r="O2151" s="1" t="s">
        <v>3204</v>
      </c>
      <c r="R2151" s="1" t="s">
        <v>3202</v>
      </c>
      <c r="S2151" s="1">
        <v>975</v>
      </c>
      <c r="T2151" s="1">
        <v>324</v>
      </c>
    </row>
    <row r="2152" spans="1:20">
      <c r="A2152" s="1">
        <f t="shared" si="33"/>
        <v>2151</v>
      </c>
      <c r="B2152" s="1" t="s">
        <v>20</v>
      </c>
      <c r="C2152" s="1" t="s">
        <v>21</v>
      </c>
      <c r="D2152" s="1" t="s">
        <v>22</v>
      </c>
      <c r="E2152" s="1" t="s">
        <v>23</v>
      </c>
      <c r="F2152" s="1" t="s">
        <v>5</v>
      </c>
      <c r="H2152" s="1" t="s">
        <v>24</v>
      </c>
      <c r="I2152" s="1">
        <v>1136931</v>
      </c>
      <c r="J2152" s="1">
        <v>1137185</v>
      </c>
      <c r="K2152" s="1" t="s">
        <v>25</v>
      </c>
      <c r="R2152" s="1" t="s">
        <v>3205</v>
      </c>
      <c r="S2152" s="1">
        <v>255</v>
      </c>
    </row>
    <row r="2153" spans="1:20">
      <c r="A2153" s="1">
        <f t="shared" si="33"/>
        <v>2152</v>
      </c>
      <c r="B2153" s="1" t="s">
        <v>28</v>
      </c>
      <c r="C2153" s="1" t="s">
        <v>29</v>
      </c>
      <c r="D2153" s="1" t="s">
        <v>22</v>
      </c>
      <c r="E2153" s="1" t="s">
        <v>23</v>
      </c>
      <c r="F2153" s="1" t="s">
        <v>5</v>
      </c>
      <c r="H2153" s="1" t="s">
        <v>24</v>
      </c>
      <c r="I2153" s="1">
        <v>1136931</v>
      </c>
      <c r="J2153" s="1">
        <v>1137185</v>
      </c>
      <c r="K2153" s="1" t="s">
        <v>25</v>
      </c>
      <c r="L2153" s="1" t="s">
        <v>3206</v>
      </c>
      <c r="O2153" s="1" t="s">
        <v>62</v>
      </c>
      <c r="R2153" s="1" t="s">
        <v>3205</v>
      </c>
      <c r="S2153" s="1">
        <v>255</v>
      </c>
      <c r="T2153" s="1">
        <v>84</v>
      </c>
    </row>
    <row r="2154" spans="1:20">
      <c r="A2154" s="1">
        <f t="shared" si="33"/>
        <v>2153</v>
      </c>
      <c r="B2154" s="1" t="s">
        <v>20</v>
      </c>
      <c r="C2154" s="1" t="s">
        <v>21</v>
      </c>
      <c r="D2154" s="1" t="s">
        <v>22</v>
      </c>
      <c r="E2154" s="1" t="s">
        <v>23</v>
      </c>
      <c r="F2154" s="1" t="s">
        <v>5</v>
      </c>
      <c r="H2154" s="1" t="s">
        <v>24</v>
      </c>
      <c r="I2154" s="1">
        <v>1137182</v>
      </c>
      <c r="J2154" s="1">
        <v>1139485</v>
      </c>
      <c r="K2154" s="1" t="s">
        <v>25</v>
      </c>
      <c r="P2154" s="1" t="s">
        <v>3207</v>
      </c>
      <c r="R2154" s="1" t="s">
        <v>3208</v>
      </c>
      <c r="S2154" s="1">
        <v>2304</v>
      </c>
    </row>
    <row r="2155" spans="1:20">
      <c r="A2155" s="1">
        <f t="shared" si="33"/>
        <v>2154</v>
      </c>
      <c r="B2155" s="1" t="s">
        <v>28</v>
      </c>
      <c r="C2155" s="1" t="s">
        <v>29</v>
      </c>
      <c r="D2155" s="1" t="s">
        <v>22</v>
      </c>
      <c r="E2155" s="1" t="s">
        <v>23</v>
      </c>
      <c r="F2155" s="1" t="s">
        <v>5</v>
      </c>
      <c r="H2155" s="1" t="s">
        <v>24</v>
      </c>
      <c r="I2155" s="1">
        <v>1137182</v>
      </c>
      <c r="J2155" s="1">
        <v>1139485</v>
      </c>
      <c r="K2155" s="1" t="s">
        <v>25</v>
      </c>
      <c r="L2155" s="1" t="s">
        <v>3209</v>
      </c>
      <c r="O2155" s="1" t="s">
        <v>3210</v>
      </c>
      <c r="P2155" s="1" t="s">
        <v>3207</v>
      </c>
      <c r="R2155" s="1" t="s">
        <v>3208</v>
      </c>
      <c r="S2155" s="1">
        <v>2304</v>
      </c>
      <c r="T2155" s="1">
        <v>767</v>
      </c>
    </row>
    <row r="2156" spans="1:20">
      <c r="A2156" s="1">
        <f t="shared" si="33"/>
        <v>2155</v>
      </c>
      <c r="B2156" s="1" t="s">
        <v>20</v>
      </c>
      <c r="C2156" s="1" t="s">
        <v>21</v>
      </c>
      <c r="D2156" s="1" t="s">
        <v>22</v>
      </c>
      <c r="E2156" s="1" t="s">
        <v>23</v>
      </c>
      <c r="F2156" s="1" t="s">
        <v>5</v>
      </c>
      <c r="H2156" s="1" t="s">
        <v>24</v>
      </c>
      <c r="I2156" s="1">
        <v>1139545</v>
      </c>
      <c r="J2156" s="1">
        <v>1140165</v>
      </c>
      <c r="K2156" s="1" t="s">
        <v>25</v>
      </c>
      <c r="R2156" s="1" t="s">
        <v>3211</v>
      </c>
      <c r="S2156" s="1">
        <v>621</v>
      </c>
    </row>
    <row r="2157" spans="1:20">
      <c r="A2157" s="1">
        <f t="shared" si="33"/>
        <v>2156</v>
      </c>
      <c r="B2157" s="1" t="s">
        <v>28</v>
      </c>
      <c r="C2157" s="1" t="s">
        <v>29</v>
      </c>
      <c r="D2157" s="1" t="s">
        <v>22</v>
      </c>
      <c r="E2157" s="1" t="s">
        <v>23</v>
      </c>
      <c r="F2157" s="1" t="s">
        <v>5</v>
      </c>
      <c r="H2157" s="1" t="s">
        <v>24</v>
      </c>
      <c r="I2157" s="1">
        <v>1139545</v>
      </c>
      <c r="J2157" s="1">
        <v>1140165</v>
      </c>
      <c r="K2157" s="1" t="s">
        <v>25</v>
      </c>
      <c r="L2157" s="1" t="s">
        <v>3212</v>
      </c>
      <c r="O2157" s="1" t="s">
        <v>3213</v>
      </c>
      <c r="R2157" s="1" t="s">
        <v>3211</v>
      </c>
      <c r="S2157" s="1">
        <v>621</v>
      </c>
      <c r="T2157" s="1">
        <v>206</v>
      </c>
    </row>
    <row r="2158" spans="1:20">
      <c r="A2158" s="1">
        <f t="shared" si="33"/>
        <v>2157</v>
      </c>
      <c r="B2158" s="1" t="s">
        <v>20</v>
      </c>
      <c r="C2158" s="1" t="s">
        <v>21</v>
      </c>
      <c r="D2158" s="1" t="s">
        <v>22</v>
      </c>
      <c r="E2158" s="1" t="s">
        <v>23</v>
      </c>
      <c r="F2158" s="1" t="s">
        <v>5</v>
      </c>
      <c r="H2158" s="1" t="s">
        <v>24</v>
      </c>
      <c r="I2158" s="1">
        <v>1140158</v>
      </c>
      <c r="J2158" s="1">
        <v>1141477</v>
      </c>
      <c r="K2158" s="1" t="s">
        <v>25</v>
      </c>
      <c r="R2158" s="1" t="s">
        <v>3214</v>
      </c>
      <c r="S2158" s="1">
        <v>1320</v>
      </c>
    </row>
    <row r="2159" spans="1:20">
      <c r="A2159" s="1">
        <f t="shared" si="33"/>
        <v>2158</v>
      </c>
      <c r="B2159" s="1" t="s">
        <v>28</v>
      </c>
      <c r="C2159" s="1" t="s">
        <v>29</v>
      </c>
      <c r="D2159" s="1" t="s">
        <v>22</v>
      </c>
      <c r="E2159" s="1" t="s">
        <v>23</v>
      </c>
      <c r="F2159" s="1" t="s">
        <v>5</v>
      </c>
      <c r="H2159" s="1" t="s">
        <v>24</v>
      </c>
      <c r="I2159" s="1">
        <v>1140158</v>
      </c>
      <c r="J2159" s="1">
        <v>1141477</v>
      </c>
      <c r="K2159" s="1" t="s">
        <v>25</v>
      </c>
      <c r="L2159" s="1" t="s">
        <v>3215</v>
      </c>
      <c r="O2159" s="1" t="s">
        <v>3216</v>
      </c>
      <c r="R2159" s="1" t="s">
        <v>3214</v>
      </c>
      <c r="S2159" s="1">
        <v>1320</v>
      </c>
      <c r="T2159" s="1">
        <v>439</v>
      </c>
    </row>
    <row r="2160" spans="1:20">
      <c r="A2160" s="1">
        <f t="shared" si="33"/>
        <v>2159</v>
      </c>
      <c r="B2160" s="1" t="s">
        <v>20</v>
      </c>
      <c r="C2160" s="1" t="s">
        <v>21</v>
      </c>
      <c r="D2160" s="1" t="s">
        <v>22</v>
      </c>
      <c r="E2160" s="1" t="s">
        <v>23</v>
      </c>
      <c r="F2160" s="1" t="s">
        <v>5</v>
      </c>
      <c r="H2160" s="1" t="s">
        <v>24</v>
      </c>
      <c r="I2160" s="1">
        <v>1141610</v>
      </c>
      <c r="J2160" s="1">
        <v>1143109</v>
      </c>
      <c r="K2160" s="1" t="s">
        <v>25</v>
      </c>
      <c r="P2160" s="1" t="s">
        <v>3217</v>
      </c>
      <c r="R2160" s="1" t="s">
        <v>3218</v>
      </c>
      <c r="S2160" s="1">
        <v>1500</v>
      </c>
    </row>
    <row r="2161" spans="1:21">
      <c r="A2161" s="1">
        <f t="shared" si="33"/>
        <v>2160</v>
      </c>
      <c r="B2161" s="1" t="s">
        <v>28</v>
      </c>
      <c r="C2161" s="1" t="s">
        <v>29</v>
      </c>
      <c r="D2161" s="1" t="s">
        <v>22</v>
      </c>
      <c r="E2161" s="1" t="s">
        <v>23</v>
      </c>
      <c r="F2161" s="1" t="s">
        <v>5</v>
      </c>
      <c r="H2161" s="1" t="s">
        <v>24</v>
      </c>
      <c r="I2161" s="1">
        <v>1141610</v>
      </c>
      <c r="J2161" s="1">
        <v>1143109</v>
      </c>
      <c r="K2161" s="1" t="s">
        <v>25</v>
      </c>
      <c r="L2161" s="1" t="s">
        <v>3219</v>
      </c>
      <c r="O2161" s="1" t="s">
        <v>3220</v>
      </c>
      <c r="P2161" s="1" t="s">
        <v>3217</v>
      </c>
      <c r="R2161" s="1" t="s">
        <v>3218</v>
      </c>
      <c r="S2161" s="1">
        <v>1500</v>
      </c>
      <c r="T2161" s="1">
        <v>499</v>
      </c>
    </row>
    <row r="2162" spans="1:21">
      <c r="A2162" s="1">
        <f t="shared" si="33"/>
        <v>2161</v>
      </c>
      <c r="B2162" s="1" t="s">
        <v>20</v>
      </c>
      <c r="C2162" s="1" t="s">
        <v>21</v>
      </c>
      <c r="D2162" s="1" t="s">
        <v>22</v>
      </c>
      <c r="E2162" s="1" t="s">
        <v>23</v>
      </c>
      <c r="F2162" s="1" t="s">
        <v>5</v>
      </c>
      <c r="H2162" s="1" t="s">
        <v>24</v>
      </c>
      <c r="I2162" s="1">
        <v>1143106</v>
      </c>
      <c r="J2162" s="1">
        <v>1144644</v>
      </c>
      <c r="K2162" s="1" t="s">
        <v>25</v>
      </c>
      <c r="R2162" s="1" t="s">
        <v>3221</v>
      </c>
      <c r="S2162" s="1">
        <v>1539</v>
      </c>
    </row>
    <row r="2163" spans="1:21">
      <c r="A2163" s="1">
        <f t="shared" si="33"/>
        <v>2162</v>
      </c>
      <c r="B2163" s="1" t="s">
        <v>28</v>
      </c>
      <c r="C2163" s="1" t="s">
        <v>29</v>
      </c>
      <c r="D2163" s="1" t="s">
        <v>22</v>
      </c>
      <c r="E2163" s="1" t="s">
        <v>23</v>
      </c>
      <c r="F2163" s="1" t="s">
        <v>5</v>
      </c>
      <c r="H2163" s="1" t="s">
        <v>24</v>
      </c>
      <c r="I2163" s="1">
        <v>1143106</v>
      </c>
      <c r="J2163" s="1">
        <v>1144644</v>
      </c>
      <c r="K2163" s="1" t="s">
        <v>25</v>
      </c>
      <c r="L2163" s="1" t="s">
        <v>3222</v>
      </c>
      <c r="O2163" s="1" t="s">
        <v>42</v>
      </c>
      <c r="R2163" s="1" t="s">
        <v>3221</v>
      </c>
      <c r="S2163" s="1">
        <v>1539</v>
      </c>
      <c r="T2163" s="1">
        <v>512</v>
      </c>
    </row>
    <row r="2164" spans="1:21">
      <c r="A2164" s="1">
        <f t="shared" si="33"/>
        <v>2163</v>
      </c>
      <c r="B2164" s="1" t="s">
        <v>20</v>
      </c>
      <c r="C2164" s="1" t="s">
        <v>21</v>
      </c>
      <c r="D2164" s="1" t="s">
        <v>22</v>
      </c>
      <c r="E2164" s="1" t="s">
        <v>23</v>
      </c>
      <c r="F2164" s="1" t="s">
        <v>5</v>
      </c>
      <c r="H2164" s="1" t="s">
        <v>24</v>
      </c>
      <c r="I2164" s="1">
        <v>1144671</v>
      </c>
      <c r="J2164" s="1">
        <v>1145345</v>
      </c>
      <c r="K2164" s="1" t="s">
        <v>63</v>
      </c>
      <c r="P2164" s="1" t="s">
        <v>3223</v>
      </c>
      <c r="R2164" s="1" t="s">
        <v>3224</v>
      </c>
      <c r="S2164" s="1">
        <v>675</v>
      </c>
    </row>
    <row r="2165" spans="1:21">
      <c r="A2165" s="1">
        <f t="shared" si="33"/>
        <v>2164</v>
      </c>
      <c r="B2165" s="1" t="s">
        <v>28</v>
      </c>
      <c r="C2165" s="1" t="s">
        <v>29</v>
      </c>
      <c r="D2165" s="1" t="s">
        <v>22</v>
      </c>
      <c r="E2165" s="1" t="s">
        <v>23</v>
      </c>
      <c r="F2165" s="1" t="s">
        <v>5</v>
      </c>
      <c r="H2165" s="1" t="s">
        <v>24</v>
      </c>
      <c r="I2165" s="1">
        <v>1144671</v>
      </c>
      <c r="J2165" s="1">
        <v>1145345</v>
      </c>
      <c r="K2165" s="1" t="s">
        <v>63</v>
      </c>
      <c r="L2165" s="1" t="s">
        <v>3225</v>
      </c>
      <c r="O2165" s="1" t="s">
        <v>3226</v>
      </c>
      <c r="P2165" s="1" t="s">
        <v>3223</v>
      </c>
      <c r="R2165" s="1" t="s">
        <v>3224</v>
      </c>
      <c r="S2165" s="1">
        <v>675</v>
      </c>
      <c r="T2165" s="1">
        <v>224</v>
      </c>
    </row>
    <row r="2166" spans="1:21">
      <c r="A2166" s="1">
        <f t="shared" si="33"/>
        <v>2165</v>
      </c>
      <c r="B2166" s="1" t="s">
        <v>20</v>
      </c>
      <c r="C2166" s="1" t="s">
        <v>21</v>
      </c>
      <c r="D2166" s="1" t="s">
        <v>22</v>
      </c>
      <c r="E2166" s="1" t="s">
        <v>23</v>
      </c>
      <c r="F2166" s="1" t="s">
        <v>5</v>
      </c>
      <c r="H2166" s="1" t="s">
        <v>24</v>
      </c>
      <c r="I2166" s="1">
        <v>1145338</v>
      </c>
      <c r="J2166" s="1">
        <v>1146585</v>
      </c>
      <c r="K2166" s="1" t="s">
        <v>63</v>
      </c>
      <c r="R2166" s="1" t="s">
        <v>3227</v>
      </c>
      <c r="S2166" s="1">
        <v>1248</v>
      </c>
    </row>
    <row r="2167" spans="1:21">
      <c r="A2167" s="1">
        <f t="shared" si="33"/>
        <v>2166</v>
      </c>
      <c r="B2167" s="1" t="s">
        <v>28</v>
      </c>
      <c r="C2167" s="1" t="s">
        <v>29</v>
      </c>
      <c r="D2167" s="1" t="s">
        <v>22</v>
      </c>
      <c r="E2167" s="1" t="s">
        <v>23</v>
      </c>
      <c r="F2167" s="1" t="s">
        <v>5</v>
      </c>
      <c r="H2167" s="1" t="s">
        <v>24</v>
      </c>
      <c r="I2167" s="1">
        <v>1145338</v>
      </c>
      <c r="J2167" s="1">
        <v>1146585</v>
      </c>
      <c r="K2167" s="1" t="s">
        <v>63</v>
      </c>
      <c r="L2167" s="1" t="s">
        <v>3228</v>
      </c>
      <c r="O2167" s="1" t="s">
        <v>2515</v>
      </c>
      <c r="R2167" s="1" t="s">
        <v>3227</v>
      </c>
      <c r="S2167" s="1">
        <v>1248</v>
      </c>
      <c r="T2167" s="1">
        <v>415</v>
      </c>
    </row>
    <row r="2168" spans="1:21">
      <c r="A2168" s="1">
        <f t="shared" si="33"/>
        <v>2167</v>
      </c>
      <c r="B2168" s="1" t="s">
        <v>20</v>
      </c>
      <c r="C2168" s="1" t="s">
        <v>21</v>
      </c>
      <c r="D2168" s="1" t="s">
        <v>22</v>
      </c>
      <c r="E2168" s="1" t="s">
        <v>23</v>
      </c>
      <c r="F2168" s="1" t="s">
        <v>5</v>
      </c>
      <c r="H2168" s="1" t="s">
        <v>24</v>
      </c>
      <c r="I2168" s="1">
        <v>1146719</v>
      </c>
      <c r="J2168" s="1">
        <v>1147771</v>
      </c>
      <c r="K2168" s="1" t="s">
        <v>63</v>
      </c>
      <c r="R2168" s="1" t="s">
        <v>3229</v>
      </c>
      <c r="S2168" s="1">
        <v>1053</v>
      </c>
    </row>
    <row r="2169" spans="1:21">
      <c r="A2169" s="1">
        <f t="shared" si="33"/>
        <v>2168</v>
      </c>
      <c r="B2169" s="1" t="s">
        <v>28</v>
      </c>
      <c r="C2169" s="1" t="s">
        <v>29</v>
      </c>
      <c r="D2169" s="1" t="s">
        <v>22</v>
      </c>
      <c r="E2169" s="1" t="s">
        <v>23</v>
      </c>
      <c r="F2169" s="1" t="s">
        <v>5</v>
      </c>
      <c r="H2169" s="1" t="s">
        <v>24</v>
      </c>
      <c r="I2169" s="1">
        <v>1146719</v>
      </c>
      <c r="J2169" s="1">
        <v>1147771</v>
      </c>
      <c r="K2169" s="1" t="s">
        <v>63</v>
      </c>
      <c r="L2169" s="1" t="s">
        <v>3230</v>
      </c>
      <c r="O2169" s="1" t="s">
        <v>62</v>
      </c>
      <c r="R2169" s="1" t="s">
        <v>3229</v>
      </c>
      <c r="S2169" s="1">
        <v>1053</v>
      </c>
      <c r="T2169" s="1">
        <v>350</v>
      </c>
    </row>
    <row r="2170" spans="1:21">
      <c r="A2170" s="1">
        <f t="shared" si="33"/>
        <v>2169</v>
      </c>
      <c r="B2170" s="1" t="s">
        <v>20</v>
      </c>
      <c r="C2170" s="1" t="s">
        <v>21</v>
      </c>
      <c r="D2170" s="1" t="s">
        <v>22</v>
      </c>
      <c r="E2170" s="1" t="s">
        <v>23</v>
      </c>
      <c r="F2170" s="1" t="s">
        <v>5</v>
      </c>
      <c r="H2170" s="1" t="s">
        <v>24</v>
      </c>
      <c r="I2170" s="1">
        <v>1148265</v>
      </c>
      <c r="J2170" s="1">
        <v>1149236</v>
      </c>
      <c r="K2170" s="1" t="s">
        <v>25</v>
      </c>
      <c r="R2170" s="1" t="s">
        <v>3231</v>
      </c>
      <c r="S2170" s="1">
        <v>972</v>
      </c>
    </row>
    <row r="2171" spans="1:21">
      <c r="A2171" s="1">
        <f t="shared" si="33"/>
        <v>2170</v>
      </c>
      <c r="B2171" s="1" t="s">
        <v>28</v>
      </c>
      <c r="C2171" s="1" t="s">
        <v>29</v>
      </c>
      <c r="D2171" s="1" t="s">
        <v>22</v>
      </c>
      <c r="E2171" s="1" t="s">
        <v>23</v>
      </c>
      <c r="F2171" s="1" t="s">
        <v>5</v>
      </c>
      <c r="H2171" s="1" t="s">
        <v>24</v>
      </c>
      <c r="I2171" s="1">
        <v>1148265</v>
      </c>
      <c r="J2171" s="1">
        <v>1149236</v>
      </c>
      <c r="K2171" s="1" t="s">
        <v>25</v>
      </c>
      <c r="L2171" s="1" t="s">
        <v>3232</v>
      </c>
      <c r="O2171" s="1" t="s">
        <v>3233</v>
      </c>
      <c r="R2171" s="1" t="s">
        <v>3231</v>
      </c>
      <c r="S2171" s="1">
        <v>972</v>
      </c>
      <c r="T2171" s="1">
        <v>323</v>
      </c>
    </row>
    <row r="2172" spans="1:21">
      <c r="A2172" s="1">
        <f t="shared" si="33"/>
        <v>2171</v>
      </c>
      <c r="B2172" s="1" t="s">
        <v>20</v>
      </c>
      <c r="C2172" s="1" t="s">
        <v>450</v>
      </c>
      <c r="D2172" s="1" t="s">
        <v>22</v>
      </c>
      <c r="E2172" s="1" t="s">
        <v>23</v>
      </c>
      <c r="F2172" s="1" t="s">
        <v>5</v>
      </c>
      <c r="H2172" s="1" t="s">
        <v>24</v>
      </c>
      <c r="I2172" s="1">
        <v>1149384</v>
      </c>
      <c r="J2172" s="1">
        <v>1150850</v>
      </c>
      <c r="K2172" s="1" t="s">
        <v>63</v>
      </c>
      <c r="R2172" s="1" t="s">
        <v>3234</v>
      </c>
      <c r="S2172" s="1">
        <v>1467</v>
      </c>
      <c r="U2172" s="1" t="s">
        <v>452</v>
      </c>
    </row>
    <row r="2173" spans="1:21">
      <c r="A2173" s="1">
        <f t="shared" si="33"/>
        <v>2172</v>
      </c>
      <c r="B2173" s="1" t="s">
        <v>28</v>
      </c>
      <c r="C2173" s="1" t="s">
        <v>453</v>
      </c>
      <c r="D2173" s="1" t="s">
        <v>22</v>
      </c>
      <c r="E2173" s="1" t="s">
        <v>23</v>
      </c>
      <c r="F2173" s="1" t="s">
        <v>5</v>
      </c>
      <c r="H2173" s="1" t="s">
        <v>24</v>
      </c>
      <c r="I2173" s="1">
        <v>1149384</v>
      </c>
      <c r="J2173" s="1">
        <v>1150850</v>
      </c>
      <c r="K2173" s="1" t="s">
        <v>63</v>
      </c>
      <c r="O2173" s="1" t="s">
        <v>2845</v>
      </c>
      <c r="R2173" s="1" t="s">
        <v>3234</v>
      </c>
      <c r="S2173" s="1">
        <v>1467</v>
      </c>
      <c r="U2173" s="1" t="s">
        <v>452</v>
      </c>
    </row>
    <row r="2174" spans="1:21">
      <c r="A2174" s="1">
        <f t="shared" si="33"/>
        <v>2173</v>
      </c>
      <c r="B2174" s="1" t="s">
        <v>20</v>
      </c>
      <c r="C2174" s="1" t="s">
        <v>21</v>
      </c>
      <c r="D2174" s="1" t="s">
        <v>22</v>
      </c>
      <c r="E2174" s="1" t="s">
        <v>23</v>
      </c>
      <c r="F2174" s="1" t="s">
        <v>5</v>
      </c>
      <c r="H2174" s="1" t="s">
        <v>24</v>
      </c>
      <c r="I2174" s="1">
        <v>1150861</v>
      </c>
      <c r="J2174" s="1">
        <v>1151811</v>
      </c>
      <c r="K2174" s="1" t="s">
        <v>63</v>
      </c>
      <c r="R2174" s="1" t="s">
        <v>3235</v>
      </c>
      <c r="S2174" s="1">
        <v>951</v>
      </c>
    </row>
    <row r="2175" spans="1:21">
      <c r="A2175" s="1">
        <f t="shared" si="33"/>
        <v>2174</v>
      </c>
      <c r="B2175" s="1" t="s">
        <v>28</v>
      </c>
      <c r="C2175" s="1" t="s">
        <v>29</v>
      </c>
      <c r="D2175" s="1" t="s">
        <v>22</v>
      </c>
      <c r="E2175" s="1" t="s">
        <v>23</v>
      </c>
      <c r="F2175" s="1" t="s">
        <v>5</v>
      </c>
      <c r="H2175" s="1" t="s">
        <v>24</v>
      </c>
      <c r="I2175" s="1">
        <v>1150861</v>
      </c>
      <c r="J2175" s="1">
        <v>1151811</v>
      </c>
      <c r="K2175" s="1" t="s">
        <v>63</v>
      </c>
      <c r="L2175" s="1" t="s">
        <v>3236</v>
      </c>
      <c r="O2175" s="1" t="s">
        <v>542</v>
      </c>
      <c r="R2175" s="1" t="s">
        <v>3235</v>
      </c>
      <c r="S2175" s="1">
        <v>951</v>
      </c>
      <c r="T2175" s="1">
        <v>316</v>
      </c>
    </row>
    <row r="2176" spans="1:21">
      <c r="A2176" s="1">
        <f t="shared" si="33"/>
        <v>2175</v>
      </c>
      <c r="B2176" s="1" t="s">
        <v>20</v>
      </c>
      <c r="C2176" s="1" t="s">
        <v>450</v>
      </c>
      <c r="D2176" s="1" t="s">
        <v>22</v>
      </c>
      <c r="E2176" s="1" t="s">
        <v>23</v>
      </c>
      <c r="F2176" s="1" t="s">
        <v>5</v>
      </c>
      <c r="H2176" s="1" t="s">
        <v>24</v>
      </c>
      <c r="I2176" s="1">
        <v>1151747</v>
      </c>
      <c r="J2176" s="1">
        <v>1152406</v>
      </c>
      <c r="K2176" s="1" t="s">
        <v>63</v>
      </c>
      <c r="R2176" s="1" t="s">
        <v>3237</v>
      </c>
      <c r="S2176" s="1">
        <v>660</v>
      </c>
      <c r="U2176" s="1" t="s">
        <v>452</v>
      </c>
    </row>
    <row r="2177" spans="1:21">
      <c r="A2177" s="1">
        <f t="shared" si="33"/>
        <v>2176</v>
      </c>
      <c r="B2177" s="1" t="s">
        <v>28</v>
      </c>
      <c r="C2177" s="1" t="s">
        <v>453</v>
      </c>
      <c r="D2177" s="1" t="s">
        <v>22</v>
      </c>
      <c r="E2177" s="1" t="s">
        <v>23</v>
      </c>
      <c r="F2177" s="1" t="s">
        <v>5</v>
      </c>
      <c r="H2177" s="1" t="s">
        <v>24</v>
      </c>
      <c r="I2177" s="1">
        <v>1151747</v>
      </c>
      <c r="J2177" s="1">
        <v>1152406</v>
      </c>
      <c r="K2177" s="1" t="s">
        <v>63</v>
      </c>
      <c r="O2177" s="1" t="s">
        <v>454</v>
      </c>
      <c r="R2177" s="1" t="s">
        <v>3237</v>
      </c>
      <c r="S2177" s="1">
        <v>660</v>
      </c>
      <c r="U2177" s="1" t="s">
        <v>452</v>
      </c>
    </row>
    <row r="2178" spans="1:21">
      <c r="A2178" s="1">
        <f t="shared" si="33"/>
        <v>2177</v>
      </c>
      <c r="B2178" s="1" t="s">
        <v>20</v>
      </c>
      <c r="C2178" s="1" t="s">
        <v>450</v>
      </c>
      <c r="D2178" s="1" t="s">
        <v>22</v>
      </c>
      <c r="E2178" s="1" t="s">
        <v>23</v>
      </c>
      <c r="F2178" s="1" t="s">
        <v>5</v>
      </c>
      <c r="H2178" s="1" t="s">
        <v>24</v>
      </c>
      <c r="I2178" s="1">
        <v>1152387</v>
      </c>
      <c r="J2178" s="1">
        <v>1154297</v>
      </c>
      <c r="K2178" s="1" t="s">
        <v>63</v>
      </c>
      <c r="R2178" s="1" t="s">
        <v>3238</v>
      </c>
      <c r="S2178" s="1">
        <v>1911</v>
      </c>
      <c r="U2178" s="1" t="s">
        <v>452</v>
      </c>
    </row>
    <row r="2179" spans="1:21">
      <c r="A2179" s="1">
        <f t="shared" ref="A2179:A2242" si="34">A2178+1</f>
        <v>2178</v>
      </c>
      <c r="B2179" s="1" t="s">
        <v>28</v>
      </c>
      <c r="C2179" s="1" t="s">
        <v>453</v>
      </c>
      <c r="D2179" s="1" t="s">
        <v>22</v>
      </c>
      <c r="E2179" s="1" t="s">
        <v>23</v>
      </c>
      <c r="F2179" s="1" t="s">
        <v>5</v>
      </c>
      <c r="H2179" s="1" t="s">
        <v>24</v>
      </c>
      <c r="I2179" s="1">
        <v>1152387</v>
      </c>
      <c r="J2179" s="1">
        <v>1154297</v>
      </c>
      <c r="K2179" s="1" t="s">
        <v>63</v>
      </c>
      <c r="O2179" s="1" t="s">
        <v>458</v>
      </c>
      <c r="R2179" s="1" t="s">
        <v>3238</v>
      </c>
      <c r="S2179" s="1">
        <v>1911</v>
      </c>
      <c r="U2179" s="1" t="s">
        <v>452</v>
      </c>
    </row>
    <row r="2180" spans="1:21">
      <c r="A2180" s="1">
        <f t="shared" si="34"/>
        <v>2179</v>
      </c>
      <c r="B2180" s="1" t="s">
        <v>20</v>
      </c>
      <c r="C2180" s="1" t="s">
        <v>21</v>
      </c>
      <c r="D2180" s="1" t="s">
        <v>22</v>
      </c>
      <c r="E2180" s="1" t="s">
        <v>23</v>
      </c>
      <c r="F2180" s="1" t="s">
        <v>5</v>
      </c>
      <c r="H2180" s="1" t="s">
        <v>24</v>
      </c>
      <c r="I2180" s="1">
        <v>1154443</v>
      </c>
      <c r="J2180" s="1">
        <v>1154874</v>
      </c>
      <c r="K2180" s="1" t="s">
        <v>63</v>
      </c>
      <c r="R2180" s="1" t="s">
        <v>3239</v>
      </c>
      <c r="S2180" s="1">
        <v>432</v>
      </c>
    </row>
    <row r="2181" spans="1:21">
      <c r="A2181" s="1">
        <f t="shared" si="34"/>
        <v>2180</v>
      </c>
      <c r="B2181" s="1" t="s">
        <v>28</v>
      </c>
      <c r="C2181" s="1" t="s">
        <v>29</v>
      </c>
      <c r="D2181" s="1" t="s">
        <v>22</v>
      </c>
      <c r="E2181" s="1" t="s">
        <v>23</v>
      </c>
      <c r="F2181" s="1" t="s">
        <v>5</v>
      </c>
      <c r="H2181" s="1" t="s">
        <v>24</v>
      </c>
      <c r="I2181" s="1">
        <v>1154443</v>
      </c>
      <c r="J2181" s="1">
        <v>1154874</v>
      </c>
      <c r="K2181" s="1" t="s">
        <v>63</v>
      </c>
      <c r="L2181" s="1" t="s">
        <v>3240</v>
      </c>
      <c r="O2181" s="1" t="s">
        <v>918</v>
      </c>
      <c r="R2181" s="1" t="s">
        <v>3239</v>
      </c>
      <c r="S2181" s="1">
        <v>432</v>
      </c>
      <c r="T2181" s="1">
        <v>143</v>
      </c>
    </row>
    <row r="2182" spans="1:21">
      <c r="A2182" s="1">
        <f t="shared" si="34"/>
        <v>2181</v>
      </c>
      <c r="B2182" s="1" t="s">
        <v>20</v>
      </c>
      <c r="C2182" s="1" t="s">
        <v>21</v>
      </c>
      <c r="D2182" s="1" t="s">
        <v>22</v>
      </c>
      <c r="E2182" s="1" t="s">
        <v>23</v>
      </c>
      <c r="F2182" s="1" t="s">
        <v>5</v>
      </c>
      <c r="H2182" s="1" t="s">
        <v>24</v>
      </c>
      <c r="I2182" s="1">
        <v>1154871</v>
      </c>
      <c r="J2182" s="1">
        <v>1155119</v>
      </c>
      <c r="K2182" s="1" t="s">
        <v>63</v>
      </c>
      <c r="R2182" s="1" t="s">
        <v>3241</v>
      </c>
      <c r="S2182" s="1">
        <v>249</v>
      </c>
    </row>
    <row r="2183" spans="1:21">
      <c r="A2183" s="1">
        <f t="shared" si="34"/>
        <v>2182</v>
      </c>
      <c r="B2183" s="1" t="s">
        <v>28</v>
      </c>
      <c r="C2183" s="1" t="s">
        <v>29</v>
      </c>
      <c r="D2183" s="1" t="s">
        <v>22</v>
      </c>
      <c r="E2183" s="1" t="s">
        <v>23</v>
      </c>
      <c r="F2183" s="1" t="s">
        <v>5</v>
      </c>
      <c r="H2183" s="1" t="s">
        <v>24</v>
      </c>
      <c r="I2183" s="1">
        <v>1154871</v>
      </c>
      <c r="J2183" s="1">
        <v>1155119</v>
      </c>
      <c r="K2183" s="1" t="s">
        <v>63</v>
      </c>
      <c r="L2183" s="1" t="s">
        <v>3242</v>
      </c>
      <c r="O2183" s="1" t="s">
        <v>3243</v>
      </c>
      <c r="R2183" s="1" t="s">
        <v>3241</v>
      </c>
      <c r="S2183" s="1">
        <v>249</v>
      </c>
      <c r="T2183" s="1">
        <v>82</v>
      </c>
    </row>
    <row r="2184" spans="1:21">
      <c r="A2184" s="1">
        <f t="shared" si="34"/>
        <v>2183</v>
      </c>
      <c r="B2184" s="1" t="s">
        <v>20</v>
      </c>
      <c r="C2184" s="1" t="s">
        <v>21</v>
      </c>
      <c r="D2184" s="1" t="s">
        <v>22</v>
      </c>
      <c r="E2184" s="1" t="s">
        <v>23</v>
      </c>
      <c r="F2184" s="1" t="s">
        <v>5</v>
      </c>
      <c r="H2184" s="1" t="s">
        <v>24</v>
      </c>
      <c r="I2184" s="1">
        <v>1155365</v>
      </c>
      <c r="J2184" s="1">
        <v>1155622</v>
      </c>
      <c r="K2184" s="1" t="s">
        <v>25</v>
      </c>
      <c r="R2184" s="1" t="s">
        <v>3244</v>
      </c>
      <c r="S2184" s="1">
        <v>258</v>
      </c>
    </row>
    <row r="2185" spans="1:21">
      <c r="A2185" s="1">
        <f t="shared" si="34"/>
        <v>2184</v>
      </c>
      <c r="B2185" s="1" t="s">
        <v>28</v>
      </c>
      <c r="C2185" s="1" t="s">
        <v>29</v>
      </c>
      <c r="D2185" s="1" t="s">
        <v>22</v>
      </c>
      <c r="E2185" s="1" t="s">
        <v>23</v>
      </c>
      <c r="F2185" s="1" t="s">
        <v>5</v>
      </c>
      <c r="H2185" s="1" t="s">
        <v>24</v>
      </c>
      <c r="I2185" s="1">
        <v>1155365</v>
      </c>
      <c r="J2185" s="1">
        <v>1155622</v>
      </c>
      <c r="K2185" s="1" t="s">
        <v>25</v>
      </c>
      <c r="L2185" s="1" t="s">
        <v>3245</v>
      </c>
      <c r="O2185" s="1" t="s">
        <v>62</v>
      </c>
      <c r="R2185" s="1" t="s">
        <v>3244</v>
      </c>
      <c r="S2185" s="1">
        <v>258</v>
      </c>
      <c r="T2185" s="1">
        <v>85</v>
      </c>
    </row>
    <row r="2186" spans="1:21">
      <c r="A2186" s="1">
        <f t="shared" si="34"/>
        <v>2185</v>
      </c>
      <c r="B2186" s="1" t="s">
        <v>20</v>
      </c>
      <c r="C2186" s="1" t="s">
        <v>21</v>
      </c>
      <c r="D2186" s="1" t="s">
        <v>22</v>
      </c>
      <c r="E2186" s="1" t="s">
        <v>23</v>
      </c>
      <c r="F2186" s="1" t="s">
        <v>5</v>
      </c>
      <c r="H2186" s="1" t="s">
        <v>24</v>
      </c>
      <c r="I2186" s="1">
        <v>1155808</v>
      </c>
      <c r="J2186" s="1">
        <v>1156071</v>
      </c>
      <c r="K2186" s="1" t="s">
        <v>25</v>
      </c>
      <c r="R2186" s="1" t="s">
        <v>3246</v>
      </c>
      <c r="S2186" s="1">
        <v>264</v>
      </c>
    </row>
    <row r="2187" spans="1:21">
      <c r="A2187" s="1">
        <f t="shared" si="34"/>
        <v>2186</v>
      </c>
      <c r="B2187" s="1" t="s">
        <v>28</v>
      </c>
      <c r="C2187" s="1" t="s">
        <v>29</v>
      </c>
      <c r="D2187" s="1" t="s">
        <v>22</v>
      </c>
      <c r="E2187" s="1" t="s">
        <v>23</v>
      </c>
      <c r="F2187" s="1" t="s">
        <v>5</v>
      </c>
      <c r="H2187" s="1" t="s">
        <v>24</v>
      </c>
      <c r="I2187" s="1">
        <v>1155808</v>
      </c>
      <c r="J2187" s="1">
        <v>1156071</v>
      </c>
      <c r="K2187" s="1" t="s">
        <v>25</v>
      </c>
      <c r="L2187" s="1" t="s">
        <v>3247</v>
      </c>
      <c r="O2187" s="1" t="s">
        <v>3248</v>
      </c>
      <c r="R2187" s="1" t="s">
        <v>3246</v>
      </c>
      <c r="S2187" s="1">
        <v>264</v>
      </c>
      <c r="T2187" s="1">
        <v>87</v>
      </c>
    </row>
    <row r="2188" spans="1:21">
      <c r="A2188" s="1">
        <f t="shared" si="34"/>
        <v>2187</v>
      </c>
      <c r="B2188" s="1" t="s">
        <v>20</v>
      </c>
      <c r="C2188" s="1" t="s">
        <v>450</v>
      </c>
      <c r="D2188" s="1" t="s">
        <v>22</v>
      </c>
      <c r="E2188" s="1" t="s">
        <v>23</v>
      </c>
      <c r="F2188" s="1" t="s">
        <v>5</v>
      </c>
      <c r="H2188" s="1" t="s">
        <v>24</v>
      </c>
      <c r="I2188" s="1">
        <v>1156052</v>
      </c>
      <c r="J2188" s="1">
        <v>1156270</v>
      </c>
      <c r="K2188" s="1" t="s">
        <v>63</v>
      </c>
      <c r="R2188" s="1" t="s">
        <v>3249</v>
      </c>
      <c r="S2188" s="1">
        <v>219</v>
      </c>
      <c r="U2188" s="1" t="s">
        <v>452</v>
      </c>
    </row>
    <row r="2189" spans="1:21">
      <c r="A2189" s="1">
        <f t="shared" si="34"/>
        <v>2188</v>
      </c>
      <c r="B2189" s="1" t="s">
        <v>28</v>
      </c>
      <c r="C2189" s="1" t="s">
        <v>453</v>
      </c>
      <c r="D2189" s="1" t="s">
        <v>22</v>
      </c>
      <c r="E2189" s="1" t="s">
        <v>23</v>
      </c>
      <c r="F2189" s="1" t="s">
        <v>5</v>
      </c>
      <c r="H2189" s="1" t="s">
        <v>24</v>
      </c>
      <c r="I2189" s="1">
        <v>1156052</v>
      </c>
      <c r="J2189" s="1">
        <v>1156270</v>
      </c>
      <c r="K2189" s="1" t="s">
        <v>63</v>
      </c>
      <c r="O2189" s="1" t="s">
        <v>461</v>
      </c>
      <c r="R2189" s="1" t="s">
        <v>3249</v>
      </c>
      <c r="S2189" s="1">
        <v>219</v>
      </c>
      <c r="U2189" s="1" t="s">
        <v>452</v>
      </c>
    </row>
    <row r="2190" spans="1:21">
      <c r="A2190" s="1">
        <f t="shared" si="34"/>
        <v>2189</v>
      </c>
      <c r="B2190" s="1" t="s">
        <v>20</v>
      </c>
      <c r="C2190" s="1" t="s">
        <v>450</v>
      </c>
      <c r="D2190" s="1" t="s">
        <v>22</v>
      </c>
      <c r="E2190" s="1" t="s">
        <v>23</v>
      </c>
      <c r="F2190" s="1" t="s">
        <v>5</v>
      </c>
      <c r="H2190" s="1" t="s">
        <v>24</v>
      </c>
      <c r="I2190" s="1">
        <v>1156301</v>
      </c>
      <c r="J2190" s="1">
        <v>1156675</v>
      </c>
      <c r="K2190" s="1" t="s">
        <v>63</v>
      </c>
      <c r="R2190" s="1" t="s">
        <v>3250</v>
      </c>
      <c r="S2190" s="1">
        <v>375</v>
      </c>
      <c r="U2190" s="1" t="s">
        <v>452</v>
      </c>
    </row>
    <row r="2191" spans="1:21">
      <c r="A2191" s="1">
        <f t="shared" si="34"/>
        <v>2190</v>
      </c>
      <c r="B2191" s="1" t="s">
        <v>28</v>
      </c>
      <c r="C2191" s="1" t="s">
        <v>453</v>
      </c>
      <c r="D2191" s="1" t="s">
        <v>22</v>
      </c>
      <c r="E2191" s="1" t="s">
        <v>23</v>
      </c>
      <c r="F2191" s="1" t="s">
        <v>5</v>
      </c>
      <c r="H2191" s="1" t="s">
        <v>24</v>
      </c>
      <c r="I2191" s="1">
        <v>1156301</v>
      </c>
      <c r="J2191" s="1">
        <v>1156675</v>
      </c>
      <c r="K2191" s="1" t="s">
        <v>63</v>
      </c>
      <c r="O2191" s="1" t="s">
        <v>634</v>
      </c>
      <c r="R2191" s="1" t="s">
        <v>3250</v>
      </c>
      <c r="S2191" s="1">
        <v>375</v>
      </c>
      <c r="U2191" s="1" t="s">
        <v>452</v>
      </c>
    </row>
    <row r="2192" spans="1:21">
      <c r="A2192" s="1">
        <f t="shared" si="34"/>
        <v>2191</v>
      </c>
      <c r="B2192" s="1" t="s">
        <v>20</v>
      </c>
      <c r="C2192" s="1" t="s">
        <v>21</v>
      </c>
      <c r="D2192" s="1" t="s">
        <v>22</v>
      </c>
      <c r="E2192" s="1" t="s">
        <v>23</v>
      </c>
      <c r="F2192" s="1" t="s">
        <v>5</v>
      </c>
      <c r="H2192" s="1" t="s">
        <v>24</v>
      </c>
      <c r="I2192" s="1">
        <v>1157077</v>
      </c>
      <c r="J2192" s="1">
        <v>1158045</v>
      </c>
      <c r="K2192" s="1" t="s">
        <v>63</v>
      </c>
      <c r="R2192" s="1" t="s">
        <v>3251</v>
      </c>
      <c r="S2192" s="1">
        <v>969</v>
      </c>
    </row>
    <row r="2193" spans="1:21">
      <c r="A2193" s="1">
        <f t="shared" si="34"/>
        <v>2192</v>
      </c>
      <c r="B2193" s="1" t="s">
        <v>28</v>
      </c>
      <c r="C2193" s="1" t="s">
        <v>29</v>
      </c>
      <c r="D2193" s="1" t="s">
        <v>22</v>
      </c>
      <c r="E2193" s="1" t="s">
        <v>23</v>
      </c>
      <c r="F2193" s="1" t="s">
        <v>5</v>
      </c>
      <c r="H2193" s="1" t="s">
        <v>24</v>
      </c>
      <c r="I2193" s="1">
        <v>1157077</v>
      </c>
      <c r="J2193" s="1">
        <v>1158045</v>
      </c>
      <c r="K2193" s="1" t="s">
        <v>63</v>
      </c>
      <c r="L2193" s="1" t="s">
        <v>3252</v>
      </c>
      <c r="O2193" s="1" t="s">
        <v>461</v>
      </c>
      <c r="R2193" s="1" t="s">
        <v>3251</v>
      </c>
      <c r="S2193" s="1">
        <v>969</v>
      </c>
      <c r="T2193" s="1">
        <v>322</v>
      </c>
    </row>
    <row r="2194" spans="1:21">
      <c r="A2194" s="1">
        <f t="shared" si="34"/>
        <v>2193</v>
      </c>
      <c r="B2194" s="1" t="s">
        <v>20</v>
      </c>
      <c r="C2194" s="1" t="s">
        <v>21</v>
      </c>
      <c r="D2194" s="1" t="s">
        <v>22</v>
      </c>
      <c r="E2194" s="1" t="s">
        <v>23</v>
      </c>
      <c r="F2194" s="1" t="s">
        <v>5</v>
      </c>
      <c r="H2194" s="1" t="s">
        <v>24</v>
      </c>
      <c r="I2194" s="1">
        <v>1158053</v>
      </c>
      <c r="J2194" s="1">
        <v>1158589</v>
      </c>
      <c r="K2194" s="1" t="s">
        <v>63</v>
      </c>
      <c r="R2194" s="1" t="s">
        <v>3253</v>
      </c>
      <c r="S2194" s="1">
        <v>537</v>
      </c>
    </row>
    <row r="2195" spans="1:21">
      <c r="A2195" s="1">
        <f t="shared" si="34"/>
        <v>2194</v>
      </c>
      <c r="B2195" s="1" t="s">
        <v>28</v>
      </c>
      <c r="C2195" s="1" t="s">
        <v>29</v>
      </c>
      <c r="D2195" s="1" t="s">
        <v>22</v>
      </c>
      <c r="E2195" s="1" t="s">
        <v>23</v>
      </c>
      <c r="F2195" s="1" t="s">
        <v>5</v>
      </c>
      <c r="H2195" s="1" t="s">
        <v>24</v>
      </c>
      <c r="I2195" s="1">
        <v>1158053</v>
      </c>
      <c r="J2195" s="1">
        <v>1158589</v>
      </c>
      <c r="K2195" s="1" t="s">
        <v>63</v>
      </c>
      <c r="L2195" s="1" t="s">
        <v>3254</v>
      </c>
      <c r="O2195" s="1" t="s">
        <v>464</v>
      </c>
      <c r="R2195" s="1" t="s">
        <v>3253</v>
      </c>
      <c r="S2195" s="1">
        <v>537</v>
      </c>
      <c r="T2195" s="1">
        <v>178</v>
      </c>
    </row>
    <row r="2196" spans="1:21">
      <c r="A2196" s="1">
        <f t="shared" si="34"/>
        <v>2195</v>
      </c>
      <c r="B2196" s="1" t="s">
        <v>20</v>
      </c>
      <c r="C2196" s="1" t="s">
        <v>21</v>
      </c>
      <c r="D2196" s="1" t="s">
        <v>22</v>
      </c>
      <c r="E2196" s="1" t="s">
        <v>23</v>
      </c>
      <c r="F2196" s="1" t="s">
        <v>5</v>
      </c>
      <c r="H2196" s="1" t="s">
        <v>24</v>
      </c>
      <c r="I2196" s="1">
        <v>1158860</v>
      </c>
      <c r="J2196" s="1">
        <v>1161214</v>
      </c>
      <c r="K2196" s="1" t="s">
        <v>63</v>
      </c>
      <c r="R2196" s="1" t="s">
        <v>3255</v>
      </c>
      <c r="S2196" s="1">
        <v>2355</v>
      </c>
    </row>
    <row r="2197" spans="1:21">
      <c r="A2197" s="1">
        <f t="shared" si="34"/>
        <v>2196</v>
      </c>
      <c r="B2197" s="1" t="s">
        <v>28</v>
      </c>
      <c r="C2197" s="1" t="s">
        <v>29</v>
      </c>
      <c r="D2197" s="1" t="s">
        <v>22</v>
      </c>
      <c r="E2197" s="1" t="s">
        <v>23</v>
      </c>
      <c r="F2197" s="1" t="s">
        <v>5</v>
      </c>
      <c r="H2197" s="1" t="s">
        <v>24</v>
      </c>
      <c r="I2197" s="1">
        <v>1158860</v>
      </c>
      <c r="J2197" s="1">
        <v>1161214</v>
      </c>
      <c r="K2197" s="1" t="s">
        <v>63</v>
      </c>
      <c r="L2197" s="1" t="s">
        <v>3256</v>
      </c>
      <c r="O2197" s="1" t="s">
        <v>454</v>
      </c>
      <c r="R2197" s="1" t="s">
        <v>3255</v>
      </c>
      <c r="S2197" s="1">
        <v>2355</v>
      </c>
      <c r="T2197" s="1">
        <v>784</v>
      </c>
    </row>
    <row r="2198" spans="1:21">
      <c r="A2198" s="1">
        <f t="shared" si="34"/>
        <v>2197</v>
      </c>
      <c r="B2198" s="1" t="s">
        <v>20</v>
      </c>
      <c r="C2198" s="1" t="s">
        <v>450</v>
      </c>
      <c r="D2198" s="1" t="s">
        <v>22</v>
      </c>
      <c r="E2198" s="1" t="s">
        <v>23</v>
      </c>
      <c r="F2198" s="1" t="s">
        <v>5</v>
      </c>
      <c r="H2198" s="1" t="s">
        <v>24</v>
      </c>
      <c r="I2198" s="1">
        <v>1161689</v>
      </c>
      <c r="J2198" s="1">
        <v>1161853</v>
      </c>
      <c r="K2198" s="1" t="s">
        <v>63</v>
      </c>
      <c r="R2198" s="1" t="s">
        <v>3257</v>
      </c>
      <c r="S2198" s="1">
        <v>165</v>
      </c>
      <c r="U2198" s="1" t="s">
        <v>452</v>
      </c>
    </row>
    <row r="2199" spans="1:21">
      <c r="A2199" s="1">
        <f t="shared" si="34"/>
        <v>2198</v>
      </c>
      <c r="B2199" s="1" t="s">
        <v>28</v>
      </c>
      <c r="C2199" s="1" t="s">
        <v>453</v>
      </c>
      <c r="D2199" s="1" t="s">
        <v>22</v>
      </c>
      <c r="E2199" s="1" t="s">
        <v>23</v>
      </c>
      <c r="F2199" s="1" t="s">
        <v>5</v>
      </c>
      <c r="H2199" s="1" t="s">
        <v>24</v>
      </c>
      <c r="I2199" s="1">
        <v>1161689</v>
      </c>
      <c r="J2199" s="1">
        <v>1161853</v>
      </c>
      <c r="K2199" s="1" t="s">
        <v>63</v>
      </c>
      <c r="O2199" s="1" t="s">
        <v>794</v>
      </c>
      <c r="R2199" s="1" t="s">
        <v>3257</v>
      </c>
      <c r="S2199" s="1">
        <v>165</v>
      </c>
      <c r="U2199" s="1" t="s">
        <v>452</v>
      </c>
    </row>
    <row r="2200" spans="1:21">
      <c r="A2200" s="1">
        <f t="shared" si="34"/>
        <v>2199</v>
      </c>
      <c r="B2200" s="1" t="s">
        <v>20</v>
      </c>
      <c r="C2200" s="1" t="s">
        <v>21</v>
      </c>
      <c r="D2200" s="1" t="s">
        <v>22</v>
      </c>
      <c r="E2200" s="1" t="s">
        <v>23</v>
      </c>
      <c r="F2200" s="1" t="s">
        <v>5</v>
      </c>
      <c r="H2200" s="1" t="s">
        <v>24</v>
      </c>
      <c r="I2200" s="1">
        <v>1161954</v>
      </c>
      <c r="J2200" s="1">
        <v>1162331</v>
      </c>
      <c r="K2200" s="1" t="s">
        <v>63</v>
      </c>
      <c r="R2200" s="1" t="s">
        <v>3258</v>
      </c>
      <c r="S2200" s="1">
        <v>378</v>
      </c>
    </row>
    <row r="2201" spans="1:21">
      <c r="A2201" s="1">
        <f t="shared" si="34"/>
        <v>2200</v>
      </c>
      <c r="B2201" s="1" t="s">
        <v>28</v>
      </c>
      <c r="C2201" s="1" t="s">
        <v>29</v>
      </c>
      <c r="D2201" s="1" t="s">
        <v>22</v>
      </c>
      <c r="E2201" s="1" t="s">
        <v>23</v>
      </c>
      <c r="F2201" s="1" t="s">
        <v>5</v>
      </c>
      <c r="H2201" s="1" t="s">
        <v>24</v>
      </c>
      <c r="I2201" s="1">
        <v>1161954</v>
      </c>
      <c r="J2201" s="1">
        <v>1162331</v>
      </c>
      <c r="K2201" s="1" t="s">
        <v>63</v>
      </c>
      <c r="L2201" s="1" t="s">
        <v>3259</v>
      </c>
      <c r="O2201" s="1" t="s">
        <v>42</v>
      </c>
      <c r="R2201" s="1" t="s">
        <v>3258</v>
      </c>
      <c r="S2201" s="1">
        <v>378</v>
      </c>
      <c r="T2201" s="1">
        <v>125</v>
      </c>
    </row>
    <row r="2202" spans="1:21">
      <c r="A2202" s="1">
        <f t="shared" si="34"/>
        <v>2201</v>
      </c>
      <c r="B2202" s="1" t="s">
        <v>20</v>
      </c>
      <c r="C2202" s="1" t="s">
        <v>21</v>
      </c>
      <c r="D2202" s="1" t="s">
        <v>22</v>
      </c>
      <c r="E2202" s="1" t="s">
        <v>23</v>
      </c>
      <c r="F2202" s="1" t="s">
        <v>5</v>
      </c>
      <c r="H2202" s="1" t="s">
        <v>24</v>
      </c>
      <c r="I2202" s="1">
        <v>1162328</v>
      </c>
      <c r="J2202" s="1">
        <v>1162618</v>
      </c>
      <c r="K2202" s="1" t="s">
        <v>63</v>
      </c>
      <c r="R2202" s="1" t="s">
        <v>3260</v>
      </c>
      <c r="S2202" s="1">
        <v>291</v>
      </c>
    </row>
    <row r="2203" spans="1:21">
      <c r="A2203" s="1">
        <f t="shared" si="34"/>
        <v>2202</v>
      </c>
      <c r="B2203" s="1" t="s">
        <v>28</v>
      </c>
      <c r="C2203" s="1" t="s">
        <v>29</v>
      </c>
      <c r="D2203" s="1" t="s">
        <v>22</v>
      </c>
      <c r="E2203" s="1" t="s">
        <v>23</v>
      </c>
      <c r="F2203" s="1" t="s">
        <v>5</v>
      </c>
      <c r="H2203" s="1" t="s">
        <v>24</v>
      </c>
      <c r="I2203" s="1">
        <v>1162328</v>
      </c>
      <c r="J2203" s="1">
        <v>1162618</v>
      </c>
      <c r="K2203" s="1" t="s">
        <v>63</v>
      </c>
      <c r="L2203" s="1" t="s">
        <v>3261</v>
      </c>
      <c r="O2203" s="1" t="s">
        <v>3262</v>
      </c>
      <c r="R2203" s="1" t="s">
        <v>3260</v>
      </c>
      <c r="S2203" s="1">
        <v>291</v>
      </c>
      <c r="T2203" s="1">
        <v>96</v>
      </c>
    </row>
    <row r="2204" spans="1:21">
      <c r="A2204" s="1">
        <f t="shared" si="34"/>
        <v>2203</v>
      </c>
      <c r="B2204" s="1" t="s">
        <v>20</v>
      </c>
      <c r="C2204" s="1" t="s">
        <v>21</v>
      </c>
      <c r="D2204" s="1" t="s">
        <v>22</v>
      </c>
      <c r="E2204" s="1" t="s">
        <v>23</v>
      </c>
      <c r="F2204" s="1" t="s">
        <v>5</v>
      </c>
      <c r="H2204" s="1" t="s">
        <v>24</v>
      </c>
      <c r="I2204" s="1">
        <v>1162704</v>
      </c>
      <c r="J2204" s="1">
        <v>1163021</v>
      </c>
      <c r="K2204" s="1" t="s">
        <v>63</v>
      </c>
      <c r="R2204" s="1" t="s">
        <v>3263</v>
      </c>
      <c r="S2204" s="1">
        <v>318</v>
      </c>
    </row>
    <row r="2205" spans="1:21">
      <c r="A2205" s="1">
        <f t="shared" si="34"/>
        <v>2204</v>
      </c>
      <c r="B2205" s="1" t="s">
        <v>28</v>
      </c>
      <c r="C2205" s="1" t="s">
        <v>29</v>
      </c>
      <c r="D2205" s="1" t="s">
        <v>22</v>
      </c>
      <c r="E2205" s="1" t="s">
        <v>23</v>
      </c>
      <c r="F2205" s="1" t="s">
        <v>5</v>
      </c>
      <c r="H2205" s="1" t="s">
        <v>24</v>
      </c>
      <c r="I2205" s="1">
        <v>1162704</v>
      </c>
      <c r="J2205" s="1">
        <v>1163021</v>
      </c>
      <c r="K2205" s="1" t="s">
        <v>63</v>
      </c>
      <c r="L2205" s="1" t="s">
        <v>3264</v>
      </c>
      <c r="O2205" s="1" t="s">
        <v>3265</v>
      </c>
      <c r="R2205" s="1" t="s">
        <v>3263</v>
      </c>
      <c r="S2205" s="1">
        <v>318</v>
      </c>
      <c r="T2205" s="1">
        <v>105</v>
      </c>
    </row>
    <row r="2206" spans="1:21">
      <c r="A2206" s="1">
        <f t="shared" si="34"/>
        <v>2205</v>
      </c>
      <c r="B2206" s="1" t="s">
        <v>20</v>
      </c>
      <c r="C2206" s="1" t="s">
        <v>21</v>
      </c>
      <c r="D2206" s="1" t="s">
        <v>22</v>
      </c>
      <c r="E2206" s="1" t="s">
        <v>23</v>
      </c>
      <c r="F2206" s="1" t="s">
        <v>5</v>
      </c>
      <c r="H2206" s="1" t="s">
        <v>24</v>
      </c>
      <c r="I2206" s="1">
        <v>1163165</v>
      </c>
      <c r="J2206" s="1">
        <v>1163428</v>
      </c>
      <c r="K2206" s="1" t="s">
        <v>63</v>
      </c>
      <c r="R2206" s="1" t="s">
        <v>3266</v>
      </c>
      <c r="S2206" s="1">
        <v>264</v>
      </c>
    </row>
    <row r="2207" spans="1:21">
      <c r="A2207" s="1">
        <f t="shared" si="34"/>
        <v>2206</v>
      </c>
      <c r="B2207" s="1" t="s">
        <v>28</v>
      </c>
      <c r="C2207" s="1" t="s">
        <v>29</v>
      </c>
      <c r="D2207" s="1" t="s">
        <v>22</v>
      </c>
      <c r="E2207" s="1" t="s">
        <v>23</v>
      </c>
      <c r="F2207" s="1" t="s">
        <v>5</v>
      </c>
      <c r="H2207" s="1" t="s">
        <v>24</v>
      </c>
      <c r="I2207" s="1">
        <v>1163165</v>
      </c>
      <c r="J2207" s="1">
        <v>1163428</v>
      </c>
      <c r="K2207" s="1" t="s">
        <v>63</v>
      </c>
      <c r="L2207" s="1" t="s">
        <v>3267</v>
      </c>
      <c r="O2207" s="1" t="s">
        <v>42</v>
      </c>
      <c r="R2207" s="1" t="s">
        <v>3266</v>
      </c>
      <c r="S2207" s="1">
        <v>264</v>
      </c>
      <c r="T2207" s="1">
        <v>87</v>
      </c>
    </row>
    <row r="2208" spans="1:21">
      <c r="A2208" s="1">
        <f t="shared" si="34"/>
        <v>2207</v>
      </c>
      <c r="B2208" s="1" t="s">
        <v>20</v>
      </c>
      <c r="C2208" s="1" t="s">
        <v>21</v>
      </c>
      <c r="D2208" s="1" t="s">
        <v>22</v>
      </c>
      <c r="E2208" s="1" t="s">
        <v>23</v>
      </c>
      <c r="F2208" s="1" t="s">
        <v>5</v>
      </c>
      <c r="H2208" s="1" t="s">
        <v>24</v>
      </c>
      <c r="I2208" s="1">
        <v>1163597</v>
      </c>
      <c r="J2208" s="1">
        <v>1164640</v>
      </c>
      <c r="K2208" s="1" t="s">
        <v>63</v>
      </c>
      <c r="R2208" s="1" t="s">
        <v>3268</v>
      </c>
      <c r="S2208" s="1">
        <v>1044</v>
      </c>
    </row>
    <row r="2209" spans="1:20">
      <c r="A2209" s="1">
        <f t="shared" si="34"/>
        <v>2208</v>
      </c>
      <c r="B2209" s="1" t="s">
        <v>28</v>
      </c>
      <c r="C2209" s="1" t="s">
        <v>29</v>
      </c>
      <c r="D2209" s="1" t="s">
        <v>22</v>
      </c>
      <c r="E2209" s="1" t="s">
        <v>23</v>
      </c>
      <c r="F2209" s="1" t="s">
        <v>5</v>
      </c>
      <c r="H2209" s="1" t="s">
        <v>24</v>
      </c>
      <c r="I2209" s="1">
        <v>1163597</v>
      </c>
      <c r="J2209" s="1">
        <v>1164640</v>
      </c>
      <c r="K2209" s="1" t="s">
        <v>63</v>
      </c>
      <c r="L2209" s="1" t="s">
        <v>3269</v>
      </c>
      <c r="O2209" s="1" t="s">
        <v>461</v>
      </c>
      <c r="R2209" s="1" t="s">
        <v>3268</v>
      </c>
      <c r="S2209" s="1">
        <v>1044</v>
      </c>
      <c r="T2209" s="1">
        <v>347</v>
      </c>
    </row>
    <row r="2210" spans="1:20">
      <c r="A2210" s="1">
        <f t="shared" si="34"/>
        <v>2209</v>
      </c>
      <c r="B2210" s="1" t="s">
        <v>20</v>
      </c>
      <c r="C2210" s="1" t="s">
        <v>21</v>
      </c>
      <c r="D2210" s="1" t="s">
        <v>22</v>
      </c>
      <c r="E2210" s="1" t="s">
        <v>23</v>
      </c>
      <c r="F2210" s="1" t="s">
        <v>5</v>
      </c>
      <c r="H2210" s="1" t="s">
        <v>24</v>
      </c>
      <c r="I2210" s="1">
        <v>1164645</v>
      </c>
      <c r="J2210" s="1">
        <v>1165163</v>
      </c>
      <c r="K2210" s="1" t="s">
        <v>63</v>
      </c>
      <c r="R2210" s="1" t="s">
        <v>3270</v>
      </c>
      <c r="S2210" s="1">
        <v>519</v>
      </c>
    </row>
    <row r="2211" spans="1:20">
      <c r="A2211" s="1">
        <f t="shared" si="34"/>
        <v>2210</v>
      </c>
      <c r="B2211" s="1" t="s">
        <v>28</v>
      </c>
      <c r="C2211" s="1" t="s">
        <v>29</v>
      </c>
      <c r="D2211" s="1" t="s">
        <v>22</v>
      </c>
      <c r="E2211" s="1" t="s">
        <v>23</v>
      </c>
      <c r="F2211" s="1" t="s">
        <v>5</v>
      </c>
      <c r="H2211" s="1" t="s">
        <v>24</v>
      </c>
      <c r="I2211" s="1">
        <v>1164645</v>
      </c>
      <c r="J2211" s="1">
        <v>1165163</v>
      </c>
      <c r="K2211" s="1" t="s">
        <v>63</v>
      </c>
      <c r="L2211" s="1" t="s">
        <v>3271</v>
      </c>
      <c r="O2211" s="1" t="s">
        <v>1709</v>
      </c>
      <c r="R2211" s="1" t="s">
        <v>3270</v>
      </c>
      <c r="S2211" s="1">
        <v>519</v>
      </c>
      <c r="T2211" s="1">
        <v>172</v>
      </c>
    </row>
    <row r="2212" spans="1:20">
      <c r="A2212" s="1">
        <f t="shared" si="34"/>
        <v>2211</v>
      </c>
      <c r="B2212" s="1" t="s">
        <v>20</v>
      </c>
      <c r="C2212" s="1" t="s">
        <v>21</v>
      </c>
      <c r="D2212" s="1" t="s">
        <v>22</v>
      </c>
      <c r="E2212" s="1" t="s">
        <v>23</v>
      </c>
      <c r="F2212" s="1" t="s">
        <v>5</v>
      </c>
      <c r="H2212" s="1" t="s">
        <v>24</v>
      </c>
      <c r="I2212" s="1">
        <v>1165270</v>
      </c>
      <c r="J2212" s="1">
        <v>1166652</v>
      </c>
      <c r="K2212" s="1" t="s">
        <v>63</v>
      </c>
      <c r="R2212" s="1" t="s">
        <v>3272</v>
      </c>
      <c r="S2212" s="1">
        <v>1383</v>
      </c>
    </row>
    <row r="2213" spans="1:20">
      <c r="A2213" s="1">
        <f t="shared" si="34"/>
        <v>2212</v>
      </c>
      <c r="B2213" s="1" t="s">
        <v>28</v>
      </c>
      <c r="C2213" s="1" t="s">
        <v>29</v>
      </c>
      <c r="D2213" s="1" t="s">
        <v>22</v>
      </c>
      <c r="E2213" s="1" t="s">
        <v>23</v>
      </c>
      <c r="F2213" s="1" t="s">
        <v>5</v>
      </c>
      <c r="H2213" s="1" t="s">
        <v>24</v>
      </c>
      <c r="I2213" s="1">
        <v>1165270</v>
      </c>
      <c r="J2213" s="1">
        <v>1166652</v>
      </c>
      <c r="K2213" s="1" t="s">
        <v>63</v>
      </c>
      <c r="L2213" s="1" t="s">
        <v>3273</v>
      </c>
      <c r="O2213" s="1" t="s">
        <v>167</v>
      </c>
      <c r="R2213" s="1" t="s">
        <v>3272</v>
      </c>
      <c r="S2213" s="1">
        <v>1383</v>
      </c>
      <c r="T2213" s="1">
        <v>460</v>
      </c>
    </row>
    <row r="2214" spans="1:20">
      <c r="A2214" s="1">
        <f t="shared" si="34"/>
        <v>2213</v>
      </c>
      <c r="B2214" s="1" t="s">
        <v>20</v>
      </c>
      <c r="C2214" s="1" t="s">
        <v>21</v>
      </c>
      <c r="D2214" s="1" t="s">
        <v>22</v>
      </c>
      <c r="E2214" s="1" t="s">
        <v>23</v>
      </c>
      <c r="F2214" s="1" t="s">
        <v>5</v>
      </c>
      <c r="H2214" s="1" t="s">
        <v>24</v>
      </c>
      <c r="I2214" s="1">
        <v>1166661</v>
      </c>
      <c r="J2214" s="1">
        <v>1168640</v>
      </c>
      <c r="K2214" s="1" t="s">
        <v>63</v>
      </c>
      <c r="R2214" s="1" t="s">
        <v>3274</v>
      </c>
      <c r="S2214" s="1">
        <v>1980</v>
      </c>
    </row>
    <row r="2215" spans="1:20">
      <c r="A2215" s="1">
        <f t="shared" si="34"/>
        <v>2214</v>
      </c>
      <c r="B2215" s="1" t="s">
        <v>28</v>
      </c>
      <c r="C2215" s="1" t="s">
        <v>29</v>
      </c>
      <c r="D2215" s="1" t="s">
        <v>22</v>
      </c>
      <c r="E2215" s="1" t="s">
        <v>23</v>
      </c>
      <c r="F2215" s="1" t="s">
        <v>5</v>
      </c>
      <c r="H2215" s="1" t="s">
        <v>24</v>
      </c>
      <c r="I2215" s="1">
        <v>1166661</v>
      </c>
      <c r="J2215" s="1">
        <v>1168640</v>
      </c>
      <c r="K2215" s="1" t="s">
        <v>63</v>
      </c>
      <c r="L2215" s="1" t="s">
        <v>3275</v>
      </c>
      <c r="O2215" s="1" t="s">
        <v>3276</v>
      </c>
      <c r="R2215" s="1" t="s">
        <v>3274</v>
      </c>
      <c r="S2215" s="1">
        <v>1980</v>
      </c>
      <c r="T2215" s="1">
        <v>659</v>
      </c>
    </row>
    <row r="2216" spans="1:20">
      <c r="A2216" s="1">
        <f t="shared" si="34"/>
        <v>2215</v>
      </c>
      <c r="B2216" s="1" t="s">
        <v>20</v>
      </c>
      <c r="C2216" s="1" t="s">
        <v>21</v>
      </c>
      <c r="D2216" s="1" t="s">
        <v>22</v>
      </c>
      <c r="E2216" s="1" t="s">
        <v>23</v>
      </c>
      <c r="F2216" s="1" t="s">
        <v>5</v>
      </c>
      <c r="H2216" s="1" t="s">
        <v>24</v>
      </c>
      <c r="I2216" s="1">
        <v>1168634</v>
      </c>
      <c r="J2216" s="1">
        <v>1169830</v>
      </c>
      <c r="K2216" s="1" t="s">
        <v>63</v>
      </c>
      <c r="R2216" s="1" t="s">
        <v>3277</v>
      </c>
      <c r="S2216" s="1">
        <v>1197</v>
      </c>
    </row>
    <row r="2217" spans="1:20">
      <c r="A2217" s="1">
        <f t="shared" si="34"/>
        <v>2216</v>
      </c>
      <c r="B2217" s="1" t="s">
        <v>28</v>
      </c>
      <c r="C2217" s="1" t="s">
        <v>29</v>
      </c>
      <c r="D2217" s="1" t="s">
        <v>22</v>
      </c>
      <c r="E2217" s="1" t="s">
        <v>23</v>
      </c>
      <c r="F2217" s="1" t="s">
        <v>5</v>
      </c>
      <c r="H2217" s="1" t="s">
        <v>24</v>
      </c>
      <c r="I2217" s="1">
        <v>1168634</v>
      </c>
      <c r="J2217" s="1">
        <v>1169830</v>
      </c>
      <c r="K2217" s="1" t="s">
        <v>63</v>
      </c>
      <c r="L2217" s="1" t="s">
        <v>3278</v>
      </c>
      <c r="O2217" s="1" t="s">
        <v>42</v>
      </c>
      <c r="R2217" s="1" t="s">
        <v>3277</v>
      </c>
      <c r="S2217" s="1">
        <v>1197</v>
      </c>
      <c r="T2217" s="1">
        <v>398</v>
      </c>
    </row>
    <row r="2218" spans="1:20">
      <c r="A2218" s="1">
        <f t="shared" si="34"/>
        <v>2217</v>
      </c>
      <c r="B2218" s="1" t="s">
        <v>20</v>
      </c>
      <c r="C2218" s="1" t="s">
        <v>21</v>
      </c>
      <c r="D2218" s="1" t="s">
        <v>22</v>
      </c>
      <c r="E2218" s="1" t="s">
        <v>23</v>
      </c>
      <c r="F2218" s="1" t="s">
        <v>5</v>
      </c>
      <c r="H2218" s="1" t="s">
        <v>24</v>
      </c>
      <c r="I2218" s="1">
        <v>1169990</v>
      </c>
      <c r="J2218" s="1">
        <v>1170334</v>
      </c>
      <c r="K2218" s="1" t="s">
        <v>63</v>
      </c>
      <c r="R2218" s="1" t="s">
        <v>3279</v>
      </c>
      <c r="S2218" s="1">
        <v>345</v>
      </c>
    </row>
    <row r="2219" spans="1:20">
      <c r="A2219" s="1">
        <f t="shared" si="34"/>
        <v>2218</v>
      </c>
      <c r="B2219" s="1" t="s">
        <v>28</v>
      </c>
      <c r="C2219" s="1" t="s">
        <v>29</v>
      </c>
      <c r="D2219" s="1" t="s">
        <v>22</v>
      </c>
      <c r="E2219" s="1" t="s">
        <v>23</v>
      </c>
      <c r="F2219" s="1" t="s">
        <v>5</v>
      </c>
      <c r="H2219" s="1" t="s">
        <v>24</v>
      </c>
      <c r="I2219" s="1">
        <v>1169990</v>
      </c>
      <c r="J2219" s="1">
        <v>1170334</v>
      </c>
      <c r="K2219" s="1" t="s">
        <v>63</v>
      </c>
      <c r="L2219" s="1" t="s">
        <v>3280</v>
      </c>
      <c r="O2219" s="1" t="s">
        <v>62</v>
      </c>
      <c r="R2219" s="1" t="s">
        <v>3279</v>
      </c>
      <c r="S2219" s="1">
        <v>345</v>
      </c>
      <c r="T2219" s="1">
        <v>114</v>
      </c>
    </row>
    <row r="2220" spans="1:20">
      <c r="A2220" s="1">
        <f t="shared" si="34"/>
        <v>2219</v>
      </c>
      <c r="B2220" s="1" t="s">
        <v>20</v>
      </c>
      <c r="C2220" s="1" t="s">
        <v>21</v>
      </c>
      <c r="D2220" s="1" t="s">
        <v>22</v>
      </c>
      <c r="E2220" s="1" t="s">
        <v>23</v>
      </c>
      <c r="F2220" s="1" t="s">
        <v>5</v>
      </c>
      <c r="H2220" s="1" t="s">
        <v>24</v>
      </c>
      <c r="I2220" s="1">
        <v>1170336</v>
      </c>
      <c r="J2220" s="1">
        <v>1172282</v>
      </c>
      <c r="K2220" s="1" t="s">
        <v>63</v>
      </c>
      <c r="R2220" s="1" t="s">
        <v>3281</v>
      </c>
      <c r="S2220" s="1">
        <v>1947</v>
      </c>
    </row>
    <row r="2221" spans="1:20">
      <c r="A2221" s="1">
        <f t="shared" si="34"/>
        <v>2220</v>
      </c>
      <c r="B2221" s="1" t="s">
        <v>28</v>
      </c>
      <c r="C2221" s="1" t="s">
        <v>29</v>
      </c>
      <c r="D2221" s="1" t="s">
        <v>22</v>
      </c>
      <c r="E2221" s="1" t="s">
        <v>23</v>
      </c>
      <c r="F2221" s="1" t="s">
        <v>5</v>
      </c>
      <c r="H2221" s="1" t="s">
        <v>24</v>
      </c>
      <c r="I2221" s="1">
        <v>1170336</v>
      </c>
      <c r="J2221" s="1">
        <v>1172282</v>
      </c>
      <c r="K2221" s="1" t="s">
        <v>63</v>
      </c>
      <c r="L2221" s="1" t="s">
        <v>3282</v>
      </c>
      <c r="O2221" s="1" t="s">
        <v>42</v>
      </c>
      <c r="R2221" s="1" t="s">
        <v>3281</v>
      </c>
      <c r="S2221" s="1">
        <v>1947</v>
      </c>
      <c r="T2221" s="1">
        <v>648</v>
      </c>
    </row>
    <row r="2222" spans="1:20">
      <c r="A2222" s="1">
        <f t="shared" si="34"/>
        <v>2221</v>
      </c>
      <c r="B2222" s="1" t="s">
        <v>20</v>
      </c>
      <c r="C2222" s="1" t="s">
        <v>21</v>
      </c>
      <c r="D2222" s="1" t="s">
        <v>22</v>
      </c>
      <c r="E2222" s="1" t="s">
        <v>23</v>
      </c>
      <c r="F2222" s="1" t="s">
        <v>5</v>
      </c>
      <c r="H2222" s="1" t="s">
        <v>24</v>
      </c>
      <c r="I2222" s="1">
        <v>1172382</v>
      </c>
      <c r="J2222" s="1">
        <v>1173395</v>
      </c>
      <c r="K2222" s="1" t="s">
        <v>63</v>
      </c>
      <c r="R2222" s="1" t="s">
        <v>3283</v>
      </c>
      <c r="S2222" s="1">
        <v>1014</v>
      </c>
    </row>
    <row r="2223" spans="1:20">
      <c r="A2223" s="1">
        <f t="shared" si="34"/>
        <v>2222</v>
      </c>
      <c r="B2223" s="1" t="s">
        <v>28</v>
      </c>
      <c r="C2223" s="1" t="s">
        <v>29</v>
      </c>
      <c r="D2223" s="1" t="s">
        <v>22</v>
      </c>
      <c r="E2223" s="1" t="s">
        <v>23</v>
      </c>
      <c r="F2223" s="1" t="s">
        <v>5</v>
      </c>
      <c r="H2223" s="1" t="s">
        <v>24</v>
      </c>
      <c r="I2223" s="1">
        <v>1172382</v>
      </c>
      <c r="J2223" s="1">
        <v>1173395</v>
      </c>
      <c r="K2223" s="1" t="s">
        <v>63</v>
      </c>
      <c r="L2223" s="1" t="s">
        <v>3284</v>
      </c>
      <c r="O2223" s="1" t="s">
        <v>461</v>
      </c>
      <c r="R2223" s="1" t="s">
        <v>3283</v>
      </c>
      <c r="S2223" s="1">
        <v>1014</v>
      </c>
      <c r="T2223" s="1">
        <v>337</v>
      </c>
    </row>
    <row r="2224" spans="1:20">
      <c r="A2224" s="1">
        <f t="shared" si="34"/>
        <v>2223</v>
      </c>
      <c r="B2224" s="1" t="s">
        <v>20</v>
      </c>
      <c r="C2224" s="1" t="s">
        <v>21</v>
      </c>
      <c r="D2224" s="1" t="s">
        <v>22</v>
      </c>
      <c r="E2224" s="1" t="s">
        <v>23</v>
      </c>
      <c r="F2224" s="1" t="s">
        <v>5</v>
      </c>
      <c r="H2224" s="1" t="s">
        <v>24</v>
      </c>
      <c r="I2224" s="1">
        <v>1173454</v>
      </c>
      <c r="J2224" s="1">
        <v>1173966</v>
      </c>
      <c r="K2224" s="1" t="s">
        <v>63</v>
      </c>
      <c r="R2224" s="1" t="s">
        <v>3285</v>
      </c>
      <c r="S2224" s="1">
        <v>513</v>
      </c>
    </row>
    <row r="2225" spans="1:21">
      <c r="A2225" s="1">
        <f t="shared" si="34"/>
        <v>2224</v>
      </c>
      <c r="B2225" s="1" t="s">
        <v>28</v>
      </c>
      <c r="C2225" s="1" t="s">
        <v>29</v>
      </c>
      <c r="D2225" s="1" t="s">
        <v>22</v>
      </c>
      <c r="E2225" s="1" t="s">
        <v>23</v>
      </c>
      <c r="F2225" s="1" t="s">
        <v>5</v>
      </c>
      <c r="H2225" s="1" t="s">
        <v>24</v>
      </c>
      <c r="I2225" s="1">
        <v>1173454</v>
      </c>
      <c r="J2225" s="1">
        <v>1173966</v>
      </c>
      <c r="K2225" s="1" t="s">
        <v>63</v>
      </c>
      <c r="L2225" s="1" t="s">
        <v>3286</v>
      </c>
      <c r="O2225" s="1" t="s">
        <v>464</v>
      </c>
      <c r="R2225" s="1" t="s">
        <v>3285</v>
      </c>
      <c r="S2225" s="1">
        <v>513</v>
      </c>
      <c r="T2225" s="1">
        <v>170</v>
      </c>
    </row>
    <row r="2226" spans="1:21">
      <c r="A2226" s="1">
        <f t="shared" si="34"/>
        <v>2225</v>
      </c>
      <c r="B2226" s="1" t="s">
        <v>20</v>
      </c>
      <c r="C2226" s="1" t="s">
        <v>21</v>
      </c>
      <c r="D2226" s="1" t="s">
        <v>22</v>
      </c>
      <c r="E2226" s="1" t="s">
        <v>23</v>
      </c>
      <c r="F2226" s="1" t="s">
        <v>5</v>
      </c>
      <c r="H2226" s="1" t="s">
        <v>24</v>
      </c>
      <c r="I2226" s="1">
        <v>1174250</v>
      </c>
      <c r="J2226" s="1">
        <v>1176751</v>
      </c>
      <c r="K2226" s="1" t="s">
        <v>63</v>
      </c>
      <c r="P2226" s="1" t="s">
        <v>3287</v>
      </c>
      <c r="R2226" s="1" t="s">
        <v>3288</v>
      </c>
      <c r="S2226" s="1">
        <v>2502</v>
      </c>
    </row>
    <row r="2227" spans="1:21">
      <c r="A2227" s="1">
        <f t="shared" si="34"/>
        <v>2226</v>
      </c>
      <c r="B2227" s="1" t="s">
        <v>28</v>
      </c>
      <c r="C2227" s="1" t="s">
        <v>29</v>
      </c>
      <c r="D2227" s="1" t="s">
        <v>22</v>
      </c>
      <c r="E2227" s="1" t="s">
        <v>23</v>
      </c>
      <c r="F2227" s="1" t="s">
        <v>5</v>
      </c>
      <c r="H2227" s="1" t="s">
        <v>24</v>
      </c>
      <c r="I2227" s="1">
        <v>1174250</v>
      </c>
      <c r="J2227" s="1">
        <v>1176751</v>
      </c>
      <c r="K2227" s="1" t="s">
        <v>63</v>
      </c>
      <c r="L2227" s="1" t="s">
        <v>3289</v>
      </c>
      <c r="O2227" s="1" t="s">
        <v>454</v>
      </c>
      <c r="P2227" s="1" t="s">
        <v>3287</v>
      </c>
      <c r="R2227" s="1" t="s">
        <v>3288</v>
      </c>
      <c r="S2227" s="1">
        <v>2502</v>
      </c>
      <c r="T2227" s="1">
        <v>833</v>
      </c>
    </row>
    <row r="2228" spans="1:21">
      <c r="A2228" s="1">
        <f t="shared" si="34"/>
        <v>2227</v>
      </c>
      <c r="B2228" s="1" t="s">
        <v>20</v>
      </c>
      <c r="C2228" s="1" t="s">
        <v>21</v>
      </c>
      <c r="D2228" s="1" t="s">
        <v>22</v>
      </c>
      <c r="E2228" s="1" t="s">
        <v>23</v>
      </c>
      <c r="F2228" s="1" t="s">
        <v>5</v>
      </c>
      <c r="H2228" s="1" t="s">
        <v>24</v>
      </c>
      <c r="I2228" s="1">
        <v>1176954</v>
      </c>
      <c r="J2228" s="1">
        <v>1179407</v>
      </c>
      <c r="K2228" s="1" t="s">
        <v>63</v>
      </c>
      <c r="R2228" s="1" t="s">
        <v>3290</v>
      </c>
      <c r="S2228" s="1">
        <v>2454</v>
      </c>
    </row>
    <row r="2229" spans="1:21">
      <c r="A2229" s="1">
        <f t="shared" si="34"/>
        <v>2228</v>
      </c>
      <c r="B2229" s="1" t="s">
        <v>28</v>
      </c>
      <c r="C2229" s="1" t="s">
        <v>29</v>
      </c>
      <c r="D2229" s="1" t="s">
        <v>22</v>
      </c>
      <c r="E2229" s="1" t="s">
        <v>23</v>
      </c>
      <c r="F2229" s="1" t="s">
        <v>5</v>
      </c>
      <c r="H2229" s="1" t="s">
        <v>24</v>
      </c>
      <c r="I2229" s="1">
        <v>1176954</v>
      </c>
      <c r="J2229" s="1">
        <v>1179407</v>
      </c>
      <c r="K2229" s="1" t="s">
        <v>63</v>
      </c>
      <c r="L2229" s="1" t="s">
        <v>3291</v>
      </c>
      <c r="O2229" s="1" t="s">
        <v>454</v>
      </c>
      <c r="R2229" s="1" t="s">
        <v>3290</v>
      </c>
      <c r="S2229" s="1">
        <v>2454</v>
      </c>
      <c r="T2229" s="1">
        <v>817</v>
      </c>
    </row>
    <row r="2230" spans="1:21">
      <c r="A2230" s="1">
        <f t="shared" si="34"/>
        <v>2229</v>
      </c>
      <c r="B2230" s="1" t="s">
        <v>20</v>
      </c>
      <c r="C2230" s="1" t="s">
        <v>21</v>
      </c>
      <c r="D2230" s="1" t="s">
        <v>22</v>
      </c>
      <c r="E2230" s="1" t="s">
        <v>23</v>
      </c>
      <c r="F2230" s="1" t="s">
        <v>5</v>
      </c>
      <c r="H2230" s="1" t="s">
        <v>24</v>
      </c>
      <c r="I2230" s="1">
        <v>1179531</v>
      </c>
      <c r="J2230" s="1">
        <v>1181726</v>
      </c>
      <c r="K2230" s="1" t="s">
        <v>63</v>
      </c>
      <c r="R2230" s="1" t="s">
        <v>3292</v>
      </c>
      <c r="S2230" s="1">
        <v>2196</v>
      </c>
    </row>
    <row r="2231" spans="1:21">
      <c r="A2231" s="1">
        <f t="shared" si="34"/>
        <v>2230</v>
      </c>
      <c r="B2231" s="1" t="s">
        <v>28</v>
      </c>
      <c r="C2231" s="1" t="s">
        <v>29</v>
      </c>
      <c r="D2231" s="1" t="s">
        <v>22</v>
      </c>
      <c r="E2231" s="1" t="s">
        <v>23</v>
      </c>
      <c r="F2231" s="1" t="s">
        <v>5</v>
      </c>
      <c r="H2231" s="1" t="s">
        <v>24</v>
      </c>
      <c r="I2231" s="1">
        <v>1179531</v>
      </c>
      <c r="J2231" s="1">
        <v>1181726</v>
      </c>
      <c r="K2231" s="1" t="s">
        <v>63</v>
      </c>
      <c r="L2231" s="1" t="s">
        <v>3293</v>
      </c>
      <c r="O2231" s="1" t="s">
        <v>454</v>
      </c>
      <c r="R2231" s="1" t="s">
        <v>3292</v>
      </c>
      <c r="S2231" s="1">
        <v>2196</v>
      </c>
      <c r="T2231" s="1">
        <v>731</v>
      </c>
    </row>
    <row r="2232" spans="1:21">
      <c r="A2232" s="1">
        <f t="shared" si="34"/>
        <v>2231</v>
      </c>
      <c r="B2232" s="1" t="s">
        <v>20</v>
      </c>
      <c r="C2232" s="1" t="s">
        <v>21</v>
      </c>
      <c r="D2232" s="1" t="s">
        <v>22</v>
      </c>
      <c r="E2232" s="1" t="s">
        <v>23</v>
      </c>
      <c r="F2232" s="1" t="s">
        <v>5</v>
      </c>
      <c r="H2232" s="1" t="s">
        <v>24</v>
      </c>
      <c r="I2232" s="1">
        <v>1182090</v>
      </c>
      <c r="J2232" s="1">
        <v>1182356</v>
      </c>
      <c r="K2232" s="1" t="s">
        <v>63</v>
      </c>
      <c r="R2232" s="1" t="s">
        <v>3294</v>
      </c>
      <c r="S2232" s="1">
        <v>267</v>
      </c>
    </row>
    <row r="2233" spans="1:21">
      <c r="A2233" s="1">
        <f t="shared" si="34"/>
        <v>2232</v>
      </c>
      <c r="B2233" s="1" t="s">
        <v>28</v>
      </c>
      <c r="C2233" s="1" t="s">
        <v>29</v>
      </c>
      <c r="D2233" s="1" t="s">
        <v>22</v>
      </c>
      <c r="E2233" s="1" t="s">
        <v>23</v>
      </c>
      <c r="F2233" s="1" t="s">
        <v>5</v>
      </c>
      <c r="H2233" s="1" t="s">
        <v>24</v>
      </c>
      <c r="I2233" s="1">
        <v>1182090</v>
      </c>
      <c r="J2233" s="1">
        <v>1182356</v>
      </c>
      <c r="K2233" s="1" t="s">
        <v>63</v>
      </c>
      <c r="L2233" s="1" t="s">
        <v>3295</v>
      </c>
      <c r="O2233" s="1" t="s">
        <v>3296</v>
      </c>
      <c r="R2233" s="1" t="s">
        <v>3294</v>
      </c>
      <c r="S2233" s="1">
        <v>267</v>
      </c>
      <c r="T2233" s="1">
        <v>88</v>
      </c>
    </row>
    <row r="2234" spans="1:21">
      <c r="A2234" s="1">
        <f t="shared" si="34"/>
        <v>2233</v>
      </c>
      <c r="B2234" s="1" t="s">
        <v>20</v>
      </c>
      <c r="C2234" s="1" t="s">
        <v>21</v>
      </c>
      <c r="D2234" s="1" t="s">
        <v>22</v>
      </c>
      <c r="E2234" s="1" t="s">
        <v>23</v>
      </c>
      <c r="F2234" s="1" t="s">
        <v>5</v>
      </c>
      <c r="H2234" s="1" t="s">
        <v>24</v>
      </c>
      <c r="I2234" s="1">
        <v>1182424</v>
      </c>
      <c r="J2234" s="1">
        <v>1182879</v>
      </c>
      <c r="K2234" s="1" t="s">
        <v>63</v>
      </c>
      <c r="R2234" s="1" t="s">
        <v>3297</v>
      </c>
      <c r="S2234" s="1">
        <v>456</v>
      </c>
    </row>
    <row r="2235" spans="1:21">
      <c r="A2235" s="1">
        <f t="shared" si="34"/>
        <v>2234</v>
      </c>
      <c r="B2235" s="1" t="s">
        <v>28</v>
      </c>
      <c r="C2235" s="1" t="s">
        <v>29</v>
      </c>
      <c r="D2235" s="1" t="s">
        <v>22</v>
      </c>
      <c r="E2235" s="1" t="s">
        <v>23</v>
      </c>
      <c r="F2235" s="1" t="s">
        <v>5</v>
      </c>
      <c r="H2235" s="1" t="s">
        <v>24</v>
      </c>
      <c r="I2235" s="1">
        <v>1182424</v>
      </c>
      <c r="J2235" s="1">
        <v>1182879</v>
      </c>
      <c r="K2235" s="1" t="s">
        <v>63</v>
      </c>
      <c r="L2235" s="1" t="s">
        <v>3298</v>
      </c>
      <c r="O2235" s="1" t="s">
        <v>42</v>
      </c>
      <c r="R2235" s="1" t="s">
        <v>3297</v>
      </c>
      <c r="S2235" s="1">
        <v>456</v>
      </c>
      <c r="T2235" s="1">
        <v>151</v>
      </c>
    </row>
    <row r="2236" spans="1:21">
      <c r="A2236" s="1">
        <f t="shared" si="34"/>
        <v>2235</v>
      </c>
      <c r="B2236" s="1" t="s">
        <v>20</v>
      </c>
      <c r="C2236" s="1" t="s">
        <v>450</v>
      </c>
      <c r="D2236" s="1" t="s">
        <v>22</v>
      </c>
      <c r="E2236" s="1" t="s">
        <v>23</v>
      </c>
      <c r="F2236" s="1" t="s">
        <v>5</v>
      </c>
      <c r="H2236" s="1" t="s">
        <v>24</v>
      </c>
      <c r="I2236" s="1">
        <v>1183305</v>
      </c>
      <c r="J2236" s="1">
        <v>1184726</v>
      </c>
      <c r="K2236" s="1" t="s">
        <v>63</v>
      </c>
      <c r="R2236" s="1" t="s">
        <v>3299</v>
      </c>
      <c r="S2236" s="1">
        <v>1422</v>
      </c>
      <c r="U2236" s="1" t="s">
        <v>452</v>
      </c>
    </row>
    <row r="2237" spans="1:21">
      <c r="A2237" s="1">
        <f t="shared" si="34"/>
        <v>2236</v>
      </c>
      <c r="B2237" s="1" t="s">
        <v>28</v>
      </c>
      <c r="C2237" s="1" t="s">
        <v>453</v>
      </c>
      <c r="D2237" s="1" t="s">
        <v>22</v>
      </c>
      <c r="E2237" s="1" t="s">
        <v>23</v>
      </c>
      <c r="F2237" s="1" t="s">
        <v>5</v>
      </c>
      <c r="H2237" s="1" t="s">
        <v>24</v>
      </c>
      <c r="I2237" s="1">
        <v>1183305</v>
      </c>
      <c r="J2237" s="1">
        <v>1184726</v>
      </c>
      <c r="K2237" s="1" t="s">
        <v>63</v>
      </c>
      <c r="O2237" s="1" t="s">
        <v>454</v>
      </c>
      <c r="R2237" s="1" t="s">
        <v>3299</v>
      </c>
      <c r="S2237" s="1">
        <v>1422</v>
      </c>
      <c r="U2237" s="1" t="s">
        <v>452</v>
      </c>
    </row>
    <row r="2238" spans="1:21">
      <c r="A2238" s="1">
        <f t="shared" si="34"/>
        <v>2237</v>
      </c>
      <c r="B2238" s="1" t="s">
        <v>20</v>
      </c>
      <c r="C2238" s="1" t="s">
        <v>21</v>
      </c>
      <c r="D2238" s="1" t="s">
        <v>22</v>
      </c>
      <c r="E2238" s="1" t="s">
        <v>23</v>
      </c>
      <c r="F2238" s="1" t="s">
        <v>5</v>
      </c>
      <c r="H2238" s="1" t="s">
        <v>24</v>
      </c>
      <c r="I2238" s="1">
        <v>1184950</v>
      </c>
      <c r="J2238" s="1">
        <v>1186473</v>
      </c>
      <c r="K2238" s="1" t="s">
        <v>25</v>
      </c>
      <c r="R2238" s="1" t="s">
        <v>3300</v>
      </c>
      <c r="S2238" s="1">
        <v>1524</v>
      </c>
    </row>
    <row r="2239" spans="1:21">
      <c r="A2239" s="1">
        <f t="shared" si="34"/>
        <v>2238</v>
      </c>
      <c r="B2239" s="1" t="s">
        <v>28</v>
      </c>
      <c r="C2239" s="1" t="s">
        <v>29</v>
      </c>
      <c r="D2239" s="1" t="s">
        <v>22</v>
      </c>
      <c r="E2239" s="1" t="s">
        <v>23</v>
      </c>
      <c r="F2239" s="1" t="s">
        <v>5</v>
      </c>
      <c r="H2239" s="1" t="s">
        <v>24</v>
      </c>
      <c r="I2239" s="1">
        <v>1184950</v>
      </c>
      <c r="J2239" s="1">
        <v>1186473</v>
      </c>
      <c r="K2239" s="1" t="s">
        <v>25</v>
      </c>
      <c r="L2239" s="1" t="s">
        <v>3301</v>
      </c>
      <c r="O2239" s="1" t="s">
        <v>868</v>
      </c>
      <c r="R2239" s="1" t="s">
        <v>3300</v>
      </c>
      <c r="S2239" s="1">
        <v>1524</v>
      </c>
      <c r="T2239" s="1">
        <v>507</v>
      </c>
    </row>
    <row r="2240" spans="1:21">
      <c r="A2240" s="1">
        <f t="shared" si="34"/>
        <v>2239</v>
      </c>
      <c r="B2240" s="1" t="s">
        <v>20</v>
      </c>
      <c r="C2240" s="1" t="s">
        <v>450</v>
      </c>
      <c r="D2240" s="1" t="s">
        <v>22</v>
      </c>
      <c r="E2240" s="1" t="s">
        <v>23</v>
      </c>
      <c r="F2240" s="1" t="s">
        <v>5</v>
      </c>
      <c r="H2240" s="1" t="s">
        <v>24</v>
      </c>
      <c r="I2240" s="1">
        <v>1186641</v>
      </c>
      <c r="J2240" s="1">
        <v>1187471</v>
      </c>
      <c r="K2240" s="1" t="s">
        <v>63</v>
      </c>
      <c r="R2240" s="1" t="s">
        <v>3302</v>
      </c>
      <c r="S2240" s="1">
        <v>831</v>
      </c>
      <c r="U2240" s="1" t="s">
        <v>452</v>
      </c>
    </row>
    <row r="2241" spans="1:21">
      <c r="A2241" s="1">
        <f t="shared" si="34"/>
        <v>2240</v>
      </c>
      <c r="B2241" s="1" t="s">
        <v>28</v>
      </c>
      <c r="C2241" s="1" t="s">
        <v>453</v>
      </c>
      <c r="D2241" s="1" t="s">
        <v>22</v>
      </c>
      <c r="E2241" s="1" t="s">
        <v>23</v>
      </c>
      <c r="F2241" s="1" t="s">
        <v>5</v>
      </c>
      <c r="H2241" s="1" t="s">
        <v>24</v>
      </c>
      <c r="I2241" s="1">
        <v>1186641</v>
      </c>
      <c r="J2241" s="1">
        <v>1187471</v>
      </c>
      <c r="K2241" s="1" t="s">
        <v>63</v>
      </c>
      <c r="O2241" s="1" t="s">
        <v>3303</v>
      </c>
      <c r="R2241" s="1" t="s">
        <v>3302</v>
      </c>
      <c r="S2241" s="1">
        <v>831</v>
      </c>
      <c r="U2241" s="1" t="s">
        <v>452</v>
      </c>
    </row>
    <row r="2242" spans="1:21">
      <c r="A2242" s="1">
        <f t="shared" si="34"/>
        <v>2241</v>
      </c>
      <c r="B2242" s="1" t="s">
        <v>20</v>
      </c>
      <c r="C2242" s="1" t="s">
        <v>21</v>
      </c>
      <c r="D2242" s="1" t="s">
        <v>22</v>
      </c>
      <c r="E2242" s="1" t="s">
        <v>23</v>
      </c>
      <c r="F2242" s="1" t="s">
        <v>5</v>
      </c>
      <c r="H2242" s="1" t="s">
        <v>24</v>
      </c>
      <c r="I2242" s="1">
        <v>1187647</v>
      </c>
      <c r="J2242" s="1">
        <v>1188678</v>
      </c>
      <c r="K2242" s="1" t="s">
        <v>63</v>
      </c>
      <c r="R2242" s="1" t="s">
        <v>3304</v>
      </c>
      <c r="S2242" s="1">
        <v>1032</v>
      </c>
    </row>
    <row r="2243" spans="1:21">
      <c r="A2243" s="1">
        <f t="shared" ref="A2243:A2306" si="35">A2242+1</f>
        <v>2242</v>
      </c>
      <c r="B2243" s="1" t="s">
        <v>28</v>
      </c>
      <c r="C2243" s="1" t="s">
        <v>29</v>
      </c>
      <c r="D2243" s="1" t="s">
        <v>22</v>
      </c>
      <c r="E2243" s="1" t="s">
        <v>23</v>
      </c>
      <c r="F2243" s="1" t="s">
        <v>5</v>
      </c>
      <c r="H2243" s="1" t="s">
        <v>24</v>
      </c>
      <c r="I2243" s="1">
        <v>1187647</v>
      </c>
      <c r="J2243" s="1">
        <v>1188678</v>
      </c>
      <c r="K2243" s="1" t="s">
        <v>63</v>
      </c>
      <c r="L2243" s="1" t="s">
        <v>3305</v>
      </c>
      <c r="O2243" s="1" t="s">
        <v>461</v>
      </c>
      <c r="R2243" s="1" t="s">
        <v>3304</v>
      </c>
      <c r="S2243" s="1">
        <v>1032</v>
      </c>
      <c r="T2243" s="1">
        <v>343</v>
      </c>
    </row>
    <row r="2244" spans="1:21">
      <c r="A2244" s="1">
        <f t="shared" si="35"/>
        <v>2243</v>
      </c>
      <c r="B2244" s="1" t="s">
        <v>20</v>
      </c>
      <c r="C2244" s="1" t="s">
        <v>21</v>
      </c>
      <c r="D2244" s="1" t="s">
        <v>22</v>
      </c>
      <c r="E2244" s="1" t="s">
        <v>23</v>
      </c>
      <c r="F2244" s="1" t="s">
        <v>5</v>
      </c>
      <c r="H2244" s="1" t="s">
        <v>24</v>
      </c>
      <c r="I2244" s="1">
        <v>1188693</v>
      </c>
      <c r="J2244" s="1">
        <v>1189208</v>
      </c>
      <c r="K2244" s="1" t="s">
        <v>63</v>
      </c>
      <c r="R2244" s="1" t="s">
        <v>3306</v>
      </c>
      <c r="S2244" s="1">
        <v>516</v>
      </c>
    </row>
    <row r="2245" spans="1:21">
      <c r="A2245" s="1">
        <f t="shared" si="35"/>
        <v>2244</v>
      </c>
      <c r="B2245" s="1" t="s">
        <v>28</v>
      </c>
      <c r="C2245" s="1" t="s">
        <v>29</v>
      </c>
      <c r="D2245" s="1" t="s">
        <v>22</v>
      </c>
      <c r="E2245" s="1" t="s">
        <v>23</v>
      </c>
      <c r="F2245" s="1" t="s">
        <v>5</v>
      </c>
      <c r="H2245" s="1" t="s">
        <v>24</v>
      </c>
      <c r="I2245" s="1">
        <v>1188693</v>
      </c>
      <c r="J2245" s="1">
        <v>1189208</v>
      </c>
      <c r="K2245" s="1" t="s">
        <v>63</v>
      </c>
      <c r="L2245" s="1" t="s">
        <v>3307</v>
      </c>
      <c r="O2245" s="1" t="s">
        <v>1709</v>
      </c>
      <c r="R2245" s="1" t="s">
        <v>3306</v>
      </c>
      <c r="S2245" s="1">
        <v>516</v>
      </c>
      <c r="T2245" s="1">
        <v>171</v>
      </c>
    </row>
    <row r="2246" spans="1:21">
      <c r="A2246" s="1">
        <f t="shared" si="35"/>
        <v>2245</v>
      </c>
      <c r="B2246" s="1" t="s">
        <v>20</v>
      </c>
      <c r="C2246" s="1" t="s">
        <v>21</v>
      </c>
      <c r="D2246" s="1" t="s">
        <v>22</v>
      </c>
      <c r="E2246" s="1" t="s">
        <v>23</v>
      </c>
      <c r="F2246" s="1" t="s">
        <v>5</v>
      </c>
      <c r="H2246" s="1" t="s">
        <v>24</v>
      </c>
      <c r="I2246" s="1">
        <v>1189452</v>
      </c>
      <c r="J2246" s="1">
        <v>1191926</v>
      </c>
      <c r="K2246" s="1" t="s">
        <v>63</v>
      </c>
      <c r="R2246" s="1" t="s">
        <v>3308</v>
      </c>
      <c r="S2246" s="1">
        <v>2475</v>
      </c>
    </row>
    <row r="2247" spans="1:21">
      <c r="A2247" s="1">
        <f t="shared" si="35"/>
        <v>2246</v>
      </c>
      <c r="B2247" s="1" t="s">
        <v>28</v>
      </c>
      <c r="C2247" s="1" t="s">
        <v>29</v>
      </c>
      <c r="D2247" s="1" t="s">
        <v>22</v>
      </c>
      <c r="E2247" s="1" t="s">
        <v>23</v>
      </c>
      <c r="F2247" s="1" t="s">
        <v>5</v>
      </c>
      <c r="H2247" s="1" t="s">
        <v>24</v>
      </c>
      <c r="I2247" s="1">
        <v>1189452</v>
      </c>
      <c r="J2247" s="1">
        <v>1191926</v>
      </c>
      <c r="K2247" s="1" t="s">
        <v>63</v>
      </c>
      <c r="L2247" s="1" t="s">
        <v>3309</v>
      </c>
      <c r="O2247" s="1" t="s">
        <v>454</v>
      </c>
      <c r="R2247" s="1" t="s">
        <v>3308</v>
      </c>
      <c r="S2247" s="1">
        <v>2475</v>
      </c>
      <c r="T2247" s="1">
        <v>824</v>
      </c>
    </row>
    <row r="2248" spans="1:21">
      <c r="A2248" s="1">
        <f t="shared" si="35"/>
        <v>2247</v>
      </c>
      <c r="B2248" s="1" t="s">
        <v>20</v>
      </c>
      <c r="C2248" s="1" t="s">
        <v>21</v>
      </c>
      <c r="D2248" s="1" t="s">
        <v>22</v>
      </c>
      <c r="E2248" s="1" t="s">
        <v>23</v>
      </c>
      <c r="F2248" s="1" t="s">
        <v>5</v>
      </c>
      <c r="H2248" s="1" t="s">
        <v>24</v>
      </c>
      <c r="I2248" s="1">
        <v>1192020</v>
      </c>
      <c r="J2248" s="1">
        <v>1193006</v>
      </c>
      <c r="K2248" s="1" t="s">
        <v>63</v>
      </c>
      <c r="R2248" s="1" t="s">
        <v>3310</v>
      </c>
      <c r="S2248" s="1">
        <v>987</v>
      </c>
    </row>
    <row r="2249" spans="1:21">
      <c r="A2249" s="1">
        <f t="shared" si="35"/>
        <v>2248</v>
      </c>
      <c r="B2249" s="1" t="s">
        <v>28</v>
      </c>
      <c r="C2249" s="1" t="s">
        <v>29</v>
      </c>
      <c r="D2249" s="1" t="s">
        <v>22</v>
      </c>
      <c r="E2249" s="1" t="s">
        <v>23</v>
      </c>
      <c r="F2249" s="1" t="s">
        <v>5</v>
      </c>
      <c r="H2249" s="1" t="s">
        <v>24</v>
      </c>
      <c r="I2249" s="1">
        <v>1192020</v>
      </c>
      <c r="J2249" s="1">
        <v>1193006</v>
      </c>
      <c r="K2249" s="1" t="s">
        <v>63</v>
      </c>
      <c r="L2249" s="1" t="s">
        <v>3311</v>
      </c>
      <c r="O2249" s="1" t="s">
        <v>461</v>
      </c>
      <c r="R2249" s="1" t="s">
        <v>3310</v>
      </c>
      <c r="S2249" s="1">
        <v>987</v>
      </c>
      <c r="T2249" s="1">
        <v>328</v>
      </c>
    </row>
    <row r="2250" spans="1:21">
      <c r="A2250" s="1">
        <f t="shared" si="35"/>
        <v>2249</v>
      </c>
      <c r="B2250" s="1" t="s">
        <v>20</v>
      </c>
      <c r="C2250" s="1" t="s">
        <v>21</v>
      </c>
      <c r="D2250" s="1" t="s">
        <v>22</v>
      </c>
      <c r="E2250" s="1" t="s">
        <v>23</v>
      </c>
      <c r="F2250" s="1" t="s">
        <v>5</v>
      </c>
      <c r="H2250" s="1" t="s">
        <v>24</v>
      </c>
      <c r="I2250" s="1">
        <v>1193020</v>
      </c>
      <c r="J2250" s="1">
        <v>1193523</v>
      </c>
      <c r="K2250" s="1" t="s">
        <v>63</v>
      </c>
      <c r="R2250" s="1" t="s">
        <v>3312</v>
      </c>
      <c r="S2250" s="1">
        <v>504</v>
      </c>
    </row>
    <row r="2251" spans="1:21">
      <c r="A2251" s="1">
        <f t="shared" si="35"/>
        <v>2250</v>
      </c>
      <c r="B2251" s="1" t="s">
        <v>28</v>
      </c>
      <c r="C2251" s="1" t="s">
        <v>29</v>
      </c>
      <c r="D2251" s="1" t="s">
        <v>22</v>
      </c>
      <c r="E2251" s="1" t="s">
        <v>23</v>
      </c>
      <c r="F2251" s="1" t="s">
        <v>5</v>
      </c>
      <c r="H2251" s="1" t="s">
        <v>24</v>
      </c>
      <c r="I2251" s="1">
        <v>1193020</v>
      </c>
      <c r="J2251" s="1">
        <v>1193523</v>
      </c>
      <c r="K2251" s="1" t="s">
        <v>63</v>
      </c>
      <c r="L2251" s="1" t="s">
        <v>3313</v>
      </c>
      <c r="O2251" s="1" t="s">
        <v>1709</v>
      </c>
      <c r="R2251" s="1" t="s">
        <v>3312</v>
      </c>
      <c r="S2251" s="1">
        <v>504</v>
      </c>
      <c r="T2251" s="1">
        <v>167</v>
      </c>
    </row>
    <row r="2252" spans="1:21">
      <c r="A2252" s="1">
        <f t="shared" si="35"/>
        <v>2251</v>
      </c>
      <c r="B2252" s="1" t="s">
        <v>20</v>
      </c>
      <c r="C2252" s="1" t="s">
        <v>21</v>
      </c>
      <c r="D2252" s="1" t="s">
        <v>22</v>
      </c>
      <c r="E2252" s="1" t="s">
        <v>23</v>
      </c>
      <c r="F2252" s="1" t="s">
        <v>5</v>
      </c>
      <c r="H2252" s="1" t="s">
        <v>24</v>
      </c>
      <c r="I2252" s="1">
        <v>1193723</v>
      </c>
      <c r="J2252" s="1">
        <v>1193995</v>
      </c>
      <c r="K2252" s="1" t="s">
        <v>25</v>
      </c>
      <c r="R2252" s="1" t="s">
        <v>3314</v>
      </c>
      <c r="S2252" s="1">
        <v>273</v>
      </c>
    </row>
    <row r="2253" spans="1:21">
      <c r="A2253" s="1">
        <f t="shared" si="35"/>
        <v>2252</v>
      </c>
      <c r="B2253" s="1" t="s">
        <v>28</v>
      </c>
      <c r="C2253" s="1" t="s">
        <v>29</v>
      </c>
      <c r="D2253" s="1" t="s">
        <v>22</v>
      </c>
      <c r="E2253" s="1" t="s">
        <v>23</v>
      </c>
      <c r="F2253" s="1" t="s">
        <v>5</v>
      </c>
      <c r="H2253" s="1" t="s">
        <v>24</v>
      </c>
      <c r="I2253" s="1">
        <v>1193723</v>
      </c>
      <c r="J2253" s="1">
        <v>1193995</v>
      </c>
      <c r="K2253" s="1" t="s">
        <v>25</v>
      </c>
      <c r="L2253" s="1" t="s">
        <v>3315</v>
      </c>
      <c r="O2253" s="1" t="s">
        <v>62</v>
      </c>
      <c r="R2253" s="1" t="s">
        <v>3314</v>
      </c>
      <c r="S2253" s="1">
        <v>273</v>
      </c>
      <c r="T2253" s="1">
        <v>90</v>
      </c>
    </row>
    <row r="2254" spans="1:21">
      <c r="A2254" s="1">
        <f t="shared" si="35"/>
        <v>2253</v>
      </c>
      <c r="B2254" s="1" t="s">
        <v>20</v>
      </c>
      <c r="C2254" s="1" t="s">
        <v>21</v>
      </c>
      <c r="D2254" s="1" t="s">
        <v>22</v>
      </c>
      <c r="E2254" s="1" t="s">
        <v>23</v>
      </c>
      <c r="F2254" s="1" t="s">
        <v>5</v>
      </c>
      <c r="H2254" s="1" t="s">
        <v>24</v>
      </c>
      <c r="I2254" s="1">
        <v>1194076</v>
      </c>
      <c r="J2254" s="1">
        <v>1194585</v>
      </c>
      <c r="K2254" s="1" t="s">
        <v>25</v>
      </c>
      <c r="R2254" s="1" t="s">
        <v>3316</v>
      </c>
      <c r="S2254" s="1">
        <v>510</v>
      </c>
    </row>
    <row r="2255" spans="1:21">
      <c r="A2255" s="1">
        <f t="shared" si="35"/>
        <v>2254</v>
      </c>
      <c r="B2255" s="1" t="s">
        <v>28</v>
      </c>
      <c r="C2255" s="1" t="s">
        <v>29</v>
      </c>
      <c r="D2255" s="1" t="s">
        <v>22</v>
      </c>
      <c r="E2255" s="1" t="s">
        <v>23</v>
      </c>
      <c r="F2255" s="1" t="s">
        <v>5</v>
      </c>
      <c r="H2255" s="1" t="s">
        <v>24</v>
      </c>
      <c r="I2255" s="1">
        <v>1194076</v>
      </c>
      <c r="J2255" s="1">
        <v>1194585</v>
      </c>
      <c r="K2255" s="1" t="s">
        <v>25</v>
      </c>
      <c r="L2255" s="1" t="s">
        <v>3317</v>
      </c>
      <c r="O2255" s="1" t="s">
        <v>1709</v>
      </c>
      <c r="R2255" s="1" t="s">
        <v>3316</v>
      </c>
      <c r="S2255" s="1">
        <v>510</v>
      </c>
      <c r="T2255" s="1">
        <v>169</v>
      </c>
    </row>
    <row r="2256" spans="1:21">
      <c r="A2256" s="1">
        <f t="shared" si="35"/>
        <v>2255</v>
      </c>
      <c r="B2256" s="1" t="s">
        <v>20</v>
      </c>
      <c r="C2256" s="1" t="s">
        <v>21</v>
      </c>
      <c r="D2256" s="1" t="s">
        <v>22</v>
      </c>
      <c r="E2256" s="1" t="s">
        <v>23</v>
      </c>
      <c r="F2256" s="1" t="s">
        <v>5</v>
      </c>
      <c r="H2256" s="1" t="s">
        <v>24</v>
      </c>
      <c r="I2256" s="1">
        <v>1194610</v>
      </c>
      <c r="J2256" s="1">
        <v>1195668</v>
      </c>
      <c r="K2256" s="1" t="s">
        <v>25</v>
      </c>
      <c r="R2256" s="1" t="s">
        <v>3318</v>
      </c>
      <c r="S2256" s="1">
        <v>1059</v>
      </c>
    </row>
    <row r="2257" spans="1:21">
      <c r="A2257" s="1">
        <f t="shared" si="35"/>
        <v>2256</v>
      </c>
      <c r="B2257" s="1" t="s">
        <v>28</v>
      </c>
      <c r="C2257" s="1" t="s">
        <v>29</v>
      </c>
      <c r="D2257" s="1" t="s">
        <v>22</v>
      </c>
      <c r="E2257" s="1" t="s">
        <v>23</v>
      </c>
      <c r="F2257" s="1" t="s">
        <v>5</v>
      </c>
      <c r="H2257" s="1" t="s">
        <v>24</v>
      </c>
      <c r="I2257" s="1">
        <v>1194610</v>
      </c>
      <c r="J2257" s="1">
        <v>1195668</v>
      </c>
      <c r="K2257" s="1" t="s">
        <v>25</v>
      </c>
      <c r="L2257" s="1" t="s">
        <v>3319</v>
      </c>
      <c r="O2257" s="1" t="s">
        <v>461</v>
      </c>
      <c r="R2257" s="1" t="s">
        <v>3318</v>
      </c>
      <c r="S2257" s="1">
        <v>1059</v>
      </c>
      <c r="T2257" s="1">
        <v>352</v>
      </c>
    </row>
    <row r="2258" spans="1:21">
      <c r="A2258" s="1">
        <f t="shared" si="35"/>
        <v>2257</v>
      </c>
      <c r="B2258" s="1" t="s">
        <v>20</v>
      </c>
      <c r="C2258" s="1" t="s">
        <v>21</v>
      </c>
      <c r="D2258" s="1" t="s">
        <v>22</v>
      </c>
      <c r="E2258" s="1" t="s">
        <v>23</v>
      </c>
      <c r="F2258" s="1" t="s">
        <v>5</v>
      </c>
      <c r="H2258" s="1" t="s">
        <v>24</v>
      </c>
      <c r="I2258" s="1">
        <v>1195700</v>
      </c>
      <c r="J2258" s="1">
        <v>1196194</v>
      </c>
      <c r="K2258" s="1" t="s">
        <v>63</v>
      </c>
      <c r="R2258" s="1" t="s">
        <v>3320</v>
      </c>
      <c r="S2258" s="1">
        <v>495</v>
      </c>
    </row>
    <row r="2259" spans="1:21">
      <c r="A2259" s="1">
        <f t="shared" si="35"/>
        <v>2258</v>
      </c>
      <c r="B2259" s="1" t="s">
        <v>28</v>
      </c>
      <c r="C2259" s="1" t="s">
        <v>29</v>
      </c>
      <c r="D2259" s="1" t="s">
        <v>22</v>
      </c>
      <c r="E2259" s="1" t="s">
        <v>23</v>
      </c>
      <c r="F2259" s="1" t="s">
        <v>5</v>
      </c>
      <c r="H2259" s="1" t="s">
        <v>24</v>
      </c>
      <c r="I2259" s="1">
        <v>1195700</v>
      </c>
      <c r="J2259" s="1">
        <v>1196194</v>
      </c>
      <c r="K2259" s="1" t="s">
        <v>63</v>
      </c>
      <c r="L2259" s="1" t="s">
        <v>3321</v>
      </c>
      <c r="O2259" s="1" t="s">
        <v>1011</v>
      </c>
      <c r="R2259" s="1" t="s">
        <v>3320</v>
      </c>
      <c r="S2259" s="1">
        <v>495</v>
      </c>
      <c r="T2259" s="1">
        <v>164</v>
      </c>
    </row>
    <row r="2260" spans="1:21">
      <c r="A2260" s="1">
        <f t="shared" si="35"/>
        <v>2259</v>
      </c>
      <c r="B2260" s="1" t="s">
        <v>20</v>
      </c>
      <c r="C2260" s="1" t="s">
        <v>21</v>
      </c>
      <c r="D2260" s="1" t="s">
        <v>22</v>
      </c>
      <c r="E2260" s="1" t="s">
        <v>23</v>
      </c>
      <c r="F2260" s="1" t="s">
        <v>5</v>
      </c>
      <c r="H2260" s="1" t="s">
        <v>24</v>
      </c>
      <c r="I2260" s="1">
        <v>1196191</v>
      </c>
      <c r="J2260" s="1">
        <v>1196463</v>
      </c>
      <c r="K2260" s="1" t="s">
        <v>63</v>
      </c>
      <c r="R2260" s="1" t="s">
        <v>3322</v>
      </c>
      <c r="S2260" s="1">
        <v>273</v>
      </c>
    </row>
    <row r="2261" spans="1:21">
      <c r="A2261" s="1">
        <f t="shared" si="35"/>
        <v>2260</v>
      </c>
      <c r="B2261" s="1" t="s">
        <v>28</v>
      </c>
      <c r="C2261" s="1" t="s">
        <v>29</v>
      </c>
      <c r="D2261" s="1" t="s">
        <v>22</v>
      </c>
      <c r="E2261" s="1" t="s">
        <v>23</v>
      </c>
      <c r="F2261" s="1" t="s">
        <v>5</v>
      </c>
      <c r="H2261" s="1" t="s">
        <v>24</v>
      </c>
      <c r="I2261" s="1">
        <v>1196191</v>
      </c>
      <c r="J2261" s="1">
        <v>1196463</v>
      </c>
      <c r="K2261" s="1" t="s">
        <v>63</v>
      </c>
      <c r="L2261" s="1" t="s">
        <v>3323</v>
      </c>
      <c r="O2261" s="1" t="s">
        <v>42</v>
      </c>
      <c r="R2261" s="1" t="s">
        <v>3322</v>
      </c>
      <c r="S2261" s="1">
        <v>273</v>
      </c>
      <c r="T2261" s="1">
        <v>90</v>
      </c>
    </row>
    <row r="2262" spans="1:21">
      <c r="A2262" s="1">
        <f t="shared" si="35"/>
        <v>2261</v>
      </c>
      <c r="B2262" s="1" t="s">
        <v>20</v>
      </c>
      <c r="C2262" s="1" t="s">
        <v>450</v>
      </c>
      <c r="D2262" s="1" t="s">
        <v>22</v>
      </c>
      <c r="E2262" s="1" t="s">
        <v>23</v>
      </c>
      <c r="F2262" s="1" t="s">
        <v>5</v>
      </c>
      <c r="H2262" s="1" t="s">
        <v>24</v>
      </c>
      <c r="I2262" s="1">
        <v>1196708</v>
      </c>
      <c r="J2262" s="1">
        <v>1198576</v>
      </c>
      <c r="K2262" s="1" t="s">
        <v>25</v>
      </c>
      <c r="R2262" s="1" t="s">
        <v>3324</v>
      </c>
      <c r="S2262" s="1">
        <v>1869</v>
      </c>
      <c r="U2262" s="1" t="s">
        <v>452</v>
      </c>
    </row>
    <row r="2263" spans="1:21">
      <c r="A2263" s="1">
        <f t="shared" si="35"/>
        <v>2262</v>
      </c>
      <c r="B2263" s="1" t="s">
        <v>28</v>
      </c>
      <c r="C2263" s="1" t="s">
        <v>453</v>
      </c>
      <c r="D2263" s="1" t="s">
        <v>22</v>
      </c>
      <c r="E2263" s="1" t="s">
        <v>23</v>
      </c>
      <c r="F2263" s="1" t="s">
        <v>5</v>
      </c>
      <c r="H2263" s="1" t="s">
        <v>24</v>
      </c>
      <c r="I2263" s="1">
        <v>1196708</v>
      </c>
      <c r="J2263" s="1">
        <v>1198576</v>
      </c>
      <c r="K2263" s="1" t="s">
        <v>25</v>
      </c>
      <c r="O2263" s="1" t="s">
        <v>458</v>
      </c>
      <c r="R2263" s="1" t="s">
        <v>3324</v>
      </c>
      <c r="S2263" s="1">
        <v>1869</v>
      </c>
      <c r="U2263" s="1" t="s">
        <v>452</v>
      </c>
    </row>
    <row r="2264" spans="1:21">
      <c r="A2264" s="1">
        <f t="shared" si="35"/>
        <v>2263</v>
      </c>
      <c r="B2264" s="1" t="s">
        <v>20</v>
      </c>
      <c r="C2264" s="1" t="s">
        <v>21</v>
      </c>
      <c r="D2264" s="1" t="s">
        <v>22</v>
      </c>
      <c r="E2264" s="1" t="s">
        <v>23</v>
      </c>
      <c r="F2264" s="1" t="s">
        <v>5</v>
      </c>
      <c r="H2264" s="1" t="s">
        <v>24</v>
      </c>
      <c r="I2264" s="1">
        <v>1198601</v>
      </c>
      <c r="J2264" s="1">
        <v>1199008</v>
      </c>
      <c r="K2264" s="1" t="s">
        <v>25</v>
      </c>
      <c r="R2264" s="1" t="s">
        <v>3325</v>
      </c>
      <c r="S2264" s="1">
        <v>408</v>
      </c>
    </row>
    <row r="2265" spans="1:21">
      <c r="A2265" s="1">
        <f t="shared" si="35"/>
        <v>2264</v>
      </c>
      <c r="B2265" s="1" t="s">
        <v>28</v>
      </c>
      <c r="C2265" s="1" t="s">
        <v>29</v>
      </c>
      <c r="D2265" s="1" t="s">
        <v>22</v>
      </c>
      <c r="E2265" s="1" t="s">
        <v>23</v>
      </c>
      <c r="F2265" s="1" t="s">
        <v>5</v>
      </c>
      <c r="H2265" s="1" t="s">
        <v>24</v>
      </c>
      <c r="I2265" s="1">
        <v>1198601</v>
      </c>
      <c r="J2265" s="1">
        <v>1199008</v>
      </c>
      <c r="K2265" s="1" t="s">
        <v>25</v>
      </c>
      <c r="L2265" s="1" t="s">
        <v>3326</v>
      </c>
      <c r="O2265" s="1" t="s">
        <v>822</v>
      </c>
      <c r="R2265" s="1" t="s">
        <v>3325</v>
      </c>
      <c r="S2265" s="1">
        <v>408</v>
      </c>
      <c r="T2265" s="1">
        <v>135</v>
      </c>
    </row>
    <row r="2266" spans="1:21">
      <c r="A2266" s="1">
        <f t="shared" si="35"/>
        <v>2265</v>
      </c>
      <c r="B2266" s="1" t="s">
        <v>20</v>
      </c>
      <c r="C2266" s="1" t="s">
        <v>21</v>
      </c>
      <c r="D2266" s="1" t="s">
        <v>22</v>
      </c>
      <c r="E2266" s="1" t="s">
        <v>23</v>
      </c>
      <c r="F2266" s="1" t="s">
        <v>5</v>
      </c>
      <c r="H2266" s="1" t="s">
        <v>24</v>
      </c>
      <c r="I2266" s="1">
        <v>1199008</v>
      </c>
      <c r="J2266" s="1">
        <v>1199376</v>
      </c>
      <c r="K2266" s="1" t="s">
        <v>25</v>
      </c>
      <c r="R2266" s="1" t="s">
        <v>3327</v>
      </c>
      <c r="S2266" s="1">
        <v>369</v>
      </c>
    </row>
    <row r="2267" spans="1:21">
      <c r="A2267" s="1">
        <f t="shared" si="35"/>
        <v>2266</v>
      </c>
      <c r="B2267" s="1" t="s">
        <v>28</v>
      </c>
      <c r="C2267" s="1" t="s">
        <v>29</v>
      </c>
      <c r="D2267" s="1" t="s">
        <v>22</v>
      </c>
      <c r="E2267" s="1" t="s">
        <v>23</v>
      </c>
      <c r="F2267" s="1" t="s">
        <v>5</v>
      </c>
      <c r="H2267" s="1" t="s">
        <v>24</v>
      </c>
      <c r="I2267" s="1">
        <v>1199008</v>
      </c>
      <c r="J2267" s="1">
        <v>1199376</v>
      </c>
      <c r="K2267" s="1" t="s">
        <v>25</v>
      </c>
      <c r="L2267" s="1" t="s">
        <v>3328</v>
      </c>
      <c r="O2267" s="1" t="s">
        <v>868</v>
      </c>
      <c r="R2267" s="1" t="s">
        <v>3327</v>
      </c>
      <c r="S2267" s="1">
        <v>369</v>
      </c>
      <c r="T2267" s="1">
        <v>122</v>
      </c>
    </row>
    <row r="2268" spans="1:21">
      <c r="A2268" s="1">
        <f t="shared" si="35"/>
        <v>2267</v>
      </c>
      <c r="B2268" s="1" t="s">
        <v>20</v>
      </c>
      <c r="C2268" s="1" t="s">
        <v>450</v>
      </c>
      <c r="D2268" s="1" t="s">
        <v>22</v>
      </c>
      <c r="E2268" s="1" t="s">
        <v>23</v>
      </c>
      <c r="F2268" s="1" t="s">
        <v>5</v>
      </c>
      <c r="H2268" s="1" t="s">
        <v>24</v>
      </c>
      <c r="I2268" s="1">
        <v>1199360</v>
      </c>
      <c r="J2268" s="1">
        <v>1200004</v>
      </c>
      <c r="K2268" s="1" t="s">
        <v>25</v>
      </c>
      <c r="R2268" s="1" t="s">
        <v>3329</v>
      </c>
      <c r="S2268" s="1">
        <v>645</v>
      </c>
      <c r="U2268" s="1" t="s">
        <v>452</v>
      </c>
    </row>
    <row r="2269" spans="1:21">
      <c r="A2269" s="1">
        <f t="shared" si="35"/>
        <v>2268</v>
      </c>
      <c r="B2269" s="1" t="s">
        <v>28</v>
      </c>
      <c r="C2269" s="1" t="s">
        <v>453</v>
      </c>
      <c r="D2269" s="1" t="s">
        <v>22</v>
      </c>
      <c r="E2269" s="1" t="s">
        <v>23</v>
      </c>
      <c r="F2269" s="1" t="s">
        <v>5</v>
      </c>
      <c r="H2269" s="1" t="s">
        <v>24</v>
      </c>
      <c r="I2269" s="1">
        <v>1199360</v>
      </c>
      <c r="J2269" s="1">
        <v>1200004</v>
      </c>
      <c r="K2269" s="1" t="s">
        <v>25</v>
      </c>
      <c r="O2269" s="1" t="s">
        <v>454</v>
      </c>
      <c r="R2269" s="1" t="s">
        <v>3329</v>
      </c>
      <c r="S2269" s="1">
        <v>645</v>
      </c>
      <c r="U2269" s="1" t="s">
        <v>452</v>
      </c>
    </row>
    <row r="2270" spans="1:21">
      <c r="A2270" s="1">
        <f t="shared" si="35"/>
        <v>2269</v>
      </c>
      <c r="B2270" s="1" t="s">
        <v>20</v>
      </c>
      <c r="C2270" s="1" t="s">
        <v>21</v>
      </c>
      <c r="D2270" s="1" t="s">
        <v>22</v>
      </c>
      <c r="E2270" s="1" t="s">
        <v>23</v>
      </c>
      <c r="F2270" s="1" t="s">
        <v>5</v>
      </c>
      <c r="H2270" s="1" t="s">
        <v>24</v>
      </c>
      <c r="I2270" s="1">
        <v>1200249</v>
      </c>
      <c r="J2270" s="1">
        <v>1200530</v>
      </c>
      <c r="K2270" s="1" t="s">
        <v>25</v>
      </c>
      <c r="R2270" s="1" t="s">
        <v>3330</v>
      </c>
      <c r="S2270" s="1">
        <v>282</v>
      </c>
    </row>
    <row r="2271" spans="1:21">
      <c r="A2271" s="1">
        <f t="shared" si="35"/>
        <v>2270</v>
      </c>
      <c r="B2271" s="1" t="s">
        <v>28</v>
      </c>
      <c r="C2271" s="1" t="s">
        <v>29</v>
      </c>
      <c r="D2271" s="1" t="s">
        <v>22</v>
      </c>
      <c r="E2271" s="1" t="s">
        <v>23</v>
      </c>
      <c r="F2271" s="1" t="s">
        <v>5</v>
      </c>
      <c r="H2271" s="1" t="s">
        <v>24</v>
      </c>
      <c r="I2271" s="1">
        <v>1200249</v>
      </c>
      <c r="J2271" s="1">
        <v>1200530</v>
      </c>
      <c r="K2271" s="1" t="s">
        <v>25</v>
      </c>
      <c r="L2271" s="1" t="s">
        <v>3331</v>
      </c>
      <c r="O2271" s="1" t="s">
        <v>42</v>
      </c>
      <c r="R2271" s="1" t="s">
        <v>3330</v>
      </c>
      <c r="S2271" s="1">
        <v>282</v>
      </c>
      <c r="T2271" s="1">
        <v>93</v>
      </c>
    </row>
    <row r="2272" spans="1:21">
      <c r="A2272" s="1">
        <f t="shared" si="35"/>
        <v>2271</v>
      </c>
      <c r="B2272" s="1" t="s">
        <v>20</v>
      </c>
      <c r="C2272" s="1" t="s">
        <v>21</v>
      </c>
      <c r="D2272" s="1" t="s">
        <v>22</v>
      </c>
      <c r="E2272" s="1" t="s">
        <v>23</v>
      </c>
      <c r="F2272" s="1" t="s">
        <v>5</v>
      </c>
      <c r="H2272" s="1" t="s">
        <v>24</v>
      </c>
      <c r="I2272" s="1">
        <v>1200543</v>
      </c>
      <c r="J2272" s="1">
        <v>1200899</v>
      </c>
      <c r="K2272" s="1" t="s">
        <v>25</v>
      </c>
      <c r="R2272" s="1" t="s">
        <v>3332</v>
      </c>
      <c r="S2272" s="1">
        <v>357</v>
      </c>
    </row>
    <row r="2273" spans="1:20">
      <c r="A2273" s="1">
        <f t="shared" si="35"/>
        <v>2272</v>
      </c>
      <c r="B2273" s="1" t="s">
        <v>28</v>
      </c>
      <c r="C2273" s="1" t="s">
        <v>29</v>
      </c>
      <c r="D2273" s="1" t="s">
        <v>22</v>
      </c>
      <c r="E2273" s="1" t="s">
        <v>23</v>
      </c>
      <c r="F2273" s="1" t="s">
        <v>5</v>
      </c>
      <c r="H2273" s="1" t="s">
        <v>24</v>
      </c>
      <c r="I2273" s="1">
        <v>1200543</v>
      </c>
      <c r="J2273" s="1">
        <v>1200899</v>
      </c>
      <c r="K2273" s="1" t="s">
        <v>25</v>
      </c>
      <c r="L2273" s="1" t="s">
        <v>3333</v>
      </c>
      <c r="O2273" s="1" t="s">
        <v>634</v>
      </c>
      <c r="R2273" s="1" t="s">
        <v>3332</v>
      </c>
      <c r="S2273" s="1">
        <v>357</v>
      </c>
      <c r="T2273" s="1">
        <v>118</v>
      </c>
    </row>
    <row r="2274" spans="1:20">
      <c r="A2274" s="1">
        <f t="shared" si="35"/>
        <v>2273</v>
      </c>
      <c r="B2274" s="1" t="s">
        <v>20</v>
      </c>
      <c r="C2274" s="1" t="s">
        <v>21</v>
      </c>
      <c r="D2274" s="1" t="s">
        <v>22</v>
      </c>
      <c r="E2274" s="1" t="s">
        <v>23</v>
      </c>
      <c r="F2274" s="1" t="s">
        <v>5</v>
      </c>
      <c r="H2274" s="1" t="s">
        <v>24</v>
      </c>
      <c r="I2274" s="1">
        <v>1200892</v>
      </c>
      <c r="J2274" s="1">
        <v>1202304</v>
      </c>
      <c r="K2274" s="1" t="s">
        <v>63</v>
      </c>
      <c r="R2274" s="1" t="s">
        <v>3334</v>
      </c>
      <c r="S2274" s="1">
        <v>1413</v>
      </c>
    </row>
    <row r="2275" spans="1:20">
      <c r="A2275" s="1">
        <f t="shared" si="35"/>
        <v>2274</v>
      </c>
      <c r="B2275" s="1" t="s">
        <v>28</v>
      </c>
      <c r="C2275" s="1" t="s">
        <v>29</v>
      </c>
      <c r="D2275" s="1" t="s">
        <v>22</v>
      </c>
      <c r="E2275" s="1" t="s">
        <v>23</v>
      </c>
      <c r="F2275" s="1" t="s">
        <v>5</v>
      </c>
      <c r="H2275" s="1" t="s">
        <v>24</v>
      </c>
      <c r="I2275" s="1">
        <v>1200892</v>
      </c>
      <c r="J2275" s="1">
        <v>1202304</v>
      </c>
      <c r="K2275" s="1" t="s">
        <v>63</v>
      </c>
      <c r="L2275" s="1" t="s">
        <v>3335</v>
      </c>
      <c r="O2275" s="1" t="s">
        <v>167</v>
      </c>
      <c r="R2275" s="1" t="s">
        <v>3334</v>
      </c>
      <c r="S2275" s="1">
        <v>1413</v>
      </c>
      <c r="T2275" s="1">
        <v>470</v>
      </c>
    </row>
    <row r="2276" spans="1:20">
      <c r="A2276" s="1">
        <f t="shared" si="35"/>
        <v>2275</v>
      </c>
      <c r="B2276" s="1" t="s">
        <v>20</v>
      </c>
      <c r="C2276" s="1" t="s">
        <v>21</v>
      </c>
      <c r="D2276" s="1" t="s">
        <v>22</v>
      </c>
      <c r="E2276" s="1" t="s">
        <v>23</v>
      </c>
      <c r="F2276" s="1" t="s">
        <v>5</v>
      </c>
      <c r="H2276" s="1" t="s">
        <v>24</v>
      </c>
      <c r="I2276" s="1">
        <v>1202320</v>
      </c>
      <c r="J2276" s="1">
        <v>1205421</v>
      </c>
      <c r="K2276" s="1" t="s">
        <v>63</v>
      </c>
      <c r="R2276" s="1" t="s">
        <v>3336</v>
      </c>
      <c r="S2276" s="1">
        <v>3102</v>
      </c>
    </row>
    <row r="2277" spans="1:20">
      <c r="A2277" s="1">
        <f t="shared" si="35"/>
        <v>2276</v>
      </c>
      <c r="B2277" s="1" t="s">
        <v>28</v>
      </c>
      <c r="C2277" s="1" t="s">
        <v>29</v>
      </c>
      <c r="D2277" s="1" t="s">
        <v>22</v>
      </c>
      <c r="E2277" s="1" t="s">
        <v>23</v>
      </c>
      <c r="F2277" s="1" t="s">
        <v>5</v>
      </c>
      <c r="H2277" s="1" t="s">
        <v>24</v>
      </c>
      <c r="I2277" s="1">
        <v>1202320</v>
      </c>
      <c r="J2277" s="1">
        <v>1205421</v>
      </c>
      <c r="K2277" s="1" t="s">
        <v>63</v>
      </c>
      <c r="L2277" s="1" t="s">
        <v>3337</v>
      </c>
      <c r="O2277" s="1" t="s">
        <v>3338</v>
      </c>
      <c r="R2277" s="1" t="s">
        <v>3336</v>
      </c>
      <c r="S2277" s="1">
        <v>3102</v>
      </c>
      <c r="T2277" s="1">
        <v>1033</v>
      </c>
    </row>
    <row r="2278" spans="1:20">
      <c r="A2278" s="1">
        <f t="shared" si="35"/>
        <v>2277</v>
      </c>
      <c r="B2278" s="1" t="s">
        <v>20</v>
      </c>
      <c r="C2278" s="1" t="s">
        <v>21</v>
      </c>
      <c r="D2278" s="1" t="s">
        <v>22</v>
      </c>
      <c r="E2278" s="1" t="s">
        <v>23</v>
      </c>
      <c r="F2278" s="1" t="s">
        <v>5</v>
      </c>
      <c r="H2278" s="1" t="s">
        <v>24</v>
      </c>
      <c r="I2278" s="1">
        <v>1205440</v>
      </c>
      <c r="J2278" s="1">
        <v>1206600</v>
      </c>
      <c r="K2278" s="1" t="s">
        <v>63</v>
      </c>
      <c r="R2278" s="1" t="s">
        <v>3339</v>
      </c>
      <c r="S2278" s="1">
        <v>1161</v>
      </c>
    </row>
    <row r="2279" spans="1:20">
      <c r="A2279" s="1">
        <f t="shared" si="35"/>
        <v>2278</v>
      </c>
      <c r="B2279" s="1" t="s">
        <v>28</v>
      </c>
      <c r="C2279" s="1" t="s">
        <v>29</v>
      </c>
      <c r="D2279" s="1" t="s">
        <v>22</v>
      </c>
      <c r="E2279" s="1" t="s">
        <v>23</v>
      </c>
      <c r="F2279" s="1" t="s">
        <v>5</v>
      </c>
      <c r="H2279" s="1" t="s">
        <v>24</v>
      </c>
      <c r="I2279" s="1">
        <v>1205440</v>
      </c>
      <c r="J2279" s="1">
        <v>1206600</v>
      </c>
      <c r="K2279" s="1" t="s">
        <v>63</v>
      </c>
      <c r="L2279" s="1" t="s">
        <v>3340</v>
      </c>
      <c r="O2279" s="1" t="s">
        <v>546</v>
      </c>
      <c r="R2279" s="1" t="s">
        <v>3339</v>
      </c>
      <c r="S2279" s="1">
        <v>1161</v>
      </c>
      <c r="T2279" s="1">
        <v>386</v>
      </c>
    </row>
    <row r="2280" spans="1:20">
      <c r="A2280" s="1">
        <f t="shared" si="35"/>
        <v>2279</v>
      </c>
      <c r="B2280" s="1" t="s">
        <v>20</v>
      </c>
      <c r="C2280" s="1" t="s">
        <v>21</v>
      </c>
      <c r="D2280" s="1" t="s">
        <v>22</v>
      </c>
      <c r="E2280" s="1" t="s">
        <v>23</v>
      </c>
      <c r="F2280" s="1" t="s">
        <v>5</v>
      </c>
      <c r="H2280" s="1" t="s">
        <v>24</v>
      </c>
      <c r="I2280" s="1">
        <v>1206752</v>
      </c>
      <c r="J2280" s="1">
        <v>1207366</v>
      </c>
      <c r="K2280" s="1" t="s">
        <v>25</v>
      </c>
      <c r="R2280" s="1" t="s">
        <v>3341</v>
      </c>
      <c r="S2280" s="1">
        <v>615</v>
      </c>
    </row>
    <row r="2281" spans="1:20">
      <c r="A2281" s="1">
        <f t="shared" si="35"/>
        <v>2280</v>
      </c>
      <c r="B2281" s="1" t="s">
        <v>28</v>
      </c>
      <c r="C2281" s="1" t="s">
        <v>29</v>
      </c>
      <c r="D2281" s="1" t="s">
        <v>22</v>
      </c>
      <c r="E2281" s="1" t="s">
        <v>23</v>
      </c>
      <c r="F2281" s="1" t="s">
        <v>5</v>
      </c>
      <c r="H2281" s="1" t="s">
        <v>24</v>
      </c>
      <c r="I2281" s="1">
        <v>1206752</v>
      </c>
      <c r="J2281" s="1">
        <v>1207366</v>
      </c>
      <c r="K2281" s="1" t="s">
        <v>25</v>
      </c>
      <c r="L2281" s="1" t="s">
        <v>3342</v>
      </c>
      <c r="O2281" s="1" t="s">
        <v>948</v>
      </c>
      <c r="R2281" s="1" t="s">
        <v>3341</v>
      </c>
      <c r="S2281" s="1">
        <v>615</v>
      </c>
      <c r="T2281" s="1">
        <v>204</v>
      </c>
    </row>
    <row r="2282" spans="1:20">
      <c r="A2282" s="1">
        <f t="shared" si="35"/>
        <v>2281</v>
      </c>
      <c r="B2282" s="1" t="s">
        <v>20</v>
      </c>
      <c r="C2282" s="1" t="s">
        <v>21</v>
      </c>
      <c r="D2282" s="1" t="s">
        <v>22</v>
      </c>
      <c r="E2282" s="1" t="s">
        <v>23</v>
      </c>
      <c r="F2282" s="1" t="s">
        <v>5</v>
      </c>
      <c r="H2282" s="1" t="s">
        <v>24</v>
      </c>
      <c r="I2282" s="1">
        <v>1207446</v>
      </c>
      <c r="J2282" s="1">
        <v>1208876</v>
      </c>
      <c r="K2282" s="1" t="s">
        <v>25</v>
      </c>
      <c r="P2282" s="1" t="s">
        <v>3343</v>
      </c>
      <c r="R2282" s="1" t="s">
        <v>3344</v>
      </c>
      <c r="S2282" s="1">
        <v>1431</v>
      </c>
    </row>
    <row r="2283" spans="1:20">
      <c r="A2283" s="1">
        <f t="shared" si="35"/>
        <v>2282</v>
      </c>
      <c r="B2283" s="1" t="s">
        <v>28</v>
      </c>
      <c r="C2283" s="1" t="s">
        <v>29</v>
      </c>
      <c r="D2283" s="1" t="s">
        <v>22</v>
      </c>
      <c r="E2283" s="1" t="s">
        <v>23</v>
      </c>
      <c r="F2283" s="1" t="s">
        <v>5</v>
      </c>
      <c r="H2283" s="1" t="s">
        <v>24</v>
      </c>
      <c r="I2283" s="1">
        <v>1207446</v>
      </c>
      <c r="J2283" s="1">
        <v>1208876</v>
      </c>
      <c r="K2283" s="1" t="s">
        <v>25</v>
      </c>
      <c r="L2283" s="1" t="s">
        <v>3345</v>
      </c>
      <c r="O2283" s="1" t="s">
        <v>167</v>
      </c>
      <c r="P2283" s="1" t="s">
        <v>3343</v>
      </c>
      <c r="R2283" s="1" t="s">
        <v>3344</v>
      </c>
      <c r="S2283" s="1">
        <v>1431</v>
      </c>
      <c r="T2283" s="1">
        <v>476</v>
      </c>
    </row>
    <row r="2284" spans="1:20">
      <c r="A2284" s="1">
        <f t="shared" si="35"/>
        <v>2283</v>
      </c>
      <c r="B2284" s="1" t="s">
        <v>20</v>
      </c>
      <c r="C2284" s="1" t="s">
        <v>21</v>
      </c>
      <c r="D2284" s="1" t="s">
        <v>22</v>
      </c>
      <c r="E2284" s="1" t="s">
        <v>23</v>
      </c>
      <c r="F2284" s="1" t="s">
        <v>5</v>
      </c>
      <c r="H2284" s="1" t="s">
        <v>24</v>
      </c>
      <c r="I2284" s="1">
        <v>1208873</v>
      </c>
      <c r="J2284" s="1">
        <v>1209943</v>
      </c>
      <c r="K2284" s="1" t="s">
        <v>25</v>
      </c>
      <c r="R2284" s="1" t="s">
        <v>3346</v>
      </c>
      <c r="S2284" s="1">
        <v>1071</v>
      </c>
    </row>
    <row r="2285" spans="1:20">
      <c r="A2285" s="1">
        <f t="shared" si="35"/>
        <v>2284</v>
      </c>
      <c r="B2285" s="1" t="s">
        <v>28</v>
      </c>
      <c r="C2285" s="1" t="s">
        <v>29</v>
      </c>
      <c r="D2285" s="1" t="s">
        <v>22</v>
      </c>
      <c r="E2285" s="1" t="s">
        <v>23</v>
      </c>
      <c r="F2285" s="1" t="s">
        <v>5</v>
      </c>
      <c r="H2285" s="1" t="s">
        <v>24</v>
      </c>
      <c r="I2285" s="1">
        <v>1208873</v>
      </c>
      <c r="J2285" s="1">
        <v>1209943</v>
      </c>
      <c r="K2285" s="1" t="s">
        <v>25</v>
      </c>
      <c r="L2285" s="1" t="s">
        <v>3347</v>
      </c>
      <c r="O2285" s="1" t="s">
        <v>3348</v>
      </c>
      <c r="R2285" s="1" t="s">
        <v>3346</v>
      </c>
      <c r="S2285" s="1">
        <v>1071</v>
      </c>
      <c r="T2285" s="1">
        <v>356</v>
      </c>
    </row>
    <row r="2286" spans="1:20">
      <c r="A2286" s="1">
        <f t="shared" si="35"/>
        <v>2285</v>
      </c>
      <c r="B2286" s="1" t="s">
        <v>20</v>
      </c>
      <c r="C2286" s="1" t="s">
        <v>21</v>
      </c>
      <c r="D2286" s="1" t="s">
        <v>22</v>
      </c>
      <c r="E2286" s="1" t="s">
        <v>23</v>
      </c>
      <c r="F2286" s="1" t="s">
        <v>5</v>
      </c>
      <c r="H2286" s="1" t="s">
        <v>24</v>
      </c>
      <c r="I2286" s="1">
        <v>1209940</v>
      </c>
      <c r="J2286" s="1">
        <v>1212711</v>
      </c>
      <c r="K2286" s="1" t="s">
        <v>25</v>
      </c>
      <c r="P2286" s="1" t="s">
        <v>3349</v>
      </c>
      <c r="R2286" s="1" t="s">
        <v>3350</v>
      </c>
      <c r="S2286" s="1">
        <v>2772</v>
      </c>
    </row>
    <row r="2287" spans="1:20">
      <c r="A2287" s="1">
        <f t="shared" si="35"/>
        <v>2286</v>
      </c>
      <c r="B2287" s="1" t="s">
        <v>28</v>
      </c>
      <c r="C2287" s="1" t="s">
        <v>29</v>
      </c>
      <c r="D2287" s="1" t="s">
        <v>22</v>
      </c>
      <c r="E2287" s="1" t="s">
        <v>23</v>
      </c>
      <c r="F2287" s="1" t="s">
        <v>5</v>
      </c>
      <c r="H2287" s="1" t="s">
        <v>24</v>
      </c>
      <c r="I2287" s="1">
        <v>1209940</v>
      </c>
      <c r="J2287" s="1">
        <v>1212711</v>
      </c>
      <c r="K2287" s="1" t="s">
        <v>25</v>
      </c>
      <c r="L2287" s="1" t="s">
        <v>3351</v>
      </c>
      <c r="O2287" s="1" t="s">
        <v>3352</v>
      </c>
      <c r="P2287" s="1" t="s">
        <v>3349</v>
      </c>
      <c r="R2287" s="1" t="s">
        <v>3350</v>
      </c>
      <c r="S2287" s="1">
        <v>2772</v>
      </c>
      <c r="T2287" s="1">
        <v>923</v>
      </c>
    </row>
    <row r="2288" spans="1:20">
      <c r="A2288" s="1">
        <f t="shared" si="35"/>
        <v>2287</v>
      </c>
      <c r="B2288" s="1" t="s">
        <v>20</v>
      </c>
      <c r="C2288" s="1" t="s">
        <v>21</v>
      </c>
      <c r="D2288" s="1" t="s">
        <v>22</v>
      </c>
      <c r="E2288" s="1" t="s">
        <v>23</v>
      </c>
      <c r="F2288" s="1" t="s">
        <v>5</v>
      </c>
      <c r="H2288" s="1" t="s">
        <v>24</v>
      </c>
      <c r="I2288" s="1">
        <v>1212714</v>
      </c>
      <c r="J2288" s="1">
        <v>1213838</v>
      </c>
      <c r="K2288" s="1" t="s">
        <v>25</v>
      </c>
      <c r="R2288" s="1" t="s">
        <v>3353</v>
      </c>
      <c r="S2288" s="1">
        <v>1125</v>
      </c>
    </row>
    <row r="2289" spans="1:20">
      <c r="A2289" s="1">
        <f t="shared" si="35"/>
        <v>2288</v>
      </c>
      <c r="B2289" s="1" t="s">
        <v>28</v>
      </c>
      <c r="C2289" s="1" t="s">
        <v>29</v>
      </c>
      <c r="D2289" s="1" t="s">
        <v>22</v>
      </c>
      <c r="E2289" s="1" t="s">
        <v>23</v>
      </c>
      <c r="F2289" s="1" t="s">
        <v>5</v>
      </c>
      <c r="H2289" s="1" t="s">
        <v>24</v>
      </c>
      <c r="I2289" s="1">
        <v>1212714</v>
      </c>
      <c r="J2289" s="1">
        <v>1213838</v>
      </c>
      <c r="K2289" s="1" t="s">
        <v>25</v>
      </c>
      <c r="L2289" s="1" t="s">
        <v>3354</v>
      </c>
      <c r="O2289" s="1" t="s">
        <v>3355</v>
      </c>
      <c r="R2289" s="1" t="s">
        <v>3353</v>
      </c>
      <c r="S2289" s="1">
        <v>1125</v>
      </c>
      <c r="T2289" s="1">
        <v>374</v>
      </c>
    </row>
    <row r="2290" spans="1:20">
      <c r="A2290" s="1">
        <f t="shared" si="35"/>
        <v>2289</v>
      </c>
      <c r="B2290" s="1" t="s">
        <v>20</v>
      </c>
      <c r="C2290" s="1" t="s">
        <v>21</v>
      </c>
      <c r="D2290" s="1" t="s">
        <v>22</v>
      </c>
      <c r="E2290" s="1" t="s">
        <v>23</v>
      </c>
      <c r="F2290" s="1" t="s">
        <v>5</v>
      </c>
      <c r="H2290" s="1" t="s">
        <v>24</v>
      </c>
      <c r="I2290" s="1">
        <v>1213986</v>
      </c>
      <c r="J2290" s="1">
        <v>1214288</v>
      </c>
      <c r="K2290" s="1" t="s">
        <v>63</v>
      </c>
      <c r="R2290" s="1" t="s">
        <v>3356</v>
      </c>
      <c r="S2290" s="1">
        <v>303</v>
      </c>
    </row>
    <row r="2291" spans="1:20">
      <c r="A2291" s="1">
        <f t="shared" si="35"/>
        <v>2290</v>
      </c>
      <c r="B2291" s="1" t="s">
        <v>28</v>
      </c>
      <c r="C2291" s="1" t="s">
        <v>29</v>
      </c>
      <c r="D2291" s="1" t="s">
        <v>22</v>
      </c>
      <c r="E2291" s="1" t="s">
        <v>23</v>
      </c>
      <c r="F2291" s="1" t="s">
        <v>5</v>
      </c>
      <c r="H2291" s="1" t="s">
        <v>24</v>
      </c>
      <c r="I2291" s="1">
        <v>1213986</v>
      </c>
      <c r="J2291" s="1">
        <v>1214288</v>
      </c>
      <c r="K2291" s="1" t="s">
        <v>63</v>
      </c>
      <c r="L2291" s="1" t="s">
        <v>3357</v>
      </c>
      <c r="O2291" s="1" t="s">
        <v>62</v>
      </c>
      <c r="R2291" s="1" t="s">
        <v>3356</v>
      </c>
      <c r="S2291" s="1">
        <v>303</v>
      </c>
      <c r="T2291" s="1">
        <v>100</v>
      </c>
    </row>
    <row r="2292" spans="1:20">
      <c r="A2292" s="1">
        <f t="shared" si="35"/>
        <v>2291</v>
      </c>
      <c r="B2292" s="1" t="s">
        <v>20</v>
      </c>
      <c r="C2292" s="1" t="s">
        <v>21</v>
      </c>
      <c r="D2292" s="1" t="s">
        <v>22</v>
      </c>
      <c r="E2292" s="1" t="s">
        <v>23</v>
      </c>
      <c r="F2292" s="1" t="s">
        <v>5</v>
      </c>
      <c r="H2292" s="1" t="s">
        <v>24</v>
      </c>
      <c r="I2292" s="1">
        <v>1214337</v>
      </c>
      <c r="J2292" s="1">
        <v>1214504</v>
      </c>
      <c r="K2292" s="1" t="s">
        <v>63</v>
      </c>
      <c r="R2292" s="1" t="s">
        <v>3358</v>
      </c>
      <c r="S2292" s="1">
        <v>168</v>
      </c>
    </row>
    <row r="2293" spans="1:20">
      <c r="A2293" s="1">
        <f t="shared" si="35"/>
        <v>2292</v>
      </c>
      <c r="B2293" s="1" t="s">
        <v>28</v>
      </c>
      <c r="C2293" s="1" t="s">
        <v>29</v>
      </c>
      <c r="D2293" s="1" t="s">
        <v>22</v>
      </c>
      <c r="E2293" s="1" t="s">
        <v>23</v>
      </c>
      <c r="F2293" s="1" t="s">
        <v>5</v>
      </c>
      <c r="H2293" s="1" t="s">
        <v>24</v>
      </c>
      <c r="I2293" s="1">
        <v>1214337</v>
      </c>
      <c r="J2293" s="1">
        <v>1214504</v>
      </c>
      <c r="K2293" s="1" t="s">
        <v>63</v>
      </c>
      <c r="L2293" s="1" t="s">
        <v>3359</v>
      </c>
      <c r="O2293" s="1" t="s">
        <v>3360</v>
      </c>
      <c r="R2293" s="1" t="s">
        <v>3358</v>
      </c>
      <c r="S2293" s="1">
        <v>168</v>
      </c>
      <c r="T2293" s="1">
        <v>55</v>
      </c>
    </row>
    <row r="2294" spans="1:20">
      <c r="A2294" s="1">
        <f t="shared" si="35"/>
        <v>2293</v>
      </c>
      <c r="B2294" s="1" t="s">
        <v>20</v>
      </c>
      <c r="C2294" s="1" t="s">
        <v>21</v>
      </c>
      <c r="D2294" s="1" t="s">
        <v>22</v>
      </c>
      <c r="E2294" s="1" t="s">
        <v>23</v>
      </c>
      <c r="F2294" s="1" t="s">
        <v>5</v>
      </c>
      <c r="H2294" s="1" t="s">
        <v>24</v>
      </c>
      <c r="I2294" s="1">
        <v>1214540</v>
      </c>
      <c r="J2294" s="1">
        <v>1214827</v>
      </c>
      <c r="K2294" s="1" t="s">
        <v>63</v>
      </c>
      <c r="R2294" s="1" t="s">
        <v>3361</v>
      </c>
      <c r="S2294" s="1">
        <v>288</v>
      </c>
    </row>
    <row r="2295" spans="1:20">
      <c r="A2295" s="1">
        <f t="shared" si="35"/>
        <v>2294</v>
      </c>
      <c r="B2295" s="1" t="s">
        <v>28</v>
      </c>
      <c r="C2295" s="1" t="s">
        <v>29</v>
      </c>
      <c r="D2295" s="1" t="s">
        <v>22</v>
      </c>
      <c r="E2295" s="1" t="s">
        <v>23</v>
      </c>
      <c r="F2295" s="1" t="s">
        <v>5</v>
      </c>
      <c r="H2295" s="1" t="s">
        <v>24</v>
      </c>
      <c r="I2295" s="1">
        <v>1214540</v>
      </c>
      <c r="J2295" s="1">
        <v>1214827</v>
      </c>
      <c r="K2295" s="1" t="s">
        <v>63</v>
      </c>
      <c r="L2295" s="1" t="s">
        <v>3362</v>
      </c>
      <c r="O2295" s="1" t="s">
        <v>42</v>
      </c>
      <c r="R2295" s="1" t="s">
        <v>3361</v>
      </c>
      <c r="S2295" s="1">
        <v>288</v>
      </c>
      <c r="T2295" s="1">
        <v>95</v>
      </c>
    </row>
    <row r="2296" spans="1:20">
      <c r="A2296" s="1">
        <f t="shared" si="35"/>
        <v>2295</v>
      </c>
      <c r="B2296" s="1" t="s">
        <v>20</v>
      </c>
      <c r="C2296" s="1" t="s">
        <v>21</v>
      </c>
      <c r="D2296" s="1" t="s">
        <v>22</v>
      </c>
      <c r="E2296" s="1" t="s">
        <v>23</v>
      </c>
      <c r="F2296" s="1" t="s">
        <v>5</v>
      </c>
      <c r="H2296" s="1" t="s">
        <v>24</v>
      </c>
      <c r="I2296" s="1">
        <v>1215138</v>
      </c>
      <c r="J2296" s="1">
        <v>1215743</v>
      </c>
      <c r="K2296" s="1" t="s">
        <v>63</v>
      </c>
      <c r="R2296" s="1" t="s">
        <v>3363</v>
      </c>
      <c r="S2296" s="1">
        <v>606</v>
      </c>
    </row>
    <row r="2297" spans="1:20">
      <c r="A2297" s="1">
        <f t="shared" si="35"/>
        <v>2296</v>
      </c>
      <c r="B2297" s="1" t="s">
        <v>28</v>
      </c>
      <c r="C2297" s="1" t="s">
        <v>29</v>
      </c>
      <c r="D2297" s="1" t="s">
        <v>22</v>
      </c>
      <c r="E2297" s="1" t="s">
        <v>23</v>
      </c>
      <c r="F2297" s="1" t="s">
        <v>5</v>
      </c>
      <c r="H2297" s="1" t="s">
        <v>24</v>
      </c>
      <c r="I2297" s="1">
        <v>1215138</v>
      </c>
      <c r="J2297" s="1">
        <v>1215743</v>
      </c>
      <c r="K2297" s="1" t="s">
        <v>63</v>
      </c>
      <c r="L2297" s="1" t="s">
        <v>3364</v>
      </c>
      <c r="O2297" s="1" t="s">
        <v>42</v>
      </c>
      <c r="R2297" s="1" t="s">
        <v>3363</v>
      </c>
      <c r="S2297" s="1">
        <v>606</v>
      </c>
      <c r="T2297" s="1">
        <v>201</v>
      </c>
    </row>
    <row r="2298" spans="1:20">
      <c r="A2298" s="1">
        <f t="shared" si="35"/>
        <v>2297</v>
      </c>
      <c r="B2298" s="1" t="s">
        <v>20</v>
      </c>
      <c r="C2298" s="1" t="s">
        <v>21</v>
      </c>
      <c r="D2298" s="1" t="s">
        <v>22</v>
      </c>
      <c r="E2298" s="1" t="s">
        <v>23</v>
      </c>
      <c r="F2298" s="1" t="s">
        <v>5</v>
      </c>
      <c r="H2298" s="1" t="s">
        <v>24</v>
      </c>
      <c r="I2298" s="1">
        <v>1216196</v>
      </c>
      <c r="J2298" s="1">
        <v>1218577</v>
      </c>
      <c r="K2298" s="1" t="s">
        <v>25</v>
      </c>
      <c r="R2298" s="1" t="s">
        <v>3365</v>
      </c>
      <c r="S2298" s="1">
        <v>2382</v>
      </c>
    </row>
    <row r="2299" spans="1:20">
      <c r="A2299" s="1">
        <f t="shared" si="35"/>
        <v>2298</v>
      </c>
      <c r="B2299" s="1" t="s">
        <v>28</v>
      </c>
      <c r="C2299" s="1" t="s">
        <v>29</v>
      </c>
      <c r="D2299" s="1" t="s">
        <v>22</v>
      </c>
      <c r="E2299" s="1" t="s">
        <v>23</v>
      </c>
      <c r="F2299" s="1" t="s">
        <v>5</v>
      </c>
      <c r="H2299" s="1" t="s">
        <v>24</v>
      </c>
      <c r="I2299" s="1">
        <v>1216196</v>
      </c>
      <c r="J2299" s="1">
        <v>1218577</v>
      </c>
      <c r="K2299" s="1" t="s">
        <v>25</v>
      </c>
      <c r="L2299" s="1" t="s">
        <v>3366</v>
      </c>
      <c r="O2299" s="1" t="s">
        <v>3367</v>
      </c>
      <c r="R2299" s="1" t="s">
        <v>3365</v>
      </c>
      <c r="S2299" s="1">
        <v>2382</v>
      </c>
      <c r="T2299" s="1">
        <v>793</v>
      </c>
    </row>
    <row r="2300" spans="1:20">
      <c r="A2300" s="1">
        <f t="shared" si="35"/>
        <v>2299</v>
      </c>
      <c r="B2300" s="1" t="s">
        <v>20</v>
      </c>
      <c r="C2300" s="1" t="s">
        <v>21</v>
      </c>
      <c r="D2300" s="1" t="s">
        <v>22</v>
      </c>
      <c r="E2300" s="1" t="s">
        <v>23</v>
      </c>
      <c r="F2300" s="1" t="s">
        <v>5</v>
      </c>
      <c r="H2300" s="1" t="s">
        <v>24</v>
      </c>
      <c r="I2300" s="1">
        <v>1218822</v>
      </c>
      <c r="J2300" s="1">
        <v>1220180</v>
      </c>
      <c r="K2300" s="1" t="s">
        <v>25</v>
      </c>
      <c r="R2300" s="1" t="s">
        <v>3368</v>
      </c>
      <c r="S2300" s="1">
        <v>1359</v>
      </c>
    </row>
    <row r="2301" spans="1:20">
      <c r="A2301" s="1">
        <f t="shared" si="35"/>
        <v>2300</v>
      </c>
      <c r="B2301" s="1" t="s">
        <v>28</v>
      </c>
      <c r="C2301" s="1" t="s">
        <v>29</v>
      </c>
      <c r="D2301" s="1" t="s">
        <v>22</v>
      </c>
      <c r="E2301" s="1" t="s">
        <v>23</v>
      </c>
      <c r="F2301" s="1" t="s">
        <v>5</v>
      </c>
      <c r="H2301" s="1" t="s">
        <v>24</v>
      </c>
      <c r="I2301" s="1">
        <v>1218822</v>
      </c>
      <c r="J2301" s="1">
        <v>1220180</v>
      </c>
      <c r="K2301" s="1" t="s">
        <v>25</v>
      </c>
      <c r="L2301" s="1" t="s">
        <v>3369</v>
      </c>
      <c r="O2301" s="1" t="s">
        <v>3370</v>
      </c>
      <c r="R2301" s="1" t="s">
        <v>3368</v>
      </c>
      <c r="S2301" s="1">
        <v>1359</v>
      </c>
      <c r="T2301" s="1">
        <v>452</v>
      </c>
    </row>
    <row r="2302" spans="1:20">
      <c r="A2302" s="1">
        <f t="shared" si="35"/>
        <v>2301</v>
      </c>
      <c r="B2302" s="1" t="s">
        <v>20</v>
      </c>
      <c r="C2302" s="1" t="s">
        <v>21</v>
      </c>
      <c r="D2302" s="1" t="s">
        <v>22</v>
      </c>
      <c r="E2302" s="1" t="s">
        <v>23</v>
      </c>
      <c r="F2302" s="1" t="s">
        <v>5</v>
      </c>
      <c r="H2302" s="1" t="s">
        <v>24</v>
      </c>
      <c r="I2302" s="1">
        <v>1220223</v>
      </c>
      <c r="J2302" s="1">
        <v>1221806</v>
      </c>
      <c r="K2302" s="1" t="s">
        <v>25</v>
      </c>
      <c r="P2302" s="1" t="s">
        <v>3371</v>
      </c>
      <c r="R2302" s="1" t="s">
        <v>3372</v>
      </c>
      <c r="S2302" s="1">
        <v>1584</v>
      </c>
    </row>
    <row r="2303" spans="1:20">
      <c r="A2303" s="1">
        <f t="shared" si="35"/>
        <v>2302</v>
      </c>
      <c r="B2303" s="1" t="s">
        <v>28</v>
      </c>
      <c r="C2303" s="1" t="s">
        <v>29</v>
      </c>
      <c r="D2303" s="1" t="s">
        <v>22</v>
      </c>
      <c r="E2303" s="1" t="s">
        <v>23</v>
      </c>
      <c r="F2303" s="1" t="s">
        <v>5</v>
      </c>
      <c r="H2303" s="1" t="s">
        <v>24</v>
      </c>
      <c r="I2303" s="1">
        <v>1220223</v>
      </c>
      <c r="J2303" s="1">
        <v>1221806</v>
      </c>
      <c r="K2303" s="1" t="s">
        <v>25</v>
      </c>
      <c r="L2303" s="1" t="s">
        <v>3373</v>
      </c>
      <c r="O2303" s="1" t="s">
        <v>3374</v>
      </c>
      <c r="P2303" s="1" t="s">
        <v>3371</v>
      </c>
      <c r="R2303" s="1" t="s">
        <v>3372</v>
      </c>
      <c r="S2303" s="1">
        <v>1584</v>
      </c>
      <c r="T2303" s="1">
        <v>527</v>
      </c>
    </row>
    <row r="2304" spans="1:20">
      <c r="A2304" s="1">
        <f t="shared" si="35"/>
        <v>2303</v>
      </c>
      <c r="B2304" s="1" t="s">
        <v>20</v>
      </c>
      <c r="C2304" s="1" t="s">
        <v>21</v>
      </c>
      <c r="D2304" s="1" t="s">
        <v>22</v>
      </c>
      <c r="E2304" s="1" t="s">
        <v>23</v>
      </c>
      <c r="F2304" s="1" t="s">
        <v>5</v>
      </c>
      <c r="H2304" s="1" t="s">
        <v>24</v>
      </c>
      <c r="I2304" s="1">
        <v>1221803</v>
      </c>
      <c r="J2304" s="1">
        <v>1223032</v>
      </c>
      <c r="K2304" s="1" t="s">
        <v>25</v>
      </c>
      <c r="R2304" s="1" t="s">
        <v>3375</v>
      </c>
      <c r="S2304" s="1">
        <v>1230</v>
      </c>
    </row>
    <row r="2305" spans="1:21">
      <c r="A2305" s="1">
        <f t="shared" si="35"/>
        <v>2304</v>
      </c>
      <c r="B2305" s="1" t="s">
        <v>28</v>
      </c>
      <c r="C2305" s="1" t="s">
        <v>29</v>
      </c>
      <c r="D2305" s="1" t="s">
        <v>22</v>
      </c>
      <c r="E2305" s="1" t="s">
        <v>23</v>
      </c>
      <c r="F2305" s="1" t="s">
        <v>5</v>
      </c>
      <c r="H2305" s="1" t="s">
        <v>24</v>
      </c>
      <c r="I2305" s="1">
        <v>1221803</v>
      </c>
      <c r="J2305" s="1">
        <v>1223032</v>
      </c>
      <c r="K2305" s="1" t="s">
        <v>25</v>
      </c>
      <c r="L2305" s="1" t="s">
        <v>3376</v>
      </c>
      <c r="O2305" s="1" t="s">
        <v>2777</v>
      </c>
      <c r="R2305" s="1" t="s">
        <v>3375</v>
      </c>
      <c r="S2305" s="1">
        <v>1230</v>
      </c>
      <c r="T2305" s="1">
        <v>409</v>
      </c>
    </row>
    <row r="2306" spans="1:21">
      <c r="A2306" s="1">
        <f t="shared" si="35"/>
        <v>2305</v>
      </c>
      <c r="B2306" s="1" t="s">
        <v>20</v>
      </c>
      <c r="C2306" s="1" t="s">
        <v>21</v>
      </c>
      <c r="D2306" s="1" t="s">
        <v>22</v>
      </c>
      <c r="E2306" s="1" t="s">
        <v>23</v>
      </c>
      <c r="F2306" s="1" t="s">
        <v>5</v>
      </c>
      <c r="H2306" s="1" t="s">
        <v>24</v>
      </c>
      <c r="I2306" s="1">
        <v>1223233</v>
      </c>
      <c r="J2306" s="1">
        <v>1225092</v>
      </c>
      <c r="K2306" s="1" t="s">
        <v>25</v>
      </c>
      <c r="P2306" s="1" t="s">
        <v>3377</v>
      </c>
      <c r="R2306" s="1" t="s">
        <v>3378</v>
      </c>
      <c r="S2306" s="1">
        <v>1860</v>
      </c>
    </row>
    <row r="2307" spans="1:21">
      <c r="A2307" s="1">
        <f t="shared" ref="A2307:A2370" si="36">A2306+1</f>
        <v>2306</v>
      </c>
      <c r="B2307" s="1" t="s">
        <v>28</v>
      </c>
      <c r="C2307" s="1" t="s">
        <v>29</v>
      </c>
      <c r="D2307" s="1" t="s">
        <v>22</v>
      </c>
      <c r="E2307" s="1" t="s">
        <v>23</v>
      </c>
      <c r="F2307" s="1" t="s">
        <v>5</v>
      </c>
      <c r="H2307" s="1" t="s">
        <v>24</v>
      </c>
      <c r="I2307" s="1">
        <v>1223233</v>
      </c>
      <c r="J2307" s="1">
        <v>1225092</v>
      </c>
      <c r="K2307" s="1" t="s">
        <v>25</v>
      </c>
      <c r="L2307" s="1" t="s">
        <v>3379</v>
      </c>
      <c r="O2307" s="1" t="s">
        <v>3380</v>
      </c>
      <c r="P2307" s="1" t="s">
        <v>3377</v>
      </c>
      <c r="R2307" s="1" t="s">
        <v>3378</v>
      </c>
      <c r="S2307" s="1">
        <v>1860</v>
      </c>
      <c r="T2307" s="1">
        <v>619</v>
      </c>
    </row>
    <row r="2308" spans="1:21">
      <c r="A2308" s="1">
        <f t="shared" si="36"/>
        <v>2307</v>
      </c>
      <c r="B2308" s="1" t="s">
        <v>20</v>
      </c>
      <c r="C2308" s="1" t="s">
        <v>21</v>
      </c>
      <c r="D2308" s="1" t="s">
        <v>22</v>
      </c>
      <c r="E2308" s="1" t="s">
        <v>23</v>
      </c>
      <c r="F2308" s="1" t="s">
        <v>5</v>
      </c>
      <c r="H2308" s="1" t="s">
        <v>24</v>
      </c>
      <c r="I2308" s="1">
        <v>1225466</v>
      </c>
      <c r="J2308" s="1">
        <v>1226257</v>
      </c>
      <c r="K2308" s="1" t="s">
        <v>25</v>
      </c>
      <c r="R2308" s="1" t="s">
        <v>3381</v>
      </c>
      <c r="S2308" s="1">
        <v>792</v>
      </c>
    </row>
    <row r="2309" spans="1:21">
      <c r="A2309" s="1">
        <f t="shared" si="36"/>
        <v>2308</v>
      </c>
      <c r="B2309" s="1" t="s">
        <v>28</v>
      </c>
      <c r="C2309" s="1" t="s">
        <v>29</v>
      </c>
      <c r="D2309" s="1" t="s">
        <v>22</v>
      </c>
      <c r="E2309" s="1" t="s">
        <v>23</v>
      </c>
      <c r="F2309" s="1" t="s">
        <v>5</v>
      </c>
      <c r="H2309" s="1" t="s">
        <v>24</v>
      </c>
      <c r="I2309" s="1">
        <v>1225466</v>
      </c>
      <c r="J2309" s="1">
        <v>1226257</v>
      </c>
      <c r="K2309" s="1" t="s">
        <v>25</v>
      </c>
      <c r="L2309" s="1" t="s">
        <v>3382</v>
      </c>
      <c r="O2309" s="1" t="s">
        <v>62</v>
      </c>
      <c r="R2309" s="1" t="s">
        <v>3381</v>
      </c>
      <c r="S2309" s="1">
        <v>792</v>
      </c>
      <c r="T2309" s="1">
        <v>263</v>
      </c>
    </row>
    <row r="2310" spans="1:21">
      <c r="A2310" s="1">
        <f t="shared" si="36"/>
        <v>2309</v>
      </c>
      <c r="B2310" s="1" t="s">
        <v>20</v>
      </c>
      <c r="C2310" s="1" t="s">
        <v>21</v>
      </c>
      <c r="D2310" s="1" t="s">
        <v>22</v>
      </c>
      <c r="E2310" s="1" t="s">
        <v>23</v>
      </c>
      <c r="F2310" s="1" t="s">
        <v>5</v>
      </c>
      <c r="H2310" s="1" t="s">
        <v>24</v>
      </c>
      <c r="I2310" s="1">
        <v>1226288</v>
      </c>
      <c r="J2310" s="1">
        <v>1226740</v>
      </c>
      <c r="K2310" s="1" t="s">
        <v>25</v>
      </c>
      <c r="R2310" s="1" t="s">
        <v>3383</v>
      </c>
      <c r="S2310" s="1">
        <v>453</v>
      </c>
    </row>
    <row r="2311" spans="1:21">
      <c r="A2311" s="1">
        <f t="shared" si="36"/>
        <v>2310</v>
      </c>
      <c r="B2311" s="1" t="s">
        <v>28</v>
      </c>
      <c r="C2311" s="1" t="s">
        <v>29</v>
      </c>
      <c r="D2311" s="1" t="s">
        <v>22</v>
      </c>
      <c r="E2311" s="1" t="s">
        <v>23</v>
      </c>
      <c r="F2311" s="1" t="s">
        <v>5</v>
      </c>
      <c r="H2311" s="1" t="s">
        <v>24</v>
      </c>
      <c r="I2311" s="1">
        <v>1226288</v>
      </c>
      <c r="J2311" s="1">
        <v>1226740</v>
      </c>
      <c r="K2311" s="1" t="s">
        <v>25</v>
      </c>
      <c r="L2311" s="1" t="s">
        <v>3384</v>
      </c>
      <c r="O2311" s="1" t="s">
        <v>62</v>
      </c>
      <c r="R2311" s="1" t="s">
        <v>3383</v>
      </c>
      <c r="S2311" s="1">
        <v>453</v>
      </c>
      <c r="T2311" s="1">
        <v>150</v>
      </c>
    </row>
    <row r="2312" spans="1:21">
      <c r="A2312" s="1">
        <f t="shared" si="36"/>
        <v>2311</v>
      </c>
      <c r="B2312" s="1" t="s">
        <v>20</v>
      </c>
      <c r="C2312" s="1" t="s">
        <v>21</v>
      </c>
      <c r="D2312" s="1" t="s">
        <v>22</v>
      </c>
      <c r="E2312" s="1" t="s">
        <v>23</v>
      </c>
      <c r="F2312" s="1" t="s">
        <v>5</v>
      </c>
      <c r="H2312" s="1" t="s">
        <v>24</v>
      </c>
      <c r="I2312" s="1">
        <v>1226733</v>
      </c>
      <c r="J2312" s="1">
        <v>1227968</v>
      </c>
      <c r="K2312" s="1" t="s">
        <v>25</v>
      </c>
      <c r="R2312" s="1" t="s">
        <v>3385</v>
      </c>
      <c r="S2312" s="1">
        <v>1236</v>
      </c>
    </row>
    <row r="2313" spans="1:21">
      <c r="A2313" s="1">
        <f t="shared" si="36"/>
        <v>2312</v>
      </c>
      <c r="B2313" s="1" t="s">
        <v>28</v>
      </c>
      <c r="C2313" s="1" t="s">
        <v>29</v>
      </c>
      <c r="D2313" s="1" t="s">
        <v>22</v>
      </c>
      <c r="E2313" s="1" t="s">
        <v>23</v>
      </c>
      <c r="F2313" s="1" t="s">
        <v>5</v>
      </c>
      <c r="H2313" s="1" t="s">
        <v>24</v>
      </c>
      <c r="I2313" s="1">
        <v>1226733</v>
      </c>
      <c r="J2313" s="1">
        <v>1227968</v>
      </c>
      <c r="K2313" s="1" t="s">
        <v>25</v>
      </c>
      <c r="L2313" s="1" t="s">
        <v>3386</v>
      </c>
      <c r="O2313" s="1" t="s">
        <v>62</v>
      </c>
      <c r="R2313" s="1" t="s">
        <v>3385</v>
      </c>
      <c r="S2313" s="1">
        <v>1236</v>
      </c>
      <c r="T2313" s="1">
        <v>411</v>
      </c>
    </row>
    <row r="2314" spans="1:21">
      <c r="A2314" s="1">
        <f t="shared" si="36"/>
        <v>2313</v>
      </c>
      <c r="B2314" s="1" t="s">
        <v>20</v>
      </c>
      <c r="C2314" s="1" t="s">
        <v>450</v>
      </c>
      <c r="D2314" s="1" t="s">
        <v>22</v>
      </c>
      <c r="E2314" s="1" t="s">
        <v>23</v>
      </c>
      <c r="F2314" s="1" t="s">
        <v>5</v>
      </c>
      <c r="H2314" s="1" t="s">
        <v>24</v>
      </c>
      <c r="I2314" s="1">
        <v>1227998</v>
      </c>
      <c r="J2314" s="1">
        <v>1230508</v>
      </c>
      <c r="K2314" s="1" t="s">
        <v>25</v>
      </c>
      <c r="R2314" s="1" t="s">
        <v>3387</v>
      </c>
      <c r="S2314" s="1">
        <v>2511</v>
      </c>
      <c r="U2314" s="1" t="s">
        <v>452</v>
      </c>
    </row>
    <row r="2315" spans="1:21">
      <c r="A2315" s="1">
        <f t="shared" si="36"/>
        <v>2314</v>
      </c>
      <c r="B2315" s="1" t="s">
        <v>28</v>
      </c>
      <c r="C2315" s="1" t="s">
        <v>453</v>
      </c>
      <c r="D2315" s="1" t="s">
        <v>22</v>
      </c>
      <c r="E2315" s="1" t="s">
        <v>23</v>
      </c>
      <c r="F2315" s="1" t="s">
        <v>5</v>
      </c>
      <c r="H2315" s="1" t="s">
        <v>24</v>
      </c>
      <c r="I2315" s="1">
        <v>1227998</v>
      </c>
      <c r="J2315" s="1">
        <v>1230508</v>
      </c>
      <c r="K2315" s="1" t="s">
        <v>25</v>
      </c>
      <c r="O2315" s="1" t="s">
        <v>3388</v>
      </c>
      <c r="R2315" s="1" t="s">
        <v>3387</v>
      </c>
      <c r="S2315" s="1">
        <v>2511</v>
      </c>
      <c r="U2315" s="1" t="s">
        <v>452</v>
      </c>
    </row>
    <row r="2316" spans="1:21">
      <c r="A2316" s="1">
        <f t="shared" si="36"/>
        <v>2315</v>
      </c>
      <c r="B2316" s="1" t="s">
        <v>20</v>
      </c>
      <c r="C2316" s="1" t="s">
        <v>21</v>
      </c>
      <c r="D2316" s="1" t="s">
        <v>22</v>
      </c>
      <c r="E2316" s="1" t="s">
        <v>23</v>
      </c>
      <c r="F2316" s="1" t="s">
        <v>5</v>
      </c>
      <c r="H2316" s="1" t="s">
        <v>24</v>
      </c>
      <c r="I2316" s="1">
        <v>1230529</v>
      </c>
      <c r="J2316" s="1">
        <v>1230879</v>
      </c>
      <c r="K2316" s="1" t="s">
        <v>63</v>
      </c>
      <c r="R2316" s="1" t="s">
        <v>3389</v>
      </c>
      <c r="S2316" s="1">
        <v>351</v>
      </c>
    </row>
    <row r="2317" spans="1:21">
      <c r="A2317" s="1">
        <f t="shared" si="36"/>
        <v>2316</v>
      </c>
      <c r="B2317" s="1" t="s">
        <v>28</v>
      </c>
      <c r="C2317" s="1" t="s">
        <v>29</v>
      </c>
      <c r="D2317" s="1" t="s">
        <v>22</v>
      </c>
      <c r="E2317" s="1" t="s">
        <v>23</v>
      </c>
      <c r="F2317" s="1" t="s">
        <v>5</v>
      </c>
      <c r="H2317" s="1" t="s">
        <v>24</v>
      </c>
      <c r="I2317" s="1">
        <v>1230529</v>
      </c>
      <c r="J2317" s="1">
        <v>1230879</v>
      </c>
      <c r="K2317" s="1" t="s">
        <v>63</v>
      </c>
      <c r="L2317" s="1" t="s">
        <v>3390</v>
      </c>
      <c r="O2317" s="1" t="s">
        <v>480</v>
      </c>
      <c r="R2317" s="1" t="s">
        <v>3389</v>
      </c>
      <c r="S2317" s="1">
        <v>351</v>
      </c>
      <c r="T2317" s="1">
        <v>116</v>
      </c>
    </row>
    <row r="2318" spans="1:21">
      <c r="A2318" s="1">
        <f t="shared" si="36"/>
        <v>2317</v>
      </c>
      <c r="B2318" s="1" t="s">
        <v>20</v>
      </c>
      <c r="C2318" s="1" t="s">
        <v>21</v>
      </c>
      <c r="D2318" s="1" t="s">
        <v>22</v>
      </c>
      <c r="E2318" s="1" t="s">
        <v>23</v>
      </c>
      <c r="F2318" s="1" t="s">
        <v>5</v>
      </c>
      <c r="H2318" s="1" t="s">
        <v>24</v>
      </c>
      <c r="I2318" s="1">
        <v>1230924</v>
      </c>
      <c r="J2318" s="1">
        <v>1231409</v>
      </c>
      <c r="K2318" s="1" t="s">
        <v>63</v>
      </c>
      <c r="R2318" s="1" t="s">
        <v>3391</v>
      </c>
      <c r="S2318" s="1">
        <v>486</v>
      </c>
    </row>
    <row r="2319" spans="1:21">
      <c r="A2319" s="1">
        <f t="shared" si="36"/>
        <v>2318</v>
      </c>
      <c r="B2319" s="1" t="s">
        <v>28</v>
      </c>
      <c r="C2319" s="1" t="s">
        <v>29</v>
      </c>
      <c r="D2319" s="1" t="s">
        <v>22</v>
      </c>
      <c r="E2319" s="1" t="s">
        <v>23</v>
      </c>
      <c r="F2319" s="1" t="s">
        <v>5</v>
      </c>
      <c r="H2319" s="1" t="s">
        <v>24</v>
      </c>
      <c r="I2319" s="1">
        <v>1230924</v>
      </c>
      <c r="J2319" s="1">
        <v>1231409</v>
      </c>
      <c r="K2319" s="1" t="s">
        <v>63</v>
      </c>
      <c r="L2319" s="1" t="s">
        <v>3392</v>
      </c>
      <c r="O2319" s="1" t="s">
        <v>3393</v>
      </c>
      <c r="R2319" s="1" t="s">
        <v>3391</v>
      </c>
      <c r="S2319" s="1">
        <v>486</v>
      </c>
      <c r="T2319" s="1">
        <v>161</v>
      </c>
    </row>
    <row r="2320" spans="1:21">
      <c r="A2320" s="1">
        <f t="shared" si="36"/>
        <v>2319</v>
      </c>
      <c r="B2320" s="1" t="s">
        <v>20</v>
      </c>
      <c r="C2320" s="1" t="s">
        <v>450</v>
      </c>
      <c r="D2320" s="1" t="s">
        <v>22</v>
      </c>
      <c r="E2320" s="1" t="s">
        <v>23</v>
      </c>
      <c r="F2320" s="1" t="s">
        <v>5</v>
      </c>
      <c r="H2320" s="1" t="s">
        <v>24</v>
      </c>
      <c r="I2320" s="1">
        <v>1231423</v>
      </c>
      <c r="J2320" s="1">
        <v>1231923</v>
      </c>
      <c r="K2320" s="1" t="s">
        <v>25</v>
      </c>
      <c r="R2320" s="1" t="s">
        <v>3394</v>
      </c>
      <c r="S2320" s="1">
        <v>501</v>
      </c>
      <c r="U2320" s="1" t="s">
        <v>452</v>
      </c>
    </row>
    <row r="2321" spans="1:21">
      <c r="A2321" s="1">
        <f t="shared" si="36"/>
        <v>2320</v>
      </c>
      <c r="B2321" s="1" t="s">
        <v>28</v>
      </c>
      <c r="C2321" s="1" t="s">
        <v>453</v>
      </c>
      <c r="D2321" s="1" t="s">
        <v>22</v>
      </c>
      <c r="E2321" s="1" t="s">
        <v>23</v>
      </c>
      <c r="F2321" s="1" t="s">
        <v>5</v>
      </c>
      <c r="H2321" s="1" t="s">
        <v>24</v>
      </c>
      <c r="I2321" s="1">
        <v>1231423</v>
      </c>
      <c r="J2321" s="1">
        <v>1231923</v>
      </c>
      <c r="K2321" s="1" t="s">
        <v>25</v>
      </c>
      <c r="O2321" s="1" t="s">
        <v>1808</v>
      </c>
      <c r="R2321" s="1" t="s">
        <v>3394</v>
      </c>
      <c r="S2321" s="1">
        <v>501</v>
      </c>
      <c r="U2321" s="1" t="s">
        <v>452</v>
      </c>
    </row>
    <row r="2322" spans="1:21">
      <c r="A2322" s="1">
        <f t="shared" si="36"/>
        <v>2321</v>
      </c>
      <c r="B2322" s="1" t="s">
        <v>20</v>
      </c>
      <c r="C2322" s="1" t="s">
        <v>21</v>
      </c>
      <c r="D2322" s="1" t="s">
        <v>22</v>
      </c>
      <c r="E2322" s="1" t="s">
        <v>23</v>
      </c>
      <c r="F2322" s="1" t="s">
        <v>5</v>
      </c>
      <c r="H2322" s="1" t="s">
        <v>24</v>
      </c>
      <c r="I2322" s="1">
        <v>1231920</v>
      </c>
      <c r="J2322" s="1">
        <v>1232168</v>
      </c>
      <c r="K2322" s="1" t="s">
        <v>25</v>
      </c>
      <c r="R2322" s="1" t="s">
        <v>3395</v>
      </c>
      <c r="S2322" s="1">
        <v>249</v>
      </c>
    </row>
    <row r="2323" spans="1:21">
      <c r="A2323" s="1">
        <f t="shared" si="36"/>
        <v>2322</v>
      </c>
      <c r="B2323" s="1" t="s">
        <v>28</v>
      </c>
      <c r="C2323" s="1" t="s">
        <v>29</v>
      </c>
      <c r="D2323" s="1" t="s">
        <v>22</v>
      </c>
      <c r="E2323" s="1" t="s">
        <v>23</v>
      </c>
      <c r="F2323" s="1" t="s">
        <v>5</v>
      </c>
      <c r="H2323" s="1" t="s">
        <v>24</v>
      </c>
      <c r="I2323" s="1">
        <v>1231920</v>
      </c>
      <c r="J2323" s="1">
        <v>1232168</v>
      </c>
      <c r="K2323" s="1" t="s">
        <v>25</v>
      </c>
      <c r="L2323" s="1" t="s">
        <v>3396</v>
      </c>
      <c r="O2323" s="1" t="s">
        <v>62</v>
      </c>
      <c r="R2323" s="1" t="s">
        <v>3395</v>
      </c>
      <c r="S2323" s="1">
        <v>249</v>
      </c>
      <c r="T2323" s="1">
        <v>82</v>
      </c>
    </row>
    <row r="2324" spans="1:21">
      <c r="A2324" s="1">
        <f t="shared" si="36"/>
        <v>2323</v>
      </c>
      <c r="B2324" s="1" t="s">
        <v>20</v>
      </c>
      <c r="C2324" s="1" t="s">
        <v>21</v>
      </c>
      <c r="D2324" s="1" t="s">
        <v>22</v>
      </c>
      <c r="E2324" s="1" t="s">
        <v>23</v>
      </c>
      <c r="F2324" s="1" t="s">
        <v>5</v>
      </c>
      <c r="H2324" s="1" t="s">
        <v>24</v>
      </c>
      <c r="I2324" s="1">
        <v>1232310</v>
      </c>
      <c r="J2324" s="1">
        <v>1232726</v>
      </c>
      <c r="K2324" s="1" t="s">
        <v>63</v>
      </c>
      <c r="R2324" s="1" t="s">
        <v>3397</v>
      </c>
      <c r="S2324" s="1">
        <v>417</v>
      </c>
    </row>
    <row r="2325" spans="1:21">
      <c r="A2325" s="1">
        <f t="shared" si="36"/>
        <v>2324</v>
      </c>
      <c r="B2325" s="1" t="s">
        <v>28</v>
      </c>
      <c r="C2325" s="1" t="s">
        <v>29</v>
      </c>
      <c r="D2325" s="1" t="s">
        <v>22</v>
      </c>
      <c r="E2325" s="1" t="s">
        <v>23</v>
      </c>
      <c r="F2325" s="1" t="s">
        <v>5</v>
      </c>
      <c r="H2325" s="1" t="s">
        <v>24</v>
      </c>
      <c r="I2325" s="1">
        <v>1232310</v>
      </c>
      <c r="J2325" s="1">
        <v>1232726</v>
      </c>
      <c r="K2325" s="1" t="s">
        <v>63</v>
      </c>
      <c r="L2325" s="1" t="s">
        <v>3398</v>
      </c>
      <c r="O2325" s="1" t="s">
        <v>42</v>
      </c>
      <c r="R2325" s="1" t="s">
        <v>3397</v>
      </c>
      <c r="S2325" s="1">
        <v>417</v>
      </c>
      <c r="T2325" s="1">
        <v>138</v>
      </c>
    </row>
    <row r="2326" spans="1:21">
      <c r="A2326" s="1">
        <f t="shared" si="36"/>
        <v>2325</v>
      </c>
      <c r="B2326" s="1" t="s">
        <v>20</v>
      </c>
      <c r="C2326" s="1" t="s">
        <v>21</v>
      </c>
      <c r="D2326" s="1" t="s">
        <v>22</v>
      </c>
      <c r="E2326" s="1" t="s">
        <v>23</v>
      </c>
      <c r="F2326" s="1" t="s">
        <v>5</v>
      </c>
      <c r="H2326" s="1" t="s">
        <v>24</v>
      </c>
      <c r="I2326" s="1">
        <v>1232727</v>
      </c>
      <c r="J2326" s="1">
        <v>1233797</v>
      </c>
      <c r="K2326" s="1" t="s">
        <v>63</v>
      </c>
      <c r="P2326" s="1" t="s">
        <v>3399</v>
      </c>
      <c r="R2326" s="1" t="s">
        <v>3400</v>
      </c>
      <c r="S2326" s="1">
        <v>1071</v>
      </c>
    </row>
    <row r="2327" spans="1:21">
      <c r="A2327" s="1">
        <f t="shared" si="36"/>
        <v>2326</v>
      </c>
      <c r="B2327" s="1" t="s">
        <v>28</v>
      </c>
      <c r="C2327" s="1" t="s">
        <v>29</v>
      </c>
      <c r="D2327" s="1" t="s">
        <v>22</v>
      </c>
      <c r="E2327" s="1" t="s">
        <v>23</v>
      </c>
      <c r="F2327" s="1" t="s">
        <v>5</v>
      </c>
      <c r="H2327" s="1" t="s">
        <v>24</v>
      </c>
      <c r="I2327" s="1">
        <v>1232727</v>
      </c>
      <c r="J2327" s="1">
        <v>1233797</v>
      </c>
      <c r="K2327" s="1" t="s">
        <v>63</v>
      </c>
      <c r="L2327" s="1" t="s">
        <v>3401</v>
      </c>
      <c r="O2327" s="1" t="s">
        <v>3402</v>
      </c>
      <c r="P2327" s="1" t="s">
        <v>3399</v>
      </c>
      <c r="R2327" s="1" t="s">
        <v>3400</v>
      </c>
      <c r="S2327" s="1">
        <v>1071</v>
      </c>
      <c r="T2327" s="1">
        <v>356</v>
      </c>
    </row>
    <row r="2328" spans="1:21">
      <c r="A2328" s="1">
        <f t="shared" si="36"/>
        <v>2327</v>
      </c>
      <c r="B2328" s="1" t="s">
        <v>20</v>
      </c>
      <c r="C2328" s="1" t="s">
        <v>21</v>
      </c>
      <c r="D2328" s="1" t="s">
        <v>22</v>
      </c>
      <c r="E2328" s="1" t="s">
        <v>23</v>
      </c>
      <c r="F2328" s="1" t="s">
        <v>5</v>
      </c>
      <c r="H2328" s="1" t="s">
        <v>24</v>
      </c>
      <c r="I2328" s="1">
        <v>1233809</v>
      </c>
      <c r="J2328" s="1">
        <v>1234306</v>
      </c>
      <c r="K2328" s="1" t="s">
        <v>63</v>
      </c>
      <c r="P2328" s="1" t="s">
        <v>3403</v>
      </c>
      <c r="R2328" s="1" t="s">
        <v>3404</v>
      </c>
      <c r="S2328" s="1">
        <v>498</v>
      </c>
    </row>
    <row r="2329" spans="1:21">
      <c r="A2329" s="1">
        <f t="shared" si="36"/>
        <v>2328</v>
      </c>
      <c r="B2329" s="1" t="s">
        <v>28</v>
      </c>
      <c r="C2329" s="1" t="s">
        <v>29</v>
      </c>
      <c r="D2329" s="1" t="s">
        <v>22</v>
      </c>
      <c r="E2329" s="1" t="s">
        <v>23</v>
      </c>
      <c r="F2329" s="1" t="s">
        <v>5</v>
      </c>
      <c r="H2329" s="1" t="s">
        <v>24</v>
      </c>
      <c r="I2329" s="1">
        <v>1233809</v>
      </c>
      <c r="J2329" s="1">
        <v>1234306</v>
      </c>
      <c r="K2329" s="1" t="s">
        <v>63</v>
      </c>
      <c r="L2329" s="1" t="s">
        <v>3405</v>
      </c>
      <c r="O2329" s="1" t="s">
        <v>3406</v>
      </c>
      <c r="P2329" s="1" t="s">
        <v>3403</v>
      </c>
      <c r="R2329" s="1" t="s">
        <v>3404</v>
      </c>
      <c r="S2329" s="1">
        <v>498</v>
      </c>
      <c r="T2329" s="1">
        <v>165</v>
      </c>
    </row>
    <row r="2330" spans="1:21">
      <c r="A2330" s="1">
        <f t="shared" si="36"/>
        <v>2329</v>
      </c>
      <c r="B2330" s="1" t="s">
        <v>20</v>
      </c>
      <c r="C2330" s="1" t="s">
        <v>21</v>
      </c>
      <c r="D2330" s="1" t="s">
        <v>22</v>
      </c>
      <c r="E2330" s="1" t="s">
        <v>23</v>
      </c>
      <c r="F2330" s="1" t="s">
        <v>5</v>
      </c>
      <c r="H2330" s="1" t="s">
        <v>24</v>
      </c>
      <c r="I2330" s="1">
        <v>1234324</v>
      </c>
      <c r="J2330" s="1">
        <v>1236933</v>
      </c>
      <c r="K2330" s="1" t="s">
        <v>63</v>
      </c>
      <c r="P2330" s="1" t="s">
        <v>3407</v>
      </c>
      <c r="R2330" s="1" t="s">
        <v>3408</v>
      </c>
      <c r="S2330" s="1">
        <v>2610</v>
      </c>
    </row>
    <row r="2331" spans="1:21">
      <c r="A2331" s="1">
        <f t="shared" si="36"/>
        <v>2330</v>
      </c>
      <c r="B2331" s="1" t="s">
        <v>28</v>
      </c>
      <c r="C2331" s="1" t="s">
        <v>29</v>
      </c>
      <c r="D2331" s="1" t="s">
        <v>22</v>
      </c>
      <c r="E2331" s="1" t="s">
        <v>23</v>
      </c>
      <c r="F2331" s="1" t="s">
        <v>5</v>
      </c>
      <c r="H2331" s="1" t="s">
        <v>24</v>
      </c>
      <c r="I2331" s="1">
        <v>1234324</v>
      </c>
      <c r="J2331" s="1">
        <v>1236933</v>
      </c>
      <c r="K2331" s="1" t="s">
        <v>63</v>
      </c>
      <c r="L2331" s="1" t="s">
        <v>3409</v>
      </c>
      <c r="O2331" s="1" t="s">
        <v>3410</v>
      </c>
      <c r="P2331" s="1" t="s">
        <v>3407</v>
      </c>
      <c r="R2331" s="1" t="s">
        <v>3408</v>
      </c>
      <c r="S2331" s="1">
        <v>2610</v>
      </c>
      <c r="T2331" s="1">
        <v>869</v>
      </c>
    </row>
    <row r="2332" spans="1:21">
      <c r="A2332" s="1">
        <f t="shared" si="36"/>
        <v>2331</v>
      </c>
      <c r="B2332" s="1" t="s">
        <v>20</v>
      </c>
      <c r="C2332" s="1" t="s">
        <v>21</v>
      </c>
      <c r="D2332" s="1" t="s">
        <v>22</v>
      </c>
      <c r="E2332" s="1" t="s">
        <v>23</v>
      </c>
      <c r="F2332" s="1" t="s">
        <v>5</v>
      </c>
      <c r="H2332" s="1" t="s">
        <v>24</v>
      </c>
      <c r="I2332" s="1">
        <v>1237156</v>
      </c>
      <c r="J2332" s="1">
        <v>1238217</v>
      </c>
      <c r="K2332" s="1" t="s">
        <v>25</v>
      </c>
      <c r="P2332" s="1" t="s">
        <v>3411</v>
      </c>
      <c r="R2332" s="1" t="s">
        <v>3412</v>
      </c>
      <c r="S2332" s="1">
        <v>1062</v>
      </c>
    </row>
    <row r="2333" spans="1:21">
      <c r="A2333" s="1">
        <f t="shared" si="36"/>
        <v>2332</v>
      </c>
      <c r="B2333" s="1" t="s">
        <v>28</v>
      </c>
      <c r="C2333" s="1" t="s">
        <v>29</v>
      </c>
      <c r="D2333" s="1" t="s">
        <v>22</v>
      </c>
      <c r="E2333" s="1" t="s">
        <v>23</v>
      </c>
      <c r="F2333" s="1" t="s">
        <v>5</v>
      </c>
      <c r="H2333" s="1" t="s">
        <v>24</v>
      </c>
      <c r="I2333" s="1">
        <v>1237156</v>
      </c>
      <c r="J2333" s="1">
        <v>1238217</v>
      </c>
      <c r="K2333" s="1" t="s">
        <v>25</v>
      </c>
      <c r="L2333" s="1" t="s">
        <v>3413</v>
      </c>
      <c r="O2333" s="1" t="s">
        <v>3414</v>
      </c>
      <c r="P2333" s="1" t="s">
        <v>3411</v>
      </c>
      <c r="R2333" s="1" t="s">
        <v>3412</v>
      </c>
      <c r="S2333" s="1">
        <v>1062</v>
      </c>
      <c r="T2333" s="1">
        <v>353</v>
      </c>
    </row>
    <row r="2334" spans="1:21">
      <c r="A2334" s="1">
        <f t="shared" si="36"/>
        <v>2333</v>
      </c>
      <c r="B2334" s="1" t="s">
        <v>20</v>
      </c>
      <c r="C2334" s="1" t="s">
        <v>21</v>
      </c>
      <c r="D2334" s="1" t="s">
        <v>22</v>
      </c>
      <c r="E2334" s="1" t="s">
        <v>23</v>
      </c>
      <c r="F2334" s="1" t="s">
        <v>5</v>
      </c>
      <c r="H2334" s="1" t="s">
        <v>24</v>
      </c>
      <c r="I2334" s="1">
        <v>1238214</v>
      </c>
      <c r="J2334" s="1">
        <v>1239329</v>
      </c>
      <c r="K2334" s="1" t="s">
        <v>25</v>
      </c>
      <c r="P2334" s="1" t="s">
        <v>3415</v>
      </c>
      <c r="R2334" s="1" t="s">
        <v>3416</v>
      </c>
      <c r="S2334" s="1">
        <v>1116</v>
      </c>
    </row>
    <row r="2335" spans="1:21">
      <c r="A2335" s="1">
        <f t="shared" si="36"/>
        <v>2334</v>
      </c>
      <c r="B2335" s="1" t="s">
        <v>28</v>
      </c>
      <c r="C2335" s="1" t="s">
        <v>29</v>
      </c>
      <c r="D2335" s="1" t="s">
        <v>22</v>
      </c>
      <c r="E2335" s="1" t="s">
        <v>23</v>
      </c>
      <c r="F2335" s="1" t="s">
        <v>5</v>
      </c>
      <c r="H2335" s="1" t="s">
        <v>24</v>
      </c>
      <c r="I2335" s="1">
        <v>1238214</v>
      </c>
      <c r="J2335" s="1">
        <v>1239329</v>
      </c>
      <c r="K2335" s="1" t="s">
        <v>25</v>
      </c>
      <c r="L2335" s="1" t="s">
        <v>3417</v>
      </c>
      <c r="O2335" s="1" t="s">
        <v>3418</v>
      </c>
      <c r="P2335" s="1" t="s">
        <v>3415</v>
      </c>
      <c r="R2335" s="1" t="s">
        <v>3416</v>
      </c>
      <c r="S2335" s="1">
        <v>1116</v>
      </c>
      <c r="T2335" s="1">
        <v>371</v>
      </c>
    </row>
    <row r="2336" spans="1:21">
      <c r="A2336" s="1">
        <f t="shared" si="36"/>
        <v>2335</v>
      </c>
      <c r="B2336" s="1" t="s">
        <v>20</v>
      </c>
      <c r="C2336" s="1" t="s">
        <v>21</v>
      </c>
      <c r="D2336" s="1" t="s">
        <v>22</v>
      </c>
      <c r="E2336" s="1" t="s">
        <v>23</v>
      </c>
      <c r="F2336" s="1" t="s">
        <v>5</v>
      </c>
      <c r="H2336" s="1" t="s">
        <v>24</v>
      </c>
      <c r="I2336" s="1">
        <v>1239364</v>
      </c>
      <c r="J2336" s="1">
        <v>1239840</v>
      </c>
      <c r="K2336" s="1" t="s">
        <v>25</v>
      </c>
      <c r="R2336" s="1" t="s">
        <v>3419</v>
      </c>
      <c r="S2336" s="1">
        <v>477</v>
      </c>
    </row>
    <row r="2337" spans="1:20">
      <c r="A2337" s="1">
        <f t="shared" si="36"/>
        <v>2336</v>
      </c>
      <c r="B2337" s="1" t="s">
        <v>28</v>
      </c>
      <c r="C2337" s="1" t="s">
        <v>29</v>
      </c>
      <c r="D2337" s="1" t="s">
        <v>22</v>
      </c>
      <c r="E2337" s="1" t="s">
        <v>23</v>
      </c>
      <c r="F2337" s="1" t="s">
        <v>5</v>
      </c>
      <c r="H2337" s="1" t="s">
        <v>24</v>
      </c>
      <c r="I2337" s="1">
        <v>1239364</v>
      </c>
      <c r="J2337" s="1">
        <v>1239840</v>
      </c>
      <c r="K2337" s="1" t="s">
        <v>25</v>
      </c>
      <c r="L2337" s="1" t="s">
        <v>3420</v>
      </c>
      <c r="O2337" s="1" t="s">
        <v>3421</v>
      </c>
      <c r="R2337" s="1" t="s">
        <v>3419</v>
      </c>
      <c r="S2337" s="1">
        <v>477</v>
      </c>
      <c r="T2337" s="1">
        <v>158</v>
      </c>
    </row>
    <row r="2338" spans="1:20">
      <c r="A2338" s="1">
        <f t="shared" si="36"/>
        <v>2337</v>
      </c>
      <c r="B2338" s="1" t="s">
        <v>20</v>
      </c>
      <c r="C2338" s="1" t="s">
        <v>21</v>
      </c>
      <c r="D2338" s="1" t="s">
        <v>22</v>
      </c>
      <c r="E2338" s="1" t="s">
        <v>23</v>
      </c>
      <c r="F2338" s="1" t="s">
        <v>5</v>
      </c>
      <c r="H2338" s="1" t="s">
        <v>24</v>
      </c>
      <c r="I2338" s="1">
        <v>1239915</v>
      </c>
      <c r="J2338" s="1">
        <v>1241762</v>
      </c>
      <c r="K2338" s="1" t="s">
        <v>25</v>
      </c>
      <c r="R2338" s="1" t="s">
        <v>3422</v>
      </c>
      <c r="S2338" s="1">
        <v>1848</v>
      </c>
    </row>
    <row r="2339" spans="1:20">
      <c r="A2339" s="1">
        <f t="shared" si="36"/>
        <v>2338</v>
      </c>
      <c r="B2339" s="1" t="s">
        <v>28</v>
      </c>
      <c r="C2339" s="1" t="s">
        <v>29</v>
      </c>
      <c r="D2339" s="1" t="s">
        <v>22</v>
      </c>
      <c r="E2339" s="1" t="s">
        <v>23</v>
      </c>
      <c r="F2339" s="1" t="s">
        <v>5</v>
      </c>
      <c r="H2339" s="1" t="s">
        <v>24</v>
      </c>
      <c r="I2339" s="1">
        <v>1239915</v>
      </c>
      <c r="J2339" s="1">
        <v>1241762</v>
      </c>
      <c r="K2339" s="1" t="s">
        <v>25</v>
      </c>
      <c r="L2339" s="1" t="s">
        <v>3423</v>
      </c>
      <c r="O2339" s="1" t="s">
        <v>3424</v>
      </c>
      <c r="R2339" s="1" t="s">
        <v>3422</v>
      </c>
      <c r="S2339" s="1">
        <v>1848</v>
      </c>
      <c r="T2339" s="1">
        <v>615</v>
      </c>
    </row>
    <row r="2340" spans="1:20">
      <c r="A2340" s="1">
        <f t="shared" si="36"/>
        <v>2339</v>
      </c>
      <c r="B2340" s="1" t="s">
        <v>20</v>
      </c>
      <c r="C2340" s="1" t="s">
        <v>21</v>
      </c>
      <c r="D2340" s="1" t="s">
        <v>22</v>
      </c>
      <c r="E2340" s="1" t="s">
        <v>23</v>
      </c>
      <c r="F2340" s="1" t="s">
        <v>5</v>
      </c>
      <c r="H2340" s="1" t="s">
        <v>24</v>
      </c>
      <c r="I2340" s="1">
        <v>1241786</v>
      </c>
      <c r="J2340" s="1">
        <v>1242718</v>
      </c>
      <c r="K2340" s="1" t="s">
        <v>25</v>
      </c>
      <c r="R2340" s="1" t="s">
        <v>3425</v>
      </c>
      <c r="S2340" s="1">
        <v>933</v>
      </c>
    </row>
    <row r="2341" spans="1:20">
      <c r="A2341" s="1">
        <f t="shared" si="36"/>
        <v>2340</v>
      </c>
      <c r="B2341" s="1" t="s">
        <v>28</v>
      </c>
      <c r="C2341" s="1" t="s">
        <v>29</v>
      </c>
      <c r="D2341" s="1" t="s">
        <v>22</v>
      </c>
      <c r="E2341" s="1" t="s">
        <v>23</v>
      </c>
      <c r="F2341" s="1" t="s">
        <v>5</v>
      </c>
      <c r="H2341" s="1" t="s">
        <v>24</v>
      </c>
      <c r="I2341" s="1">
        <v>1241786</v>
      </c>
      <c r="J2341" s="1">
        <v>1242718</v>
      </c>
      <c r="K2341" s="1" t="s">
        <v>25</v>
      </c>
      <c r="L2341" s="1" t="s">
        <v>3426</v>
      </c>
      <c r="O2341" s="1" t="s">
        <v>3427</v>
      </c>
      <c r="R2341" s="1" t="s">
        <v>3425</v>
      </c>
      <c r="S2341" s="1">
        <v>933</v>
      </c>
      <c r="T2341" s="1">
        <v>310</v>
      </c>
    </row>
    <row r="2342" spans="1:20">
      <c r="A2342" s="1">
        <f t="shared" si="36"/>
        <v>2341</v>
      </c>
      <c r="B2342" s="1" t="s">
        <v>20</v>
      </c>
      <c r="C2342" s="1" t="s">
        <v>21</v>
      </c>
      <c r="D2342" s="1" t="s">
        <v>22</v>
      </c>
      <c r="E2342" s="1" t="s">
        <v>23</v>
      </c>
      <c r="F2342" s="1" t="s">
        <v>5</v>
      </c>
      <c r="H2342" s="1" t="s">
        <v>24</v>
      </c>
      <c r="I2342" s="1">
        <v>1242777</v>
      </c>
      <c r="J2342" s="1">
        <v>1243154</v>
      </c>
      <c r="K2342" s="1" t="s">
        <v>25</v>
      </c>
      <c r="R2342" s="1" t="s">
        <v>3428</v>
      </c>
      <c r="S2342" s="1">
        <v>378</v>
      </c>
    </row>
    <row r="2343" spans="1:20">
      <c r="A2343" s="1">
        <f t="shared" si="36"/>
        <v>2342</v>
      </c>
      <c r="B2343" s="1" t="s">
        <v>28</v>
      </c>
      <c r="C2343" s="1" t="s">
        <v>29</v>
      </c>
      <c r="D2343" s="1" t="s">
        <v>22</v>
      </c>
      <c r="E2343" s="1" t="s">
        <v>23</v>
      </c>
      <c r="F2343" s="1" t="s">
        <v>5</v>
      </c>
      <c r="H2343" s="1" t="s">
        <v>24</v>
      </c>
      <c r="I2343" s="1">
        <v>1242777</v>
      </c>
      <c r="J2343" s="1">
        <v>1243154</v>
      </c>
      <c r="K2343" s="1" t="s">
        <v>25</v>
      </c>
      <c r="L2343" s="1" t="s">
        <v>3429</v>
      </c>
      <c r="O2343" s="1" t="s">
        <v>42</v>
      </c>
      <c r="R2343" s="1" t="s">
        <v>3428</v>
      </c>
      <c r="S2343" s="1">
        <v>378</v>
      </c>
      <c r="T2343" s="1">
        <v>125</v>
      </c>
    </row>
    <row r="2344" spans="1:20">
      <c r="A2344" s="1">
        <f t="shared" si="36"/>
        <v>2343</v>
      </c>
      <c r="B2344" s="1" t="s">
        <v>20</v>
      </c>
      <c r="C2344" s="1" t="s">
        <v>21</v>
      </c>
      <c r="D2344" s="1" t="s">
        <v>22</v>
      </c>
      <c r="E2344" s="1" t="s">
        <v>23</v>
      </c>
      <c r="F2344" s="1" t="s">
        <v>5</v>
      </c>
      <c r="H2344" s="1" t="s">
        <v>24</v>
      </c>
      <c r="I2344" s="1">
        <v>1243204</v>
      </c>
      <c r="J2344" s="1">
        <v>1243938</v>
      </c>
      <c r="K2344" s="1" t="s">
        <v>25</v>
      </c>
      <c r="R2344" s="1" t="s">
        <v>3430</v>
      </c>
      <c r="S2344" s="1">
        <v>735</v>
      </c>
    </row>
    <row r="2345" spans="1:20">
      <c r="A2345" s="1">
        <f t="shared" si="36"/>
        <v>2344</v>
      </c>
      <c r="B2345" s="1" t="s">
        <v>28</v>
      </c>
      <c r="C2345" s="1" t="s">
        <v>29</v>
      </c>
      <c r="D2345" s="1" t="s">
        <v>22</v>
      </c>
      <c r="E2345" s="1" t="s">
        <v>23</v>
      </c>
      <c r="F2345" s="1" t="s">
        <v>5</v>
      </c>
      <c r="H2345" s="1" t="s">
        <v>24</v>
      </c>
      <c r="I2345" s="1">
        <v>1243204</v>
      </c>
      <c r="J2345" s="1">
        <v>1243938</v>
      </c>
      <c r="K2345" s="1" t="s">
        <v>25</v>
      </c>
      <c r="L2345" s="1" t="s">
        <v>3431</v>
      </c>
      <c r="O2345" s="1" t="s">
        <v>3432</v>
      </c>
      <c r="R2345" s="1" t="s">
        <v>3430</v>
      </c>
      <c r="S2345" s="1">
        <v>735</v>
      </c>
      <c r="T2345" s="1">
        <v>244</v>
      </c>
    </row>
    <row r="2346" spans="1:20">
      <c r="A2346" s="1">
        <f t="shared" si="36"/>
        <v>2345</v>
      </c>
      <c r="B2346" s="1" t="s">
        <v>20</v>
      </c>
      <c r="C2346" s="1" t="s">
        <v>21</v>
      </c>
      <c r="D2346" s="1" t="s">
        <v>22</v>
      </c>
      <c r="E2346" s="1" t="s">
        <v>23</v>
      </c>
      <c r="F2346" s="1" t="s">
        <v>5</v>
      </c>
      <c r="H2346" s="1" t="s">
        <v>24</v>
      </c>
      <c r="I2346" s="1">
        <v>1244008</v>
      </c>
      <c r="J2346" s="1">
        <v>1244979</v>
      </c>
      <c r="K2346" s="1" t="s">
        <v>63</v>
      </c>
      <c r="R2346" s="1" t="s">
        <v>3433</v>
      </c>
      <c r="S2346" s="1">
        <v>972</v>
      </c>
    </row>
    <row r="2347" spans="1:20">
      <c r="A2347" s="1">
        <f t="shared" si="36"/>
        <v>2346</v>
      </c>
      <c r="B2347" s="1" t="s">
        <v>28</v>
      </c>
      <c r="C2347" s="1" t="s">
        <v>29</v>
      </c>
      <c r="D2347" s="1" t="s">
        <v>22</v>
      </c>
      <c r="E2347" s="1" t="s">
        <v>23</v>
      </c>
      <c r="F2347" s="1" t="s">
        <v>5</v>
      </c>
      <c r="H2347" s="1" t="s">
        <v>24</v>
      </c>
      <c r="I2347" s="1">
        <v>1244008</v>
      </c>
      <c r="J2347" s="1">
        <v>1244979</v>
      </c>
      <c r="K2347" s="1" t="s">
        <v>63</v>
      </c>
      <c r="L2347" s="1" t="s">
        <v>3434</v>
      </c>
      <c r="O2347" s="1" t="s">
        <v>3435</v>
      </c>
      <c r="R2347" s="1" t="s">
        <v>3433</v>
      </c>
      <c r="S2347" s="1">
        <v>972</v>
      </c>
      <c r="T2347" s="1">
        <v>323</v>
      </c>
    </row>
    <row r="2348" spans="1:20">
      <c r="A2348" s="1">
        <f t="shared" si="36"/>
        <v>2347</v>
      </c>
      <c r="B2348" s="1" t="s">
        <v>20</v>
      </c>
      <c r="C2348" s="1" t="s">
        <v>21</v>
      </c>
      <c r="D2348" s="1" t="s">
        <v>22</v>
      </c>
      <c r="E2348" s="1" t="s">
        <v>23</v>
      </c>
      <c r="F2348" s="1" t="s">
        <v>5</v>
      </c>
      <c r="H2348" s="1" t="s">
        <v>24</v>
      </c>
      <c r="I2348" s="1">
        <v>1245067</v>
      </c>
      <c r="J2348" s="1">
        <v>1245549</v>
      </c>
      <c r="K2348" s="1" t="s">
        <v>63</v>
      </c>
      <c r="P2348" s="1" t="s">
        <v>3436</v>
      </c>
      <c r="R2348" s="1" t="s">
        <v>3437</v>
      </c>
      <c r="S2348" s="1">
        <v>483</v>
      </c>
    </row>
    <row r="2349" spans="1:20">
      <c r="A2349" s="1">
        <f t="shared" si="36"/>
        <v>2348</v>
      </c>
      <c r="B2349" s="1" t="s">
        <v>28</v>
      </c>
      <c r="C2349" s="1" t="s">
        <v>29</v>
      </c>
      <c r="D2349" s="1" t="s">
        <v>22</v>
      </c>
      <c r="E2349" s="1" t="s">
        <v>23</v>
      </c>
      <c r="F2349" s="1" t="s">
        <v>5</v>
      </c>
      <c r="H2349" s="1" t="s">
        <v>24</v>
      </c>
      <c r="I2349" s="1">
        <v>1245067</v>
      </c>
      <c r="J2349" s="1">
        <v>1245549</v>
      </c>
      <c r="K2349" s="1" t="s">
        <v>63</v>
      </c>
      <c r="L2349" s="1" t="s">
        <v>3438</v>
      </c>
      <c r="O2349" s="1" t="s">
        <v>3439</v>
      </c>
      <c r="P2349" s="1" t="s">
        <v>3436</v>
      </c>
      <c r="R2349" s="1" t="s">
        <v>3437</v>
      </c>
      <c r="S2349" s="1">
        <v>483</v>
      </c>
      <c r="T2349" s="1">
        <v>160</v>
      </c>
    </row>
    <row r="2350" spans="1:20">
      <c r="A2350" s="1">
        <f t="shared" si="36"/>
        <v>2349</v>
      </c>
      <c r="B2350" s="1" t="s">
        <v>20</v>
      </c>
      <c r="C2350" s="1" t="s">
        <v>21</v>
      </c>
      <c r="D2350" s="1" t="s">
        <v>22</v>
      </c>
      <c r="E2350" s="1" t="s">
        <v>23</v>
      </c>
      <c r="F2350" s="1" t="s">
        <v>5</v>
      </c>
      <c r="H2350" s="1" t="s">
        <v>24</v>
      </c>
      <c r="I2350" s="1">
        <v>1245592</v>
      </c>
      <c r="J2350" s="1">
        <v>1248411</v>
      </c>
      <c r="K2350" s="1" t="s">
        <v>63</v>
      </c>
      <c r="P2350" s="1" t="s">
        <v>3440</v>
      </c>
      <c r="R2350" s="1" t="s">
        <v>3441</v>
      </c>
      <c r="S2350" s="1">
        <v>2820</v>
      </c>
    </row>
    <row r="2351" spans="1:20">
      <c r="A2351" s="1">
        <f t="shared" si="36"/>
        <v>2350</v>
      </c>
      <c r="B2351" s="1" t="s">
        <v>28</v>
      </c>
      <c r="C2351" s="1" t="s">
        <v>29</v>
      </c>
      <c r="D2351" s="1" t="s">
        <v>22</v>
      </c>
      <c r="E2351" s="1" t="s">
        <v>23</v>
      </c>
      <c r="F2351" s="1" t="s">
        <v>5</v>
      </c>
      <c r="H2351" s="1" t="s">
        <v>24</v>
      </c>
      <c r="I2351" s="1">
        <v>1245592</v>
      </c>
      <c r="J2351" s="1">
        <v>1248411</v>
      </c>
      <c r="K2351" s="1" t="s">
        <v>63</v>
      </c>
      <c r="L2351" s="1" t="s">
        <v>3442</v>
      </c>
      <c r="O2351" s="1" t="s">
        <v>3443</v>
      </c>
      <c r="P2351" s="1" t="s">
        <v>3440</v>
      </c>
      <c r="R2351" s="1" t="s">
        <v>3441</v>
      </c>
      <c r="S2351" s="1">
        <v>2820</v>
      </c>
      <c r="T2351" s="1">
        <v>939</v>
      </c>
    </row>
    <row r="2352" spans="1:20">
      <c r="A2352" s="1">
        <f t="shared" si="36"/>
        <v>2351</v>
      </c>
      <c r="B2352" s="1" t="s">
        <v>20</v>
      </c>
      <c r="C2352" s="1" t="s">
        <v>21</v>
      </c>
      <c r="D2352" s="1" t="s">
        <v>22</v>
      </c>
      <c r="E2352" s="1" t="s">
        <v>23</v>
      </c>
      <c r="F2352" s="1" t="s">
        <v>5</v>
      </c>
      <c r="H2352" s="1" t="s">
        <v>24</v>
      </c>
      <c r="I2352" s="1">
        <v>1248413</v>
      </c>
      <c r="J2352" s="1">
        <v>1249384</v>
      </c>
      <c r="K2352" s="1" t="s">
        <v>63</v>
      </c>
      <c r="P2352" s="1" t="s">
        <v>3444</v>
      </c>
      <c r="R2352" s="1" t="s">
        <v>3445</v>
      </c>
      <c r="S2352" s="1">
        <v>972</v>
      </c>
    </row>
    <row r="2353" spans="1:20">
      <c r="A2353" s="1">
        <f t="shared" si="36"/>
        <v>2352</v>
      </c>
      <c r="B2353" s="1" t="s">
        <v>28</v>
      </c>
      <c r="C2353" s="1" t="s">
        <v>29</v>
      </c>
      <c r="D2353" s="1" t="s">
        <v>22</v>
      </c>
      <c r="E2353" s="1" t="s">
        <v>23</v>
      </c>
      <c r="F2353" s="1" t="s">
        <v>5</v>
      </c>
      <c r="H2353" s="1" t="s">
        <v>24</v>
      </c>
      <c r="I2353" s="1">
        <v>1248413</v>
      </c>
      <c r="J2353" s="1">
        <v>1249384</v>
      </c>
      <c r="K2353" s="1" t="s">
        <v>63</v>
      </c>
      <c r="L2353" s="1" t="s">
        <v>3446</v>
      </c>
      <c r="O2353" s="1" t="s">
        <v>3447</v>
      </c>
      <c r="P2353" s="1" t="s">
        <v>3444</v>
      </c>
      <c r="R2353" s="1" t="s">
        <v>3445</v>
      </c>
      <c r="S2353" s="1">
        <v>972</v>
      </c>
      <c r="T2353" s="1">
        <v>323</v>
      </c>
    </row>
    <row r="2354" spans="1:20">
      <c r="A2354" s="1">
        <f t="shared" si="36"/>
        <v>2353</v>
      </c>
      <c r="B2354" s="1" t="s">
        <v>20</v>
      </c>
      <c r="C2354" s="1" t="s">
        <v>21</v>
      </c>
      <c r="D2354" s="1" t="s">
        <v>22</v>
      </c>
      <c r="E2354" s="1" t="s">
        <v>23</v>
      </c>
      <c r="F2354" s="1" t="s">
        <v>5</v>
      </c>
      <c r="H2354" s="1" t="s">
        <v>24</v>
      </c>
      <c r="I2354" s="1">
        <v>1249493</v>
      </c>
      <c r="J2354" s="1">
        <v>1249924</v>
      </c>
      <c r="K2354" s="1" t="s">
        <v>63</v>
      </c>
      <c r="R2354" s="1" t="s">
        <v>3448</v>
      </c>
      <c r="S2354" s="1">
        <v>432</v>
      </c>
    </row>
    <row r="2355" spans="1:20">
      <c r="A2355" s="1">
        <f t="shared" si="36"/>
        <v>2354</v>
      </c>
      <c r="B2355" s="1" t="s">
        <v>28</v>
      </c>
      <c r="C2355" s="1" t="s">
        <v>29</v>
      </c>
      <c r="D2355" s="1" t="s">
        <v>22</v>
      </c>
      <c r="E2355" s="1" t="s">
        <v>23</v>
      </c>
      <c r="F2355" s="1" t="s">
        <v>5</v>
      </c>
      <c r="H2355" s="1" t="s">
        <v>24</v>
      </c>
      <c r="I2355" s="1">
        <v>1249493</v>
      </c>
      <c r="J2355" s="1">
        <v>1249924</v>
      </c>
      <c r="K2355" s="1" t="s">
        <v>63</v>
      </c>
      <c r="L2355" s="1" t="s">
        <v>3449</v>
      </c>
      <c r="O2355" s="1" t="s">
        <v>3450</v>
      </c>
      <c r="R2355" s="1" t="s">
        <v>3448</v>
      </c>
      <c r="S2355" s="1">
        <v>432</v>
      </c>
      <c r="T2355" s="1">
        <v>143</v>
      </c>
    </row>
    <row r="2356" spans="1:20">
      <c r="A2356" s="1">
        <f t="shared" si="36"/>
        <v>2355</v>
      </c>
      <c r="B2356" s="1" t="s">
        <v>20</v>
      </c>
      <c r="C2356" s="1" t="s">
        <v>21</v>
      </c>
      <c r="D2356" s="1" t="s">
        <v>22</v>
      </c>
      <c r="E2356" s="1" t="s">
        <v>23</v>
      </c>
      <c r="F2356" s="1" t="s">
        <v>5</v>
      </c>
      <c r="H2356" s="1" t="s">
        <v>24</v>
      </c>
      <c r="I2356" s="1">
        <v>1250060</v>
      </c>
      <c r="J2356" s="1">
        <v>1252300</v>
      </c>
      <c r="K2356" s="1" t="s">
        <v>25</v>
      </c>
      <c r="P2356" s="1" t="s">
        <v>3451</v>
      </c>
      <c r="R2356" s="1" t="s">
        <v>3452</v>
      </c>
      <c r="S2356" s="1">
        <v>2241</v>
      </c>
    </row>
    <row r="2357" spans="1:20">
      <c r="A2357" s="1">
        <f t="shared" si="36"/>
        <v>2356</v>
      </c>
      <c r="B2357" s="1" t="s">
        <v>28</v>
      </c>
      <c r="C2357" s="1" t="s">
        <v>29</v>
      </c>
      <c r="D2357" s="1" t="s">
        <v>22</v>
      </c>
      <c r="E2357" s="1" t="s">
        <v>23</v>
      </c>
      <c r="F2357" s="1" t="s">
        <v>5</v>
      </c>
      <c r="H2357" s="1" t="s">
        <v>24</v>
      </c>
      <c r="I2357" s="1">
        <v>1250060</v>
      </c>
      <c r="J2357" s="1">
        <v>1252300</v>
      </c>
      <c r="K2357" s="1" t="s">
        <v>25</v>
      </c>
      <c r="L2357" s="1" t="s">
        <v>3453</v>
      </c>
      <c r="O2357" s="1" t="s">
        <v>3454</v>
      </c>
      <c r="P2357" s="1" t="s">
        <v>3451</v>
      </c>
      <c r="R2357" s="1" t="s">
        <v>3452</v>
      </c>
      <c r="S2357" s="1">
        <v>2241</v>
      </c>
      <c r="T2357" s="1">
        <v>746</v>
      </c>
    </row>
    <row r="2358" spans="1:20">
      <c r="A2358" s="1">
        <f t="shared" si="36"/>
        <v>2357</v>
      </c>
      <c r="B2358" s="1" t="s">
        <v>20</v>
      </c>
      <c r="C2358" s="1" t="s">
        <v>21</v>
      </c>
      <c r="D2358" s="1" t="s">
        <v>22</v>
      </c>
      <c r="E2358" s="1" t="s">
        <v>23</v>
      </c>
      <c r="F2358" s="1" t="s">
        <v>5</v>
      </c>
      <c r="H2358" s="1" t="s">
        <v>24</v>
      </c>
      <c r="I2358" s="1">
        <v>1252318</v>
      </c>
      <c r="J2358" s="1">
        <v>1253295</v>
      </c>
      <c r="K2358" s="1" t="s">
        <v>25</v>
      </c>
      <c r="P2358" s="1" t="s">
        <v>3455</v>
      </c>
      <c r="R2358" s="1" t="s">
        <v>3456</v>
      </c>
      <c r="S2358" s="1">
        <v>978</v>
      </c>
    </row>
    <row r="2359" spans="1:20">
      <c r="A2359" s="1">
        <f t="shared" si="36"/>
        <v>2358</v>
      </c>
      <c r="B2359" s="1" t="s">
        <v>28</v>
      </c>
      <c r="C2359" s="1" t="s">
        <v>29</v>
      </c>
      <c r="D2359" s="1" t="s">
        <v>22</v>
      </c>
      <c r="E2359" s="1" t="s">
        <v>23</v>
      </c>
      <c r="F2359" s="1" t="s">
        <v>5</v>
      </c>
      <c r="H2359" s="1" t="s">
        <v>24</v>
      </c>
      <c r="I2359" s="1">
        <v>1252318</v>
      </c>
      <c r="J2359" s="1">
        <v>1253295</v>
      </c>
      <c r="K2359" s="1" t="s">
        <v>25</v>
      </c>
      <c r="L2359" s="1" t="s">
        <v>3457</v>
      </c>
      <c r="O2359" s="1" t="s">
        <v>3458</v>
      </c>
      <c r="P2359" s="1" t="s">
        <v>3455</v>
      </c>
      <c r="R2359" s="1" t="s">
        <v>3456</v>
      </c>
      <c r="S2359" s="1">
        <v>978</v>
      </c>
      <c r="T2359" s="1">
        <v>325</v>
      </c>
    </row>
    <row r="2360" spans="1:20">
      <c r="A2360" s="1">
        <f t="shared" si="36"/>
        <v>2359</v>
      </c>
      <c r="B2360" s="1" t="s">
        <v>20</v>
      </c>
      <c r="C2360" s="1" t="s">
        <v>21</v>
      </c>
      <c r="D2360" s="1" t="s">
        <v>22</v>
      </c>
      <c r="E2360" s="1" t="s">
        <v>23</v>
      </c>
      <c r="F2360" s="1" t="s">
        <v>5</v>
      </c>
      <c r="H2360" s="1" t="s">
        <v>24</v>
      </c>
      <c r="I2360" s="1">
        <v>1253429</v>
      </c>
      <c r="J2360" s="1">
        <v>1255096</v>
      </c>
      <c r="K2360" s="1" t="s">
        <v>25</v>
      </c>
      <c r="R2360" s="1" t="s">
        <v>3459</v>
      </c>
      <c r="S2360" s="1">
        <v>1668</v>
      </c>
    </row>
    <row r="2361" spans="1:20">
      <c r="A2361" s="1">
        <f t="shared" si="36"/>
        <v>2360</v>
      </c>
      <c r="B2361" s="1" t="s">
        <v>28</v>
      </c>
      <c r="C2361" s="1" t="s">
        <v>29</v>
      </c>
      <c r="D2361" s="1" t="s">
        <v>22</v>
      </c>
      <c r="E2361" s="1" t="s">
        <v>23</v>
      </c>
      <c r="F2361" s="1" t="s">
        <v>5</v>
      </c>
      <c r="H2361" s="1" t="s">
        <v>24</v>
      </c>
      <c r="I2361" s="1">
        <v>1253429</v>
      </c>
      <c r="J2361" s="1">
        <v>1255096</v>
      </c>
      <c r="K2361" s="1" t="s">
        <v>25</v>
      </c>
      <c r="L2361" s="1" t="s">
        <v>3460</v>
      </c>
      <c r="O2361" s="1" t="s">
        <v>3461</v>
      </c>
      <c r="R2361" s="1" t="s">
        <v>3459</v>
      </c>
      <c r="S2361" s="1">
        <v>1668</v>
      </c>
      <c r="T2361" s="1">
        <v>555</v>
      </c>
    </row>
    <row r="2362" spans="1:20">
      <c r="A2362" s="1">
        <f t="shared" si="36"/>
        <v>2361</v>
      </c>
      <c r="B2362" s="1" t="s">
        <v>20</v>
      </c>
      <c r="C2362" s="1" t="s">
        <v>21</v>
      </c>
      <c r="D2362" s="1" t="s">
        <v>22</v>
      </c>
      <c r="E2362" s="1" t="s">
        <v>23</v>
      </c>
      <c r="F2362" s="1" t="s">
        <v>5</v>
      </c>
      <c r="H2362" s="1" t="s">
        <v>24</v>
      </c>
      <c r="I2362" s="1">
        <v>1255144</v>
      </c>
      <c r="J2362" s="1">
        <v>1256088</v>
      </c>
      <c r="K2362" s="1" t="s">
        <v>25</v>
      </c>
      <c r="R2362" s="1" t="s">
        <v>3462</v>
      </c>
      <c r="S2362" s="1">
        <v>945</v>
      </c>
    </row>
    <row r="2363" spans="1:20">
      <c r="A2363" s="1">
        <f t="shared" si="36"/>
        <v>2362</v>
      </c>
      <c r="B2363" s="1" t="s">
        <v>28</v>
      </c>
      <c r="C2363" s="1" t="s">
        <v>29</v>
      </c>
      <c r="D2363" s="1" t="s">
        <v>22</v>
      </c>
      <c r="E2363" s="1" t="s">
        <v>23</v>
      </c>
      <c r="F2363" s="1" t="s">
        <v>5</v>
      </c>
      <c r="H2363" s="1" t="s">
        <v>24</v>
      </c>
      <c r="I2363" s="1">
        <v>1255144</v>
      </c>
      <c r="J2363" s="1">
        <v>1256088</v>
      </c>
      <c r="K2363" s="1" t="s">
        <v>25</v>
      </c>
      <c r="L2363" s="1" t="s">
        <v>3463</v>
      </c>
      <c r="O2363" s="1" t="s">
        <v>3464</v>
      </c>
      <c r="R2363" s="1" t="s">
        <v>3462</v>
      </c>
      <c r="S2363" s="1">
        <v>945</v>
      </c>
      <c r="T2363" s="1">
        <v>314</v>
      </c>
    </row>
    <row r="2364" spans="1:20">
      <c r="A2364" s="1">
        <f t="shared" si="36"/>
        <v>2363</v>
      </c>
      <c r="B2364" s="1" t="s">
        <v>20</v>
      </c>
      <c r="C2364" s="1" t="s">
        <v>21</v>
      </c>
      <c r="D2364" s="1" t="s">
        <v>22</v>
      </c>
      <c r="E2364" s="1" t="s">
        <v>23</v>
      </c>
      <c r="F2364" s="1" t="s">
        <v>5</v>
      </c>
      <c r="H2364" s="1" t="s">
        <v>24</v>
      </c>
      <c r="I2364" s="1">
        <v>1256090</v>
      </c>
      <c r="J2364" s="1">
        <v>1256389</v>
      </c>
      <c r="K2364" s="1" t="s">
        <v>25</v>
      </c>
      <c r="R2364" s="1" t="s">
        <v>3465</v>
      </c>
      <c r="S2364" s="1">
        <v>300</v>
      </c>
    </row>
    <row r="2365" spans="1:20">
      <c r="A2365" s="1">
        <f t="shared" si="36"/>
        <v>2364</v>
      </c>
      <c r="B2365" s="1" t="s">
        <v>28</v>
      </c>
      <c r="C2365" s="1" t="s">
        <v>29</v>
      </c>
      <c r="D2365" s="1" t="s">
        <v>22</v>
      </c>
      <c r="E2365" s="1" t="s">
        <v>23</v>
      </c>
      <c r="F2365" s="1" t="s">
        <v>5</v>
      </c>
      <c r="H2365" s="1" t="s">
        <v>24</v>
      </c>
      <c r="I2365" s="1">
        <v>1256090</v>
      </c>
      <c r="J2365" s="1">
        <v>1256389</v>
      </c>
      <c r="K2365" s="1" t="s">
        <v>25</v>
      </c>
      <c r="L2365" s="1" t="s">
        <v>3466</v>
      </c>
      <c r="O2365" s="1" t="s">
        <v>2555</v>
      </c>
      <c r="R2365" s="1" t="s">
        <v>3465</v>
      </c>
      <c r="S2365" s="1">
        <v>300</v>
      </c>
      <c r="T2365" s="1">
        <v>99</v>
      </c>
    </row>
    <row r="2366" spans="1:20">
      <c r="A2366" s="1">
        <f t="shared" si="36"/>
        <v>2365</v>
      </c>
      <c r="B2366" s="1" t="s">
        <v>20</v>
      </c>
      <c r="C2366" s="1" t="s">
        <v>21</v>
      </c>
      <c r="D2366" s="1" t="s">
        <v>22</v>
      </c>
      <c r="E2366" s="1" t="s">
        <v>23</v>
      </c>
      <c r="F2366" s="1" t="s">
        <v>5</v>
      </c>
      <c r="H2366" s="1" t="s">
        <v>24</v>
      </c>
      <c r="I2366" s="1">
        <v>1256446</v>
      </c>
      <c r="J2366" s="1">
        <v>1257339</v>
      </c>
      <c r="K2366" s="1" t="s">
        <v>25</v>
      </c>
      <c r="R2366" s="1" t="s">
        <v>3467</v>
      </c>
      <c r="S2366" s="1">
        <v>894</v>
      </c>
    </row>
    <row r="2367" spans="1:20">
      <c r="A2367" s="1">
        <f t="shared" si="36"/>
        <v>2366</v>
      </c>
      <c r="B2367" s="1" t="s">
        <v>28</v>
      </c>
      <c r="C2367" s="1" t="s">
        <v>29</v>
      </c>
      <c r="D2367" s="1" t="s">
        <v>22</v>
      </c>
      <c r="E2367" s="1" t="s">
        <v>23</v>
      </c>
      <c r="F2367" s="1" t="s">
        <v>5</v>
      </c>
      <c r="H2367" s="1" t="s">
        <v>24</v>
      </c>
      <c r="I2367" s="1">
        <v>1256446</v>
      </c>
      <c r="J2367" s="1">
        <v>1257339</v>
      </c>
      <c r="K2367" s="1" t="s">
        <v>25</v>
      </c>
      <c r="L2367" s="1" t="s">
        <v>3468</v>
      </c>
      <c r="O2367" s="1" t="s">
        <v>62</v>
      </c>
      <c r="R2367" s="1" t="s">
        <v>3467</v>
      </c>
      <c r="S2367" s="1">
        <v>894</v>
      </c>
      <c r="T2367" s="1">
        <v>297</v>
      </c>
    </row>
    <row r="2368" spans="1:20">
      <c r="A2368" s="1">
        <f t="shared" si="36"/>
        <v>2367</v>
      </c>
      <c r="B2368" s="1" t="s">
        <v>20</v>
      </c>
      <c r="C2368" s="1" t="s">
        <v>21</v>
      </c>
      <c r="D2368" s="1" t="s">
        <v>22</v>
      </c>
      <c r="E2368" s="1" t="s">
        <v>23</v>
      </c>
      <c r="F2368" s="1" t="s">
        <v>5</v>
      </c>
      <c r="H2368" s="1" t="s">
        <v>24</v>
      </c>
      <c r="I2368" s="1">
        <v>1257356</v>
      </c>
      <c r="J2368" s="1">
        <v>1257913</v>
      </c>
      <c r="K2368" s="1" t="s">
        <v>25</v>
      </c>
      <c r="R2368" s="1" t="s">
        <v>3469</v>
      </c>
      <c r="S2368" s="1">
        <v>558</v>
      </c>
    </row>
    <row r="2369" spans="1:20">
      <c r="A2369" s="1">
        <f t="shared" si="36"/>
        <v>2368</v>
      </c>
      <c r="B2369" s="1" t="s">
        <v>28</v>
      </c>
      <c r="C2369" s="1" t="s">
        <v>29</v>
      </c>
      <c r="D2369" s="1" t="s">
        <v>22</v>
      </c>
      <c r="E2369" s="1" t="s">
        <v>23</v>
      </c>
      <c r="F2369" s="1" t="s">
        <v>5</v>
      </c>
      <c r="H2369" s="1" t="s">
        <v>24</v>
      </c>
      <c r="I2369" s="1">
        <v>1257356</v>
      </c>
      <c r="J2369" s="1">
        <v>1257913</v>
      </c>
      <c r="K2369" s="1" t="s">
        <v>25</v>
      </c>
      <c r="L2369" s="1" t="s">
        <v>3470</v>
      </c>
      <c r="O2369" s="1" t="s">
        <v>622</v>
      </c>
      <c r="R2369" s="1" t="s">
        <v>3469</v>
      </c>
      <c r="S2369" s="1">
        <v>558</v>
      </c>
      <c r="T2369" s="1">
        <v>185</v>
      </c>
    </row>
    <row r="2370" spans="1:20">
      <c r="A2370" s="1">
        <f t="shared" si="36"/>
        <v>2369</v>
      </c>
      <c r="B2370" s="1" t="s">
        <v>20</v>
      </c>
      <c r="C2370" s="1" t="s">
        <v>46</v>
      </c>
      <c r="D2370" s="1" t="s">
        <v>22</v>
      </c>
      <c r="E2370" s="1" t="s">
        <v>23</v>
      </c>
      <c r="F2370" s="1" t="s">
        <v>5</v>
      </c>
      <c r="H2370" s="1" t="s">
        <v>24</v>
      </c>
      <c r="I2370" s="1">
        <v>1258060</v>
      </c>
      <c r="J2370" s="1">
        <v>1258136</v>
      </c>
      <c r="K2370" s="1" t="s">
        <v>25</v>
      </c>
      <c r="P2370" s="1" t="s">
        <v>3471</v>
      </c>
      <c r="R2370" s="1" t="s">
        <v>3472</v>
      </c>
      <c r="S2370" s="1">
        <v>77</v>
      </c>
    </row>
    <row r="2371" spans="1:20">
      <c r="A2371" s="1">
        <f t="shared" ref="A2371:A2434" si="37">A2370+1</f>
        <v>2370</v>
      </c>
      <c r="B2371" s="1" t="s">
        <v>46</v>
      </c>
      <c r="D2371" s="1" t="s">
        <v>22</v>
      </c>
      <c r="E2371" s="1" t="s">
        <v>23</v>
      </c>
      <c r="F2371" s="1" t="s">
        <v>5</v>
      </c>
      <c r="H2371" s="1" t="s">
        <v>24</v>
      </c>
      <c r="I2371" s="1">
        <v>1258060</v>
      </c>
      <c r="J2371" s="1">
        <v>1258136</v>
      </c>
      <c r="K2371" s="1" t="s">
        <v>25</v>
      </c>
      <c r="O2371" s="1" t="s">
        <v>775</v>
      </c>
      <c r="P2371" s="1" t="s">
        <v>3471</v>
      </c>
      <c r="R2371" s="1" t="s">
        <v>3472</v>
      </c>
      <c r="S2371" s="1">
        <v>77</v>
      </c>
    </row>
    <row r="2372" spans="1:20">
      <c r="A2372" s="1">
        <f t="shared" si="37"/>
        <v>2371</v>
      </c>
      <c r="B2372" s="1" t="s">
        <v>20</v>
      </c>
      <c r="C2372" s="1" t="s">
        <v>46</v>
      </c>
      <c r="D2372" s="1" t="s">
        <v>22</v>
      </c>
      <c r="E2372" s="1" t="s">
        <v>23</v>
      </c>
      <c r="F2372" s="1" t="s">
        <v>5</v>
      </c>
      <c r="H2372" s="1" t="s">
        <v>24</v>
      </c>
      <c r="I2372" s="1">
        <v>1258686</v>
      </c>
      <c r="J2372" s="1">
        <v>1258761</v>
      </c>
      <c r="K2372" s="1" t="s">
        <v>63</v>
      </c>
      <c r="P2372" s="1" t="s">
        <v>3473</v>
      </c>
      <c r="R2372" s="1" t="s">
        <v>3474</v>
      </c>
      <c r="S2372" s="1">
        <v>76</v>
      </c>
    </row>
    <row r="2373" spans="1:20">
      <c r="A2373" s="1">
        <f t="shared" si="37"/>
        <v>2372</v>
      </c>
      <c r="B2373" s="1" t="s">
        <v>46</v>
      </c>
      <c r="D2373" s="1" t="s">
        <v>22</v>
      </c>
      <c r="E2373" s="1" t="s">
        <v>23</v>
      </c>
      <c r="F2373" s="1" t="s">
        <v>5</v>
      </c>
      <c r="H2373" s="1" t="s">
        <v>24</v>
      </c>
      <c r="I2373" s="1">
        <v>1258686</v>
      </c>
      <c r="J2373" s="1">
        <v>1258761</v>
      </c>
      <c r="K2373" s="1" t="s">
        <v>63</v>
      </c>
      <c r="O2373" s="1" t="s">
        <v>3475</v>
      </c>
      <c r="P2373" s="1" t="s">
        <v>3473</v>
      </c>
      <c r="R2373" s="1" t="s">
        <v>3474</v>
      </c>
      <c r="S2373" s="1">
        <v>76</v>
      </c>
    </row>
    <row r="2374" spans="1:20">
      <c r="A2374" s="1">
        <f t="shared" si="37"/>
        <v>2373</v>
      </c>
      <c r="B2374" s="1" t="s">
        <v>20</v>
      </c>
      <c r="C2374" s="1" t="s">
        <v>21</v>
      </c>
      <c r="D2374" s="1" t="s">
        <v>22</v>
      </c>
      <c r="E2374" s="1" t="s">
        <v>23</v>
      </c>
      <c r="F2374" s="1" t="s">
        <v>5</v>
      </c>
      <c r="H2374" s="1" t="s">
        <v>24</v>
      </c>
      <c r="I2374" s="1">
        <v>1258933</v>
      </c>
      <c r="J2374" s="1">
        <v>1259202</v>
      </c>
      <c r="K2374" s="1" t="s">
        <v>25</v>
      </c>
      <c r="P2374" s="1" t="s">
        <v>3476</v>
      </c>
      <c r="R2374" s="1" t="s">
        <v>3477</v>
      </c>
      <c r="S2374" s="1">
        <v>270</v>
      </c>
    </row>
    <row r="2375" spans="1:20">
      <c r="A2375" s="1">
        <f t="shared" si="37"/>
        <v>2374</v>
      </c>
      <c r="B2375" s="1" t="s">
        <v>28</v>
      </c>
      <c r="C2375" s="1" t="s">
        <v>29</v>
      </c>
      <c r="D2375" s="1" t="s">
        <v>22</v>
      </c>
      <c r="E2375" s="1" t="s">
        <v>23</v>
      </c>
      <c r="F2375" s="1" t="s">
        <v>5</v>
      </c>
      <c r="H2375" s="1" t="s">
        <v>24</v>
      </c>
      <c r="I2375" s="1">
        <v>1258933</v>
      </c>
      <c r="J2375" s="1">
        <v>1259202</v>
      </c>
      <c r="K2375" s="1" t="s">
        <v>25</v>
      </c>
      <c r="L2375" s="1" t="s">
        <v>3478</v>
      </c>
      <c r="O2375" s="1" t="s">
        <v>3479</v>
      </c>
      <c r="P2375" s="1" t="s">
        <v>3476</v>
      </c>
      <c r="R2375" s="1" t="s">
        <v>3477</v>
      </c>
      <c r="S2375" s="1">
        <v>270</v>
      </c>
      <c r="T2375" s="1">
        <v>89</v>
      </c>
    </row>
    <row r="2376" spans="1:20">
      <c r="A2376" s="1">
        <f t="shared" si="37"/>
        <v>2375</v>
      </c>
      <c r="B2376" s="1" t="s">
        <v>20</v>
      </c>
      <c r="C2376" s="1" t="s">
        <v>21</v>
      </c>
      <c r="D2376" s="1" t="s">
        <v>22</v>
      </c>
      <c r="E2376" s="1" t="s">
        <v>23</v>
      </c>
      <c r="F2376" s="1" t="s">
        <v>5</v>
      </c>
      <c r="H2376" s="1" t="s">
        <v>24</v>
      </c>
      <c r="I2376" s="1">
        <v>1259192</v>
      </c>
      <c r="J2376" s="1">
        <v>1260085</v>
      </c>
      <c r="K2376" s="1" t="s">
        <v>25</v>
      </c>
      <c r="P2376" s="1" t="s">
        <v>3480</v>
      </c>
      <c r="R2376" s="1" t="s">
        <v>3481</v>
      </c>
      <c r="S2376" s="1">
        <v>894</v>
      </c>
    </row>
    <row r="2377" spans="1:20">
      <c r="A2377" s="1">
        <f t="shared" si="37"/>
        <v>2376</v>
      </c>
      <c r="B2377" s="1" t="s">
        <v>28</v>
      </c>
      <c r="C2377" s="1" t="s">
        <v>29</v>
      </c>
      <c r="D2377" s="1" t="s">
        <v>22</v>
      </c>
      <c r="E2377" s="1" t="s">
        <v>23</v>
      </c>
      <c r="F2377" s="1" t="s">
        <v>5</v>
      </c>
      <c r="H2377" s="1" t="s">
        <v>24</v>
      </c>
      <c r="I2377" s="1">
        <v>1259192</v>
      </c>
      <c r="J2377" s="1">
        <v>1260085</v>
      </c>
      <c r="K2377" s="1" t="s">
        <v>25</v>
      </c>
      <c r="L2377" s="1" t="s">
        <v>3482</v>
      </c>
      <c r="O2377" s="1" t="s">
        <v>3483</v>
      </c>
      <c r="P2377" s="1" t="s">
        <v>3480</v>
      </c>
      <c r="R2377" s="1" t="s">
        <v>3481</v>
      </c>
      <c r="S2377" s="1">
        <v>894</v>
      </c>
      <c r="T2377" s="1">
        <v>297</v>
      </c>
    </row>
    <row r="2378" spans="1:20">
      <c r="A2378" s="1">
        <f t="shared" si="37"/>
        <v>2377</v>
      </c>
      <c r="B2378" s="1" t="s">
        <v>20</v>
      </c>
      <c r="C2378" s="1" t="s">
        <v>21</v>
      </c>
      <c r="D2378" s="1" t="s">
        <v>22</v>
      </c>
      <c r="E2378" s="1" t="s">
        <v>23</v>
      </c>
      <c r="F2378" s="1" t="s">
        <v>5</v>
      </c>
      <c r="H2378" s="1" t="s">
        <v>24</v>
      </c>
      <c r="I2378" s="1">
        <v>1260143</v>
      </c>
      <c r="J2378" s="1">
        <v>1261987</v>
      </c>
      <c r="K2378" s="1" t="s">
        <v>25</v>
      </c>
      <c r="P2378" s="1" t="s">
        <v>3484</v>
      </c>
      <c r="R2378" s="1" t="s">
        <v>3485</v>
      </c>
      <c r="S2378" s="1">
        <v>1845</v>
      </c>
    </row>
    <row r="2379" spans="1:20">
      <c r="A2379" s="1">
        <f t="shared" si="37"/>
        <v>2378</v>
      </c>
      <c r="B2379" s="1" t="s">
        <v>28</v>
      </c>
      <c r="C2379" s="1" t="s">
        <v>29</v>
      </c>
      <c r="D2379" s="1" t="s">
        <v>22</v>
      </c>
      <c r="E2379" s="1" t="s">
        <v>23</v>
      </c>
      <c r="F2379" s="1" t="s">
        <v>5</v>
      </c>
      <c r="H2379" s="1" t="s">
        <v>24</v>
      </c>
      <c r="I2379" s="1">
        <v>1260143</v>
      </c>
      <c r="J2379" s="1">
        <v>1261987</v>
      </c>
      <c r="K2379" s="1" t="s">
        <v>25</v>
      </c>
      <c r="L2379" s="1" t="s">
        <v>3486</v>
      </c>
      <c r="O2379" s="1" t="s">
        <v>1038</v>
      </c>
      <c r="P2379" s="1" t="s">
        <v>3484</v>
      </c>
      <c r="R2379" s="1" t="s">
        <v>3485</v>
      </c>
      <c r="S2379" s="1">
        <v>1845</v>
      </c>
      <c r="T2379" s="1">
        <v>614</v>
      </c>
    </row>
    <row r="2380" spans="1:20">
      <c r="A2380" s="1">
        <f t="shared" si="37"/>
        <v>2379</v>
      </c>
      <c r="B2380" s="1" t="s">
        <v>20</v>
      </c>
      <c r="C2380" s="1" t="s">
        <v>21</v>
      </c>
      <c r="D2380" s="1" t="s">
        <v>22</v>
      </c>
      <c r="E2380" s="1" t="s">
        <v>23</v>
      </c>
      <c r="F2380" s="1" t="s">
        <v>5</v>
      </c>
      <c r="H2380" s="1" t="s">
        <v>24</v>
      </c>
      <c r="I2380" s="1">
        <v>1262036</v>
      </c>
      <c r="J2380" s="1">
        <v>1262386</v>
      </c>
      <c r="K2380" s="1" t="s">
        <v>25</v>
      </c>
      <c r="R2380" s="1" t="s">
        <v>3487</v>
      </c>
      <c r="S2380" s="1">
        <v>351</v>
      </c>
    </row>
    <row r="2381" spans="1:20">
      <c r="A2381" s="1">
        <f t="shared" si="37"/>
        <v>2380</v>
      </c>
      <c r="B2381" s="1" t="s">
        <v>28</v>
      </c>
      <c r="C2381" s="1" t="s">
        <v>29</v>
      </c>
      <c r="D2381" s="1" t="s">
        <v>22</v>
      </c>
      <c r="E2381" s="1" t="s">
        <v>23</v>
      </c>
      <c r="F2381" s="1" t="s">
        <v>5</v>
      </c>
      <c r="H2381" s="1" t="s">
        <v>24</v>
      </c>
      <c r="I2381" s="1">
        <v>1262036</v>
      </c>
      <c r="J2381" s="1">
        <v>1262386</v>
      </c>
      <c r="K2381" s="1" t="s">
        <v>25</v>
      </c>
      <c r="L2381" s="1" t="s">
        <v>3488</v>
      </c>
      <c r="O2381" s="1" t="s">
        <v>62</v>
      </c>
      <c r="R2381" s="1" t="s">
        <v>3487</v>
      </c>
      <c r="S2381" s="1">
        <v>351</v>
      </c>
      <c r="T2381" s="1">
        <v>116</v>
      </c>
    </row>
    <row r="2382" spans="1:20">
      <c r="A2382" s="1">
        <f t="shared" si="37"/>
        <v>2381</v>
      </c>
      <c r="B2382" s="1" t="s">
        <v>20</v>
      </c>
      <c r="C2382" s="1" t="s">
        <v>21</v>
      </c>
      <c r="D2382" s="1" t="s">
        <v>22</v>
      </c>
      <c r="E2382" s="1" t="s">
        <v>23</v>
      </c>
      <c r="F2382" s="1" t="s">
        <v>5</v>
      </c>
      <c r="H2382" s="1" t="s">
        <v>24</v>
      </c>
      <c r="I2382" s="1">
        <v>1262582</v>
      </c>
      <c r="J2382" s="1">
        <v>1263388</v>
      </c>
      <c r="K2382" s="1" t="s">
        <v>25</v>
      </c>
      <c r="R2382" s="1" t="s">
        <v>3489</v>
      </c>
      <c r="S2382" s="1">
        <v>807</v>
      </c>
    </row>
    <row r="2383" spans="1:20">
      <c r="A2383" s="1">
        <f t="shared" si="37"/>
        <v>2382</v>
      </c>
      <c r="B2383" s="1" t="s">
        <v>28</v>
      </c>
      <c r="C2383" s="1" t="s">
        <v>29</v>
      </c>
      <c r="D2383" s="1" t="s">
        <v>22</v>
      </c>
      <c r="E2383" s="1" t="s">
        <v>23</v>
      </c>
      <c r="F2383" s="1" t="s">
        <v>5</v>
      </c>
      <c r="H2383" s="1" t="s">
        <v>24</v>
      </c>
      <c r="I2383" s="1">
        <v>1262582</v>
      </c>
      <c r="J2383" s="1">
        <v>1263388</v>
      </c>
      <c r="K2383" s="1" t="s">
        <v>25</v>
      </c>
      <c r="L2383" s="1" t="s">
        <v>3490</v>
      </c>
      <c r="O2383" s="1" t="s">
        <v>3491</v>
      </c>
      <c r="R2383" s="1" t="s">
        <v>3489</v>
      </c>
      <c r="S2383" s="1">
        <v>807</v>
      </c>
      <c r="T2383" s="1">
        <v>268</v>
      </c>
    </row>
    <row r="2384" spans="1:20">
      <c r="A2384" s="1">
        <f t="shared" si="37"/>
        <v>2383</v>
      </c>
      <c r="B2384" s="1" t="s">
        <v>20</v>
      </c>
      <c r="C2384" s="1" t="s">
        <v>21</v>
      </c>
      <c r="D2384" s="1" t="s">
        <v>22</v>
      </c>
      <c r="E2384" s="1" t="s">
        <v>23</v>
      </c>
      <c r="F2384" s="1" t="s">
        <v>5</v>
      </c>
      <c r="H2384" s="1" t="s">
        <v>24</v>
      </c>
      <c r="I2384" s="1">
        <v>1263676</v>
      </c>
      <c r="J2384" s="1">
        <v>1264290</v>
      </c>
      <c r="K2384" s="1" t="s">
        <v>25</v>
      </c>
      <c r="R2384" s="1" t="s">
        <v>3492</v>
      </c>
      <c r="S2384" s="1">
        <v>615</v>
      </c>
    </row>
    <row r="2385" spans="1:20">
      <c r="A2385" s="1">
        <f t="shared" si="37"/>
        <v>2384</v>
      </c>
      <c r="B2385" s="1" t="s">
        <v>28</v>
      </c>
      <c r="C2385" s="1" t="s">
        <v>29</v>
      </c>
      <c r="D2385" s="1" t="s">
        <v>22</v>
      </c>
      <c r="E2385" s="1" t="s">
        <v>23</v>
      </c>
      <c r="F2385" s="1" t="s">
        <v>5</v>
      </c>
      <c r="H2385" s="1" t="s">
        <v>24</v>
      </c>
      <c r="I2385" s="1">
        <v>1263676</v>
      </c>
      <c r="J2385" s="1">
        <v>1264290</v>
      </c>
      <c r="K2385" s="1" t="s">
        <v>25</v>
      </c>
      <c r="L2385" s="1" t="s">
        <v>3493</v>
      </c>
      <c r="O2385" s="1" t="s">
        <v>1873</v>
      </c>
      <c r="R2385" s="1" t="s">
        <v>3492</v>
      </c>
      <c r="S2385" s="1">
        <v>615</v>
      </c>
      <c r="T2385" s="1">
        <v>204</v>
      </c>
    </row>
    <row r="2386" spans="1:20">
      <c r="A2386" s="1">
        <f t="shared" si="37"/>
        <v>2385</v>
      </c>
      <c r="B2386" s="1" t="s">
        <v>20</v>
      </c>
      <c r="C2386" s="1" t="s">
        <v>21</v>
      </c>
      <c r="D2386" s="1" t="s">
        <v>22</v>
      </c>
      <c r="E2386" s="1" t="s">
        <v>23</v>
      </c>
      <c r="F2386" s="1" t="s">
        <v>5</v>
      </c>
      <c r="H2386" s="1" t="s">
        <v>24</v>
      </c>
      <c r="I2386" s="1">
        <v>1264314</v>
      </c>
      <c r="J2386" s="1">
        <v>1265054</v>
      </c>
      <c r="K2386" s="1" t="s">
        <v>63</v>
      </c>
      <c r="R2386" s="1" t="s">
        <v>3494</v>
      </c>
      <c r="S2386" s="1">
        <v>741</v>
      </c>
    </row>
    <row r="2387" spans="1:20">
      <c r="A2387" s="1">
        <f t="shared" si="37"/>
        <v>2386</v>
      </c>
      <c r="B2387" s="1" t="s">
        <v>28</v>
      </c>
      <c r="C2387" s="1" t="s">
        <v>29</v>
      </c>
      <c r="D2387" s="1" t="s">
        <v>22</v>
      </c>
      <c r="E2387" s="1" t="s">
        <v>23</v>
      </c>
      <c r="F2387" s="1" t="s">
        <v>5</v>
      </c>
      <c r="H2387" s="1" t="s">
        <v>24</v>
      </c>
      <c r="I2387" s="1">
        <v>1264314</v>
      </c>
      <c r="J2387" s="1">
        <v>1265054</v>
      </c>
      <c r="K2387" s="1" t="s">
        <v>63</v>
      </c>
      <c r="L2387" s="1" t="s">
        <v>3495</v>
      </c>
      <c r="O2387" s="1" t="s">
        <v>140</v>
      </c>
      <c r="R2387" s="1" t="s">
        <v>3494</v>
      </c>
      <c r="S2387" s="1">
        <v>741</v>
      </c>
      <c r="T2387" s="1">
        <v>246</v>
      </c>
    </row>
    <row r="2388" spans="1:20">
      <c r="A2388" s="1">
        <f t="shared" si="37"/>
        <v>2387</v>
      </c>
      <c r="B2388" s="1" t="s">
        <v>20</v>
      </c>
      <c r="C2388" s="1" t="s">
        <v>21</v>
      </c>
      <c r="D2388" s="1" t="s">
        <v>22</v>
      </c>
      <c r="E2388" s="1" t="s">
        <v>23</v>
      </c>
      <c r="F2388" s="1" t="s">
        <v>5</v>
      </c>
      <c r="H2388" s="1" t="s">
        <v>24</v>
      </c>
      <c r="I2388" s="1">
        <v>1265130</v>
      </c>
      <c r="J2388" s="1">
        <v>1266302</v>
      </c>
      <c r="K2388" s="1" t="s">
        <v>25</v>
      </c>
      <c r="R2388" s="1" t="s">
        <v>3496</v>
      </c>
      <c r="S2388" s="1">
        <v>1173</v>
      </c>
    </row>
    <row r="2389" spans="1:20">
      <c r="A2389" s="1">
        <f t="shared" si="37"/>
        <v>2388</v>
      </c>
      <c r="B2389" s="1" t="s">
        <v>28</v>
      </c>
      <c r="C2389" s="1" t="s">
        <v>29</v>
      </c>
      <c r="D2389" s="1" t="s">
        <v>22</v>
      </c>
      <c r="E2389" s="1" t="s">
        <v>23</v>
      </c>
      <c r="F2389" s="1" t="s">
        <v>5</v>
      </c>
      <c r="H2389" s="1" t="s">
        <v>24</v>
      </c>
      <c r="I2389" s="1">
        <v>1265130</v>
      </c>
      <c r="J2389" s="1">
        <v>1266302</v>
      </c>
      <c r="K2389" s="1" t="s">
        <v>25</v>
      </c>
      <c r="L2389" s="1" t="s">
        <v>3497</v>
      </c>
      <c r="O2389" s="1" t="s">
        <v>3498</v>
      </c>
      <c r="R2389" s="1" t="s">
        <v>3496</v>
      </c>
      <c r="S2389" s="1">
        <v>1173</v>
      </c>
      <c r="T2389" s="1">
        <v>390</v>
      </c>
    </row>
    <row r="2390" spans="1:20">
      <c r="A2390" s="1">
        <f t="shared" si="37"/>
        <v>2389</v>
      </c>
      <c r="B2390" s="1" t="s">
        <v>20</v>
      </c>
      <c r="C2390" s="1" t="s">
        <v>21</v>
      </c>
      <c r="D2390" s="1" t="s">
        <v>22</v>
      </c>
      <c r="E2390" s="1" t="s">
        <v>23</v>
      </c>
      <c r="F2390" s="1" t="s">
        <v>5</v>
      </c>
      <c r="H2390" s="1" t="s">
        <v>24</v>
      </c>
      <c r="I2390" s="1">
        <v>1266372</v>
      </c>
      <c r="J2390" s="1">
        <v>1267112</v>
      </c>
      <c r="K2390" s="1" t="s">
        <v>63</v>
      </c>
      <c r="R2390" s="1" t="s">
        <v>3499</v>
      </c>
      <c r="S2390" s="1">
        <v>741</v>
      </c>
    </row>
    <row r="2391" spans="1:20">
      <c r="A2391" s="1">
        <f t="shared" si="37"/>
        <v>2390</v>
      </c>
      <c r="B2391" s="1" t="s">
        <v>28</v>
      </c>
      <c r="C2391" s="1" t="s">
        <v>29</v>
      </c>
      <c r="D2391" s="1" t="s">
        <v>22</v>
      </c>
      <c r="E2391" s="1" t="s">
        <v>23</v>
      </c>
      <c r="F2391" s="1" t="s">
        <v>5</v>
      </c>
      <c r="H2391" s="1" t="s">
        <v>24</v>
      </c>
      <c r="I2391" s="1">
        <v>1266372</v>
      </c>
      <c r="J2391" s="1">
        <v>1267112</v>
      </c>
      <c r="K2391" s="1" t="s">
        <v>63</v>
      </c>
      <c r="L2391" s="1" t="s">
        <v>3500</v>
      </c>
      <c r="O2391" s="1" t="s">
        <v>3501</v>
      </c>
      <c r="R2391" s="1" t="s">
        <v>3499</v>
      </c>
      <c r="S2391" s="1">
        <v>741</v>
      </c>
      <c r="T2391" s="1">
        <v>246</v>
      </c>
    </row>
    <row r="2392" spans="1:20">
      <c r="A2392" s="1">
        <f t="shared" si="37"/>
        <v>2391</v>
      </c>
      <c r="B2392" s="1" t="s">
        <v>20</v>
      </c>
      <c r="C2392" s="1" t="s">
        <v>21</v>
      </c>
      <c r="D2392" s="1" t="s">
        <v>22</v>
      </c>
      <c r="E2392" s="1" t="s">
        <v>23</v>
      </c>
      <c r="F2392" s="1" t="s">
        <v>5</v>
      </c>
      <c r="H2392" s="1" t="s">
        <v>24</v>
      </c>
      <c r="I2392" s="1">
        <v>1267109</v>
      </c>
      <c r="J2392" s="1">
        <v>1269109</v>
      </c>
      <c r="K2392" s="1" t="s">
        <v>63</v>
      </c>
      <c r="R2392" s="1" t="s">
        <v>3502</v>
      </c>
      <c r="S2392" s="1">
        <v>2001</v>
      </c>
    </row>
    <row r="2393" spans="1:20">
      <c r="A2393" s="1">
        <f t="shared" si="37"/>
        <v>2392</v>
      </c>
      <c r="B2393" s="1" t="s">
        <v>28</v>
      </c>
      <c r="C2393" s="1" t="s">
        <v>29</v>
      </c>
      <c r="D2393" s="1" t="s">
        <v>22</v>
      </c>
      <c r="E2393" s="1" t="s">
        <v>23</v>
      </c>
      <c r="F2393" s="1" t="s">
        <v>5</v>
      </c>
      <c r="H2393" s="1" t="s">
        <v>24</v>
      </c>
      <c r="I2393" s="1">
        <v>1267109</v>
      </c>
      <c r="J2393" s="1">
        <v>1269109</v>
      </c>
      <c r="K2393" s="1" t="s">
        <v>63</v>
      </c>
      <c r="L2393" s="1" t="s">
        <v>3503</v>
      </c>
      <c r="O2393" s="1" t="s">
        <v>3504</v>
      </c>
      <c r="R2393" s="1" t="s">
        <v>3502</v>
      </c>
      <c r="S2393" s="1">
        <v>2001</v>
      </c>
      <c r="T2393" s="1">
        <v>666</v>
      </c>
    </row>
    <row r="2394" spans="1:20">
      <c r="A2394" s="1">
        <f t="shared" si="37"/>
        <v>2393</v>
      </c>
      <c r="B2394" s="1" t="s">
        <v>20</v>
      </c>
      <c r="C2394" s="1" t="s">
        <v>21</v>
      </c>
      <c r="D2394" s="1" t="s">
        <v>22</v>
      </c>
      <c r="E2394" s="1" t="s">
        <v>23</v>
      </c>
      <c r="F2394" s="1" t="s">
        <v>5</v>
      </c>
      <c r="H2394" s="1" t="s">
        <v>24</v>
      </c>
      <c r="I2394" s="1">
        <v>1269234</v>
      </c>
      <c r="J2394" s="1">
        <v>1270004</v>
      </c>
      <c r="K2394" s="1" t="s">
        <v>63</v>
      </c>
      <c r="P2394" s="1" t="s">
        <v>3505</v>
      </c>
      <c r="R2394" s="1" t="s">
        <v>3506</v>
      </c>
      <c r="S2394" s="1">
        <v>771</v>
      </c>
    </row>
    <row r="2395" spans="1:20">
      <c r="A2395" s="1">
        <f t="shared" si="37"/>
        <v>2394</v>
      </c>
      <c r="B2395" s="1" t="s">
        <v>28</v>
      </c>
      <c r="C2395" s="1" t="s">
        <v>29</v>
      </c>
      <c r="D2395" s="1" t="s">
        <v>22</v>
      </c>
      <c r="E2395" s="1" t="s">
        <v>23</v>
      </c>
      <c r="F2395" s="1" t="s">
        <v>5</v>
      </c>
      <c r="H2395" s="1" t="s">
        <v>24</v>
      </c>
      <c r="I2395" s="1">
        <v>1269234</v>
      </c>
      <c r="J2395" s="1">
        <v>1270004</v>
      </c>
      <c r="K2395" s="1" t="s">
        <v>63</v>
      </c>
      <c r="L2395" s="1" t="s">
        <v>3507</v>
      </c>
      <c r="O2395" s="1" t="s">
        <v>3508</v>
      </c>
      <c r="P2395" s="1" t="s">
        <v>3505</v>
      </c>
      <c r="R2395" s="1" t="s">
        <v>3506</v>
      </c>
      <c r="S2395" s="1">
        <v>771</v>
      </c>
      <c r="T2395" s="1">
        <v>256</v>
      </c>
    </row>
    <row r="2396" spans="1:20">
      <c r="A2396" s="1">
        <f t="shared" si="37"/>
        <v>2395</v>
      </c>
      <c r="B2396" s="1" t="s">
        <v>20</v>
      </c>
      <c r="C2396" s="1" t="s">
        <v>21</v>
      </c>
      <c r="D2396" s="1" t="s">
        <v>22</v>
      </c>
      <c r="E2396" s="1" t="s">
        <v>23</v>
      </c>
      <c r="F2396" s="1" t="s">
        <v>5</v>
      </c>
      <c r="H2396" s="1" t="s">
        <v>24</v>
      </c>
      <c r="I2396" s="1">
        <v>1270057</v>
      </c>
      <c r="J2396" s="1">
        <v>1271103</v>
      </c>
      <c r="K2396" s="1" t="s">
        <v>63</v>
      </c>
      <c r="P2396" s="1" t="s">
        <v>3509</v>
      </c>
      <c r="R2396" s="1" t="s">
        <v>3510</v>
      </c>
      <c r="S2396" s="1">
        <v>1047</v>
      </c>
    </row>
    <row r="2397" spans="1:20">
      <c r="A2397" s="1">
        <f t="shared" si="37"/>
        <v>2396</v>
      </c>
      <c r="B2397" s="1" t="s">
        <v>28</v>
      </c>
      <c r="C2397" s="1" t="s">
        <v>29</v>
      </c>
      <c r="D2397" s="1" t="s">
        <v>22</v>
      </c>
      <c r="E2397" s="1" t="s">
        <v>23</v>
      </c>
      <c r="F2397" s="1" t="s">
        <v>5</v>
      </c>
      <c r="H2397" s="1" t="s">
        <v>24</v>
      </c>
      <c r="I2397" s="1">
        <v>1270057</v>
      </c>
      <c r="J2397" s="1">
        <v>1271103</v>
      </c>
      <c r="K2397" s="1" t="s">
        <v>63</v>
      </c>
      <c r="L2397" s="1" t="s">
        <v>3511</v>
      </c>
      <c r="O2397" s="1" t="s">
        <v>3512</v>
      </c>
      <c r="P2397" s="1" t="s">
        <v>3509</v>
      </c>
      <c r="R2397" s="1" t="s">
        <v>3510</v>
      </c>
      <c r="S2397" s="1">
        <v>1047</v>
      </c>
      <c r="T2397" s="1">
        <v>348</v>
      </c>
    </row>
    <row r="2398" spans="1:20">
      <c r="A2398" s="1">
        <f t="shared" si="37"/>
        <v>2397</v>
      </c>
      <c r="B2398" s="1" t="s">
        <v>20</v>
      </c>
      <c r="C2398" s="1" t="s">
        <v>21</v>
      </c>
      <c r="D2398" s="1" t="s">
        <v>22</v>
      </c>
      <c r="E2398" s="1" t="s">
        <v>23</v>
      </c>
      <c r="F2398" s="1" t="s">
        <v>5</v>
      </c>
      <c r="H2398" s="1" t="s">
        <v>24</v>
      </c>
      <c r="I2398" s="1">
        <v>1271172</v>
      </c>
      <c r="J2398" s="1">
        <v>1271780</v>
      </c>
      <c r="K2398" s="1" t="s">
        <v>63</v>
      </c>
      <c r="P2398" s="1" t="s">
        <v>3513</v>
      </c>
      <c r="R2398" s="1" t="s">
        <v>3514</v>
      </c>
      <c r="S2398" s="1">
        <v>609</v>
      </c>
    </row>
    <row r="2399" spans="1:20">
      <c r="A2399" s="1">
        <f t="shared" si="37"/>
        <v>2398</v>
      </c>
      <c r="B2399" s="1" t="s">
        <v>28</v>
      </c>
      <c r="C2399" s="1" t="s">
        <v>29</v>
      </c>
      <c r="D2399" s="1" t="s">
        <v>22</v>
      </c>
      <c r="E2399" s="1" t="s">
        <v>23</v>
      </c>
      <c r="F2399" s="1" t="s">
        <v>5</v>
      </c>
      <c r="H2399" s="1" t="s">
        <v>24</v>
      </c>
      <c r="I2399" s="1">
        <v>1271172</v>
      </c>
      <c r="J2399" s="1">
        <v>1271780</v>
      </c>
      <c r="K2399" s="1" t="s">
        <v>63</v>
      </c>
      <c r="L2399" s="1" t="s">
        <v>3515</v>
      </c>
      <c r="O2399" s="1" t="s">
        <v>726</v>
      </c>
      <c r="P2399" s="1" t="s">
        <v>3513</v>
      </c>
      <c r="R2399" s="1" t="s">
        <v>3514</v>
      </c>
      <c r="S2399" s="1">
        <v>609</v>
      </c>
      <c r="T2399" s="1">
        <v>202</v>
      </c>
    </row>
    <row r="2400" spans="1:20">
      <c r="A2400" s="1">
        <f t="shared" si="37"/>
        <v>2399</v>
      </c>
      <c r="B2400" s="1" t="s">
        <v>20</v>
      </c>
      <c r="C2400" s="1" t="s">
        <v>21</v>
      </c>
      <c r="D2400" s="1" t="s">
        <v>22</v>
      </c>
      <c r="E2400" s="1" t="s">
        <v>23</v>
      </c>
      <c r="F2400" s="1" t="s">
        <v>5</v>
      </c>
      <c r="H2400" s="1" t="s">
        <v>24</v>
      </c>
      <c r="I2400" s="1">
        <v>1272075</v>
      </c>
      <c r="J2400" s="1">
        <v>1273421</v>
      </c>
      <c r="K2400" s="1" t="s">
        <v>25</v>
      </c>
      <c r="P2400" s="1" t="s">
        <v>3516</v>
      </c>
      <c r="R2400" s="1" t="s">
        <v>3517</v>
      </c>
      <c r="S2400" s="1">
        <v>1347</v>
      </c>
    </row>
    <row r="2401" spans="1:21">
      <c r="A2401" s="1">
        <f t="shared" si="37"/>
        <v>2400</v>
      </c>
      <c r="B2401" s="1" t="s">
        <v>28</v>
      </c>
      <c r="C2401" s="1" t="s">
        <v>29</v>
      </c>
      <c r="D2401" s="1" t="s">
        <v>22</v>
      </c>
      <c r="E2401" s="1" t="s">
        <v>23</v>
      </c>
      <c r="F2401" s="1" t="s">
        <v>5</v>
      </c>
      <c r="H2401" s="1" t="s">
        <v>24</v>
      </c>
      <c r="I2401" s="1">
        <v>1272075</v>
      </c>
      <c r="J2401" s="1">
        <v>1273421</v>
      </c>
      <c r="K2401" s="1" t="s">
        <v>25</v>
      </c>
      <c r="L2401" s="1" t="s">
        <v>3518</v>
      </c>
      <c r="O2401" s="1" t="s">
        <v>3519</v>
      </c>
      <c r="P2401" s="1" t="s">
        <v>3516</v>
      </c>
      <c r="R2401" s="1" t="s">
        <v>3517</v>
      </c>
      <c r="S2401" s="1">
        <v>1347</v>
      </c>
      <c r="T2401" s="1">
        <v>448</v>
      </c>
    </row>
    <row r="2402" spans="1:21">
      <c r="A2402" s="1">
        <f t="shared" si="37"/>
        <v>2401</v>
      </c>
      <c r="B2402" s="1" t="s">
        <v>20</v>
      </c>
      <c r="C2402" s="1" t="s">
        <v>21</v>
      </c>
      <c r="D2402" s="1" t="s">
        <v>22</v>
      </c>
      <c r="E2402" s="1" t="s">
        <v>23</v>
      </c>
      <c r="F2402" s="1" t="s">
        <v>5</v>
      </c>
      <c r="H2402" s="1" t="s">
        <v>24</v>
      </c>
      <c r="I2402" s="1">
        <v>1273630</v>
      </c>
      <c r="J2402" s="1">
        <v>1274010</v>
      </c>
      <c r="K2402" s="1" t="s">
        <v>25</v>
      </c>
      <c r="R2402" s="1" t="s">
        <v>3520</v>
      </c>
      <c r="S2402" s="1">
        <v>381</v>
      </c>
    </row>
    <row r="2403" spans="1:21">
      <c r="A2403" s="1">
        <f t="shared" si="37"/>
        <v>2402</v>
      </c>
      <c r="B2403" s="1" t="s">
        <v>28</v>
      </c>
      <c r="C2403" s="1" t="s">
        <v>29</v>
      </c>
      <c r="D2403" s="1" t="s">
        <v>22</v>
      </c>
      <c r="E2403" s="1" t="s">
        <v>23</v>
      </c>
      <c r="F2403" s="1" t="s">
        <v>5</v>
      </c>
      <c r="H2403" s="1" t="s">
        <v>24</v>
      </c>
      <c r="I2403" s="1">
        <v>1273630</v>
      </c>
      <c r="J2403" s="1">
        <v>1274010</v>
      </c>
      <c r="K2403" s="1" t="s">
        <v>25</v>
      </c>
      <c r="L2403" s="1" t="s">
        <v>3521</v>
      </c>
      <c r="O2403" s="1" t="s">
        <v>42</v>
      </c>
      <c r="R2403" s="1" t="s">
        <v>3520</v>
      </c>
      <c r="S2403" s="1">
        <v>381</v>
      </c>
      <c r="T2403" s="1">
        <v>126</v>
      </c>
    </row>
    <row r="2404" spans="1:21">
      <c r="A2404" s="1">
        <f t="shared" si="37"/>
        <v>2403</v>
      </c>
      <c r="B2404" s="1" t="s">
        <v>20</v>
      </c>
      <c r="C2404" s="1" t="s">
        <v>21</v>
      </c>
      <c r="D2404" s="1" t="s">
        <v>22</v>
      </c>
      <c r="E2404" s="1" t="s">
        <v>23</v>
      </c>
      <c r="F2404" s="1" t="s">
        <v>5</v>
      </c>
      <c r="H2404" s="1" t="s">
        <v>24</v>
      </c>
      <c r="I2404" s="1">
        <v>1274051</v>
      </c>
      <c r="J2404" s="1">
        <v>1275238</v>
      </c>
      <c r="K2404" s="1" t="s">
        <v>25</v>
      </c>
      <c r="R2404" s="1" t="s">
        <v>3522</v>
      </c>
      <c r="S2404" s="1">
        <v>1188</v>
      </c>
    </row>
    <row r="2405" spans="1:21">
      <c r="A2405" s="1">
        <f t="shared" si="37"/>
        <v>2404</v>
      </c>
      <c r="B2405" s="1" t="s">
        <v>28</v>
      </c>
      <c r="C2405" s="1" t="s">
        <v>29</v>
      </c>
      <c r="D2405" s="1" t="s">
        <v>22</v>
      </c>
      <c r="E2405" s="1" t="s">
        <v>23</v>
      </c>
      <c r="F2405" s="1" t="s">
        <v>5</v>
      </c>
      <c r="H2405" s="1" t="s">
        <v>24</v>
      </c>
      <c r="I2405" s="1">
        <v>1274051</v>
      </c>
      <c r="J2405" s="1">
        <v>1275238</v>
      </c>
      <c r="K2405" s="1" t="s">
        <v>25</v>
      </c>
      <c r="L2405" s="1" t="s">
        <v>3523</v>
      </c>
      <c r="O2405" s="1" t="s">
        <v>3524</v>
      </c>
      <c r="R2405" s="1" t="s">
        <v>3522</v>
      </c>
      <c r="S2405" s="1">
        <v>1188</v>
      </c>
      <c r="T2405" s="1">
        <v>395</v>
      </c>
    </row>
    <row r="2406" spans="1:21">
      <c r="A2406" s="1">
        <f t="shared" si="37"/>
        <v>2405</v>
      </c>
      <c r="B2406" s="1" t="s">
        <v>20</v>
      </c>
      <c r="C2406" s="1" t="s">
        <v>21</v>
      </c>
      <c r="D2406" s="1" t="s">
        <v>22</v>
      </c>
      <c r="E2406" s="1" t="s">
        <v>23</v>
      </c>
      <c r="F2406" s="1" t="s">
        <v>5</v>
      </c>
      <c r="H2406" s="1" t="s">
        <v>24</v>
      </c>
      <c r="I2406" s="1">
        <v>1275245</v>
      </c>
      <c r="J2406" s="1">
        <v>1275739</v>
      </c>
      <c r="K2406" s="1" t="s">
        <v>25</v>
      </c>
      <c r="P2406" s="1" t="s">
        <v>3525</v>
      </c>
      <c r="R2406" s="1" t="s">
        <v>3526</v>
      </c>
      <c r="S2406" s="1">
        <v>495</v>
      </c>
    </row>
    <row r="2407" spans="1:21">
      <c r="A2407" s="1">
        <f t="shared" si="37"/>
        <v>2406</v>
      </c>
      <c r="B2407" s="1" t="s">
        <v>28</v>
      </c>
      <c r="C2407" s="1" t="s">
        <v>29</v>
      </c>
      <c r="D2407" s="1" t="s">
        <v>22</v>
      </c>
      <c r="E2407" s="1" t="s">
        <v>23</v>
      </c>
      <c r="F2407" s="1" t="s">
        <v>5</v>
      </c>
      <c r="H2407" s="1" t="s">
        <v>24</v>
      </c>
      <c r="I2407" s="1">
        <v>1275245</v>
      </c>
      <c r="J2407" s="1">
        <v>1275739</v>
      </c>
      <c r="K2407" s="1" t="s">
        <v>25</v>
      </c>
      <c r="L2407" s="1" t="s">
        <v>3527</v>
      </c>
      <c r="O2407" s="1" t="s">
        <v>3528</v>
      </c>
      <c r="P2407" s="1" t="s">
        <v>3525</v>
      </c>
      <c r="R2407" s="1" t="s">
        <v>3526</v>
      </c>
      <c r="S2407" s="1">
        <v>495</v>
      </c>
      <c r="T2407" s="1">
        <v>164</v>
      </c>
    </row>
    <row r="2408" spans="1:21">
      <c r="A2408" s="1">
        <f t="shared" si="37"/>
        <v>2407</v>
      </c>
      <c r="B2408" s="1" t="s">
        <v>20</v>
      </c>
      <c r="C2408" s="1" t="s">
        <v>21</v>
      </c>
      <c r="D2408" s="1" t="s">
        <v>22</v>
      </c>
      <c r="E2408" s="1" t="s">
        <v>23</v>
      </c>
      <c r="F2408" s="1" t="s">
        <v>5</v>
      </c>
      <c r="H2408" s="1" t="s">
        <v>24</v>
      </c>
      <c r="I2408" s="1">
        <v>1275767</v>
      </c>
      <c r="J2408" s="1">
        <v>1276555</v>
      </c>
      <c r="K2408" s="1" t="s">
        <v>25</v>
      </c>
      <c r="R2408" s="1" t="s">
        <v>3529</v>
      </c>
      <c r="S2408" s="1">
        <v>789</v>
      </c>
    </row>
    <row r="2409" spans="1:21">
      <c r="A2409" s="1">
        <f t="shared" si="37"/>
        <v>2408</v>
      </c>
      <c r="B2409" s="1" t="s">
        <v>28</v>
      </c>
      <c r="C2409" s="1" t="s">
        <v>29</v>
      </c>
      <c r="D2409" s="1" t="s">
        <v>22</v>
      </c>
      <c r="E2409" s="1" t="s">
        <v>23</v>
      </c>
      <c r="F2409" s="1" t="s">
        <v>5</v>
      </c>
      <c r="H2409" s="1" t="s">
        <v>24</v>
      </c>
      <c r="I2409" s="1">
        <v>1275767</v>
      </c>
      <c r="J2409" s="1">
        <v>1276555</v>
      </c>
      <c r="K2409" s="1" t="s">
        <v>25</v>
      </c>
      <c r="L2409" s="1" t="s">
        <v>3530</v>
      </c>
      <c r="O2409" s="1" t="s">
        <v>3531</v>
      </c>
      <c r="R2409" s="1" t="s">
        <v>3529</v>
      </c>
      <c r="S2409" s="1">
        <v>789</v>
      </c>
      <c r="T2409" s="1">
        <v>262</v>
      </c>
    </row>
    <row r="2410" spans="1:21">
      <c r="A2410" s="1">
        <f t="shared" si="37"/>
        <v>2409</v>
      </c>
      <c r="B2410" s="1" t="s">
        <v>20</v>
      </c>
      <c r="C2410" s="1" t="s">
        <v>450</v>
      </c>
      <c r="D2410" s="1" t="s">
        <v>22</v>
      </c>
      <c r="E2410" s="1" t="s">
        <v>23</v>
      </c>
      <c r="F2410" s="1" t="s">
        <v>5</v>
      </c>
      <c r="H2410" s="1" t="s">
        <v>24</v>
      </c>
      <c r="I2410" s="1">
        <v>1276713</v>
      </c>
      <c r="J2410" s="1">
        <v>1277102</v>
      </c>
      <c r="K2410" s="1" t="s">
        <v>25</v>
      </c>
      <c r="R2410" s="1" t="s">
        <v>3532</v>
      </c>
      <c r="S2410" s="1">
        <v>390</v>
      </c>
      <c r="U2410" s="1" t="s">
        <v>452</v>
      </c>
    </row>
    <row r="2411" spans="1:21">
      <c r="A2411" s="1">
        <f t="shared" si="37"/>
        <v>2410</v>
      </c>
      <c r="B2411" s="1" t="s">
        <v>28</v>
      </c>
      <c r="C2411" s="1" t="s">
        <v>453</v>
      </c>
      <c r="D2411" s="1" t="s">
        <v>22</v>
      </c>
      <c r="E2411" s="1" t="s">
        <v>23</v>
      </c>
      <c r="F2411" s="1" t="s">
        <v>5</v>
      </c>
      <c r="H2411" s="1" t="s">
        <v>24</v>
      </c>
      <c r="I2411" s="1">
        <v>1276713</v>
      </c>
      <c r="J2411" s="1">
        <v>1277102</v>
      </c>
      <c r="K2411" s="1" t="s">
        <v>25</v>
      </c>
      <c r="O2411" s="1" t="s">
        <v>3533</v>
      </c>
      <c r="R2411" s="1" t="s">
        <v>3532</v>
      </c>
      <c r="S2411" s="1">
        <v>390</v>
      </c>
      <c r="U2411" s="1" t="s">
        <v>452</v>
      </c>
    </row>
    <row r="2412" spans="1:21">
      <c r="A2412" s="1">
        <f t="shared" si="37"/>
        <v>2411</v>
      </c>
      <c r="B2412" s="1" t="s">
        <v>20</v>
      </c>
      <c r="C2412" s="1" t="s">
        <v>21</v>
      </c>
      <c r="D2412" s="1" t="s">
        <v>22</v>
      </c>
      <c r="E2412" s="1" t="s">
        <v>23</v>
      </c>
      <c r="F2412" s="1" t="s">
        <v>5</v>
      </c>
      <c r="H2412" s="1" t="s">
        <v>24</v>
      </c>
      <c r="I2412" s="1">
        <v>1277247</v>
      </c>
      <c r="J2412" s="1">
        <v>1278290</v>
      </c>
      <c r="K2412" s="1" t="s">
        <v>63</v>
      </c>
      <c r="R2412" s="1" t="s">
        <v>3534</v>
      </c>
      <c r="S2412" s="1">
        <v>1044</v>
      </c>
    </row>
    <row r="2413" spans="1:21">
      <c r="A2413" s="1">
        <f t="shared" si="37"/>
        <v>2412</v>
      </c>
      <c r="B2413" s="1" t="s">
        <v>28</v>
      </c>
      <c r="C2413" s="1" t="s">
        <v>29</v>
      </c>
      <c r="D2413" s="1" t="s">
        <v>22</v>
      </c>
      <c r="E2413" s="1" t="s">
        <v>23</v>
      </c>
      <c r="F2413" s="1" t="s">
        <v>5</v>
      </c>
      <c r="H2413" s="1" t="s">
        <v>24</v>
      </c>
      <c r="I2413" s="1">
        <v>1277247</v>
      </c>
      <c r="J2413" s="1">
        <v>1278290</v>
      </c>
      <c r="K2413" s="1" t="s">
        <v>63</v>
      </c>
      <c r="L2413" s="1" t="s">
        <v>3535</v>
      </c>
      <c r="O2413" s="1" t="s">
        <v>542</v>
      </c>
      <c r="R2413" s="1" t="s">
        <v>3534</v>
      </c>
      <c r="S2413" s="1">
        <v>1044</v>
      </c>
      <c r="T2413" s="1">
        <v>347</v>
      </c>
    </row>
    <row r="2414" spans="1:21">
      <c r="A2414" s="1">
        <f t="shared" si="37"/>
        <v>2413</v>
      </c>
      <c r="B2414" s="1" t="s">
        <v>20</v>
      </c>
      <c r="C2414" s="1" t="s">
        <v>21</v>
      </c>
      <c r="D2414" s="1" t="s">
        <v>22</v>
      </c>
      <c r="E2414" s="1" t="s">
        <v>23</v>
      </c>
      <c r="F2414" s="1" t="s">
        <v>5</v>
      </c>
      <c r="H2414" s="1" t="s">
        <v>24</v>
      </c>
      <c r="I2414" s="1">
        <v>1278486</v>
      </c>
      <c r="J2414" s="1">
        <v>1278995</v>
      </c>
      <c r="K2414" s="1" t="s">
        <v>63</v>
      </c>
      <c r="R2414" s="1" t="s">
        <v>3536</v>
      </c>
      <c r="S2414" s="1">
        <v>510</v>
      </c>
    </row>
    <row r="2415" spans="1:21">
      <c r="A2415" s="1">
        <f t="shared" si="37"/>
        <v>2414</v>
      </c>
      <c r="B2415" s="1" t="s">
        <v>28</v>
      </c>
      <c r="C2415" s="1" t="s">
        <v>29</v>
      </c>
      <c r="D2415" s="1" t="s">
        <v>22</v>
      </c>
      <c r="E2415" s="1" t="s">
        <v>23</v>
      </c>
      <c r="F2415" s="1" t="s">
        <v>5</v>
      </c>
      <c r="H2415" s="1" t="s">
        <v>24</v>
      </c>
      <c r="I2415" s="1">
        <v>1278486</v>
      </c>
      <c r="J2415" s="1">
        <v>1278995</v>
      </c>
      <c r="K2415" s="1" t="s">
        <v>63</v>
      </c>
      <c r="L2415" s="1" t="s">
        <v>3537</v>
      </c>
      <c r="O2415" s="1" t="s">
        <v>1396</v>
      </c>
      <c r="R2415" s="1" t="s">
        <v>3536</v>
      </c>
      <c r="S2415" s="1">
        <v>510</v>
      </c>
      <c r="T2415" s="1">
        <v>169</v>
      </c>
    </row>
    <row r="2416" spans="1:21">
      <c r="A2416" s="1">
        <f t="shared" si="37"/>
        <v>2415</v>
      </c>
      <c r="B2416" s="1" t="s">
        <v>20</v>
      </c>
      <c r="C2416" s="1" t="s">
        <v>21</v>
      </c>
      <c r="D2416" s="1" t="s">
        <v>22</v>
      </c>
      <c r="E2416" s="1" t="s">
        <v>23</v>
      </c>
      <c r="F2416" s="1" t="s">
        <v>5</v>
      </c>
      <c r="H2416" s="1" t="s">
        <v>24</v>
      </c>
      <c r="I2416" s="1">
        <v>1279067</v>
      </c>
      <c r="J2416" s="1">
        <v>1279312</v>
      </c>
      <c r="K2416" s="1" t="s">
        <v>25</v>
      </c>
      <c r="R2416" s="1" t="s">
        <v>3538</v>
      </c>
      <c r="S2416" s="1">
        <v>246</v>
      </c>
    </row>
    <row r="2417" spans="1:20">
      <c r="A2417" s="1">
        <f t="shared" si="37"/>
        <v>2416</v>
      </c>
      <c r="B2417" s="1" t="s">
        <v>28</v>
      </c>
      <c r="C2417" s="1" t="s">
        <v>29</v>
      </c>
      <c r="D2417" s="1" t="s">
        <v>22</v>
      </c>
      <c r="E2417" s="1" t="s">
        <v>23</v>
      </c>
      <c r="F2417" s="1" t="s">
        <v>5</v>
      </c>
      <c r="H2417" s="1" t="s">
        <v>24</v>
      </c>
      <c r="I2417" s="1">
        <v>1279067</v>
      </c>
      <c r="J2417" s="1">
        <v>1279312</v>
      </c>
      <c r="K2417" s="1" t="s">
        <v>25</v>
      </c>
      <c r="L2417" s="1" t="s">
        <v>3539</v>
      </c>
      <c r="O2417" s="1" t="s">
        <v>62</v>
      </c>
      <c r="R2417" s="1" t="s">
        <v>3538</v>
      </c>
      <c r="S2417" s="1">
        <v>246</v>
      </c>
      <c r="T2417" s="1">
        <v>81</v>
      </c>
    </row>
    <row r="2418" spans="1:20">
      <c r="A2418" s="1">
        <f t="shared" si="37"/>
        <v>2417</v>
      </c>
      <c r="B2418" s="1" t="s">
        <v>20</v>
      </c>
      <c r="C2418" s="1" t="s">
        <v>21</v>
      </c>
      <c r="D2418" s="1" t="s">
        <v>22</v>
      </c>
      <c r="E2418" s="1" t="s">
        <v>23</v>
      </c>
      <c r="F2418" s="1" t="s">
        <v>5</v>
      </c>
      <c r="H2418" s="1" t="s">
        <v>24</v>
      </c>
      <c r="I2418" s="1">
        <v>1279373</v>
      </c>
      <c r="J2418" s="1">
        <v>1279714</v>
      </c>
      <c r="K2418" s="1" t="s">
        <v>63</v>
      </c>
      <c r="R2418" s="1" t="s">
        <v>3540</v>
      </c>
      <c r="S2418" s="1">
        <v>342</v>
      </c>
    </row>
    <row r="2419" spans="1:20">
      <c r="A2419" s="1">
        <f t="shared" si="37"/>
        <v>2418</v>
      </c>
      <c r="B2419" s="1" t="s">
        <v>28</v>
      </c>
      <c r="C2419" s="1" t="s">
        <v>29</v>
      </c>
      <c r="D2419" s="1" t="s">
        <v>22</v>
      </c>
      <c r="E2419" s="1" t="s">
        <v>23</v>
      </c>
      <c r="F2419" s="1" t="s">
        <v>5</v>
      </c>
      <c r="H2419" s="1" t="s">
        <v>24</v>
      </c>
      <c r="I2419" s="1">
        <v>1279373</v>
      </c>
      <c r="J2419" s="1">
        <v>1279714</v>
      </c>
      <c r="K2419" s="1" t="s">
        <v>63</v>
      </c>
      <c r="L2419" s="1" t="s">
        <v>3541</v>
      </c>
      <c r="O2419" s="1" t="s">
        <v>2974</v>
      </c>
      <c r="R2419" s="1" t="s">
        <v>3540</v>
      </c>
      <c r="S2419" s="1">
        <v>342</v>
      </c>
      <c r="T2419" s="1">
        <v>113</v>
      </c>
    </row>
    <row r="2420" spans="1:20">
      <c r="A2420" s="1">
        <f t="shared" si="37"/>
        <v>2419</v>
      </c>
      <c r="B2420" s="1" t="s">
        <v>20</v>
      </c>
      <c r="C2420" s="1" t="s">
        <v>21</v>
      </c>
      <c r="D2420" s="1" t="s">
        <v>22</v>
      </c>
      <c r="E2420" s="1" t="s">
        <v>23</v>
      </c>
      <c r="F2420" s="1" t="s">
        <v>5</v>
      </c>
      <c r="H2420" s="1" t="s">
        <v>24</v>
      </c>
      <c r="I2420" s="1">
        <v>1279707</v>
      </c>
      <c r="J2420" s="1">
        <v>1279949</v>
      </c>
      <c r="K2420" s="1" t="s">
        <v>63</v>
      </c>
      <c r="R2420" s="1" t="s">
        <v>3542</v>
      </c>
      <c r="S2420" s="1">
        <v>243</v>
      </c>
    </row>
    <row r="2421" spans="1:20">
      <c r="A2421" s="1">
        <f t="shared" si="37"/>
        <v>2420</v>
      </c>
      <c r="B2421" s="1" t="s">
        <v>28</v>
      </c>
      <c r="C2421" s="1" t="s">
        <v>29</v>
      </c>
      <c r="D2421" s="1" t="s">
        <v>22</v>
      </c>
      <c r="E2421" s="1" t="s">
        <v>23</v>
      </c>
      <c r="F2421" s="1" t="s">
        <v>5</v>
      </c>
      <c r="H2421" s="1" t="s">
        <v>24</v>
      </c>
      <c r="I2421" s="1">
        <v>1279707</v>
      </c>
      <c r="J2421" s="1">
        <v>1279949</v>
      </c>
      <c r="K2421" s="1" t="s">
        <v>63</v>
      </c>
      <c r="L2421" s="1" t="s">
        <v>3543</v>
      </c>
      <c r="O2421" s="1" t="s">
        <v>923</v>
      </c>
      <c r="R2421" s="1" t="s">
        <v>3542</v>
      </c>
      <c r="S2421" s="1">
        <v>243</v>
      </c>
      <c r="T2421" s="1">
        <v>80</v>
      </c>
    </row>
    <row r="2422" spans="1:20">
      <c r="A2422" s="1">
        <f t="shared" si="37"/>
        <v>2421</v>
      </c>
      <c r="B2422" s="1" t="s">
        <v>20</v>
      </c>
      <c r="C2422" s="1" t="s">
        <v>21</v>
      </c>
      <c r="D2422" s="1" t="s">
        <v>22</v>
      </c>
      <c r="E2422" s="1" t="s">
        <v>23</v>
      </c>
      <c r="F2422" s="1" t="s">
        <v>5</v>
      </c>
      <c r="H2422" s="1" t="s">
        <v>24</v>
      </c>
      <c r="I2422" s="1">
        <v>1280204</v>
      </c>
      <c r="J2422" s="1">
        <v>1282648</v>
      </c>
      <c r="K2422" s="1" t="s">
        <v>63</v>
      </c>
      <c r="R2422" s="1" t="s">
        <v>3544</v>
      </c>
      <c r="S2422" s="1">
        <v>2445</v>
      </c>
    </row>
    <row r="2423" spans="1:20">
      <c r="A2423" s="1">
        <f t="shared" si="37"/>
        <v>2422</v>
      </c>
      <c r="B2423" s="1" t="s">
        <v>28</v>
      </c>
      <c r="C2423" s="1" t="s">
        <v>29</v>
      </c>
      <c r="D2423" s="1" t="s">
        <v>22</v>
      </c>
      <c r="E2423" s="1" t="s">
        <v>23</v>
      </c>
      <c r="F2423" s="1" t="s">
        <v>5</v>
      </c>
      <c r="H2423" s="1" t="s">
        <v>24</v>
      </c>
      <c r="I2423" s="1">
        <v>1280204</v>
      </c>
      <c r="J2423" s="1">
        <v>1282648</v>
      </c>
      <c r="K2423" s="1" t="s">
        <v>63</v>
      </c>
      <c r="L2423" s="1" t="s">
        <v>3545</v>
      </c>
      <c r="O2423" s="1" t="s">
        <v>3546</v>
      </c>
      <c r="R2423" s="1" t="s">
        <v>3544</v>
      </c>
      <c r="S2423" s="1">
        <v>2445</v>
      </c>
      <c r="T2423" s="1">
        <v>814</v>
      </c>
    </row>
    <row r="2424" spans="1:20">
      <c r="A2424" s="1">
        <f t="shared" si="37"/>
        <v>2423</v>
      </c>
      <c r="B2424" s="1" t="s">
        <v>20</v>
      </c>
      <c r="C2424" s="1" t="s">
        <v>21</v>
      </c>
      <c r="D2424" s="1" t="s">
        <v>22</v>
      </c>
      <c r="E2424" s="1" t="s">
        <v>23</v>
      </c>
      <c r="F2424" s="1" t="s">
        <v>5</v>
      </c>
      <c r="H2424" s="1" t="s">
        <v>24</v>
      </c>
      <c r="I2424" s="1">
        <v>1282842</v>
      </c>
      <c r="J2424" s="1">
        <v>1283570</v>
      </c>
      <c r="K2424" s="1" t="s">
        <v>63</v>
      </c>
      <c r="P2424" s="1" t="s">
        <v>3547</v>
      </c>
      <c r="R2424" s="1" t="s">
        <v>3548</v>
      </c>
      <c r="S2424" s="1">
        <v>729</v>
      </c>
    </row>
    <row r="2425" spans="1:20">
      <c r="A2425" s="1">
        <f t="shared" si="37"/>
        <v>2424</v>
      </c>
      <c r="B2425" s="1" t="s">
        <v>28</v>
      </c>
      <c r="C2425" s="1" t="s">
        <v>29</v>
      </c>
      <c r="D2425" s="1" t="s">
        <v>22</v>
      </c>
      <c r="E2425" s="1" t="s">
        <v>23</v>
      </c>
      <c r="F2425" s="1" t="s">
        <v>5</v>
      </c>
      <c r="H2425" s="1" t="s">
        <v>24</v>
      </c>
      <c r="I2425" s="1">
        <v>1282842</v>
      </c>
      <c r="J2425" s="1">
        <v>1283570</v>
      </c>
      <c r="K2425" s="1" t="s">
        <v>63</v>
      </c>
      <c r="L2425" s="1" t="s">
        <v>3549</v>
      </c>
      <c r="O2425" s="1" t="s">
        <v>1909</v>
      </c>
      <c r="P2425" s="1" t="s">
        <v>3547</v>
      </c>
      <c r="R2425" s="1" t="s">
        <v>3548</v>
      </c>
      <c r="S2425" s="1">
        <v>729</v>
      </c>
      <c r="T2425" s="1">
        <v>242</v>
      </c>
    </row>
    <row r="2426" spans="1:20">
      <c r="A2426" s="1">
        <f t="shared" si="37"/>
        <v>2425</v>
      </c>
      <c r="B2426" s="1" t="s">
        <v>20</v>
      </c>
      <c r="C2426" s="1" t="s">
        <v>21</v>
      </c>
      <c r="D2426" s="1" t="s">
        <v>22</v>
      </c>
      <c r="E2426" s="1" t="s">
        <v>23</v>
      </c>
      <c r="F2426" s="1" t="s">
        <v>5</v>
      </c>
      <c r="H2426" s="1" t="s">
        <v>24</v>
      </c>
      <c r="I2426" s="1">
        <v>1283570</v>
      </c>
      <c r="J2426" s="1">
        <v>1284112</v>
      </c>
      <c r="K2426" s="1" t="s">
        <v>63</v>
      </c>
      <c r="R2426" s="1" t="s">
        <v>3550</v>
      </c>
      <c r="S2426" s="1">
        <v>543</v>
      </c>
    </row>
    <row r="2427" spans="1:20">
      <c r="A2427" s="1">
        <f t="shared" si="37"/>
        <v>2426</v>
      </c>
      <c r="B2427" s="1" t="s">
        <v>28</v>
      </c>
      <c r="C2427" s="1" t="s">
        <v>29</v>
      </c>
      <c r="D2427" s="1" t="s">
        <v>22</v>
      </c>
      <c r="E2427" s="1" t="s">
        <v>23</v>
      </c>
      <c r="F2427" s="1" t="s">
        <v>5</v>
      </c>
      <c r="H2427" s="1" t="s">
        <v>24</v>
      </c>
      <c r="I2427" s="1">
        <v>1283570</v>
      </c>
      <c r="J2427" s="1">
        <v>1284112</v>
      </c>
      <c r="K2427" s="1" t="s">
        <v>63</v>
      </c>
      <c r="L2427" s="1" t="s">
        <v>3551</v>
      </c>
      <c r="O2427" s="1" t="s">
        <v>3552</v>
      </c>
      <c r="R2427" s="1" t="s">
        <v>3550</v>
      </c>
      <c r="S2427" s="1">
        <v>543</v>
      </c>
      <c r="T2427" s="1">
        <v>180</v>
      </c>
    </row>
    <row r="2428" spans="1:20">
      <c r="A2428" s="1">
        <f t="shared" si="37"/>
        <v>2427</v>
      </c>
      <c r="B2428" s="1" t="s">
        <v>20</v>
      </c>
      <c r="C2428" s="1" t="s">
        <v>21</v>
      </c>
      <c r="D2428" s="1" t="s">
        <v>22</v>
      </c>
      <c r="E2428" s="1" t="s">
        <v>23</v>
      </c>
      <c r="F2428" s="1" t="s">
        <v>5</v>
      </c>
      <c r="H2428" s="1" t="s">
        <v>24</v>
      </c>
      <c r="I2428" s="1">
        <v>1284124</v>
      </c>
      <c r="J2428" s="1">
        <v>1286271</v>
      </c>
      <c r="K2428" s="1" t="s">
        <v>63</v>
      </c>
      <c r="P2428" s="1" t="s">
        <v>3553</v>
      </c>
      <c r="R2428" s="1" t="s">
        <v>3554</v>
      </c>
      <c r="S2428" s="1">
        <v>2148</v>
      </c>
    </row>
    <row r="2429" spans="1:20">
      <c r="A2429" s="1">
        <f t="shared" si="37"/>
        <v>2428</v>
      </c>
      <c r="B2429" s="1" t="s">
        <v>28</v>
      </c>
      <c r="C2429" s="1" t="s">
        <v>29</v>
      </c>
      <c r="D2429" s="1" t="s">
        <v>22</v>
      </c>
      <c r="E2429" s="1" t="s">
        <v>23</v>
      </c>
      <c r="F2429" s="1" t="s">
        <v>5</v>
      </c>
      <c r="H2429" s="1" t="s">
        <v>24</v>
      </c>
      <c r="I2429" s="1">
        <v>1284124</v>
      </c>
      <c r="J2429" s="1">
        <v>1286271</v>
      </c>
      <c r="K2429" s="1" t="s">
        <v>63</v>
      </c>
      <c r="L2429" s="1" t="s">
        <v>3555</v>
      </c>
      <c r="O2429" s="1" t="s">
        <v>3556</v>
      </c>
      <c r="P2429" s="1" t="s">
        <v>3553</v>
      </c>
      <c r="R2429" s="1" t="s">
        <v>3554</v>
      </c>
      <c r="S2429" s="1">
        <v>2148</v>
      </c>
      <c r="T2429" s="1">
        <v>715</v>
      </c>
    </row>
    <row r="2430" spans="1:20">
      <c r="A2430" s="1">
        <f t="shared" si="37"/>
        <v>2429</v>
      </c>
      <c r="B2430" s="1" t="s">
        <v>20</v>
      </c>
      <c r="C2430" s="1" t="s">
        <v>21</v>
      </c>
      <c r="D2430" s="1" t="s">
        <v>22</v>
      </c>
      <c r="E2430" s="1" t="s">
        <v>23</v>
      </c>
      <c r="F2430" s="1" t="s">
        <v>5</v>
      </c>
      <c r="H2430" s="1" t="s">
        <v>24</v>
      </c>
      <c r="I2430" s="1">
        <v>1286268</v>
      </c>
      <c r="J2430" s="1">
        <v>1287245</v>
      </c>
      <c r="K2430" s="1" t="s">
        <v>63</v>
      </c>
      <c r="P2430" s="1" t="s">
        <v>3557</v>
      </c>
      <c r="R2430" s="1" t="s">
        <v>3558</v>
      </c>
      <c r="S2430" s="1">
        <v>978</v>
      </c>
    </row>
    <row r="2431" spans="1:20">
      <c r="A2431" s="1">
        <f t="shared" si="37"/>
        <v>2430</v>
      </c>
      <c r="B2431" s="1" t="s">
        <v>28</v>
      </c>
      <c r="C2431" s="1" t="s">
        <v>29</v>
      </c>
      <c r="D2431" s="1" t="s">
        <v>22</v>
      </c>
      <c r="E2431" s="1" t="s">
        <v>23</v>
      </c>
      <c r="F2431" s="1" t="s">
        <v>5</v>
      </c>
      <c r="H2431" s="1" t="s">
        <v>24</v>
      </c>
      <c r="I2431" s="1">
        <v>1286268</v>
      </c>
      <c r="J2431" s="1">
        <v>1287245</v>
      </c>
      <c r="K2431" s="1" t="s">
        <v>63</v>
      </c>
      <c r="L2431" s="1" t="s">
        <v>3559</v>
      </c>
      <c r="O2431" s="1" t="s">
        <v>3560</v>
      </c>
      <c r="P2431" s="1" t="s">
        <v>3557</v>
      </c>
      <c r="R2431" s="1" t="s">
        <v>3558</v>
      </c>
      <c r="S2431" s="1">
        <v>978</v>
      </c>
      <c r="T2431" s="1">
        <v>325</v>
      </c>
    </row>
    <row r="2432" spans="1:20">
      <c r="A2432" s="1">
        <f t="shared" si="37"/>
        <v>2431</v>
      </c>
      <c r="B2432" s="1" t="s">
        <v>20</v>
      </c>
      <c r="C2432" s="1" t="s">
        <v>21</v>
      </c>
      <c r="D2432" s="1" t="s">
        <v>22</v>
      </c>
      <c r="E2432" s="1" t="s">
        <v>23</v>
      </c>
      <c r="F2432" s="1" t="s">
        <v>5</v>
      </c>
      <c r="H2432" s="1" t="s">
        <v>24</v>
      </c>
      <c r="I2432" s="1">
        <v>1287247</v>
      </c>
      <c r="J2432" s="1">
        <v>1288740</v>
      </c>
      <c r="K2432" s="1" t="s">
        <v>63</v>
      </c>
      <c r="P2432" s="1" t="s">
        <v>3561</v>
      </c>
      <c r="R2432" s="1" t="s">
        <v>3562</v>
      </c>
      <c r="S2432" s="1">
        <v>1494</v>
      </c>
    </row>
    <row r="2433" spans="1:21">
      <c r="A2433" s="1">
        <f t="shared" si="37"/>
        <v>2432</v>
      </c>
      <c r="B2433" s="1" t="s">
        <v>28</v>
      </c>
      <c r="C2433" s="1" t="s">
        <v>29</v>
      </c>
      <c r="D2433" s="1" t="s">
        <v>22</v>
      </c>
      <c r="E2433" s="1" t="s">
        <v>23</v>
      </c>
      <c r="F2433" s="1" t="s">
        <v>5</v>
      </c>
      <c r="H2433" s="1" t="s">
        <v>24</v>
      </c>
      <c r="I2433" s="1">
        <v>1287247</v>
      </c>
      <c r="J2433" s="1">
        <v>1288740</v>
      </c>
      <c r="K2433" s="1" t="s">
        <v>63</v>
      </c>
      <c r="L2433" s="1" t="s">
        <v>3563</v>
      </c>
      <c r="O2433" s="1" t="s">
        <v>3564</v>
      </c>
      <c r="P2433" s="1" t="s">
        <v>3561</v>
      </c>
      <c r="R2433" s="1" t="s">
        <v>3562</v>
      </c>
      <c r="S2433" s="1">
        <v>1494</v>
      </c>
      <c r="T2433" s="1">
        <v>497</v>
      </c>
    </row>
    <row r="2434" spans="1:21">
      <c r="A2434" s="1">
        <f t="shared" si="37"/>
        <v>2433</v>
      </c>
      <c r="B2434" s="1" t="s">
        <v>20</v>
      </c>
      <c r="C2434" s="1" t="s">
        <v>21</v>
      </c>
      <c r="D2434" s="1" t="s">
        <v>22</v>
      </c>
      <c r="E2434" s="1" t="s">
        <v>23</v>
      </c>
      <c r="F2434" s="1" t="s">
        <v>5</v>
      </c>
      <c r="H2434" s="1" t="s">
        <v>24</v>
      </c>
      <c r="I2434" s="1">
        <v>1288960</v>
      </c>
      <c r="J2434" s="1">
        <v>1289328</v>
      </c>
      <c r="K2434" s="1" t="s">
        <v>63</v>
      </c>
      <c r="R2434" s="1" t="s">
        <v>3565</v>
      </c>
      <c r="S2434" s="1">
        <v>369</v>
      </c>
    </row>
    <row r="2435" spans="1:21">
      <c r="A2435" s="1">
        <f t="shared" ref="A2435:A2498" si="38">A2434+1</f>
        <v>2434</v>
      </c>
      <c r="B2435" s="1" t="s">
        <v>28</v>
      </c>
      <c r="C2435" s="1" t="s">
        <v>29</v>
      </c>
      <c r="D2435" s="1" t="s">
        <v>22</v>
      </c>
      <c r="E2435" s="1" t="s">
        <v>23</v>
      </c>
      <c r="F2435" s="1" t="s">
        <v>5</v>
      </c>
      <c r="H2435" s="1" t="s">
        <v>24</v>
      </c>
      <c r="I2435" s="1">
        <v>1288960</v>
      </c>
      <c r="J2435" s="1">
        <v>1289328</v>
      </c>
      <c r="K2435" s="1" t="s">
        <v>63</v>
      </c>
      <c r="L2435" s="1" t="s">
        <v>3566</v>
      </c>
      <c r="O2435" s="1" t="s">
        <v>62</v>
      </c>
      <c r="R2435" s="1" t="s">
        <v>3565</v>
      </c>
      <c r="S2435" s="1">
        <v>369</v>
      </c>
      <c r="T2435" s="1">
        <v>122</v>
      </c>
    </row>
    <row r="2436" spans="1:21">
      <c r="A2436" s="1">
        <f t="shared" si="38"/>
        <v>2435</v>
      </c>
      <c r="B2436" s="1" t="s">
        <v>20</v>
      </c>
      <c r="C2436" s="1" t="s">
        <v>21</v>
      </c>
      <c r="D2436" s="1" t="s">
        <v>22</v>
      </c>
      <c r="E2436" s="1" t="s">
        <v>23</v>
      </c>
      <c r="F2436" s="1" t="s">
        <v>5</v>
      </c>
      <c r="H2436" s="1" t="s">
        <v>24</v>
      </c>
      <c r="I2436" s="1">
        <v>1289572</v>
      </c>
      <c r="J2436" s="1">
        <v>1291977</v>
      </c>
      <c r="K2436" s="1" t="s">
        <v>63</v>
      </c>
      <c r="P2436" s="1" t="s">
        <v>3287</v>
      </c>
      <c r="R2436" s="1" t="s">
        <v>3567</v>
      </c>
      <c r="S2436" s="1">
        <v>2406</v>
      </c>
    </row>
    <row r="2437" spans="1:21">
      <c r="A2437" s="1">
        <f t="shared" si="38"/>
        <v>2436</v>
      </c>
      <c r="B2437" s="1" t="s">
        <v>28</v>
      </c>
      <c r="C2437" s="1" t="s">
        <v>29</v>
      </c>
      <c r="D2437" s="1" t="s">
        <v>22</v>
      </c>
      <c r="E2437" s="1" t="s">
        <v>23</v>
      </c>
      <c r="F2437" s="1" t="s">
        <v>5</v>
      </c>
      <c r="H2437" s="1" t="s">
        <v>24</v>
      </c>
      <c r="I2437" s="1">
        <v>1289572</v>
      </c>
      <c r="J2437" s="1">
        <v>1291977</v>
      </c>
      <c r="K2437" s="1" t="s">
        <v>63</v>
      </c>
      <c r="L2437" s="1" t="s">
        <v>3568</v>
      </c>
      <c r="O2437" s="1" t="s">
        <v>454</v>
      </c>
      <c r="P2437" s="1" t="s">
        <v>3287</v>
      </c>
      <c r="R2437" s="1" t="s">
        <v>3567</v>
      </c>
      <c r="S2437" s="1">
        <v>2406</v>
      </c>
      <c r="T2437" s="1">
        <v>801</v>
      </c>
    </row>
    <row r="2438" spans="1:21">
      <c r="A2438" s="1">
        <f t="shared" si="38"/>
        <v>2437</v>
      </c>
      <c r="B2438" s="1" t="s">
        <v>20</v>
      </c>
      <c r="C2438" s="1" t="s">
        <v>21</v>
      </c>
      <c r="D2438" s="1" t="s">
        <v>22</v>
      </c>
      <c r="E2438" s="1" t="s">
        <v>23</v>
      </c>
      <c r="F2438" s="1" t="s">
        <v>5</v>
      </c>
      <c r="H2438" s="1" t="s">
        <v>24</v>
      </c>
      <c r="I2438" s="1">
        <v>1292139</v>
      </c>
      <c r="J2438" s="1">
        <v>1293365</v>
      </c>
      <c r="K2438" s="1" t="s">
        <v>63</v>
      </c>
      <c r="R2438" s="1" t="s">
        <v>3569</v>
      </c>
      <c r="S2438" s="1">
        <v>1227</v>
      </c>
    </row>
    <row r="2439" spans="1:21">
      <c r="A2439" s="1">
        <f t="shared" si="38"/>
        <v>2438</v>
      </c>
      <c r="B2439" s="1" t="s">
        <v>28</v>
      </c>
      <c r="C2439" s="1" t="s">
        <v>29</v>
      </c>
      <c r="D2439" s="1" t="s">
        <v>22</v>
      </c>
      <c r="E2439" s="1" t="s">
        <v>23</v>
      </c>
      <c r="F2439" s="1" t="s">
        <v>5</v>
      </c>
      <c r="H2439" s="1" t="s">
        <v>24</v>
      </c>
      <c r="I2439" s="1">
        <v>1292139</v>
      </c>
      <c r="J2439" s="1">
        <v>1293365</v>
      </c>
      <c r="K2439" s="1" t="s">
        <v>63</v>
      </c>
      <c r="L2439" s="1" t="s">
        <v>3570</v>
      </c>
      <c r="O2439" s="1" t="s">
        <v>461</v>
      </c>
      <c r="R2439" s="1" t="s">
        <v>3569</v>
      </c>
      <c r="S2439" s="1">
        <v>1227</v>
      </c>
      <c r="T2439" s="1">
        <v>408</v>
      </c>
    </row>
    <row r="2440" spans="1:21">
      <c r="A2440" s="1">
        <f t="shared" si="38"/>
        <v>2439</v>
      </c>
      <c r="B2440" s="1" t="s">
        <v>20</v>
      </c>
      <c r="C2440" s="1" t="s">
        <v>21</v>
      </c>
      <c r="D2440" s="1" t="s">
        <v>22</v>
      </c>
      <c r="E2440" s="1" t="s">
        <v>23</v>
      </c>
      <c r="F2440" s="1" t="s">
        <v>5</v>
      </c>
      <c r="H2440" s="1" t="s">
        <v>24</v>
      </c>
      <c r="I2440" s="1">
        <v>1293487</v>
      </c>
      <c r="J2440" s="1">
        <v>1294014</v>
      </c>
      <c r="K2440" s="1" t="s">
        <v>63</v>
      </c>
      <c r="R2440" s="1" t="s">
        <v>3571</v>
      </c>
      <c r="S2440" s="1">
        <v>528</v>
      </c>
    </row>
    <row r="2441" spans="1:21">
      <c r="A2441" s="1">
        <f t="shared" si="38"/>
        <v>2440</v>
      </c>
      <c r="B2441" s="1" t="s">
        <v>28</v>
      </c>
      <c r="C2441" s="1" t="s">
        <v>29</v>
      </c>
      <c r="D2441" s="1" t="s">
        <v>22</v>
      </c>
      <c r="E2441" s="1" t="s">
        <v>23</v>
      </c>
      <c r="F2441" s="1" t="s">
        <v>5</v>
      </c>
      <c r="H2441" s="1" t="s">
        <v>24</v>
      </c>
      <c r="I2441" s="1">
        <v>1293487</v>
      </c>
      <c r="J2441" s="1">
        <v>1294014</v>
      </c>
      <c r="K2441" s="1" t="s">
        <v>63</v>
      </c>
      <c r="L2441" s="1" t="s">
        <v>3572</v>
      </c>
      <c r="O2441" s="1" t="s">
        <v>1709</v>
      </c>
      <c r="R2441" s="1" t="s">
        <v>3571</v>
      </c>
      <c r="S2441" s="1">
        <v>528</v>
      </c>
      <c r="T2441" s="1">
        <v>175</v>
      </c>
    </row>
    <row r="2442" spans="1:21">
      <c r="A2442" s="1">
        <f t="shared" si="38"/>
        <v>2441</v>
      </c>
      <c r="B2442" s="1" t="s">
        <v>20</v>
      </c>
      <c r="C2442" s="1" t="s">
        <v>450</v>
      </c>
      <c r="D2442" s="1" t="s">
        <v>22</v>
      </c>
      <c r="E2442" s="1" t="s">
        <v>23</v>
      </c>
      <c r="F2442" s="1" t="s">
        <v>5</v>
      </c>
      <c r="H2442" s="1" t="s">
        <v>24</v>
      </c>
      <c r="I2442" s="1">
        <v>1294380</v>
      </c>
      <c r="J2442" s="1">
        <v>1295810</v>
      </c>
      <c r="K2442" s="1" t="s">
        <v>63</v>
      </c>
      <c r="R2442" s="1" t="s">
        <v>3573</v>
      </c>
      <c r="S2442" s="1">
        <v>1431</v>
      </c>
      <c r="U2442" s="1" t="s">
        <v>452</v>
      </c>
    </row>
    <row r="2443" spans="1:21">
      <c r="A2443" s="1">
        <f t="shared" si="38"/>
        <v>2442</v>
      </c>
      <c r="B2443" s="1" t="s">
        <v>28</v>
      </c>
      <c r="C2443" s="1" t="s">
        <v>453</v>
      </c>
      <c r="D2443" s="1" t="s">
        <v>22</v>
      </c>
      <c r="E2443" s="1" t="s">
        <v>23</v>
      </c>
      <c r="F2443" s="1" t="s">
        <v>5</v>
      </c>
      <c r="H2443" s="1" t="s">
        <v>24</v>
      </c>
      <c r="I2443" s="1">
        <v>1294380</v>
      </c>
      <c r="J2443" s="1">
        <v>1295810</v>
      </c>
      <c r="K2443" s="1" t="s">
        <v>63</v>
      </c>
      <c r="O2443" s="1" t="s">
        <v>3574</v>
      </c>
      <c r="R2443" s="1" t="s">
        <v>3573</v>
      </c>
      <c r="S2443" s="1">
        <v>1431</v>
      </c>
      <c r="U2443" s="1" t="s">
        <v>452</v>
      </c>
    </row>
    <row r="2444" spans="1:21">
      <c r="A2444" s="1">
        <f t="shared" si="38"/>
        <v>2443</v>
      </c>
      <c r="B2444" s="1" t="s">
        <v>20</v>
      </c>
      <c r="C2444" s="1" t="s">
        <v>21</v>
      </c>
      <c r="D2444" s="1" t="s">
        <v>22</v>
      </c>
      <c r="E2444" s="1" t="s">
        <v>23</v>
      </c>
      <c r="F2444" s="1" t="s">
        <v>5</v>
      </c>
      <c r="H2444" s="1" t="s">
        <v>24</v>
      </c>
      <c r="I2444" s="1">
        <v>1296474</v>
      </c>
      <c r="J2444" s="1">
        <v>1297694</v>
      </c>
      <c r="K2444" s="1" t="s">
        <v>63</v>
      </c>
      <c r="R2444" s="1" t="s">
        <v>3575</v>
      </c>
      <c r="S2444" s="1">
        <v>1221</v>
      </c>
    </row>
    <row r="2445" spans="1:21">
      <c r="A2445" s="1">
        <f t="shared" si="38"/>
        <v>2444</v>
      </c>
      <c r="B2445" s="1" t="s">
        <v>28</v>
      </c>
      <c r="C2445" s="1" t="s">
        <v>29</v>
      </c>
      <c r="D2445" s="1" t="s">
        <v>22</v>
      </c>
      <c r="E2445" s="1" t="s">
        <v>23</v>
      </c>
      <c r="F2445" s="1" t="s">
        <v>5</v>
      </c>
      <c r="H2445" s="1" t="s">
        <v>24</v>
      </c>
      <c r="I2445" s="1">
        <v>1296474</v>
      </c>
      <c r="J2445" s="1">
        <v>1297694</v>
      </c>
      <c r="K2445" s="1" t="s">
        <v>63</v>
      </c>
      <c r="L2445" s="1" t="s">
        <v>3576</v>
      </c>
      <c r="O2445" s="1" t="s">
        <v>42</v>
      </c>
      <c r="R2445" s="1" t="s">
        <v>3575</v>
      </c>
      <c r="S2445" s="1">
        <v>1221</v>
      </c>
      <c r="T2445" s="1">
        <v>406</v>
      </c>
    </row>
    <row r="2446" spans="1:21">
      <c r="A2446" s="1">
        <f t="shared" si="38"/>
        <v>2445</v>
      </c>
      <c r="B2446" s="1" t="s">
        <v>20</v>
      </c>
      <c r="C2446" s="1" t="s">
        <v>21</v>
      </c>
      <c r="D2446" s="1" t="s">
        <v>22</v>
      </c>
      <c r="E2446" s="1" t="s">
        <v>23</v>
      </c>
      <c r="F2446" s="1" t="s">
        <v>5</v>
      </c>
      <c r="H2446" s="1" t="s">
        <v>24</v>
      </c>
      <c r="I2446" s="1">
        <v>1297688</v>
      </c>
      <c r="J2446" s="1">
        <v>1298482</v>
      </c>
      <c r="K2446" s="1" t="s">
        <v>63</v>
      </c>
      <c r="R2446" s="1" t="s">
        <v>3577</v>
      </c>
      <c r="S2446" s="1">
        <v>795</v>
      </c>
    </row>
    <row r="2447" spans="1:21">
      <c r="A2447" s="1">
        <f t="shared" si="38"/>
        <v>2446</v>
      </c>
      <c r="B2447" s="1" t="s">
        <v>28</v>
      </c>
      <c r="C2447" s="1" t="s">
        <v>29</v>
      </c>
      <c r="D2447" s="1" t="s">
        <v>22</v>
      </c>
      <c r="E2447" s="1" t="s">
        <v>23</v>
      </c>
      <c r="F2447" s="1" t="s">
        <v>5</v>
      </c>
      <c r="H2447" s="1" t="s">
        <v>24</v>
      </c>
      <c r="I2447" s="1">
        <v>1297688</v>
      </c>
      <c r="J2447" s="1">
        <v>1298482</v>
      </c>
      <c r="K2447" s="1" t="s">
        <v>63</v>
      </c>
      <c r="L2447" s="1" t="s">
        <v>3578</v>
      </c>
      <c r="O2447" s="1" t="s">
        <v>3579</v>
      </c>
      <c r="R2447" s="1" t="s">
        <v>3577</v>
      </c>
      <c r="S2447" s="1">
        <v>795</v>
      </c>
      <c r="T2447" s="1">
        <v>264</v>
      </c>
    </row>
    <row r="2448" spans="1:21">
      <c r="A2448" s="1">
        <f t="shared" si="38"/>
        <v>2447</v>
      </c>
      <c r="B2448" s="1" t="s">
        <v>20</v>
      </c>
      <c r="C2448" s="1" t="s">
        <v>21</v>
      </c>
      <c r="D2448" s="1" t="s">
        <v>22</v>
      </c>
      <c r="E2448" s="1" t="s">
        <v>23</v>
      </c>
      <c r="F2448" s="1" t="s">
        <v>5</v>
      </c>
      <c r="H2448" s="1" t="s">
        <v>24</v>
      </c>
      <c r="I2448" s="1">
        <v>1298479</v>
      </c>
      <c r="J2448" s="1">
        <v>1299267</v>
      </c>
      <c r="K2448" s="1" t="s">
        <v>63</v>
      </c>
      <c r="R2448" s="1" t="s">
        <v>3580</v>
      </c>
      <c r="S2448" s="1">
        <v>789</v>
      </c>
    </row>
    <row r="2449" spans="1:20">
      <c r="A2449" s="1">
        <f t="shared" si="38"/>
        <v>2448</v>
      </c>
      <c r="B2449" s="1" t="s">
        <v>28</v>
      </c>
      <c r="C2449" s="1" t="s">
        <v>29</v>
      </c>
      <c r="D2449" s="1" t="s">
        <v>22</v>
      </c>
      <c r="E2449" s="1" t="s">
        <v>23</v>
      </c>
      <c r="F2449" s="1" t="s">
        <v>5</v>
      </c>
      <c r="H2449" s="1" t="s">
        <v>24</v>
      </c>
      <c r="I2449" s="1">
        <v>1298479</v>
      </c>
      <c r="J2449" s="1">
        <v>1299267</v>
      </c>
      <c r="K2449" s="1" t="s">
        <v>63</v>
      </c>
      <c r="L2449" s="1" t="s">
        <v>3581</v>
      </c>
      <c r="O2449" s="1" t="s">
        <v>3582</v>
      </c>
      <c r="R2449" s="1" t="s">
        <v>3580</v>
      </c>
      <c r="S2449" s="1">
        <v>789</v>
      </c>
      <c r="T2449" s="1">
        <v>262</v>
      </c>
    </row>
    <row r="2450" spans="1:20">
      <c r="A2450" s="1">
        <f t="shared" si="38"/>
        <v>2449</v>
      </c>
      <c r="B2450" s="1" t="s">
        <v>20</v>
      </c>
      <c r="C2450" s="1" t="s">
        <v>21</v>
      </c>
      <c r="D2450" s="1" t="s">
        <v>22</v>
      </c>
      <c r="E2450" s="1" t="s">
        <v>23</v>
      </c>
      <c r="F2450" s="1" t="s">
        <v>5</v>
      </c>
      <c r="H2450" s="1" t="s">
        <v>24</v>
      </c>
      <c r="I2450" s="1">
        <v>1299264</v>
      </c>
      <c r="J2450" s="1">
        <v>1300259</v>
      </c>
      <c r="K2450" s="1" t="s">
        <v>63</v>
      </c>
      <c r="R2450" s="1" t="s">
        <v>3583</v>
      </c>
      <c r="S2450" s="1">
        <v>996</v>
      </c>
    </row>
    <row r="2451" spans="1:20">
      <c r="A2451" s="1">
        <f t="shared" si="38"/>
        <v>2450</v>
      </c>
      <c r="B2451" s="1" t="s">
        <v>28</v>
      </c>
      <c r="C2451" s="1" t="s">
        <v>29</v>
      </c>
      <c r="D2451" s="1" t="s">
        <v>22</v>
      </c>
      <c r="E2451" s="1" t="s">
        <v>23</v>
      </c>
      <c r="F2451" s="1" t="s">
        <v>5</v>
      </c>
      <c r="H2451" s="1" t="s">
        <v>24</v>
      </c>
      <c r="I2451" s="1">
        <v>1299264</v>
      </c>
      <c r="J2451" s="1">
        <v>1300259</v>
      </c>
      <c r="K2451" s="1" t="s">
        <v>63</v>
      </c>
      <c r="L2451" s="1" t="s">
        <v>3584</v>
      </c>
      <c r="O2451" s="1" t="s">
        <v>42</v>
      </c>
      <c r="R2451" s="1" t="s">
        <v>3583</v>
      </c>
      <c r="S2451" s="1">
        <v>996</v>
      </c>
      <c r="T2451" s="1">
        <v>331</v>
      </c>
    </row>
    <row r="2452" spans="1:20">
      <c r="A2452" s="1">
        <f t="shared" si="38"/>
        <v>2451</v>
      </c>
      <c r="B2452" s="1" t="s">
        <v>20</v>
      </c>
      <c r="C2452" s="1" t="s">
        <v>21</v>
      </c>
      <c r="D2452" s="1" t="s">
        <v>22</v>
      </c>
      <c r="E2452" s="1" t="s">
        <v>23</v>
      </c>
      <c r="F2452" s="1" t="s">
        <v>5</v>
      </c>
      <c r="H2452" s="1" t="s">
        <v>24</v>
      </c>
      <c r="I2452" s="1">
        <v>1300720</v>
      </c>
      <c r="J2452" s="1">
        <v>1301280</v>
      </c>
      <c r="K2452" s="1" t="s">
        <v>25</v>
      </c>
      <c r="R2452" s="1" t="s">
        <v>3585</v>
      </c>
      <c r="S2452" s="1">
        <v>561</v>
      </c>
    </row>
    <row r="2453" spans="1:20">
      <c r="A2453" s="1">
        <f t="shared" si="38"/>
        <v>2452</v>
      </c>
      <c r="B2453" s="1" t="s">
        <v>28</v>
      </c>
      <c r="C2453" s="1" t="s">
        <v>29</v>
      </c>
      <c r="D2453" s="1" t="s">
        <v>22</v>
      </c>
      <c r="E2453" s="1" t="s">
        <v>23</v>
      </c>
      <c r="F2453" s="1" t="s">
        <v>5</v>
      </c>
      <c r="H2453" s="1" t="s">
        <v>24</v>
      </c>
      <c r="I2453" s="1">
        <v>1300720</v>
      </c>
      <c r="J2453" s="1">
        <v>1301280</v>
      </c>
      <c r="K2453" s="1" t="s">
        <v>25</v>
      </c>
      <c r="L2453" s="1" t="s">
        <v>3586</v>
      </c>
      <c r="O2453" s="1" t="s">
        <v>42</v>
      </c>
      <c r="R2453" s="1" t="s">
        <v>3585</v>
      </c>
      <c r="S2453" s="1">
        <v>561</v>
      </c>
      <c r="T2453" s="1">
        <v>186</v>
      </c>
    </row>
    <row r="2454" spans="1:20">
      <c r="A2454" s="1">
        <f t="shared" si="38"/>
        <v>2453</v>
      </c>
      <c r="B2454" s="1" t="s">
        <v>20</v>
      </c>
      <c r="C2454" s="1" t="s">
        <v>21</v>
      </c>
      <c r="D2454" s="1" t="s">
        <v>22</v>
      </c>
      <c r="E2454" s="1" t="s">
        <v>23</v>
      </c>
      <c r="F2454" s="1" t="s">
        <v>5</v>
      </c>
      <c r="H2454" s="1" t="s">
        <v>24</v>
      </c>
      <c r="I2454" s="1">
        <v>1301317</v>
      </c>
      <c r="J2454" s="1">
        <v>1301793</v>
      </c>
      <c r="K2454" s="1" t="s">
        <v>63</v>
      </c>
      <c r="R2454" s="1" t="s">
        <v>3587</v>
      </c>
      <c r="S2454" s="1">
        <v>477</v>
      </c>
    </row>
    <row r="2455" spans="1:20">
      <c r="A2455" s="1">
        <f t="shared" si="38"/>
        <v>2454</v>
      </c>
      <c r="B2455" s="1" t="s">
        <v>28</v>
      </c>
      <c r="C2455" s="1" t="s">
        <v>29</v>
      </c>
      <c r="D2455" s="1" t="s">
        <v>22</v>
      </c>
      <c r="E2455" s="1" t="s">
        <v>23</v>
      </c>
      <c r="F2455" s="1" t="s">
        <v>5</v>
      </c>
      <c r="H2455" s="1" t="s">
        <v>24</v>
      </c>
      <c r="I2455" s="1">
        <v>1301317</v>
      </c>
      <c r="J2455" s="1">
        <v>1301793</v>
      </c>
      <c r="K2455" s="1" t="s">
        <v>63</v>
      </c>
      <c r="L2455" s="1" t="s">
        <v>3588</v>
      </c>
      <c r="O2455" s="1" t="s">
        <v>62</v>
      </c>
      <c r="R2455" s="1" t="s">
        <v>3587</v>
      </c>
      <c r="S2455" s="1">
        <v>477</v>
      </c>
      <c r="T2455" s="1">
        <v>158</v>
      </c>
    </row>
    <row r="2456" spans="1:20">
      <c r="A2456" s="1">
        <f t="shared" si="38"/>
        <v>2455</v>
      </c>
      <c r="B2456" s="1" t="s">
        <v>20</v>
      </c>
      <c r="C2456" s="1" t="s">
        <v>21</v>
      </c>
      <c r="D2456" s="1" t="s">
        <v>22</v>
      </c>
      <c r="E2456" s="1" t="s">
        <v>23</v>
      </c>
      <c r="F2456" s="1" t="s">
        <v>5</v>
      </c>
      <c r="H2456" s="1" t="s">
        <v>24</v>
      </c>
      <c r="I2456" s="1">
        <v>1302050</v>
      </c>
      <c r="J2456" s="1">
        <v>1302400</v>
      </c>
      <c r="K2456" s="1" t="s">
        <v>63</v>
      </c>
      <c r="R2456" s="1" t="s">
        <v>3589</v>
      </c>
      <c r="S2456" s="1">
        <v>351</v>
      </c>
    </row>
    <row r="2457" spans="1:20">
      <c r="A2457" s="1">
        <f t="shared" si="38"/>
        <v>2456</v>
      </c>
      <c r="B2457" s="1" t="s">
        <v>28</v>
      </c>
      <c r="C2457" s="1" t="s">
        <v>29</v>
      </c>
      <c r="D2457" s="1" t="s">
        <v>22</v>
      </c>
      <c r="E2457" s="1" t="s">
        <v>23</v>
      </c>
      <c r="F2457" s="1" t="s">
        <v>5</v>
      </c>
      <c r="H2457" s="1" t="s">
        <v>24</v>
      </c>
      <c r="I2457" s="1">
        <v>1302050</v>
      </c>
      <c r="J2457" s="1">
        <v>1302400</v>
      </c>
      <c r="K2457" s="1" t="s">
        <v>63</v>
      </c>
      <c r="L2457" s="1" t="s">
        <v>3590</v>
      </c>
      <c r="O2457" s="1" t="s">
        <v>42</v>
      </c>
      <c r="R2457" s="1" t="s">
        <v>3589</v>
      </c>
      <c r="S2457" s="1">
        <v>351</v>
      </c>
      <c r="T2457" s="1">
        <v>116</v>
      </c>
    </row>
    <row r="2458" spans="1:20">
      <c r="A2458" s="1">
        <f t="shared" si="38"/>
        <v>2457</v>
      </c>
      <c r="B2458" s="1" t="s">
        <v>20</v>
      </c>
      <c r="C2458" s="1" t="s">
        <v>21</v>
      </c>
      <c r="D2458" s="1" t="s">
        <v>22</v>
      </c>
      <c r="E2458" s="1" t="s">
        <v>23</v>
      </c>
      <c r="F2458" s="1" t="s">
        <v>5</v>
      </c>
      <c r="H2458" s="1" t="s">
        <v>24</v>
      </c>
      <c r="I2458" s="1">
        <v>1302722</v>
      </c>
      <c r="J2458" s="1">
        <v>1303684</v>
      </c>
      <c r="K2458" s="1" t="s">
        <v>63</v>
      </c>
      <c r="R2458" s="1" t="s">
        <v>3591</v>
      </c>
      <c r="S2458" s="1">
        <v>963</v>
      </c>
    </row>
    <row r="2459" spans="1:20">
      <c r="A2459" s="1">
        <f t="shared" si="38"/>
        <v>2458</v>
      </c>
      <c r="B2459" s="1" t="s">
        <v>28</v>
      </c>
      <c r="C2459" s="1" t="s">
        <v>29</v>
      </c>
      <c r="D2459" s="1" t="s">
        <v>22</v>
      </c>
      <c r="E2459" s="1" t="s">
        <v>23</v>
      </c>
      <c r="F2459" s="1" t="s">
        <v>5</v>
      </c>
      <c r="H2459" s="1" t="s">
        <v>24</v>
      </c>
      <c r="I2459" s="1">
        <v>1302722</v>
      </c>
      <c r="J2459" s="1">
        <v>1303684</v>
      </c>
      <c r="K2459" s="1" t="s">
        <v>63</v>
      </c>
      <c r="L2459" s="1" t="s">
        <v>3592</v>
      </c>
      <c r="O2459" s="1" t="s">
        <v>3146</v>
      </c>
      <c r="R2459" s="1" t="s">
        <v>3591</v>
      </c>
      <c r="S2459" s="1">
        <v>963</v>
      </c>
      <c r="T2459" s="1">
        <v>320</v>
      </c>
    </row>
    <row r="2460" spans="1:20">
      <c r="A2460" s="1">
        <f t="shared" si="38"/>
        <v>2459</v>
      </c>
      <c r="B2460" s="1" t="s">
        <v>20</v>
      </c>
      <c r="C2460" s="1" t="s">
        <v>21</v>
      </c>
      <c r="D2460" s="1" t="s">
        <v>22</v>
      </c>
      <c r="E2460" s="1" t="s">
        <v>23</v>
      </c>
      <c r="F2460" s="1" t="s">
        <v>5</v>
      </c>
      <c r="H2460" s="1" t="s">
        <v>24</v>
      </c>
      <c r="I2460" s="1">
        <v>1304195</v>
      </c>
      <c r="J2460" s="1">
        <v>1304830</v>
      </c>
      <c r="K2460" s="1" t="s">
        <v>25</v>
      </c>
      <c r="R2460" s="1" t="s">
        <v>3593</v>
      </c>
      <c r="S2460" s="1">
        <v>636</v>
      </c>
    </row>
    <row r="2461" spans="1:20">
      <c r="A2461" s="1">
        <f t="shared" si="38"/>
        <v>2460</v>
      </c>
      <c r="B2461" s="1" t="s">
        <v>28</v>
      </c>
      <c r="C2461" s="1" t="s">
        <v>29</v>
      </c>
      <c r="D2461" s="1" t="s">
        <v>22</v>
      </c>
      <c r="E2461" s="1" t="s">
        <v>23</v>
      </c>
      <c r="F2461" s="1" t="s">
        <v>5</v>
      </c>
      <c r="H2461" s="1" t="s">
        <v>24</v>
      </c>
      <c r="I2461" s="1">
        <v>1304195</v>
      </c>
      <c r="J2461" s="1">
        <v>1304830</v>
      </c>
      <c r="K2461" s="1" t="s">
        <v>25</v>
      </c>
      <c r="L2461" s="1" t="s">
        <v>3594</v>
      </c>
      <c r="O2461" s="1" t="s">
        <v>62</v>
      </c>
      <c r="R2461" s="1" t="s">
        <v>3593</v>
      </c>
      <c r="S2461" s="1">
        <v>636</v>
      </c>
      <c r="T2461" s="1">
        <v>211</v>
      </c>
    </row>
    <row r="2462" spans="1:20">
      <c r="A2462" s="1">
        <f t="shared" si="38"/>
        <v>2461</v>
      </c>
      <c r="B2462" s="1" t="s">
        <v>20</v>
      </c>
      <c r="C2462" s="1" t="s">
        <v>21</v>
      </c>
      <c r="D2462" s="1" t="s">
        <v>22</v>
      </c>
      <c r="E2462" s="1" t="s">
        <v>23</v>
      </c>
      <c r="F2462" s="1" t="s">
        <v>5</v>
      </c>
      <c r="H2462" s="1" t="s">
        <v>24</v>
      </c>
      <c r="I2462" s="1">
        <v>1305064</v>
      </c>
      <c r="J2462" s="1">
        <v>1306113</v>
      </c>
      <c r="K2462" s="1" t="s">
        <v>25</v>
      </c>
      <c r="R2462" s="1" t="s">
        <v>3595</v>
      </c>
      <c r="S2462" s="1">
        <v>1050</v>
      </c>
    </row>
    <row r="2463" spans="1:20">
      <c r="A2463" s="1">
        <f t="shared" si="38"/>
        <v>2462</v>
      </c>
      <c r="B2463" s="1" t="s">
        <v>28</v>
      </c>
      <c r="C2463" s="1" t="s">
        <v>29</v>
      </c>
      <c r="D2463" s="1" t="s">
        <v>22</v>
      </c>
      <c r="E2463" s="1" t="s">
        <v>23</v>
      </c>
      <c r="F2463" s="1" t="s">
        <v>5</v>
      </c>
      <c r="H2463" s="1" t="s">
        <v>24</v>
      </c>
      <c r="I2463" s="1">
        <v>1305064</v>
      </c>
      <c r="J2463" s="1">
        <v>1306113</v>
      </c>
      <c r="K2463" s="1" t="s">
        <v>25</v>
      </c>
      <c r="L2463" s="1" t="s">
        <v>3596</v>
      </c>
      <c r="O2463" s="1" t="s">
        <v>3597</v>
      </c>
      <c r="R2463" s="1" t="s">
        <v>3595</v>
      </c>
      <c r="S2463" s="1">
        <v>1050</v>
      </c>
      <c r="T2463" s="1">
        <v>349</v>
      </c>
    </row>
    <row r="2464" spans="1:20">
      <c r="A2464" s="1">
        <f t="shared" si="38"/>
        <v>2463</v>
      </c>
      <c r="B2464" s="1" t="s">
        <v>20</v>
      </c>
      <c r="C2464" s="1" t="s">
        <v>21</v>
      </c>
      <c r="D2464" s="1" t="s">
        <v>22</v>
      </c>
      <c r="E2464" s="1" t="s">
        <v>23</v>
      </c>
      <c r="F2464" s="1" t="s">
        <v>5</v>
      </c>
      <c r="H2464" s="1" t="s">
        <v>24</v>
      </c>
      <c r="I2464" s="1">
        <v>1306210</v>
      </c>
      <c r="J2464" s="1">
        <v>1307823</v>
      </c>
      <c r="K2464" s="1" t="s">
        <v>25</v>
      </c>
      <c r="R2464" s="1" t="s">
        <v>3598</v>
      </c>
      <c r="S2464" s="1">
        <v>1614</v>
      </c>
    </row>
    <row r="2465" spans="1:20">
      <c r="A2465" s="1">
        <f t="shared" si="38"/>
        <v>2464</v>
      </c>
      <c r="B2465" s="1" t="s">
        <v>28</v>
      </c>
      <c r="C2465" s="1" t="s">
        <v>29</v>
      </c>
      <c r="D2465" s="1" t="s">
        <v>22</v>
      </c>
      <c r="E2465" s="1" t="s">
        <v>23</v>
      </c>
      <c r="F2465" s="1" t="s">
        <v>5</v>
      </c>
      <c r="H2465" s="1" t="s">
        <v>24</v>
      </c>
      <c r="I2465" s="1">
        <v>1306210</v>
      </c>
      <c r="J2465" s="1">
        <v>1307823</v>
      </c>
      <c r="K2465" s="1" t="s">
        <v>25</v>
      </c>
      <c r="L2465" s="1" t="s">
        <v>3599</v>
      </c>
      <c r="O2465" s="1" t="s">
        <v>516</v>
      </c>
      <c r="R2465" s="1" t="s">
        <v>3598</v>
      </c>
      <c r="S2465" s="1">
        <v>1614</v>
      </c>
      <c r="T2465" s="1">
        <v>537</v>
      </c>
    </row>
    <row r="2466" spans="1:20">
      <c r="A2466" s="1">
        <f t="shared" si="38"/>
        <v>2465</v>
      </c>
      <c r="B2466" s="1" t="s">
        <v>20</v>
      </c>
      <c r="C2466" s="1" t="s">
        <v>21</v>
      </c>
      <c r="D2466" s="1" t="s">
        <v>22</v>
      </c>
      <c r="E2466" s="1" t="s">
        <v>23</v>
      </c>
      <c r="F2466" s="1" t="s">
        <v>5</v>
      </c>
      <c r="H2466" s="1" t="s">
        <v>24</v>
      </c>
      <c r="I2466" s="1">
        <v>1307957</v>
      </c>
      <c r="J2466" s="1">
        <v>1310224</v>
      </c>
      <c r="K2466" s="1" t="s">
        <v>63</v>
      </c>
      <c r="R2466" s="1" t="s">
        <v>3600</v>
      </c>
      <c r="S2466" s="1">
        <v>2268</v>
      </c>
    </row>
    <row r="2467" spans="1:20">
      <c r="A2467" s="1">
        <f t="shared" si="38"/>
        <v>2466</v>
      </c>
      <c r="B2467" s="1" t="s">
        <v>28</v>
      </c>
      <c r="C2467" s="1" t="s">
        <v>29</v>
      </c>
      <c r="D2467" s="1" t="s">
        <v>22</v>
      </c>
      <c r="E2467" s="1" t="s">
        <v>23</v>
      </c>
      <c r="F2467" s="1" t="s">
        <v>5</v>
      </c>
      <c r="H2467" s="1" t="s">
        <v>24</v>
      </c>
      <c r="I2467" s="1">
        <v>1307957</v>
      </c>
      <c r="J2467" s="1">
        <v>1310224</v>
      </c>
      <c r="K2467" s="1" t="s">
        <v>63</v>
      </c>
      <c r="L2467" s="1" t="s">
        <v>3601</v>
      </c>
      <c r="O2467" s="1" t="s">
        <v>454</v>
      </c>
      <c r="R2467" s="1" t="s">
        <v>3600</v>
      </c>
      <c r="S2467" s="1">
        <v>2268</v>
      </c>
      <c r="T2467" s="1">
        <v>755</v>
      </c>
    </row>
    <row r="2468" spans="1:20">
      <c r="A2468" s="1">
        <f t="shared" si="38"/>
        <v>2467</v>
      </c>
      <c r="B2468" s="1" t="s">
        <v>20</v>
      </c>
      <c r="C2468" s="1" t="s">
        <v>21</v>
      </c>
      <c r="D2468" s="1" t="s">
        <v>22</v>
      </c>
      <c r="E2468" s="1" t="s">
        <v>23</v>
      </c>
      <c r="F2468" s="1" t="s">
        <v>5</v>
      </c>
      <c r="H2468" s="1" t="s">
        <v>24</v>
      </c>
      <c r="I2468" s="1">
        <v>1310341</v>
      </c>
      <c r="J2468" s="1">
        <v>1310817</v>
      </c>
      <c r="K2468" s="1" t="s">
        <v>63</v>
      </c>
      <c r="R2468" s="1" t="s">
        <v>3602</v>
      </c>
      <c r="S2468" s="1">
        <v>477</v>
      </c>
    </row>
    <row r="2469" spans="1:20">
      <c r="A2469" s="1">
        <f t="shared" si="38"/>
        <v>2468</v>
      </c>
      <c r="B2469" s="1" t="s">
        <v>28</v>
      </c>
      <c r="C2469" s="1" t="s">
        <v>29</v>
      </c>
      <c r="D2469" s="1" t="s">
        <v>22</v>
      </c>
      <c r="E2469" s="1" t="s">
        <v>23</v>
      </c>
      <c r="F2469" s="1" t="s">
        <v>5</v>
      </c>
      <c r="H2469" s="1" t="s">
        <v>24</v>
      </c>
      <c r="I2469" s="1">
        <v>1310341</v>
      </c>
      <c r="J2469" s="1">
        <v>1310817</v>
      </c>
      <c r="K2469" s="1" t="s">
        <v>63</v>
      </c>
      <c r="L2469" s="1" t="s">
        <v>3603</v>
      </c>
      <c r="O2469" s="1" t="s">
        <v>3604</v>
      </c>
      <c r="R2469" s="1" t="s">
        <v>3602</v>
      </c>
      <c r="S2469" s="1">
        <v>477</v>
      </c>
      <c r="T2469" s="1">
        <v>158</v>
      </c>
    </row>
    <row r="2470" spans="1:20">
      <c r="A2470" s="1">
        <f t="shared" si="38"/>
        <v>2469</v>
      </c>
      <c r="B2470" s="1" t="s">
        <v>20</v>
      </c>
      <c r="C2470" s="1" t="s">
        <v>21</v>
      </c>
      <c r="D2470" s="1" t="s">
        <v>22</v>
      </c>
      <c r="E2470" s="1" t="s">
        <v>23</v>
      </c>
      <c r="F2470" s="1" t="s">
        <v>5</v>
      </c>
      <c r="H2470" s="1" t="s">
        <v>24</v>
      </c>
      <c r="I2470" s="1">
        <v>1310848</v>
      </c>
      <c r="J2470" s="1">
        <v>1311408</v>
      </c>
      <c r="K2470" s="1" t="s">
        <v>25</v>
      </c>
      <c r="R2470" s="1" t="s">
        <v>3605</v>
      </c>
      <c r="S2470" s="1">
        <v>561</v>
      </c>
    </row>
    <row r="2471" spans="1:20">
      <c r="A2471" s="1">
        <f t="shared" si="38"/>
        <v>2470</v>
      </c>
      <c r="B2471" s="1" t="s">
        <v>28</v>
      </c>
      <c r="C2471" s="1" t="s">
        <v>29</v>
      </c>
      <c r="D2471" s="1" t="s">
        <v>22</v>
      </c>
      <c r="E2471" s="1" t="s">
        <v>23</v>
      </c>
      <c r="F2471" s="1" t="s">
        <v>5</v>
      </c>
      <c r="H2471" s="1" t="s">
        <v>24</v>
      </c>
      <c r="I2471" s="1">
        <v>1310848</v>
      </c>
      <c r="J2471" s="1">
        <v>1311408</v>
      </c>
      <c r="K2471" s="1" t="s">
        <v>25</v>
      </c>
      <c r="L2471" s="1" t="s">
        <v>3606</v>
      </c>
      <c r="O2471" s="1" t="s">
        <v>1793</v>
      </c>
      <c r="R2471" s="1" t="s">
        <v>3605</v>
      </c>
      <c r="S2471" s="1">
        <v>561</v>
      </c>
      <c r="T2471" s="1">
        <v>186</v>
      </c>
    </row>
    <row r="2472" spans="1:20">
      <c r="A2472" s="1">
        <f t="shared" si="38"/>
        <v>2471</v>
      </c>
      <c r="B2472" s="1" t="s">
        <v>20</v>
      </c>
      <c r="C2472" s="1" t="s">
        <v>21</v>
      </c>
      <c r="D2472" s="1" t="s">
        <v>22</v>
      </c>
      <c r="E2472" s="1" t="s">
        <v>23</v>
      </c>
      <c r="F2472" s="1" t="s">
        <v>5</v>
      </c>
      <c r="H2472" s="1" t="s">
        <v>24</v>
      </c>
      <c r="I2472" s="1">
        <v>1311771</v>
      </c>
      <c r="J2472" s="1">
        <v>1312805</v>
      </c>
      <c r="K2472" s="1" t="s">
        <v>25</v>
      </c>
      <c r="R2472" s="1" t="s">
        <v>3607</v>
      </c>
      <c r="S2472" s="1">
        <v>1035</v>
      </c>
    </row>
    <row r="2473" spans="1:20">
      <c r="A2473" s="1">
        <f t="shared" si="38"/>
        <v>2472</v>
      </c>
      <c r="B2473" s="1" t="s">
        <v>28</v>
      </c>
      <c r="C2473" s="1" t="s">
        <v>29</v>
      </c>
      <c r="D2473" s="1" t="s">
        <v>22</v>
      </c>
      <c r="E2473" s="1" t="s">
        <v>23</v>
      </c>
      <c r="F2473" s="1" t="s">
        <v>5</v>
      </c>
      <c r="H2473" s="1" t="s">
        <v>24</v>
      </c>
      <c r="I2473" s="1">
        <v>1311771</v>
      </c>
      <c r="J2473" s="1">
        <v>1312805</v>
      </c>
      <c r="K2473" s="1" t="s">
        <v>25</v>
      </c>
      <c r="L2473" s="1" t="s">
        <v>3608</v>
      </c>
      <c r="O2473" s="1" t="s">
        <v>546</v>
      </c>
      <c r="R2473" s="1" t="s">
        <v>3607</v>
      </c>
      <c r="S2473" s="1">
        <v>1035</v>
      </c>
      <c r="T2473" s="1">
        <v>344</v>
      </c>
    </row>
    <row r="2474" spans="1:20">
      <c r="A2474" s="1">
        <f t="shared" si="38"/>
        <v>2473</v>
      </c>
      <c r="B2474" s="1" t="s">
        <v>20</v>
      </c>
      <c r="C2474" s="1" t="s">
        <v>21</v>
      </c>
      <c r="D2474" s="1" t="s">
        <v>22</v>
      </c>
      <c r="E2474" s="1" t="s">
        <v>23</v>
      </c>
      <c r="F2474" s="1" t="s">
        <v>5</v>
      </c>
      <c r="H2474" s="1" t="s">
        <v>24</v>
      </c>
      <c r="I2474" s="1">
        <v>1312807</v>
      </c>
      <c r="J2474" s="1">
        <v>1314579</v>
      </c>
      <c r="K2474" s="1" t="s">
        <v>25</v>
      </c>
      <c r="R2474" s="1" t="s">
        <v>3609</v>
      </c>
      <c r="S2474" s="1">
        <v>1773</v>
      </c>
    </row>
    <row r="2475" spans="1:20">
      <c r="A2475" s="1">
        <f t="shared" si="38"/>
        <v>2474</v>
      </c>
      <c r="B2475" s="1" t="s">
        <v>28</v>
      </c>
      <c r="C2475" s="1" t="s">
        <v>29</v>
      </c>
      <c r="D2475" s="1" t="s">
        <v>22</v>
      </c>
      <c r="E2475" s="1" t="s">
        <v>23</v>
      </c>
      <c r="F2475" s="1" t="s">
        <v>5</v>
      </c>
      <c r="H2475" s="1" t="s">
        <v>24</v>
      </c>
      <c r="I2475" s="1">
        <v>1312807</v>
      </c>
      <c r="J2475" s="1">
        <v>1314579</v>
      </c>
      <c r="K2475" s="1" t="s">
        <v>25</v>
      </c>
      <c r="L2475" s="1" t="s">
        <v>3610</v>
      </c>
      <c r="O2475" s="1" t="s">
        <v>3352</v>
      </c>
      <c r="R2475" s="1" t="s">
        <v>3609</v>
      </c>
      <c r="S2475" s="1">
        <v>1773</v>
      </c>
      <c r="T2475" s="1">
        <v>590</v>
      </c>
    </row>
    <row r="2476" spans="1:20">
      <c r="A2476" s="1">
        <f t="shared" si="38"/>
        <v>2475</v>
      </c>
      <c r="B2476" s="1" t="s">
        <v>20</v>
      </c>
      <c r="C2476" s="1" t="s">
        <v>21</v>
      </c>
      <c r="D2476" s="1" t="s">
        <v>22</v>
      </c>
      <c r="E2476" s="1" t="s">
        <v>23</v>
      </c>
      <c r="F2476" s="1" t="s">
        <v>5</v>
      </c>
      <c r="H2476" s="1" t="s">
        <v>24</v>
      </c>
      <c r="I2476" s="1">
        <v>1314576</v>
      </c>
      <c r="J2476" s="1">
        <v>1315727</v>
      </c>
      <c r="K2476" s="1" t="s">
        <v>25</v>
      </c>
      <c r="R2476" s="1" t="s">
        <v>3611</v>
      </c>
      <c r="S2476" s="1">
        <v>1152</v>
      </c>
    </row>
    <row r="2477" spans="1:20">
      <c r="A2477" s="1">
        <f t="shared" si="38"/>
        <v>2476</v>
      </c>
      <c r="B2477" s="1" t="s">
        <v>28</v>
      </c>
      <c r="C2477" s="1" t="s">
        <v>29</v>
      </c>
      <c r="D2477" s="1" t="s">
        <v>22</v>
      </c>
      <c r="E2477" s="1" t="s">
        <v>23</v>
      </c>
      <c r="F2477" s="1" t="s">
        <v>5</v>
      </c>
      <c r="H2477" s="1" t="s">
        <v>24</v>
      </c>
      <c r="I2477" s="1">
        <v>1314576</v>
      </c>
      <c r="J2477" s="1">
        <v>1315727</v>
      </c>
      <c r="K2477" s="1" t="s">
        <v>25</v>
      </c>
      <c r="L2477" s="1" t="s">
        <v>3612</v>
      </c>
      <c r="O2477" s="1" t="s">
        <v>3613</v>
      </c>
      <c r="R2477" s="1" t="s">
        <v>3611</v>
      </c>
      <c r="S2477" s="1">
        <v>1152</v>
      </c>
      <c r="T2477" s="1">
        <v>383</v>
      </c>
    </row>
    <row r="2478" spans="1:20">
      <c r="A2478" s="1">
        <f t="shared" si="38"/>
        <v>2477</v>
      </c>
      <c r="B2478" s="1" t="s">
        <v>20</v>
      </c>
      <c r="C2478" s="1" t="s">
        <v>21</v>
      </c>
      <c r="D2478" s="1" t="s">
        <v>22</v>
      </c>
      <c r="E2478" s="1" t="s">
        <v>23</v>
      </c>
      <c r="F2478" s="1" t="s">
        <v>5</v>
      </c>
      <c r="H2478" s="1" t="s">
        <v>24</v>
      </c>
      <c r="I2478" s="1">
        <v>1315734</v>
      </c>
      <c r="J2478" s="1">
        <v>1316858</v>
      </c>
      <c r="K2478" s="1" t="s">
        <v>25</v>
      </c>
      <c r="R2478" s="1" t="s">
        <v>3614</v>
      </c>
      <c r="S2478" s="1">
        <v>1125</v>
      </c>
    </row>
    <row r="2479" spans="1:20">
      <c r="A2479" s="1">
        <f t="shared" si="38"/>
        <v>2478</v>
      </c>
      <c r="B2479" s="1" t="s">
        <v>28</v>
      </c>
      <c r="C2479" s="1" t="s">
        <v>29</v>
      </c>
      <c r="D2479" s="1" t="s">
        <v>22</v>
      </c>
      <c r="E2479" s="1" t="s">
        <v>23</v>
      </c>
      <c r="F2479" s="1" t="s">
        <v>5</v>
      </c>
      <c r="H2479" s="1" t="s">
        <v>24</v>
      </c>
      <c r="I2479" s="1">
        <v>1315734</v>
      </c>
      <c r="J2479" s="1">
        <v>1316858</v>
      </c>
      <c r="K2479" s="1" t="s">
        <v>25</v>
      </c>
      <c r="L2479" s="1" t="s">
        <v>3615</v>
      </c>
      <c r="O2479" s="1" t="s">
        <v>3613</v>
      </c>
      <c r="R2479" s="1" t="s">
        <v>3614</v>
      </c>
      <c r="S2479" s="1">
        <v>1125</v>
      </c>
      <c r="T2479" s="1">
        <v>374</v>
      </c>
    </row>
    <row r="2480" spans="1:20">
      <c r="A2480" s="1">
        <f t="shared" si="38"/>
        <v>2479</v>
      </c>
      <c r="B2480" s="1" t="s">
        <v>20</v>
      </c>
      <c r="C2480" s="1" t="s">
        <v>21</v>
      </c>
      <c r="D2480" s="1" t="s">
        <v>22</v>
      </c>
      <c r="E2480" s="1" t="s">
        <v>23</v>
      </c>
      <c r="F2480" s="1" t="s">
        <v>5</v>
      </c>
      <c r="H2480" s="1" t="s">
        <v>24</v>
      </c>
      <c r="I2480" s="1">
        <v>1317108</v>
      </c>
      <c r="J2480" s="1">
        <v>1318049</v>
      </c>
      <c r="K2480" s="1" t="s">
        <v>25</v>
      </c>
      <c r="R2480" s="1" t="s">
        <v>3616</v>
      </c>
      <c r="S2480" s="1">
        <v>942</v>
      </c>
    </row>
    <row r="2481" spans="1:21">
      <c r="A2481" s="1">
        <f t="shared" si="38"/>
        <v>2480</v>
      </c>
      <c r="B2481" s="1" t="s">
        <v>28</v>
      </c>
      <c r="C2481" s="1" t="s">
        <v>29</v>
      </c>
      <c r="D2481" s="1" t="s">
        <v>22</v>
      </c>
      <c r="E2481" s="1" t="s">
        <v>23</v>
      </c>
      <c r="F2481" s="1" t="s">
        <v>5</v>
      </c>
      <c r="H2481" s="1" t="s">
        <v>24</v>
      </c>
      <c r="I2481" s="1">
        <v>1317108</v>
      </c>
      <c r="J2481" s="1">
        <v>1318049</v>
      </c>
      <c r="K2481" s="1" t="s">
        <v>25</v>
      </c>
      <c r="L2481" s="1" t="s">
        <v>3617</v>
      </c>
      <c r="O2481" s="1" t="s">
        <v>1905</v>
      </c>
      <c r="R2481" s="1" t="s">
        <v>3616</v>
      </c>
      <c r="S2481" s="1">
        <v>942</v>
      </c>
      <c r="T2481" s="1">
        <v>313</v>
      </c>
    </row>
    <row r="2482" spans="1:21">
      <c r="A2482" s="1">
        <f t="shared" si="38"/>
        <v>2481</v>
      </c>
      <c r="B2482" s="1" t="s">
        <v>20</v>
      </c>
      <c r="C2482" s="1" t="s">
        <v>21</v>
      </c>
      <c r="D2482" s="1" t="s">
        <v>22</v>
      </c>
      <c r="E2482" s="1" t="s">
        <v>23</v>
      </c>
      <c r="F2482" s="1" t="s">
        <v>5</v>
      </c>
      <c r="H2482" s="1" t="s">
        <v>24</v>
      </c>
      <c r="I2482" s="1">
        <v>1318057</v>
      </c>
      <c r="J2482" s="1">
        <v>1320198</v>
      </c>
      <c r="K2482" s="1" t="s">
        <v>25</v>
      </c>
      <c r="P2482" s="1" t="s">
        <v>3618</v>
      </c>
      <c r="R2482" s="1" t="s">
        <v>3619</v>
      </c>
      <c r="S2482" s="1">
        <v>2142</v>
      </c>
    </row>
    <row r="2483" spans="1:21">
      <c r="A2483" s="1">
        <f t="shared" si="38"/>
        <v>2482</v>
      </c>
      <c r="B2483" s="1" t="s">
        <v>28</v>
      </c>
      <c r="C2483" s="1" t="s">
        <v>29</v>
      </c>
      <c r="D2483" s="1" t="s">
        <v>22</v>
      </c>
      <c r="E2483" s="1" t="s">
        <v>23</v>
      </c>
      <c r="F2483" s="1" t="s">
        <v>5</v>
      </c>
      <c r="H2483" s="1" t="s">
        <v>24</v>
      </c>
      <c r="I2483" s="1">
        <v>1318057</v>
      </c>
      <c r="J2483" s="1">
        <v>1320198</v>
      </c>
      <c r="K2483" s="1" t="s">
        <v>25</v>
      </c>
      <c r="L2483" s="1" t="s">
        <v>3620</v>
      </c>
      <c r="O2483" s="1" t="s">
        <v>2436</v>
      </c>
      <c r="P2483" s="1" t="s">
        <v>3618</v>
      </c>
      <c r="R2483" s="1" t="s">
        <v>3619</v>
      </c>
      <c r="S2483" s="1">
        <v>2142</v>
      </c>
      <c r="T2483" s="1">
        <v>713</v>
      </c>
    </row>
    <row r="2484" spans="1:21">
      <c r="A2484" s="1">
        <f t="shared" si="38"/>
        <v>2483</v>
      </c>
      <c r="B2484" s="1" t="s">
        <v>20</v>
      </c>
      <c r="C2484" s="1" t="s">
        <v>21</v>
      </c>
      <c r="D2484" s="1" t="s">
        <v>22</v>
      </c>
      <c r="E2484" s="1" t="s">
        <v>23</v>
      </c>
      <c r="F2484" s="1" t="s">
        <v>5</v>
      </c>
      <c r="H2484" s="1" t="s">
        <v>24</v>
      </c>
      <c r="I2484" s="1">
        <v>1320268</v>
      </c>
      <c r="J2484" s="1">
        <v>1322652</v>
      </c>
      <c r="K2484" s="1" t="s">
        <v>25</v>
      </c>
      <c r="P2484" s="1" t="s">
        <v>3621</v>
      </c>
      <c r="R2484" s="1" t="s">
        <v>3622</v>
      </c>
      <c r="S2484" s="1">
        <v>2385</v>
      </c>
    </row>
    <row r="2485" spans="1:21">
      <c r="A2485" s="1">
        <f t="shared" si="38"/>
        <v>2484</v>
      </c>
      <c r="B2485" s="1" t="s">
        <v>28</v>
      </c>
      <c r="C2485" s="1" t="s">
        <v>29</v>
      </c>
      <c r="D2485" s="1" t="s">
        <v>22</v>
      </c>
      <c r="E2485" s="1" t="s">
        <v>23</v>
      </c>
      <c r="F2485" s="1" t="s">
        <v>5</v>
      </c>
      <c r="H2485" s="1" t="s">
        <v>24</v>
      </c>
      <c r="I2485" s="1">
        <v>1320268</v>
      </c>
      <c r="J2485" s="1">
        <v>1322652</v>
      </c>
      <c r="K2485" s="1" t="s">
        <v>25</v>
      </c>
      <c r="L2485" s="1" t="s">
        <v>3623</v>
      </c>
      <c r="O2485" s="1" t="s">
        <v>3624</v>
      </c>
      <c r="P2485" s="1" t="s">
        <v>3621</v>
      </c>
      <c r="R2485" s="1" t="s">
        <v>3622</v>
      </c>
      <c r="S2485" s="1">
        <v>2385</v>
      </c>
      <c r="T2485" s="1">
        <v>794</v>
      </c>
    </row>
    <row r="2486" spans="1:21">
      <c r="A2486" s="1">
        <f t="shared" si="38"/>
        <v>2485</v>
      </c>
      <c r="B2486" s="1" t="s">
        <v>20</v>
      </c>
      <c r="C2486" s="1" t="s">
        <v>21</v>
      </c>
      <c r="D2486" s="1" t="s">
        <v>22</v>
      </c>
      <c r="E2486" s="1" t="s">
        <v>23</v>
      </c>
      <c r="F2486" s="1" t="s">
        <v>5</v>
      </c>
      <c r="H2486" s="1" t="s">
        <v>24</v>
      </c>
      <c r="I2486" s="1">
        <v>1322727</v>
      </c>
      <c r="J2486" s="1">
        <v>1323566</v>
      </c>
      <c r="K2486" s="1" t="s">
        <v>25</v>
      </c>
      <c r="R2486" s="1" t="s">
        <v>3625</v>
      </c>
      <c r="S2486" s="1">
        <v>840</v>
      </c>
    </row>
    <row r="2487" spans="1:21">
      <c r="A2487" s="1">
        <f t="shared" si="38"/>
        <v>2486</v>
      </c>
      <c r="B2487" s="1" t="s">
        <v>28</v>
      </c>
      <c r="C2487" s="1" t="s">
        <v>29</v>
      </c>
      <c r="D2487" s="1" t="s">
        <v>22</v>
      </c>
      <c r="E2487" s="1" t="s">
        <v>23</v>
      </c>
      <c r="F2487" s="1" t="s">
        <v>5</v>
      </c>
      <c r="H2487" s="1" t="s">
        <v>24</v>
      </c>
      <c r="I2487" s="1">
        <v>1322727</v>
      </c>
      <c r="J2487" s="1">
        <v>1323566</v>
      </c>
      <c r="K2487" s="1" t="s">
        <v>25</v>
      </c>
      <c r="L2487" s="1" t="s">
        <v>3626</v>
      </c>
      <c r="O2487" s="1" t="s">
        <v>140</v>
      </c>
      <c r="R2487" s="1" t="s">
        <v>3625</v>
      </c>
      <c r="S2487" s="1">
        <v>840</v>
      </c>
      <c r="T2487" s="1">
        <v>279</v>
      </c>
    </row>
    <row r="2488" spans="1:21">
      <c r="A2488" s="1">
        <f t="shared" si="38"/>
        <v>2487</v>
      </c>
      <c r="B2488" s="1" t="s">
        <v>20</v>
      </c>
      <c r="C2488" s="1" t="s">
        <v>21</v>
      </c>
      <c r="D2488" s="1" t="s">
        <v>22</v>
      </c>
      <c r="E2488" s="1" t="s">
        <v>23</v>
      </c>
      <c r="F2488" s="1" t="s">
        <v>5</v>
      </c>
      <c r="H2488" s="1" t="s">
        <v>24</v>
      </c>
      <c r="I2488" s="1">
        <v>1323582</v>
      </c>
      <c r="J2488" s="1">
        <v>1325750</v>
      </c>
      <c r="K2488" s="1" t="s">
        <v>63</v>
      </c>
      <c r="R2488" s="1" t="s">
        <v>3627</v>
      </c>
      <c r="S2488" s="1">
        <v>2169</v>
      </c>
    </row>
    <row r="2489" spans="1:21">
      <c r="A2489" s="1">
        <f t="shared" si="38"/>
        <v>2488</v>
      </c>
      <c r="B2489" s="1" t="s">
        <v>28</v>
      </c>
      <c r="C2489" s="1" t="s">
        <v>29</v>
      </c>
      <c r="D2489" s="1" t="s">
        <v>22</v>
      </c>
      <c r="E2489" s="1" t="s">
        <v>23</v>
      </c>
      <c r="F2489" s="1" t="s">
        <v>5</v>
      </c>
      <c r="H2489" s="1" t="s">
        <v>24</v>
      </c>
      <c r="I2489" s="1">
        <v>1323582</v>
      </c>
      <c r="J2489" s="1">
        <v>1325750</v>
      </c>
      <c r="K2489" s="1" t="s">
        <v>63</v>
      </c>
      <c r="L2489" s="1" t="s">
        <v>3628</v>
      </c>
      <c r="O2489" s="1" t="s">
        <v>3629</v>
      </c>
      <c r="R2489" s="1" t="s">
        <v>3627</v>
      </c>
      <c r="S2489" s="1">
        <v>2169</v>
      </c>
      <c r="T2489" s="1">
        <v>722</v>
      </c>
    </row>
    <row r="2490" spans="1:21">
      <c r="A2490" s="1">
        <f t="shared" si="38"/>
        <v>2489</v>
      </c>
      <c r="B2490" s="1" t="s">
        <v>20</v>
      </c>
      <c r="C2490" s="1" t="s">
        <v>21</v>
      </c>
      <c r="D2490" s="1" t="s">
        <v>22</v>
      </c>
      <c r="E2490" s="1" t="s">
        <v>23</v>
      </c>
      <c r="F2490" s="1" t="s">
        <v>5</v>
      </c>
      <c r="H2490" s="1" t="s">
        <v>24</v>
      </c>
      <c r="I2490" s="1">
        <v>1325996</v>
      </c>
      <c r="J2490" s="1">
        <v>1326508</v>
      </c>
      <c r="K2490" s="1" t="s">
        <v>25</v>
      </c>
      <c r="R2490" s="1" t="s">
        <v>3630</v>
      </c>
      <c r="S2490" s="1">
        <v>513</v>
      </c>
    </row>
    <row r="2491" spans="1:21">
      <c r="A2491" s="1">
        <f t="shared" si="38"/>
        <v>2490</v>
      </c>
      <c r="B2491" s="1" t="s">
        <v>28</v>
      </c>
      <c r="C2491" s="1" t="s">
        <v>29</v>
      </c>
      <c r="D2491" s="1" t="s">
        <v>22</v>
      </c>
      <c r="E2491" s="1" t="s">
        <v>23</v>
      </c>
      <c r="F2491" s="1" t="s">
        <v>5</v>
      </c>
      <c r="H2491" s="1" t="s">
        <v>24</v>
      </c>
      <c r="I2491" s="1">
        <v>1325996</v>
      </c>
      <c r="J2491" s="1">
        <v>1326508</v>
      </c>
      <c r="K2491" s="1" t="s">
        <v>25</v>
      </c>
      <c r="L2491" s="1" t="s">
        <v>3631</v>
      </c>
      <c r="O2491" s="1" t="s">
        <v>1688</v>
      </c>
      <c r="R2491" s="1" t="s">
        <v>3630</v>
      </c>
      <c r="S2491" s="1">
        <v>513</v>
      </c>
      <c r="T2491" s="1">
        <v>170</v>
      </c>
    </row>
    <row r="2492" spans="1:21">
      <c r="A2492" s="1">
        <f t="shared" si="38"/>
        <v>2491</v>
      </c>
      <c r="B2492" s="1" t="s">
        <v>20</v>
      </c>
      <c r="C2492" s="1" t="s">
        <v>21</v>
      </c>
      <c r="D2492" s="1" t="s">
        <v>22</v>
      </c>
      <c r="E2492" s="1" t="s">
        <v>23</v>
      </c>
      <c r="F2492" s="1" t="s">
        <v>5</v>
      </c>
      <c r="H2492" s="1" t="s">
        <v>24</v>
      </c>
      <c r="I2492" s="1">
        <v>1326587</v>
      </c>
      <c r="J2492" s="1">
        <v>1327552</v>
      </c>
      <c r="K2492" s="1" t="s">
        <v>25</v>
      </c>
      <c r="P2492" s="1" t="s">
        <v>3632</v>
      </c>
      <c r="R2492" s="1" t="s">
        <v>3633</v>
      </c>
      <c r="S2492" s="1">
        <v>966</v>
      </c>
    </row>
    <row r="2493" spans="1:21">
      <c r="A2493" s="1">
        <f t="shared" si="38"/>
        <v>2492</v>
      </c>
      <c r="B2493" s="1" t="s">
        <v>28</v>
      </c>
      <c r="C2493" s="1" t="s">
        <v>29</v>
      </c>
      <c r="D2493" s="1" t="s">
        <v>22</v>
      </c>
      <c r="E2493" s="1" t="s">
        <v>23</v>
      </c>
      <c r="F2493" s="1" t="s">
        <v>5</v>
      </c>
      <c r="H2493" s="1" t="s">
        <v>24</v>
      </c>
      <c r="I2493" s="1">
        <v>1326587</v>
      </c>
      <c r="J2493" s="1">
        <v>1327552</v>
      </c>
      <c r="K2493" s="1" t="s">
        <v>25</v>
      </c>
      <c r="L2493" s="1" t="s">
        <v>3634</v>
      </c>
      <c r="O2493" s="1" t="s">
        <v>3635</v>
      </c>
      <c r="P2493" s="1" t="s">
        <v>3632</v>
      </c>
      <c r="R2493" s="1" t="s">
        <v>3633</v>
      </c>
      <c r="S2493" s="1">
        <v>966</v>
      </c>
      <c r="T2493" s="1">
        <v>321</v>
      </c>
    </row>
    <row r="2494" spans="1:21">
      <c r="A2494" s="1">
        <f t="shared" si="38"/>
        <v>2493</v>
      </c>
      <c r="B2494" s="1" t="s">
        <v>20</v>
      </c>
      <c r="C2494" s="1" t="s">
        <v>21</v>
      </c>
      <c r="D2494" s="1" t="s">
        <v>22</v>
      </c>
      <c r="E2494" s="1" t="s">
        <v>23</v>
      </c>
      <c r="F2494" s="1" t="s">
        <v>5</v>
      </c>
      <c r="H2494" s="1" t="s">
        <v>24</v>
      </c>
      <c r="I2494" s="1">
        <v>1327791</v>
      </c>
      <c r="J2494" s="1">
        <v>1328948</v>
      </c>
      <c r="K2494" s="1" t="s">
        <v>63</v>
      </c>
      <c r="R2494" s="1" t="s">
        <v>3636</v>
      </c>
      <c r="S2494" s="1">
        <v>1158</v>
      </c>
    </row>
    <row r="2495" spans="1:21">
      <c r="A2495" s="1">
        <f t="shared" si="38"/>
        <v>2494</v>
      </c>
      <c r="B2495" s="1" t="s">
        <v>28</v>
      </c>
      <c r="C2495" s="1" t="s">
        <v>29</v>
      </c>
      <c r="D2495" s="1" t="s">
        <v>22</v>
      </c>
      <c r="E2495" s="1" t="s">
        <v>23</v>
      </c>
      <c r="F2495" s="1" t="s">
        <v>5</v>
      </c>
      <c r="H2495" s="1" t="s">
        <v>24</v>
      </c>
      <c r="I2495" s="1">
        <v>1327791</v>
      </c>
      <c r="J2495" s="1">
        <v>1328948</v>
      </c>
      <c r="K2495" s="1" t="s">
        <v>63</v>
      </c>
      <c r="L2495" s="1" t="s">
        <v>3637</v>
      </c>
      <c r="O2495" s="1" t="s">
        <v>3638</v>
      </c>
      <c r="R2495" s="1" t="s">
        <v>3636</v>
      </c>
      <c r="S2495" s="1">
        <v>1158</v>
      </c>
      <c r="T2495" s="1">
        <v>385</v>
      </c>
    </row>
    <row r="2496" spans="1:21">
      <c r="A2496" s="1">
        <f t="shared" si="38"/>
        <v>2495</v>
      </c>
      <c r="B2496" s="1" t="s">
        <v>20</v>
      </c>
      <c r="C2496" s="1" t="s">
        <v>450</v>
      </c>
      <c r="D2496" s="1" t="s">
        <v>22</v>
      </c>
      <c r="E2496" s="1" t="s">
        <v>23</v>
      </c>
      <c r="F2496" s="1" t="s">
        <v>5</v>
      </c>
      <c r="H2496" s="1" t="s">
        <v>24</v>
      </c>
      <c r="I2496" s="1">
        <v>1329265</v>
      </c>
      <c r="J2496" s="1">
        <v>1330395</v>
      </c>
      <c r="K2496" s="1" t="s">
        <v>25</v>
      </c>
      <c r="R2496" s="1" t="s">
        <v>3639</v>
      </c>
      <c r="S2496" s="1">
        <v>1131</v>
      </c>
      <c r="U2496" s="1" t="s">
        <v>452</v>
      </c>
    </row>
    <row r="2497" spans="1:21">
      <c r="A2497" s="1">
        <f t="shared" si="38"/>
        <v>2496</v>
      </c>
      <c r="B2497" s="1" t="s">
        <v>28</v>
      </c>
      <c r="C2497" s="1" t="s">
        <v>453</v>
      </c>
      <c r="D2497" s="1" t="s">
        <v>22</v>
      </c>
      <c r="E2497" s="1" t="s">
        <v>23</v>
      </c>
      <c r="F2497" s="1" t="s">
        <v>5</v>
      </c>
      <c r="H2497" s="1" t="s">
        <v>24</v>
      </c>
      <c r="I2497" s="1">
        <v>1329265</v>
      </c>
      <c r="J2497" s="1">
        <v>1330395</v>
      </c>
      <c r="K2497" s="1" t="s">
        <v>25</v>
      </c>
      <c r="O2497" s="1" t="s">
        <v>3640</v>
      </c>
      <c r="R2497" s="1" t="s">
        <v>3639</v>
      </c>
      <c r="S2497" s="1">
        <v>1131</v>
      </c>
      <c r="U2497" s="1" t="s">
        <v>452</v>
      </c>
    </row>
    <row r="2498" spans="1:21">
      <c r="A2498" s="1">
        <f t="shared" si="38"/>
        <v>2497</v>
      </c>
      <c r="B2498" s="1" t="s">
        <v>20</v>
      </c>
      <c r="C2498" s="1" t="s">
        <v>450</v>
      </c>
      <c r="D2498" s="1" t="s">
        <v>22</v>
      </c>
      <c r="E2498" s="1" t="s">
        <v>23</v>
      </c>
      <c r="F2498" s="1" t="s">
        <v>5</v>
      </c>
      <c r="H2498" s="1" t="s">
        <v>24</v>
      </c>
      <c r="I2498" s="1">
        <v>1330445</v>
      </c>
      <c r="J2498" s="1">
        <v>1331218</v>
      </c>
      <c r="K2498" s="1" t="s">
        <v>63</v>
      </c>
      <c r="R2498" s="1" t="s">
        <v>3641</v>
      </c>
      <c r="S2498" s="1">
        <v>774</v>
      </c>
      <c r="U2498" s="1" t="s">
        <v>452</v>
      </c>
    </row>
    <row r="2499" spans="1:21">
      <c r="A2499" s="1">
        <f t="shared" ref="A2499:A2562" si="39">A2498+1</f>
        <v>2498</v>
      </c>
      <c r="B2499" s="1" t="s">
        <v>28</v>
      </c>
      <c r="C2499" s="1" t="s">
        <v>453</v>
      </c>
      <c r="D2499" s="1" t="s">
        <v>22</v>
      </c>
      <c r="E2499" s="1" t="s">
        <v>23</v>
      </c>
      <c r="F2499" s="1" t="s">
        <v>5</v>
      </c>
      <c r="H2499" s="1" t="s">
        <v>24</v>
      </c>
      <c r="I2499" s="1">
        <v>1330445</v>
      </c>
      <c r="J2499" s="1">
        <v>1331218</v>
      </c>
      <c r="K2499" s="1" t="s">
        <v>63</v>
      </c>
      <c r="O2499" s="1" t="s">
        <v>542</v>
      </c>
      <c r="R2499" s="1" t="s">
        <v>3641</v>
      </c>
      <c r="S2499" s="1">
        <v>774</v>
      </c>
      <c r="U2499" s="1" t="s">
        <v>452</v>
      </c>
    </row>
    <row r="2500" spans="1:21">
      <c r="A2500" s="1">
        <f t="shared" si="39"/>
        <v>2499</v>
      </c>
      <c r="B2500" s="1" t="s">
        <v>20</v>
      </c>
      <c r="C2500" s="1" t="s">
        <v>21</v>
      </c>
      <c r="D2500" s="1" t="s">
        <v>22</v>
      </c>
      <c r="E2500" s="1" t="s">
        <v>23</v>
      </c>
      <c r="F2500" s="1" t="s">
        <v>5</v>
      </c>
      <c r="H2500" s="1" t="s">
        <v>24</v>
      </c>
      <c r="I2500" s="1">
        <v>1331070</v>
      </c>
      <c r="J2500" s="1">
        <v>1331819</v>
      </c>
      <c r="K2500" s="1" t="s">
        <v>63</v>
      </c>
      <c r="R2500" s="1" t="s">
        <v>3642</v>
      </c>
      <c r="S2500" s="1">
        <v>750</v>
      </c>
    </row>
    <row r="2501" spans="1:21">
      <c r="A2501" s="1">
        <f t="shared" si="39"/>
        <v>2500</v>
      </c>
      <c r="B2501" s="1" t="s">
        <v>28</v>
      </c>
      <c r="C2501" s="1" t="s">
        <v>29</v>
      </c>
      <c r="D2501" s="1" t="s">
        <v>22</v>
      </c>
      <c r="E2501" s="1" t="s">
        <v>23</v>
      </c>
      <c r="F2501" s="1" t="s">
        <v>5</v>
      </c>
      <c r="H2501" s="1" t="s">
        <v>24</v>
      </c>
      <c r="I2501" s="1">
        <v>1331070</v>
      </c>
      <c r="J2501" s="1">
        <v>1331819</v>
      </c>
      <c r="K2501" s="1" t="s">
        <v>63</v>
      </c>
      <c r="L2501" s="1" t="s">
        <v>3643</v>
      </c>
      <c r="O2501" s="1" t="s">
        <v>868</v>
      </c>
      <c r="R2501" s="1" t="s">
        <v>3642</v>
      </c>
      <c r="S2501" s="1">
        <v>750</v>
      </c>
      <c r="T2501" s="1">
        <v>249</v>
      </c>
    </row>
    <row r="2502" spans="1:21">
      <c r="A2502" s="1">
        <f t="shared" si="39"/>
        <v>2501</v>
      </c>
      <c r="B2502" s="1" t="s">
        <v>20</v>
      </c>
      <c r="C2502" s="1" t="s">
        <v>21</v>
      </c>
      <c r="D2502" s="1" t="s">
        <v>22</v>
      </c>
      <c r="E2502" s="1" t="s">
        <v>23</v>
      </c>
      <c r="F2502" s="1" t="s">
        <v>5</v>
      </c>
      <c r="H2502" s="1" t="s">
        <v>24</v>
      </c>
      <c r="I2502" s="1">
        <v>1331999</v>
      </c>
      <c r="J2502" s="1">
        <v>1333021</v>
      </c>
      <c r="K2502" s="1" t="s">
        <v>63</v>
      </c>
      <c r="R2502" s="1" t="s">
        <v>3644</v>
      </c>
      <c r="S2502" s="1">
        <v>1023</v>
      </c>
    </row>
    <row r="2503" spans="1:21">
      <c r="A2503" s="1">
        <f t="shared" si="39"/>
        <v>2502</v>
      </c>
      <c r="B2503" s="1" t="s">
        <v>28</v>
      </c>
      <c r="C2503" s="1" t="s">
        <v>29</v>
      </c>
      <c r="D2503" s="1" t="s">
        <v>22</v>
      </c>
      <c r="E2503" s="1" t="s">
        <v>23</v>
      </c>
      <c r="F2503" s="1" t="s">
        <v>5</v>
      </c>
      <c r="H2503" s="1" t="s">
        <v>24</v>
      </c>
      <c r="I2503" s="1">
        <v>1331999</v>
      </c>
      <c r="J2503" s="1">
        <v>1333021</v>
      </c>
      <c r="K2503" s="1" t="s">
        <v>63</v>
      </c>
      <c r="L2503" s="1" t="s">
        <v>3645</v>
      </c>
      <c r="O2503" s="1" t="s">
        <v>565</v>
      </c>
      <c r="R2503" s="1" t="s">
        <v>3644</v>
      </c>
      <c r="S2503" s="1">
        <v>1023</v>
      </c>
      <c r="T2503" s="1">
        <v>340</v>
      </c>
    </row>
    <row r="2504" spans="1:21">
      <c r="A2504" s="1">
        <f t="shared" si="39"/>
        <v>2503</v>
      </c>
      <c r="B2504" s="1" t="s">
        <v>20</v>
      </c>
      <c r="C2504" s="1" t="s">
        <v>21</v>
      </c>
      <c r="D2504" s="1" t="s">
        <v>22</v>
      </c>
      <c r="E2504" s="1" t="s">
        <v>23</v>
      </c>
      <c r="F2504" s="1" t="s">
        <v>5</v>
      </c>
      <c r="H2504" s="1" t="s">
        <v>24</v>
      </c>
      <c r="I2504" s="1">
        <v>1333144</v>
      </c>
      <c r="J2504" s="1">
        <v>1333407</v>
      </c>
      <c r="K2504" s="1" t="s">
        <v>25</v>
      </c>
      <c r="R2504" s="1" t="s">
        <v>3646</v>
      </c>
      <c r="S2504" s="1">
        <v>264</v>
      </c>
    </row>
    <row r="2505" spans="1:21">
      <c r="A2505" s="1">
        <f t="shared" si="39"/>
        <v>2504</v>
      </c>
      <c r="B2505" s="1" t="s">
        <v>28</v>
      </c>
      <c r="C2505" s="1" t="s">
        <v>29</v>
      </c>
      <c r="D2505" s="1" t="s">
        <v>22</v>
      </c>
      <c r="E2505" s="1" t="s">
        <v>23</v>
      </c>
      <c r="F2505" s="1" t="s">
        <v>5</v>
      </c>
      <c r="H2505" s="1" t="s">
        <v>24</v>
      </c>
      <c r="I2505" s="1">
        <v>1333144</v>
      </c>
      <c r="J2505" s="1">
        <v>1333407</v>
      </c>
      <c r="K2505" s="1" t="s">
        <v>25</v>
      </c>
      <c r="L2505" s="1" t="s">
        <v>3647</v>
      </c>
      <c r="O2505" s="1" t="s">
        <v>62</v>
      </c>
      <c r="R2505" s="1" t="s">
        <v>3646</v>
      </c>
      <c r="S2505" s="1">
        <v>264</v>
      </c>
      <c r="T2505" s="1">
        <v>87</v>
      </c>
    </row>
    <row r="2506" spans="1:21">
      <c r="A2506" s="1">
        <f t="shared" si="39"/>
        <v>2505</v>
      </c>
      <c r="B2506" s="1" t="s">
        <v>20</v>
      </c>
      <c r="C2506" s="1" t="s">
        <v>21</v>
      </c>
      <c r="D2506" s="1" t="s">
        <v>22</v>
      </c>
      <c r="E2506" s="1" t="s">
        <v>23</v>
      </c>
      <c r="F2506" s="1" t="s">
        <v>5</v>
      </c>
      <c r="H2506" s="1" t="s">
        <v>24</v>
      </c>
      <c r="I2506" s="1">
        <v>1333388</v>
      </c>
      <c r="J2506" s="1">
        <v>1333861</v>
      </c>
      <c r="K2506" s="1" t="s">
        <v>25</v>
      </c>
      <c r="R2506" s="1" t="s">
        <v>3648</v>
      </c>
      <c r="S2506" s="1">
        <v>474</v>
      </c>
    </row>
    <row r="2507" spans="1:21">
      <c r="A2507" s="1">
        <f t="shared" si="39"/>
        <v>2506</v>
      </c>
      <c r="B2507" s="1" t="s">
        <v>28</v>
      </c>
      <c r="C2507" s="1" t="s">
        <v>29</v>
      </c>
      <c r="D2507" s="1" t="s">
        <v>22</v>
      </c>
      <c r="E2507" s="1" t="s">
        <v>23</v>
      </c>
      <c r="F2507" s="1" t="s">
        <v>5</v>
      </c>
      <c r="H2507" s="1" t="s">
        <v>24</v>
      </c>
      <c r="I2507" s="1">
        <v>1333388</v>
      </c>
      <c r="J2507" s="1">
        <v>1333861</v>
      </c>
      <c r="K2507" s="1" t="s">
        <v>25</v>
      </c>
      <c r="L2507" s="1" t="s">
        <v>3649</v>
      </c>
      <c r="O2507" s="1" t="s">
        <v>42</v>
      </c>
      <c r="R2507" s="1" t="s">
        <v>3648</v>
      </c>
      <c r="S2507" s="1">
        <v>474</v>
      </c>
      <c r="T2507" s="1">
        <v>157</v>
      </c>
    </row>
    <row r="2508" spans="1:21">
      <c r="A2508" s="1">
        <f t="shared" si="39"/>
        <v>2507</v>
      </c>
      <c r="B2508" s="1" t="s">
        <v>20</v>
      </c>
      <c r="C2508" s="1" t="s">
        <v>21</v>
      </c>
      <c r="D2508" s="1" t="s">
        <v>22</v>
      </c>
      <c r="E2508" s="1" t="s">
        <v>23</v>
      </c>
      <c r="F2508" s="1" t="s">
        <v>5</v>
      </c>
      <c r="H2508" s="1" t="s">
        <v>24</v>
      </c>
      <c r="I2508" s="1">
        <v>1333949</v>
      </c>
      <c r="J2508" s="1">
        <v>1334710</v>
      </c>
      <c r="K2508" s="1" t="s">
        <v>63</v>
      </c>
      <c r="R2508" s="1" t="s">
        <v>3650</v>
      </c>
      <c r="S2508" s="1">
        <v>762</v>
      </c>
    </row>
    <row r="2509" spans="1:21">
      <c r="A2509" s="1">
        <f t="shared" si="39"/>
        <v>2508</v>
      </c>
      <c r="B2509" s="1" t="s">
        <v>28</v>
      </c>
      <c r="C2509" s="1" t="s">
        <v>29</v>
      </c>
      <c r="D2509" s="1" t="s">
        <v>22</v>
      </c>
      <c r="E2509" s="1" t="s">
        <v>23</v>
      </c>
      <c r="F2509" s="1" t="s">
        <v>5</v>
      </c>
      <c r="H2509" s="1" t="s">
        <v>24</v>
      </c>
      <c r="I2509" s="1">
        <v>1333949</v>
      </c>
      <c r="J2509" s="1">
        <v>1334710</v>
      </c>
      <c r="K2509" s="1" t="s">
        <v>63</v>
      </c>
      <c r="L2509" s="1" t="s">
        <v>3651</v>
      </c>
      <c r="O2509" s="1" t="s">
        <v>42</v>
      </c>
      <c r="R2509" s="1" t="s">
        <v>3650</v>
      </c>
      <c r="S2509" s="1">
        <v>762</v>
      </c>
      <c r="T2509" s="1">
        <v>253</v>
      </c>
    </row>
    <row r="2510" spans="1:21">
      <c r="A2510" s="1">
        <f t="shared" si="39"/>
        <v>2509</v>
      </c>
      <c r="B2510" s="1" t="s">
        <v>20</v>
      </c>
      <c r="C2510" s="1" t="s">
        <v>21</v>
      </c>
      <c r="D2510" s="1" t="s">
        <v>22</v>
      </c>
      <c r="E2510" s="1" t="s">
        <v>23</v>
      </c>
      <c r="F2510" s="1" t="s">
        <v>5</v>
      </c>
      <c r="H2510" s="1" t="s">
        <v>24</v>
      </c>
      <c r="I2510" s="1">
        <v>1335222</v>
      </c>
      <c r="J2510" s="1">
        <v>1335800</v>
      </c>
      <c r="K2510" s="1" t="s">
        <v>25</v>
      </c>
      <c r="R2510" s="1" t="s">
        <v>3652</v>
      </c>
      <c r="S2510" s="1">
        <v>579</v>
      </c>
    </row>
    <row r="2511" spans="1:21">
      <c r="A2511" s="1">
        <f t="shared" si="39"/>
        <v>2510</v>
      </c>
      <c r="B2511" s="1" t="s">
        <v>28</v>
      </c>
      <c r="C2511" s="1" t="s">
        <v>29</v>
      </c>
      <c r="D2511" s="1" t="s">
        <v>22</v>
      </c>
      <c r="E2511" s="1" t="s">
        <v>23</v>
      </c>
      <c r="F2511" s="1" t="s">
        <v>5</v>
      </c>
      <c r="H2511" s="1" t="s">
        <v>24</v>
      </c>
      <c r="I2511" s="1">
        <v>1335222</v>
      </c>
      <c r="J2511" s="1">
        <v>1335800</v>
      </c>
      <c r="K2511" s="1" t="s">
        <v>25</v>
      </c>
      <c r="L2511" s="1" t="s">
        <v>3653</v>
      </c>
      <c r="O2511" s="1" t="s">
        <v>42</v>
      </c>
      <c r="R2511" s="1" t="s">
        <v>3652</v>
      </c>
      <c r="S2511" s="1">
        <v>579</v>
      </c>
      <c r="T2511" s="1">
        <v>192</v>
      </c>
    </row>
    <row r="2512" spans="1:21">
      <c r="A2512" s="1">
        <f t="shared" si="39"/>
        <v>2511</v>
      </c>
      <c r="B2512" s="1" t="s">
        <v>20</v>
      </c>
      <c r="C2512" s="1" t="s">
        <v>21</v>
      </c>
      <c r="D2512" s="1" t="s">
        <v>22</v>
      </c>
      <c r="E2512" s="1" t="s">
        <v>23</v>
      </c>
      <c r="F2512" s="1" t="s">
        <v>5</v>
      </c>
      <c r="H2512" s="1" t="s">
        <v>24</v>
      </c>
      <c r="I2512" s="1">
        <v>1336037</v>
      </c>
      <c r="J2512" s="1">
        <v>1337293</v>
      </c>
      <c r="K2512" s="1" t="s">
        <v>63</v>
      </c>
      <c r="R2512" s="1" t="s">
        <v>3654</v>
      </c>
      <c r="S2512" s="1">
        <v>1257</v>
      </c>
    </row>
    <row r="2513" spans="1:20">
      <c r="A2513" s="1">
        <f t="shared" si="39"/>
        <v>2512</v>
      </c>
      <c r="B2513" s="1" t="s">
        <v>28</v>
      </c>
      <c r="C2513" s="1" t="s">
        <v>29</v>
      </c>
      <c r="D2513" s="1" t="s">
        <v>22</v>
      </c>
      <c r="E2513" s="1" t="s">
        <v>23</v>
      </c>
      <c r="F2513" s="1" t="s">
        <v>5</v>
      </c>
      <c r="H2513" s="1" t="s">
        <v>24</v>
      </c>
      <c r="I2513" s="1">
        <v>1336037</v>
      </c>
      <c r="J2513" s="1">
        <v>1337293</v>
      </c>
      <c r="K2513" s="1" t="s">
        <v>63</v>
      </c>
      <c r="L2513" s="1" t="s">
        <v>3655</v>
      </c>
      <c r="O2513" s="1" t="s">
        <v>42</v>
      </c>
      <c r="R2513" s="1" t="s">
        <v>3654</v>
      </c>
      <c r="S2513" s="1">
        <v>1257</v>
      </c>
      <c r="T2513" s="1">
        <v>418</v>
      </c>
    </row>
    <row r="2514" spans="1:20">
      <c r="A2514" s="1">
        <f t="shared" si="39"/>
        <v>2513</v>
      </c>
      <c r="B2514" s="1" t="s">
        <v>20</v>
      </c>
      <c r="C2514" s="1" t="s">
        <v>21</v>
      </c>
      <c r="D2514" s="1" t="s">
        <v>22</v>
      </c>
      <c r="E2514" s="1" t="s">
        <v>23</v>
      </c>
      <c r="F2514" s="1" t="s">
        <v>5</v>
      </c>
      <c r="H2514" s="1" t="s">
        <v>24</v>
      </c>
      <c r="I2514" s="1">
        <v>1337349</v>
      </c>
      <c r="J2514" s="1">
        <v>1338392</v>
      </c>
      <c r="K2514" s="1" t="s">
        <v>63</v>
      </c>
      <c r="P2514" s="1" t="s">
        <v>3656</v>
      </c>
      <c r="R2514" s="1" t="s">
        <v>3657</v>
      </c>
      <c r="S2514" s="1">
        <v>1044</v>
      </c>
    </row>
    <row r="2515" spans="1:20">
      <c r="A2515" s="1">
        <f t="shared" si="39"/>
        <v>2514</v>
      </c>
      <c r="B2515" s="1" t="s">
        <v>28</v>
      </c>
      <c r="C2515" s="1" t="s">
        <v>29</v>
      </c>
      <c r="D2515" s="1" t="s">
        <v>22</v>
      </c>
      <c r="E2515" s="1" t="s">
        <v>23</v>
      </c>
      <c r="F2515" s="1" t="s">
        <v>5</v>
      </c>
      <c r="H2515" s="1" t="s">
        <v>24</v>
      </c>
      <c r="I2515" s="1">
        <v>1337349</v>
      </c>
      <c r="J2515" s="1">
        <v>1338392</v>
      </c>
      <c r="K2515" s="1" t="s">
        <v>63</v>
      </c>
      <c r="L2515" s="1" t="s">
        <v>3658</v>
      </c>
      <c r="O2515" s="1" t="s">
        <v>3659</v>
      </c>
      <c r="P2515" s="1" t="s">
        <v>3656</v>
      </c>
      <c r="R2515" s="1" t="s">
        <v>3657</v>
      </c>
      <c r="S2515" s="1">
        <v>1044</v>
      </c>
      <c r="T2515" s="1">
        <v>347</v>
      </c>
    </row>
    <row r="2516" spans="1:20">
      <c r="A2516" s="1">
        <f t="shared" si="39"/>
        <v>2515</v>
      </c>
      <c r="B2516" s="1" t="s">
        <v>20</v>
      </c>
      <c r="C2516" s="1" t="s">
        <v>21</v>
      </c>
      <c r="D2516" s="1" t="s">
        <v>22</v>
      </c>
      <c r="E2516" s="1" t="s">
        <v>23</v>
      </c>
      <c r="F2516" s="1" t="s">
        <v>5</v>
      </c>
      <c r="H2516" s="1" t="s">
        <v>24</v>
      </c>
      <c r="I2516" s="1">
        <v>1338493</v>
      </c>
      <c r="J2516" s="1">
        <v>1339776</v>
      </c>
      <c r="K2516" s="1" t="s">
        <v>63</v>
      </c>
      <c r="R2516" s="1" t="s">
        <v>3660</v>
      </c>
      <c r="S2516" s="1">
        <v>1284</v>
      </c>
    </row>
    <row r="2517" spans="1:20">
      <c r="A2517" s="1">
        <f t="shared" si="39"/>
        <v>2516</v>
      </c>
      <c r="B2517" s="1" t="s">
        <v>28</v>
      </c>
      <c r="C2517" s="1" t="s">
        <v>29</v>
      </c>
      <c r="D2517" s="1" t="s">
        <v>22</v>
      </c>
      <c r="E2517" s="1" t="s">
        <v>23</v>
      </c>
      <c r="F2517" s="1" t="s">
        <v>5</v>
      </c>
      <c r="H2517" s="1" t="s">
        <v>24</v>
      </c>
      <c r="I2517" s="1">
        <v>1338493</v>
      </c>
      <c r="J2517" s="1">
        <v>1339776</v>
      </c>
      <c r="K2517" s="1" t="s">
        <v>63</v>
      </c>
      <c r="L2517" s="1" t="s">
        <v>3661</v>
      </c>
      <c r="O2517" s="1" t="s">
        <v>42</v>
      </c>
      <c r="R2517" s="1" t="s">
        <v>3660</v>
      </c>
      <c r="S2517" s="1">
        <v>1284</v>
      </c>
      <c r="T2517" s="1">
        <v>427</v>
      </c>
    </row>
    <row r="2518" spans="1:20">
      <c r="A2518" s="1">
        <f t="shared" si="39"/>
        <v>2517</v>
      </c>
      <c r="B2518" s="1" t="s">
        <v>20</v>
      </c>
      <c r="C2518" s="1" t="s">
        <v>21</v>
      </c>
      <c r="D2518" s="1" t="s">
        <v>22</v>
      </c>
      <c r="E2518" s="1" t="s">
        <v>23</v>
      </c>
      <c r="F2518" s="1" t="s">
        <v>5</v>
      </c>
      <c r="H2518" s="1" t="s">
        <v>24</v>
      </c>
      <c r="I2518" s="1">
        <v>1339778</v>
      </c>
      <c r="J2518" s="1">
        <v>1340584</v>
      </c>
      <c r="K2518" s="1" t="s">
        <v>63</v>
      </c>
      <c r="R2518" s="1" t="s">
        <v>3662</v>
      </c>
      <c r="S2518" s="1">
        <v>807</v>
      </c>
    </row>
    <row r="2519" spans="1:20">
      <c r="A2519" s="1">
        <f t="shared" si="39"/>
        <v>2518</v>
      </c>
      <c r="B2519" s="1" t="s">
        <v>28</v>
      </c>
      <c r="C2519" s="1" t="s">
        <v>29</v>
      </c>
      <c r="D2519" s="1" t="s">
        <v>22</v>
      </c>
      <c r="E2519" s="1" t="s">
        <v>23</v>
      </c>
      <c r="F2519" s="1" t="s">
        <v>5</v>
      </c>
      <c r="H2519" s="1" t="s">
        <v>24</v>
      </c>
      <c r="I2519" s="1">
        <v>1339778</v>
      </c>
      <c r="J2519" s="1">
        <v>1340584</v>
      </c>
      <c r="K2519" s="1" t="s">
        <v>63</v>
      </c>
      <c r="L2519" s="1" t="s">
        <v>3663</v>
      </c>
      <c r="O2519" s="1" t="s">
        <v>42</v>
      </c>
      <c r="R2519" s="1" t="s">
        <v>3662</v>
      </c>
      <c r="S2519" s="1">
        <v>807</v>
      </c>
      <c r="T2519" s="1">
        <v>268</v>
      </c>
    </row>
    <row r="2520" spans="1:20">
      <c r="A2520" s="1">
        <f t="shared" si="39"/>
        <v>2519</v>
      </c>
      <c r="B2520" s="1" t="s">
        <v>20</v>
      </c>
      <c r="C2520" s="1" t="s">
        <v>21</v>
      </c>
      <c r="D2520" s="1" t="s">
        <v>22</v>
      </c>
      <c r="E2520" s="1" t="s">
        <v>23</v>
      </c>
      <c r="F2520" s="1" t="s">
        <v>5</v>
      </c>
      <c r="H2520" s="1" t="s">
        <v>24</v>
      </c>
      <c r="I2520" s="1">
        <v>1340849</v>
      </c>
      <c r="J2520" s="1">
        <v>1342063</v>
      </c>
      <c r="K2520" s="1" t="s">
        <v>63</v>
      </c>
      <c r="R2520" s="1" t="s">
        <v>3664</v>
      </c>
      <c r="S2520" s="1">
        <v>1215</v>
      </c>
    </row>
    <row r="2521" spans="1:20">
      <c r="A2521" s="1">
        <f t="shared" si="39"/>
        <v>2520</v>
      </c>
      <c r="B2521" s="1" t="s">
        <v>28</v>
      </c>
      <c r="C2521" s="1" t="s">
        <v>29</v>
      </c>
      <c r="D2521" s="1" t="s">
        <v>22</v>
      </c>
      <c r="E2521" s="1" t="s">
        <v>23</v>
      </c>
      <c r="F2521" s="1" t="s">
        <v>5</v>
      </c>
      <c r="H2521" s="1" t="s">
        <v>24</v>
      </c>
      <c r="I2521" s="1">
        <v>1340849</v>
      </c>
      <c r="J2521" s="1">
        <v>1342063</v>
      </c>
      <c r="K2521" s="1" t="s">
        <v>63</v>
      </c>
      <c r="L2521" s="1" t="s">
        <v>3665</v>
      </c>
      <c r="O2521" s="1" t="s">
        <v>42</v>
      </c>
      <c r="R2521" s="1" t="s">
        <v>3664</v>
      </c>
      <c r="S2521" s="1">
        <v>1215</v>
      </c>
      <c r="T2521" s="1">
        <v>404</v>
      </c>
    </row>
    <row r="2522" spans="1:20">
      <c r="A2522" s="1">
        <f t="shared" si="39"/>
        <v>2521</v>
      </c>
      <c r="B2522" s="1" t="s">
        <v>20</v>
      </c>
      <c r="C2522" s="1" t="s">
        <v>21</v>
      </c>
      <c r="D2522" s="1" t="s">
        <v>22</v>
      </c>
      <c r="E2522" s="1" t="s">
        <v>23</v>
      </c>
      <c r="F2522" s="1" t="s">
        <v>5</v>
      </c>
      <c r="H2522" s="1" t="s">
        <v>24</v>
      </c>
      <c r="I2522" s="1">
        <v>1342060</v>
      </c>
      <c r="J2522" s="1">
        <v>1343586</v>
      </c>
      <c r="K2522" s="1" t="s">
        <v>63</v>
      </c>
      <c r="R2522" s="1" t="s">
        <v>3666</v>
      </c>
      <c r="S2522" s="1">
        <v>1527</v>
      </c>
    </row>
    <row r="2523" spans="1:20">
      <c r="A2523" s="1">
        <f t="shared" si="39"/>
        <v>2522</v>
      </c>
      <c r="B2523" s="1" t="s">
        <v>28</v>
      </c>
      <c r="C2523" s="1" t="s">
        <v>29</v>
      </c>
      <c r="D2523" s="1" t="s">
        <v>22</v>
      </c>
      <c r="E2523" s="1" t="s">
        <v>23</v>
      </c>
      <c r="F2523" s="1" t="s">
        <v>5</v>
      </c>
      <c r="H2523" s="1" t="s">
        <v>24</v>
      </c>
      <c r="I2523" s="1">
        <v>1342060</v>
      </c>
      <c r="J2523" s="1">
        <v>1343586</v>
      </c>
      <c r="K2523" s="1" t="s">
        <v>63</v>
      </c>
      <c r="L2523" s="1" t="s">
        <v>3667</v>
      </c>
      <c r="O2523" s="1" t="s">
        <v>3668</v>
      </c>
      <c r="R2523" s="1" t="s">
        <v>3666</v>
      </c>
      <c r="S2523" s="1">
        <v>1527</v>
      </c>
      <c r="T2523" s="1">
        <v>508</v>
      </c>
    </row>
    <row r="2524" spans="1:20">
      <c r="A2524" s="1">
        <f t="shared" si="39"/>
        <v>2523</v>
      </c>
      <c r="B2524" s="1" t="s">
        <v>20</v>
      </c>
      <c r="C2524" s="1" t="s">
        <v>21</v>
      </c>
      <c r="D2524" s="1" t="s">
        <v>22</v>
      </c>
      <c r="E2524" s="1" t="s">
        <v>23</v>
      </c>
      <c r="F2524" s="1" t="s">
        <v>5</v>
      </c>
      <c r="H2524" s="1" t="s">
        <v>24</v>
      </c>
      <c r="I2524" s="1">
        <v>1343601</v>
      </c>
      <c r="J2524" s="1">
        <v>1344905</v>
      </c>
      <c r="K2524" s="1" t="s">
        <v>63</v>
      </c>
      <c r="R2524" s="1" t="s">
        <v>3669</v>
      </c>
      <c r="S2524" s="1">
        <v>1305</v>
      </c>
    </row>
    <row r="2525" spans="1:20">
      <c r="A2525" s="1">
        <f t="shared" si="39"/>
        <v>2524</v>
      </c>
      <c r="B2525" s="1" t="s">
        <v>28</v>
      </c>
      <c r="C2525" s="1" t="s">
        <v>29</v>
      </c>
      <c r="D2525" s="1" t="s">
        <v>22</v>
      </c>
      <c r="E2525" s="1" t="s">
        <v>23</v>
      </c>
      <c r="F2525" s="1" t="s">
        <v>5</v>
      </c>
      <c r="H2525" s="1" t="s">
        <v>24</v>
      </c>
      <c r="I2525" s="1">
        <v>1343601</v>
      </c>
      <c r="J2525" s="1">
        <v>1344905</v>
      </c>
      <c r="K2525" s="1" t="s">
        <v>63</v>
      </c>
      <c r="L2525" s="1" t="s">
        <v>3670</v>
      </c>
      <c r="O2525" s="1" t="s">
        <v>42</v>
      </c>
      <c r="R2525" s="1" t="s">
        <v>3669</v>
      </c>
      <c r="S2525" s="1">
        <v>1305</v>
      </c>
      <c r="T2525" s="1">
        <v>434</v>
      </c>
    </row>
    <row r="2526" spans="1:20">
      <c r="A2526" s="1">
        <f t="shared" si="39"/>
        <v>2525</v>
      </c>
      <c r="B2526" s="1" t="s">
        <v>20</v>
      </c>
      <c r="C2526" s="1" t="s">
        <v>21</v>
      </c>
      <c r="D2526" s="1" t="s">
        <v>22</v>
      </c>
      <c r="E2526" s="1" t="s">
        <v>23</v>
      </c>
      <c r="F2526" s="1" t="s">
        <v>5</v>
      </c>
      <c r="H2526" s="1" t="s">
        <v>24</v>
      </c>
      <c r="I2526" s="1">
        <v>1344939</v>
      </c>
      <c r="J2526" s="1">
        <v>1345394</v>
      </c>
      <c r="K2526" s="1" t="s">
        <v>63</v>
      </c>
      <c r="R2526" s="1" t="s">
        <v>3671</v>
      </c>
      <c r="S2526" s="1">
        <v>456</v>
      </c>
    </row>
    <row r="2527" spans="1:20">
      <c r="A2527" s="1">
        <f t="shared" si="39"/>
        <v>2526</v>
      </c>
      <c r="B2527" s="1" t="s">
        <v>28</v>
      </c>
      <c r="C2527" s="1" t="s">
        <v>29</v>
      </c>
      <c r="D2527" s="1" t="s">
        <v>22</v>
      </c>
      <c r="E2527" s="1" t="s">
        <v>23</v>
      </c>
      <c r="F2527" s="1" t="s">
        <v>5</v>
      </c>
      <c r="H2527" s="1" t="s">
        <v>24</v>
      </c>
      <c r="I2527" s="1">
        <v>1344939</v>
      </c>
      <c r="J2527" s="1">
        <v>1345394</v>
      </c>
      <c r="K2527" s="1" t="s">
        <v>63</v>
      </c>
      <c r="L2527" s="1" t="s">
        <v>3672</v>
      </c>
      <c r="O2527" s="1" t="s">
        <v>62</v>
      </c>
      <c r="R2527" s="1" t="s">
        <v>3671</v>
      </c>
      <c r="S2527" s="1">
        <v>456</v>
      </c>
      <c r="T2527" s="1">
        <v>151</v>
      </c>
    </row>
    <row r="2528" spans="1:20">
      <c r="A2528" s="1">
        <f t="shared" si="39"/>
        <v>2527</v>
      </c>
      <c r="B2528" s="1" t="s">
        <v>20</v>
      </c>
      <c r="C2528" s="1" t="s">
        <v>21</v>
      </c>
      <c r="D2528" s="1" t="s">
        <v>22</v>
      </c>
      <c r="E2528" s="1" t="s">
        <v>23</v>
      </c>
      <c r="F2528" s="1" t="s">
        <v>5</v>
      </c>
      <c r="H2528" s="1" t="s">
        <v>24</v>
      </c>
      <c r="I2528" s="1">
        <v>1345778</v>
      </c>
      <c r="J2528" s="1">
        <v>1348447</v>
      </c>
      <c r="K2528" s="1" t="s">
        <v>25</v>
      </c>
      <c r="R2528" s="1" t="s">
        <v>3673</v>
      </c>
      <c r="S2528" s="1">
        <v>2670</v>
      </c>
    </row>
    <row r="2529" spans="1:20">
      <c r="A2529" s="1">
        <f t="shared" si="39"/>
        <v>2528</v>
      </c>
      <c r="B2529" s="1" t="s">
        <v>28</v>
      </c>
      <c r="C2529" s="1" t="s">
        <v>29</v>
      </c>
      <c r="D2529" s="1" t="s">
        <v>22</v>
      </c>
      <c r="E2529" s="1" t="s">
        <v>23</v>
      </c>
      <c r="F2529" s="1" t="s">
        <v>5</v>
      </c>
      <c r="H2529" s="1" t="s">
        <v>24</v>
      </c>
      <c r="I2529" s="1">
        <v>1345778</v>
      </c>
      <c r="J2529" s="1">
        <v>1348447</v>
      </c>
      <c r="K2529" s="1" t="s">
        <v>25</v>
      </c>
      <c r="L2529" s="1" t="s">
        <v>3674</v>
      </c>
      <c r="O2529" s="1" t="s">
        <v>62</v>
      </c>
      <c r="R2529" s="1" t="s">
        <v>3673</v>
      </c>
      <c r="S2529" s="1">
        <v>2670</v>
      </c>
      <c r="T2529" s="1">
        <v>889</v>
      </c>
    </row>
    <row r="2530" spans="1:20">
      <c r="A2530" s="1">
        <f t="shared" si="39"/>
        <v>2529</v>
      </c>
      <c r="B2530" s="1" t="s">
        <v>20</v>
      </c>
      <c r="C2530" s="1" t="s">
        <v>21</v>
      </c>
      <c r="D2530" s="1" t="s">
        <v>22</v>
      </c>
      <c r="E2530" s="1" t="s">
        <v>23</v>
      </c>
      <c r="F2530" s="1" t="s">
        <v>5</v>
      </c>
      <c r="H2530" s="1" t="s">
        <v>24</v>
      </c>
      <c r="I2530" s="1">
        <v>1348472</v>
      </c>
      <c r="J2530" s="1">
        <v>1350496</v>
      </c>
      <c r="K2530" s="1" t="s">
        <v>25</v>
      </c>
      <c r="R2530" s="1" t="s">
        <v>3675</v>
      </c>
      <c r="S2530" s="1">
        <v>2025</v>
      </c>
    </row>
    <row r="2531" spans="1:20">
      <c r="A2531" s="1">
        <f t="shared" si="39"/>
        <v>2530</v>
      </c>
      <c r="B2531" s="1" t="s">
        <v>28</v>
      </c>
      <c r="C2531" s="1" t="s">
        <v>29</v>
      </c>
      <c r="D2531" s="1" t="s">
        <v>22</v>
      </c>
      <c r="E2531" s="1" t="s">
        <v>23</v>
      </c>
      <c r="F2531" s="1" t="s">
        <v>5</v>
      </c>
      <c r="H2531" s="1" t="s">
        <v>24</v>
      </c>
      <c r="I2531" s="1">
        <v>1348472</v>
      </c>
      <c r="J2531" s="1">
        <v>1350496</v>
      </c>
      <c r="K2531" s="1" t="s">
        <v>25</v>
      </c>
      <c r="L2531" s="1" t="s">
        <v>3676</v>
      </c>
      <c r="O2531" s="1" t="s">
        <v>3677</v>
      </c>
      <c r="R2531" s="1" t="s">
        <v>3675</v>
      </c>
      <c r="S2531" s="1">
        <v>2025</v>
      </c>
      <c r="T2531" s="1">
        <v>674</v>
      </c>
    </row>
    <row r="2532" spans="1:20">
      <c r="A2532" s="1">
        <f t="shared" si="39"/>
        <v>2531</v>
      </c>
      <c r="B2532" s="1" t="s">
        <v>20</v>
      </c>
      <c r="C2532" s="1" t="s">
        <v>21</v>
      </c>
      <c r="D2532" s="1" t="s">
        <v>22</v>
      </c>
      <c r="E2532" s="1" t="s">
        <v>23</v>
      </c>
      <c r="F2532" s="1" t="s">
        <v>5</v>
      </c>
      <c r="H2532" s="1" t="s">
        <v>24</v>
      </c>
      <c r="I2532" s="1">
        <v>1350584</v>
      </c>
      <c r="J2532" s="1">
        <v>1353445</v>
      </c>
      <c r="K2532" s="1" t="s">
        <v>63</v>
      </c>
      <c r="R2532" s="1" t="s">
        <v>3678</v>
      </c>
      <c r="S2532" s="1">
        <v>2862</v>
      </c>
    </row>
    <row r="2533" spans="1:20">
      <c r="A2533" s="1">
        <f t="shared" si="39"/>
        <v>2532</v>
      </c>
      <c r="B2533" s="1" t="s">
        <v>28</v>
      </c>
      <c r="C2533" s="1" t="s">
        <v>29</v>
      </c>
      <c r="D2533" s="1" t="s">
        <v>22</v>
      </c>
      <c r="E2533" s="1" t="s">
        <v>23</v>
      </c>
      <c r="F2533" s="1" t="s">
        <v>5</v>
      </c>
      <c r="H2533" s="1" t="s">
        <v>24</v>
      </c>
      <c r="I2533" s="1">
        <v>1350584</v>
      </c>
      <c r="J2533" s="1">
        <v>1353445</v>
      </c>
      <c r="K2533" s="1" t="s">
        <v>63</v>
      </c>
      <c r="L2533" s="1" t="s">
        <v>3679</v>
      </c>
      <c r="O2533" s="1" t="s">
        <v>3680</v>
      </c>
      <c r="R2533" s="1" t="s">
        <v>3678</v>
      </c>
      <c r="S2533" s="1">
        <v>2862</v>
      </c>
      <c r="T2533" s="1">
        <v>953</v>
      </c>
    </row>
    <row r="2534" spans="1:20">
      <c r="A2534" s="1">
        <f t="shared" si="39"/>
        <v>2533</v>
      </c>
      <c r="B2534" s="1" t="s">
        <v>20</v>
      </c>
      <c r="C2534" s="1" t="s">
        <v>21</v>
      </c>
      <c r="D2534" s="1" t="s">
        <v>22</v>
      </c>
      <c r="E2534" s="1" t="s">
        <v>23</v>
      </c>
      <c r="F2534" s="1" t="s">
        <v>5</v>
      </c>
      <c r="H2534" s="1" t="s">
        <v>24</v>
      </c>
      <c r="I2534" s="1">
        <v>1353501</v>
      </c>
      <c r="J2534" s="1">
        <v>1355198</v>
      </c>
      <c r="K2534" s="1" t="s">
        <v>63</v>
      </c>
      <c r="P2534" s="1" t="s">
        <v>3681</v>
      </c>
      <c r="R2534" s="1" t="s">
        <v>3682</v>
      </c>
      <c r="S2534" s="1">
        <v>1698</v>
      </c>
    </row>
    <row r="2535" spans="1:20">
      <c r="A2535" s="1">
        <f t="shared" si="39"/>
        <v>2534</v>
      </c>
      <c r="B2535" s="1" t="s">
        <v>28</v>
      </c>
      <c r="C2535" s="1" t="s">
        <v>29</v>
      </c>
      <c r="D2535" s="1" t="s">
        <v>22</v>
      </c>
      <c r="E2535" s="1" t="s">
        <v>23</v>
      </c>
      <c r="F2535" s="1" t="s">
        <v>5</v>
      </c>
      <c r="H2535" s="1" t="s">
        <v>24</v>
      </c>
      <c r="I2535" s="1">
        <v>1353501</v>
      </c>
      <c r="J2535" s="1">
        <v>1355198</v>
      </c>
      <c r="K2535" s="1" t="s">
        <v>63</v>
      </c>
      <c r="L2535" s="1" t="s">
        <v>3683</v>
      </c>
      <c r="O2535" s="1" t="s">
        <v>3684</v>
      </c>
      <c r="P2535" s="1" t="s">
        <v>3681</v>
      </c>
      <c r="R2535" s="1" t="s">
        <v>3682</v>
      </c>
      <c r="S2535" s="1">
        <v>1698</v>
      </c>
      <c r="T2535" s="1">
        <v>565</v>
      </c>
    </row>
    <row r="2536" spans="1:20">
      <c r="A2536" s="1">
        <f t="shared" si="39"/>
        <v>2535</v>
      </c>
      <c r="B2536" s="1" t="s">
        <v>20</v>
      </c>
      <c r="C2536" s="1" t="s">
        <v>21</v>
      </c>
      <c r="D2536" s="1" t="s">
        <v>22</v>
      </c>
      <c r="E2536" s="1" t="s">
        <v>23</v>
      </c>
      <c r="F2536" s="1" t="s">
        <v>5</v>
      </c>
      <c r="H2536" s="1" t="s">
        <v>24</v>
      </c>
      <c r="I2536" s="1">
        <v>1355234</v>
      </c>
      <c r="J2536" s="1">
        <v>1356835</v>
      </c>
      <c r="K2536" s="1" t="s">
        <v>63</v>
      </c>
      <c r="P2536" s="1" t="s">
        <v>3685</v>
      </c>
      <c r="R2536" s="1" t="s">
        <v>3686</v>
      </c>
      <c r="S2536" s="1">
        <v>1602</v>
      </c>
    </row>
    <row r="2537" spans="1:20">
      <c r="A2537" s="1">
        <f t="shared" si="39"/>
        <v>2536</v>
      </c>
      <c r="B2537" s="1" t="s">
        <v>28</v>
      </c>
      <c r="C2537" s="1" t="s">
        <v>29</v>
      </c>
      <c r="D2537" s="1" t="s">
        <v>22</v>
      </c>
      <c r="E2537" s="1" t="s">
        <v>23</v>
      </c>
      <c r="F2537" s="1" t="s">
        <v>5</v>
      </c>
      <c r="H2537" s="1" t="s">
        <v>24</v>
      </c>
      <c r="I2537" s="1">
        <v>1355234</v>
      </c>
      <c r="J2537" s="1">
        <v>1356835</v>
      </c>
      <c r="K2537" s="1" t="s">
        <v>63</v>
      </c>
      <c r="L2537" s="1" t="s">
        <v>3687</v>
      </c>
      <c r="O2537" s="1" t="s">
        <v>3688</v>
      </c>
      <c r="P2537" s="1" t="s">
        <v>3685</v>
      </c>
      <c r="R2537" s="1" t="s">
        <v>3686</v>
      </c>
      <c r="S2537" s="1">
        <v>1602</v>
      </c>
      <c r="T2537" s="1">
        <v>533</v>
      </c>
    </row>
    <row r="2538" spans="1:20">
      <c r="A2538" s="1">
        <f t="shared" si="39"/>
        <v>2537</v>
      </c>
      <c r="B2538" s="1" t="s">
        <v>20</v>
      </c>
      <c r="C2538" s="1" t="s">
        <v>21</v>
      </c>
      <c r="D2538" s="1" t="s">
        <v>22</v>
      </c>
      <c r="E2538" s="1" t="s">
        <v>23</v>
      </c>
      <c r="F2538" s="1" t="s">
        <v>5</v>
      </c>
      <c r="H2538" s="1" t="s">
        <v>24</v>
      </c>
      <c r="I2538" s="1">
        <v>1357006</v>
      </c>
      <c r="J2538" s="1">
        <v>1358508</v>
      </c>
      <c r="K2538" s="1" t="s">
        <v>63</v>
      </c>
      <c r="R2538" s="1" t="s">
        <v>3689</v>
      </c>
      <c r="S2538" s="1">
        <v>1503</v>
      </c>
    </row>
    <row r="2539" spans="1:20">
      <c r="A2539" s="1">
        <f t="shared" si="39"/>
        <v>2538</v>
      </c>
      <c r="B2539" s="1" t="s">
        <v>28</v>
      </c>
      <c r="C2539" s="1" t="s">
        <v>29</v>
      </c>
      <c r="D2539" s="1" t="s">
        <v>22</v>
      </c>
      <c r="E2539" s="1" t="s">
        <v>23</v>
      </c>
      <c r="F2539" s="1" t="s">
        <v>5</v>
      </c>
      <c r="H2539" s="1" t="s">
        <v>24</v>
      </c>
      <c r="I2539" s="1">
        <v>1357006</v>
      </c>
      <c r="J2539" s="1">
        <v>1358508</v>
      </c>
      <c r="K2539" s="1" t="s">
        <v>63</v>
      </c>
      <c r="L2539" s="1" t="s">
        <v>3690</v>
      </c>
      <c r="O2539" s="1" t="s">
        <v>3691</v>
      </c>
      <c r="R2539" s="1" t="s">
        <v>3689</v>
      </c>
      <c r="S2539" s="1">
        <v>1503</v>
      </c>
      <c r="T2539" s="1">
        <v>500</v>
      </c>
    </row>
    <row r="2540" spans="1:20">
      <c r="A2540" s="1">
        <f t="shared" si="39"/>
        <v>2539</v>
      </c>
      <c r="B2540" s="1" t="s">
        <v>20</v>
      </c>
      <c r="C2540" s="1" t="s">
        <v>21</v>
      </c>
      <c r="D2540" s="1" t="s">
        <v>22</v>
      </c>
      <c r="E2540" s="1" t="s">
        <v>23</v>
      </c>
      <c r="F2540" s="1" t="s">
        <v>5</v>
      </c>
      <c r="H2540" s="1" t="s">
        <v>24</v>
      </c>
      <c r="I2540" s="1">
        <v>1358541</v>
      </c>
      <c r="J2540" s="1">
        <v>1358756</v>
      </c>
      <c r="K2540" s="1" t="s">
        <v>63</v>
      </c>
      <c r="R2540" s="1" t="s">
        <v>3692</v>
      </c>
      <c r="S2540" s="1">
        <v>216</v>
      </c>
    </row>
    <row r="2541" spans="1:20">
      <c r="A2541" s="1">
        <f t="shared" si="39"/>
        <v>2540</v>
      </c>
      <c r="B2541" s="1" t="s">
        <v>28</v>
      </c>
      <c r="C2541" s="1" t="s">
        <v>29</v>
      </c>
      <c r="D2541" s="1" t="s">
        <v>22</v>
      </c>
      <c r="E2541" s="1" t="s">
        <v>23</v>
      </c>
      <c r="F2541" s="1" t="s">
        <v>5</v>
      </c>
      <c r="H2541" s="1" t="s">
        <v>24</v>
      </c>
      <c r="I2541" s="1">
        <v>1358541</v>
      </c>
      <c r="J2541" s="1">
        <v>1358756</v>
      </c>
      <c r="K2541" s="1" t="s">
        <v>63</v>
      </c>
      <c r="L2541" s="1" t="s">
        <v>3693</v>
      </c>
      <c r="O2541" s="1" t="s">
        <v>62</v>
      </c>
      <c r="R2541" s="1" t="s">
        <v>3692</v>
      </c>
      <c r="S2541" s="1">
        <v>216</v>
      </c>
      <c r="T2541" s="1">
        <v>71</v>
      </c>
    </row>
    <row r="2542" spans="1:20">
      <c r="A2542" s="1">
        <f t="shared" si="39"/>
        <v>2541</v>
      </c>
      <c r="B2542" s="1" t="s">
        <v>20</v>
      </c>
      <c r="C2542" s="1" t="s">
        <v>21</v>
      </c>
      <c r="D2542" s="1" t="s">
        <v>22</v>
      </c>
      <c r="E2542" s="1" t="s">
        <v>23</v>
      </c>
      <c r="F2542" s="1" t="s">
        <v>5</v>
      </c>
      <c r="H2542" s="1" t="s">
        <v>24</v>
      </c>
      <c r="I2542" s="1">
        <v>1358753</v>
      </c>
      <c r="J2542" s="1">
        <v>1359346</v>
      </c>
      <c r="K2542" s="1" t="s">
        <v>63</v>
      </c>
      <c r="R2542" s="1" t="s">
        <v>3694</v>
      </c>
      <c r="S2542" s="1">
        <v>594</v>
      </c>
    </row>
    <row r="2543" spans="1:20">
      <c r="A2543" s="1">
        <f t="shared" si="39"/>
        <v>2542</v>
      </c>
      <c r="B2543" s="1" t="s">
        <v>28</v>
      </c>
      <c r="C2543" s="1" t="s">
        <v>29</v>
      </c>
      <c r="D2543" s="1" t="s">
        <v>22</v>
      </c>
      <c r="E2543" s="1" t="s">
        <v>23</v>
      </c>
      <c r="F2543" s="1" t="s">
        <v>5</v>
      </c>
      <c r="H2543" s="1" t="s">
        <v>24</v>
      </c>
      <c r="I2543" s="1">
        <v>1358753</v>
      </c>
      <c r="J2543" s="1">
        <v>1359346</v>
      </c>
      <c r="K2543" s="1" t="s">
        <v>63</v>
      </c>
      <c r="L2543" s="1" t="s">
        <v>3695</v>
      </c>
      <c r="O2543" s="1" t="s">
        <v>62</v>
      </c>
      <c r="R2543" s="1" t="s">
        <v>3694</v>
      </c>
      <c r="S2543" s="1">
        <v>594</v>
      </c>
      <c r="T2543" s="1">
        <v>197</v>
      </c>
    </row>
    <row r="2544" spans="1:20">
      <c r="A2544" s="1">
        <f t="shared" si="39"/>
        <v>2543</v>
      </c>
      <c r="B2544" s="1" t="s">
        <v>20</v>
      </c>
      <c r="C2544" s="1" t="s">
        <v>21</v>
      </c>
      <c r="D2544" s="1" t="s">
        <v>22</v>
      </c>
      <c r="E2544" s="1" t="s">
        <v>23</v>
      </c>
      <c r="F2544" s="1" t="s">
        <v>5</v>
      </c>
      <c r="H2544" s="1" t="s">
        <v>24</v>
      </c>
      <c r="I2544" s="1">
        <v>1359354</v>
      </c>
      <c r="J2544" s="1">
        <v>1360154</v>
      </c>
      <c r="K2544" s="1" t="s">
        <v>63</v>
      </c>
      <c r="R2544" s="1" t="s">
        <v>3696</v>
      </c>
      <c r="S2544" s="1">
        <v>801</v>
      </c>
    </row>
    <row r="2545" spans="1:21">
      <c r="A2545" s="1">
        <f t="shared" si="39"/>
        <v>2544</v>
      </c>
      <c r="B2545" s="1" t="s">
        <v>28</v>
      </c>
      <c r="C2545" s="1" t="s">
        <v>29</v>
      </c>
      <c r="D2545" s="1" t="s">
        <v>22</v>
      </c>
      <c r="E2545" s="1" t="s">
        <v>23</v>
      </c>
      <c r="F2545" s="1" t="s">
        <v>5</v>
      </c>
      <c r="H2545" s="1" t="s">
        <v>24</v>
      </c>
      <c r="I2545" s="1">
        <v>1359354</v>
      </c>
      <c r="J2545" s="1">
        <v>1360154</v>
      </c>
      <c r="K2545" s="1" t="s">
        <v>63</v>
      </c>
      <c r="L2545" s="1" t="s">
        <v>3697</v>
      </c>
      <c r="O2545" s="1" t="s">
        <v>62</v>
      </c>
      <c r="R2545" s="1" t="s">
        <v>3696</v>
      </c>
      <c r="S2545" s="1">
        <v>801</v>
      </c>
      <c r="T2545" s="1">
        <v>266</v>
      </c>
    </row>
    <row r="2546" spans="1:21">
      <c r="A2546" s="1">
        <f t="shared" si="39"/>
        <v>2545</v>
      </c>
      <c r="B2546" s="1" t="s">
        <v>20</v>
      </c>
      <c r="C2546" s="1" t="s">
        <v>21</v>
      </c>
      <c r="D2546" s="1" t="s">
        <v>22</v>
      </c>
      <c r="E2546" s="1" t="s">
        <v>23</v>
      </c>
      <c r="F2546" s="1" t="s">
        <v>5</v>
      </c>
      <c r="H2546" s="1" t="s">
        <v>24</v>
      </c>
      <c r="I2546" s="1">
        <v>1360294</v>
      </c>
      <c r="J2546" s="1">
        <v>1361001</v>
      </c>
      <c r="K2546" s="1" t="s">
        <v>63</v>
      </c>
      <c r="R2546" s="1" t="s">
        <v>3698</v>
      </c>
      <c r="S2546" s="1">
        <v>708</v>
      </c>
    </row>
    <row r="2547" spans="1:21">
      <c r="A2547" s="1">
        <f t="shared" si="39"/>
        <v>2546</v>
      </c>
      <c r="B2547" s="1" t="s">
        <v>28</v>
      </c>
      <c r="C2547" s="1" t="s">
        <v>29</v>
      </c>
      <c r="D2547" s="1" t="s">
        <v>22</v>
      </c>
      <c r="E2547" s="1" t="s">
        <v>23</v>
      </c>
      <c r="F2547" s="1" t="s">
        <v>5</v>
      </c>
      <c r="H2547" s="1" t="s">
        <v>24</v>
      </c>
      <c r="I2547" s="1">
        <v>1360294</v>
      </c>
      <c r="J2547" s="1">
        <v>1361001</v>
      </c>
      <c r="K2547" s="1" t="s">
        <v>63</v>
      </c>
      <c r="L2547" s="1" t="s">
        <v>3699</v>
      </c>
      <c r="O2547" s="1" t="s">
        <v>3700</v>
      </c>
      <c r="R2547" s="1" t="s">
        <v>3698</v>
      </c>
      <c r="S2547" s="1">
        <v>708</v>
      </c>
      <c r="T2547" s="1">
        <v>235</v>
      </c>
    </row>
    <row r="2548" spans="1:21">
      <c r="A2548" s="1">
        <f t="shared" si="39"/>
        <v>2547</v>
      </c>
      <c r="B2548" s="1" t="s">
        <v>20</v>
      </c>
      <c r="C2548" s="1" t="s">
        <v>21</v>
      </c>
      <c r="D2548" s="1" t="s">
        <v>22</v>
      </c>
      <c r="E2548" s="1" t="s">
        <v>23</v>
      </c>
      <c r="F2548" s="1" t="s">
        <v>5</v>
      </c>
      <c r="H2548" s="1" t="s">
        <v>24</v>
      </c>
      <c r="I2548" s="1">
        <v>1361118</v>
      </c>
      <c r="J2548" s="1">
        <v>1361402</v>
      </c>
      <c r="K2548" s="1" t="s">
        <v>63</v>
      </c>
      <c r="R2548" s="1" t="s">
        <v>3701</v>
      </c>
      <c r="S2548" s="1">
        <v>285</v>
      </c>
    </row>
    <row r="2549" spans="1:21">
      <c r="A2549" s="1">
        <f t="shared" si="39"/>
        <v>2548</v>
      </c>
      <c r="B2549" s="1" t="s">
        <v>28</v>
      </c>
      <c r="C2549" s="1" t="s">
        <v>29</v>
      </c>
      <c r="D2549" s="1" t="s">
        <v>22</v>
      </c>
      <c r="E2549" s="1" t="s">
        <v>23</v>
      </c>
      <c r="F2549" s="1" t="s">
        <v>5</v>
      </c>
      <c r="H2549" s="1" t="s">
        <v>24</v>
      </c>
      <c r="I2549" s="1">
        <v>1361118</v>
      </c>
      <c r="J2549" s="1">
        <v>1361402</v>
      </c>
      <c r="K2549" s="1" t="s">
        <v>63</v>
      </c>
      <c r="L2549" s="1" t="s">
        <v>3702</v>
      </c>
      <c r="O2549" s="1" t="s">
        <v>62</v>
      </c>
      <c r="R2549" s="1" t="s">
        <v>3701</v>
      </c>
      <c r="S2549" s="1">
        <v>285</v>
      </c>
      <c r="T2549" s="1">
        <v>94</v>
      </c>
    </row>
    <row r="2550" spans="1:21">
      <c r="A2550" s="1">
        <f t="shared" si="39"/>
        <v>2549</v>
      </c>
      <c r="B2550" s="1" t="s">
        <v>20</v>
      </c>
      <c r="C2550" s="1" t="s">
        <v>21</v>
      </c>
      <c r="D2550" s="1" t="s">
        <v>22</v>
      </c>
      <c r="E2550" s="1" t="s">
        <v>23</v>
      </c>
      <c r="F2550" s="1" t="s">
        <v>5</v>
      </c>
      <c r="H2550" s="1" t="s">
        <v>24</v>
      </c>
      <c r="I2550" s="1">
        <v>1361520</v>
      </c>
      <c r="J2550" s="1">
        <v>1362878</v>
      </c>
      <c r="K2550" s="1" t="s">
        <v>63</v>
      </c>
      <c r="R2550" s="1" t="s">
        <v>3703</v>
      </c>
      <c r="S2550" s="1">
        <v>1359</v>
      </c>
    </row>
    <row r="2551" spans="1:21">
      <c r="A2551" s="1">
        <f t="shared" si="39"/>
        <v>2550</v>
      </c>
      <c r="B2551" s="1" t="s">
        <v>28</v>
      </c>
      <c r="C2551" s="1" t="s">
        <v>29</v>
      </c>
      <c r="D2551" s="1" t="s">
        <v>22</v>
      </c>
      <c r="E2551" s="1" t="s">
        <v>23</v>
      </c>
      <c r="F2551" s="1" t="s">
        <v>5</v>
      </c>
      <c r="H2551" s="1" t="s">
        <v>24</v>
      </c>
      <c r="I2551" s="1">
        <v>1361520</v>
      </c>
      <c r="J2551" s="1">
        <v>1362878</v>
      </c>
      <c r="K2551" s="1" t="s">
        <v>63</v>
      </c>
      <c r="L2551" s="1" t="s">
        <v>3704</v>
      </c>
      <c r="O2551" s="1" t="s">
        <v>3705</v>
      </c>
      <c r="R2551" s="1" t="s">
        <v>3703</v>
      </c>
      <c r="S2551" s="1">
        <v>1359</v>
      </c>
      <c r="T2551" s="1">
        <v>452</v>
      </c>
    </row>
    <row r="2552" spans="1:21">
      <c r="A2552" s="1">
        <f t="shared" si="39"/>
        <v>2551</v>
      </c>
      <c r="B2552" s="1" t="s">
        <v>20</v>
      </c>
      <c r="C2552" s="1" t="s">
        <v>21</v>
      </c>
      <c r="D2552" s="1" t="s">
        <v>22</v>
      </c>
      <c r="E2552" s="1" t="s">
        <v>23</v>
      </c>
      <c r="F2552" s="1" t="s">
        <v>5</v>
      </c>
      <c r="H2552" s="1" t="s">
        <v>24</v>
      </c>
      <c r="I2552" s="1">
        <v>1363204</v>
      </c>
      <c r="J2552" s="1">
        <v>1363632</v>
      </c>
      <c r="K2552" s="1" t="s">
        <v>25</v>
      </c>
      <c r="R2552" s="1" t="s">
        <v>3706</v>
      </c>
      <c r="S2552" s="1">
        <v>429</v>
      </c>
    </row>
    <row r="2553" spans="1:21">
      <c r="A2553" s="1">
        <f t="shared" si="39"/>
        <v>2552</v>
      </c>
      <c r="B2553" s="1" t="s">
        <v>28</v>
      </c>
      <c r="C2553" s="1" t="s">
        <v>29</v>
      </c>
      <c r="D2553" s="1" t="s">
        <v>22</v>
      </c>
      <c r="E2553" s="1" t="s">
        <v>23</v>
      </c>
      <c r="F2553" s="1" t="s">
        <v>5</v>
      </c>
      <c r="H2553" s="1" t="s">
        <v>24</v>
      </c>
      <c r="I2553" s="1">
        <v>1363204</v>
      </c>
      <c r="J2553" s="1">
        <v>1363632</v>
      </c>
      <c r="K2553" s="1" t="s">
        <v>25</v>
      </c>
      <c r="L2553" s="1" t="s">
        <v>3707</v>
      </c>
      <c r="O2553" s="1" t="s">
        <v>62</v>
      </c>
      <c r="R2553" s="1" t="s">
        <v>3706</v>
      </c>
      <c r="S2553" s="1">
        <v>429</v>
      </c>
      <c r="T2553" s="1">
        <v>142</v>
      </c>
    </row>
    <row r="2554" spans="1:21">
      <c r="A2554" s="1">
        <f t="shared" si="39"/>
        <v>2553</v>
      </c>
      <c r="B2554" s="1" t="s">
        <v>20</v>
      </c>
      <c r="C2554" s="1" t="s">
        <v>450</v>
      </c>
      <c r="D2554" s="1" t="s">
        <v>22</v>
      </c>
      <c r="E2554" s="1" t="s">
        <v>23</v>
      </c>
      <c r="F2554" s="1" t="s">
        <v>5</v>
      </c>
      <c r="H2554" s="1" t="s">
        <v>24</v>
      </c>
      <c r="I2554" s="1">
        <v>1363773</v>
      </c>
      <c r="J2554" s="1">
        <v>1363928</v>
      </c>
      <c r="K2554" s="1" t="s">
        <v>63</v>
      </c>
      <c r="R2554" s="1" t="s">
        <v>3708</v>
      </c>
      <c r="S2554" s="1">
        <v>156</v>
      </c>
      <c r="U2554" s="1" t="s">
        <v>452</v>
      </c>
    </row>
    <row r="2555" spans="1:21">
      <c r="A2555" s="1">
        <f t="shared" si="39"/>
        <v>2554</v>
      </c>
      <c r="B2555" s="1" t="s">
        <v>28</v>
      </c>
      <c r="C2555" s="1" t="s">
        <v>453</v>
      </c>
      <c r="D2555" s="1" t="s">
        <v>22</v>
      </c>
      <c r="E2555" s="1" t="s">
        <v>23</v>
      </c>
      <c r="F2555" s="1" t="s">
        <v>5</v>
      </c>
      <c r="H2555" s="1" t="s">
        <v>24</v>
      </c>
      <c r="I2555" s="1">
        <v>1363773</v>
      </c>
      <c r="J2555" s="1">
        <v>1363928</v>
      </c>
      <c r="K2555" s="1" t="s">
        <v>63</v>
      </c>
      <c r="O2555" s="1" t="s">
        <v>480</v>
      </c>
      <c r="R2555" s="1" t="s">
        <v>3708</v>
      </c>
      <c r="S2555" s="1">
        <v>156</v>
      </c>
      <c r="U2555" s="1" t="s">
        <v>452</v>
      </c>
    </row>
    <row r="2556" spans="1:21">
      <c r="A2556" s="1">
        <f t="shared" si="39"/>
        <v>2555</v>
      </c>
      <c r="B2556" s="1" t="s">
        <v>20</v>
      </c>
      <c r="C2556" s="1" t="s">
        <v>21</v>
      </c>
      <c r="D2556" s="1" t="s">
        <v>22</v>
      </c>
      <c r="E2556" s="1" t="s">
        <v>23</v>
      </c>
      <c r="F2556" s="1" t="s">
        <v>5</v>
      </c>
      <c r="H2556" s="1" t="s">
        <v>24</v>
      </c>
      <c r="I2556" s="1">
        <v>1363930</v>
      </c>
      <c r="J2556" s="1">
        <v>1369071</v>
      </c>
      <c r="K2556" s="1" t="s">
        <v>63</v>
      </c>
      <c r="R2556" s="1" t="s">
        <v>3709</v>
      </c>
      <c r="S2556" s="1">
        <v>5142</v>
      </c>
    </row>
    <row r="2557" spans="1:21">
      <c r="A2557" s="1">
        <f t="shared" si="39"/>
        <v>2556</v>
      </c>
      <c r="B2557" s="1" t="s">
        <v>28</v>
      </c>
      <c r="C2557" s="1" t="s">
        <v>29</v>
      </c>
      <c r="D2557" s="1" t="s">
        <v>22</v>
      </c>
      <c r="E2557" s="1" t="s">
        <v>23</v>
      </c>
      <c r="F2557" s="1" t="s">
        <v>5</v>
      </c>
      <c r="H2557" s="1" t="s">
        <v>24</v>
      </c>
      <c r="I2557" s="1">
        <v>1363930</v>
      </c>
      <c r="J2557" s="1">
        <v>1369071</v>
      </c>
      <c r="K2557" s="1" t="s">
        <v>63</v>
      </c>
      <c r="L2557" s="1" t="s">
        <v>3710</v>
      </c>
      <c r="O2557" s="1" t="s">
        <v>3711</v>
      </c>
      <c r="R2557" s="1" t="s">
        <v>3709</v>
      </c>
      <c r="S2557" s="1">
        <v>5142</v>
      </c>
      <c r="T2557" s="1">
        <v>1713</v>
      </c>
    </row>
    <row r="2558" spans="1:21">
      <c r="A2558" s="1">
        <f t="shared" si="39"/>
        <v>2557</v>
      </c>
      <c r="B2558" s="1" t="s">
        <v>20</v>
      </c>
      <c r="C2558" s="1" t="s">
        <v>21</v>
      </c>
      <c r="D2558" s="1" t="s">
        <v>22</v>
      </c>
      <c r="E2558" s="1" t="s">
        <v>23</v>
      </c>
      <c r="F2558" s="1" t="s">
        <v>5</v>
      </c>
      <c r="H2558" s="1" t="s">
        <v>24</v>
      </c>
      <c r="I2558" s="1">
        <v>1369145</v>
      </c>
      <c r="J2558" s="1">
        <v>1371205</v>
      </c>
      <c r="K2558" s="1" t="s">
        <v>63</v>
      </c>
      <c r="P2558" s="1" t="s">
        <v>3712</v>
      </c>
      <c r="R2558" s="1" t="s">
        <v>3713</v>
      </c>
      <c r="S2558" s="1">
        <v>2061</v>
      </c>
    </row>
    <row r="2559" spans="1:21">
      <c r="A2559" s="1">
        <f t="shared" si="39"/>
        <v>2558</v>
      </c>
      <c r="B2559" s="1" t="s">
        <v>28</v>
      </c>
      <c r="C2559" s="1" t="s">
        <v>29</v>
      </c>
      <c r="D2559" s="1" t="s">
        <v>22</v>
      </c>
      <c r="E2559" s="1" t="s">
        <v>23</v>
      </c>
      <c r="F2559" s="1" t="s">
        <v>5</v>
      </c>
      <c r="H2559" s="1" t="s">
        <v>24</v>
      </c>
      <c r="I2559" s="1">
        <v>1369145</v>
      </c>
      <c r="J2559" s="1">
        <v>1371205</v>
      </c>
      <c r="K2559" s="1" t="s">
        <v>63</v>
      </c>
      <c r="L2559" s="1" t="s">
        <v>3714</v>
      </c>
      <c r="O2559" s="1" t="s">
        <v>3715</v>
      </c>
      <c r="P2559" s="1" t="s">
        <v>3712</v>
      </c>
      <c r="R2559" s="1" t="s">
        <v>3713</v>
      </c>
      <c r="S2559" s="1">
        <v>2061</v>
      </c>
      <c r="T2559" s="1">
        <v>686</v>
      </c>
    </row>
    <row r="2560" spans="1:21">
      <c r="A2560" s="1">
        <f t="shared" si="39"/>
        <v>2559</v>
      </c>
      <c r="B2560" s="1" t="s">
        <v>20</v>
      </c>
      <c r="C2560" s="1" t="s">
        <v>21</v>
      </c>
      <c r="D2560" s="1" t="s">
        <v>22</v>
      </c>
      <c r="E2560" s="1" t="s">
        <v>23</v>
      </c>
      <c r="F2560" s="1" t="s">
        <v>5</v>
      </c>
      <c r="H2560" s="1" t="s">
        <v>24</v>
      </c>
      <c r="I2560" s="1">
        <v>1371536</v>
      </c>
      <c r="J2560" s="1">
        <v>1372180</v>
      </c>
      <c r="K2560" s="1" t="s">
        <v>63</v>
      </c>
      <c r="R2560" s="1" t="s">
        <v>3716</v>
      </c>
      <c r="S2560" s="1">
        <v>645</v>
      </c>
    </row>
    <row r="2561" spans="1:20">
      <c r="A2561" s="1">
        <f t="shared" si="39"/>
        <v>2560</v>
      </c>
      <c r="B2561" s="1" t="s">
        <v>28</v>
      </c>
      <c r="C2561" s="1" t="s">
        <v>29</v>
      </c>
      <c r="D2561" s="1" t="s">
        <v>22</v>
      </c>
      <c r="E2561" s="1" t="s">
        <v>23</v>
      </c>
      <c r="F2561" s="1" t="s">
        <v>5</v>
      </c>
      <c r="H2561" s="1" t="s">
        <v>24</v>
      </c>
      <c r="I2561" s="1">
        <v>1371536</v>
      </c>
      <c r="J2561" s="1">
        <v>1372180</v>
      </c>
      <c r="K2561" s="1" t="s">
        <v>63</v>
      </c>
      <c r="L2561" s="1" t="s">
        <v>3717</v>
      </c>
      <c r="O2561" s="1" t="s">
        <v>62</v>
      </c>
      <c r="R2561" s="1" t="s">
        <v>3716</v>
      </c>
      <c r="S2561" s="1">
        <v>645</v>
      </c>
      <c r="T2561" s="1">
        <v>214</v>
      </c>
    </row>
    <row r="2562" spans="1:20">
      <c r="A2562" s="1">
        <f t="shared" si="39"/>
        <v>2561</v>
      </c>
      <c r="B2562" s="1" t="s">
        <v>20</v>
      </c>
      <c r="C2562" s="1" t="s">
        <v>21</v>
      </c>
      <c r="D2562" s="1" t="s">
        <v>22</v>
      </c>
      <c r="E2562" s="1" t="s">
        <v>23</v>
      </c>
      <c r="F2562" s="1" t="s">
        <v>5</v>
      </c>
      <c r="H2562" s="1" t="s">
        <v>24</v>
      </c>
      <c r="I2562" s="1">
        <v>1372183</v>
      </c>
      <c r="J2562" s="1">
        <v>1372563</v>
      </c>
      <c r="K2562" s="1" t="s">
        <v>63</v>
      </c>
      <c r="R2562" s="1" t="s">
        <v>3718</v>
      </c>
      <c r="S2562" s="1">
        <v>381</v>
      </c>
    </row>
    <row r="2563" spans="1:20">
      <c r="A2563" s="1">
        <f t="shared" ref="A2563:A2626" si="40">A2562+1</f>
        <v>2562</v>
      </c>
      <c r="B2563" s="1" t="s">
        <v>28</v>
      </c>
      <c r="C2563" s="1" t="s">
        <v>29</v>
      </c>
      <c r="D2563" s="1" t="s">
        <v>22</v>
      </c>
      <c r="E2563" s="1" t="s">
        <v>23</v>
      </c>
      <c r="F2563" s="1" t="s">
        <v>5</v>
      </c>
      <c r="H2563" s="1" t="s">
        <v>24</v>
      </c>
      <c r="I2563" s="1">
        <v>1372183</v>
      </c>
      <c r="J2563" s="1">
        <v>1372563</v>
      </c>
      <c r="K2563" s="1" t="s">
        <v>63</v>
      </c>
      <c r="L2563" s="1" t="s">
        <v>3719</v>
      </c>
      <c r="O2563" s="1" t="s">
        <v>3720</v>
      </c>
      <c r="R2563" s="1" t="s">
        <v>3718</v>
      </c>
      <c r="S2563" s="1">
        <v>381</v>
      </c>
      <c r="T2563" s="1">
        <v>126</v>
      </c>
    </row>
    <row r="2564" spans="1:20">
      <c r="A2564" s="1">
        <f t="shared" si="40"/>
        <v>2563</v>
      </c>
      <c r="B2564" s="1" t="s">
        <v>20</v>
      </c>
      <c r="C2564" s="1" t="s">
        <v>21</v>
      </c>
      <c r="D2564" s="1" t="s">
        <v>22</v>
      </c>
      <c r="E2564" s="1" t="s">
        <v>23</v>
      </c>
      <c r="F2564" s="1" t="s">
        <v>5</v>
      </c>
      <c r="H2564" s="1" t="s">
        <v>24</v>
      </c>
      <c r="I2564" s="1">
        <v>1372568</v>
      </c>
      <c r="J2564" s="1">
        <v>1372942</v>
      </c>
      <c r="K2564" s="1" t="s">
        <v>63</v>
      </c>
      <c r="R2564" s="1" t="s">
        <v>3721</v>
      </c>
      <c r="S2564" s="1">
        <v>375</v>
      </c>
    </row>
    <row r="2565" spans="1:20">
      <c r="A2565" s="1">
        <f t="shared" si="40"/>
        <v>2564</v>
      </c>
      <c r="B2565" s="1" t="s">
        <v>28</v>
      </c>
      <c r="C2565" s="1" t="s">
        <v>29</v>
      </c>
      <c r="D2565" s="1" t="s">
        <v>22</v>
      </c>
      <c r="E2565" s="1" t="s">
        <v>23</v>
      </c>
      <c r="F2565" s="1" t="s">
        <v>5</v>
      </c>
      <c r="H2565" s="1" t="s">
        <v>24</v>
      </c>
      <c r="I2565" s="1">
        <v>1372568</v>
      </c>
      <c r="J2565" s="1">
        <v>1372942</v>
      </c>
      <c r="K2565" s="1" t="s">
        <v>63</v>
      </c>
      <c r="L2565" s="1" t="s">
        <v>3722</v>
      </c>
      <c r="O2565" s="1" t="s">
        <v>3723</v>
      </c>
      <c r="R2565" s="1" t="s">
        <v>3721</v>
      </c>
      <c r="S2565" s="1">
        <v>375</v>
      </c>
      <c r="T2565" s="1">
        <v>124</v>
      </c>
    </row>
    <row r="2566" spans="1:20">
      <c r="A2566" s="1">
        <f t="shared" si="40"/>
        <v>2565</v>
      </c>
      <c r="B2566" s="1" t="s">
        <v>20</v>
      </c>
      <c r="C2566" s="1" t="s">
        <v>21</v>
      </c>
      <c r="D2566" s="1" t="s">
        <v>22</v>
      </c>
      <c r="E2566" s="1" t="s">
        <v>23</v>
      </c>
      <c r="F2566" s="1" t="s">
        <v>5</v>
      </c>
      <c r="H2566" s="1" t="s">
        <v>24</v>
      </c>
      <c r="I2566" s="1">
        <v>1372971</v>
      </c>
      <c r="J2566" s="1">
        <v>1373366</v>
      </c>
      <c r="K2566" s="1" t="s">
        <v>63</v>
      </c>
      <c r="R2566" s="1" t="s">
        <v>3724</v>
      </c>
      <c r="S2566" s="1">
        <v>396</v>
      </c>
    </row>
    <row r="2567" spans="1:20">
      <c r="A2567" s="1">
        <f t="shared" si="40"/>
        <v>2566</v>
      </c>
      <c r="B2567" s="1" t="s">
        <v>28</v>
      </c>
      <c r="C2567" s="1" t="s">
        <v>29</v>
      </c>
      <c r="D2567" s="1" t="s">
        <v>22</v>
      </c>
      <c r="E2567" s="1" t="s">
        <v>23</v>
      </c>
      <c r="F2567" s="1" t="s">
        <v>5</v>
      </c>
      <c r="H2567" s="1" t="s">
        <v>24</v>
      </c>
      <c r="I2567" s="1">
        <v>1372971</v>
      </c>
      <c r="J2567" s="1">
        <v>1373366</v>
      </c>
      <c r="K2567" s="1" t="s">
        <v>63</v>
      </c>
      <c r="L2567" s="1" t="s">
        <v>3725</v>
      </c>
      <c r="O2567" s="1" t="s">
        <v>3726</v>
      </c>
      <c r="R2567" s="1" t="s">
        <v>3724</v>
      </c>
      <c r="S2567" s="1">
        <v>396</v>
      </c>
      <c r="T2567" s="1">
        <v>131</v>
      </c>
    </row>
    <row r="2568" spans="1:20">
      <c r="A2568" s="1">
        <f t="shared" si="40"/>
        <v>2567</v>
      </c>
      <c r="B2568" s="1" t="s">
        <v>20</v>
      </c>
      <c r="C2568" s="1" t="s">
        <v>21</v>
      </c>
      <c r="D2568" s="1" t="s">
        <v>22</v>
      </c>
      <c r="E2568" s="1" t="s">
        <v>23</v>
      </c>
      <c r="F2568" s="1" t="s">
        <v>5</v>
      </c>
      <c r="H2568" s="1" t="s">
        <v>24</v>
      </c>
      <c r="I2568" s="1">
        <v>1373421</v>
      </c>
      <c r="J2568" s="1">
        <v>1374641</v>
      </c>
      <c r="K2568" s="1" t="s">
        <v>63</v>
      </c>
      <c r="R2568" s="1" t="s">
        <v>3727</v>
      </c>
      <c r="S2568" s="1">
        <v>1221</v>
      </c>
    </row>
    <row r="2569" spans="1:20">
      <c r="A2569" s="1">
        <f t="shared" si="40"/>
        <v>2568</v>
      </c>
      <c r="B2569" s="1" t="s">
        <v>28</v>
      </c>
      <c r="C2569" s="1" t="s">
        <v>29</v>
      </c>
      <c r="D2569" s="1" t="s">
        <v>22</v>
      </c>
      <c r="E2569" s="1" t="s">
        <v>23</v>
      </c>
      <c r="F2569" s="1" t="s">
        <v>5</v>
      </c>
      <c r="H2569" s="1" t="s">
        <v>24</v>
      </c>
      <c r="I2569" s="1">
        <v>1373421</v>
      </c>
      <c r="J2569" s="1">
        <v>1374641</v>
      </c>
      <c r="K2569" s="1" t="s">
        <v>63</v>
      </c>
      <c r="L2569" s="1" t="s">
        <v>3728</v>
      </c>
      <c r="O2569" s="1" t="s">
        <v>1861</v>
      </c>
      <c r="R2569" s="1" t="s">
        <v>3727</v>
      </c>
      <c r="S2569" s="1">
        <v>1221</v>
      </c>
      <c r="T2569" s="1">
        <v>406</v>
      </c>
    </row>
    <row r="2570" spans="1:20">
      <c r="A2570" s="1">
        <f t="shared" si="40"/>
        <v>2569</v>
      </c>
      <c r="B2570" s="1" t="s">
        <v>20</v>
      </c>
      <c r="C2570" s="1" t="s">
        <v>21</v>
      </c>
      <c r="D2570" s="1" t="s">
        <v>22</v>
      </c>
      <c r="E2570" s="1" t="s">
        <v>23</v>
      </c>
      <c r="F2570" s="1" t="s">
        <v>5</v>
      </c>
      <c r="H2570" s="1" t="s">
        <v>24</v>
      </c>
      <c r="I2570" s="1">
        <v>1374638</v>
      </c>
      <c r="J2570" s="1">
        <v>1376368</v>
      </c>
      <c r="K2570" s="1" t="s">
        <v>63</v>
      </c>
      <c r="R2570" s="1" t="s">
        <v>3729</v>
      </c>
      <c r="S2570" s="1">
        <v>1731</v>
      </c>
    </row>
    <row r="2571" spans="1:20">
      <c r="A2571" s="1">
        <f t="shared" si="40"/>
        <v>2570</v>
      </c>
      <c r="B2571" s="1" t="s">
        <v>28</v>
      </c>
      <c r="C2571" s="1" t="s">
        <v>29</v>
      </c>
      <c r="D2571" s="1" t="s">
        <v>22</v>
      </c>
      <c r="E2571" s="1" t="s">
        <v>23</v>
      </c>
      <c r="F2571" s="1" t="s">
        <v>5</v>
      </c>
      <c r="H2571" s="1" t="s">
        <v>24</v>
      </c>
      <c r="I2571" s="1">
        <v>1374638</v>
      </c>
      <c r="J2571" s="1">
        <v>1376368</v>
      </c>
      <c r="K2571" s="1" t="s">
        <v>63</v>
      </c>
      <c r="L2571" s="1" t="s">
        <v>3730</v>
      </c>
      <c r="O2571" s="1" t="s">
        <v>2943</v>
      </c>
      <c r="R2571" s="1" t="s">
        <v>3729</v>
      </c>
      <c r="S2571" s="1">
        <v>1731</v>
      </c>
      <c r="T2571" s="1">
        <v>576</v>
      </c>
    </row>
    <row r="2572" spans="1:20">
      <c r="A2572" s="1">
        <f t="shared" si="40"/>
        <v>2571</v>
      </c>
      <c r="B2572" s="1" t="s">
        <v>20</v>
      </c>
      <c r="C2572" s="1" t="s">
        <v>21</v>
      </c>
      <c r="D2572" s="1" t="s">
        <v>22</v>
      </c>
      <c r="E2572" s="1" t="s">
        <v>23</v>
      </c>
      <c r="F2572" s="1" t="s">
        <v>5</v>
      </c>
      <c r="H2572" s="1" t="s">
        <v>24</v>
      </c>
      <c r="I2572" s="1">
        <v>1377548</v>
      </c>
      <c r="J2572" s="1">
        <v>1378603</v>
      </c>
      <c r="K2572" s="1" t="s">
        <v>63</v>
      </c>
      <c r="R2572" s="1" t="s">
        <v>3731</v>
      </c>
      <c r="S2572" s="1">
        <v>1056</v>
      </c>
    </row>
    <row r="2573" spans="1:20">
      <c r="A2573" s="1">
        <f t="shared" si="40"/>
        <v>2572</v>
      </c>
      <c r="B2573" s="1" t="s">
        <v>28</v>
      </c>
      <c r="C2573" s="1" t="s">
        <v>29</v>
      </c>
      <c r="D2573" s="1" t="s">
        <v>22</v>
      </c>
      <c r="E2573" s="1" t="s">
        <v>23</v>
      </c>
      <c r="F2573" s="1" t="s">
        <v>5</v>
      </c>
      <c r="H2573" s="1" t="s">
        <v>24</v>
      </c>
      <c r="I2573" s="1">
        <v>1377548</v>
      </c>
      <c r="J2573" s="1">
        <v>1378603</v>
      </c>
      <c r="K2573" s="1" t="s">
        <v>63</v>
      </c>
      <c r="L2573" s="1" t="s">
        <v>3732</v>
      </c>
      <c r="O2573" s="1" t="s">
        <v>3733</v>
      </c>
      <c r="R2573" s="1" t="s">
        <v>3731</v>
      </c>
      <c r="S2573" s="1">
        <v>1056</v>
      </c>
      <c r="T2573" s="1">
        <v>351</v>
      </c>
    </row>
    <row r="2574" spans="1:20">
      <c r="A2574" s="1">
        <f t="shared" si="40"/>
        <v>2573</v>
      </c>
      <c r="B2574" s="1" t="s">
        <v>20</v>
      </c>
      <c r="C2574" s="1" t="s">
        <v>21</v>
      </c>
      <c r="D2574" s="1" t="s">
        <v>22</v>
      </c>
      <c r="E2574" s="1" t="s">
        <v>23</v>
      </c>
      <c r="F2574" s="1" t="s">
        <v>5</v>
      </c>
      <c r="H2574" s="1" t="s">
        <v>24</v>
      </c>
      <c r="I2574" s="1">
        <v>1378675</v>
      </c>
      <c r="J2574" s="1">
        <v>1379310</v>
      </c>
      <c r="K2574" s="1" t="s">
        <v>63</v>
      </c>
      <c r="R2574" s="1" t="s">
        <v>3734</v>
      </c>
      <c r="S2574" s="1">
        <v>636</v>
      </c>
    </row>
    <row r="2575" spans="1:20">
      <c r="A2575" s="1">
        <f t="shared" si="40"/>
        <v>2574</v>
      </c>
      <c r="B2575" s="1" t="s">
        <v>28</v>
      </c>
      <c r="C2575" s="1" t="s">
        <v>29</v>
      </c>
      <c r="D2575" s="1" t="s">
        <v>22</v>
      </c>
      <c r="E2575" s="1" t="s">
        <v>23</v>
      </c>
      <c r="F2575" s="1" t="s">
        <v>5</v>
      </c>
      <c r="H2575" s="1" t="s">
        <v>24</v>
      </c>
      <c r="I2575" s="1">
        <v>1378675</v>
      </c>
      <c r="J2575" s="1">
        <v>1379310</v>
      </c>
      <c r="K2575" s="1" t="s">
        <v>63</v>
      </c>
      <c r="L2575" s="1" t="s">
        <v>3735</v>
      </c>
      <c r="O2575" s="1" t="s">
        <v>62</v>
      </c>
      <c r="R2575" s="1" t="s">
        <v>3734</v>
      </c>
      <c r="S2575" s="1">
        <v>636</v>
      </c>
      <c r="T2575" s="1">
        <v>211</v>
      </c>
    </row>
    <row r="2576" spans="1:20">
      <c r="A2576" s="1">
        <f t="shared" si="40"/>
        <v>2575</v>
      </c>
      <c r="B2576" s="1" t="s">
        <v>20</v>
      </c>
      <c r="C2576" s="1" t="s">
        <v>21</v>
      </c>
      <c r="D2576" s="1" t="s">
        <v>22</v>
      </c>
      <c r="E2576" s="1" t="s">
        <v>23</v>
      </c>
      <c r="F2576" s="1" t="s">
        <v>5</v>
      </c>
      <c r="H2576" s="1" t="s">
        <v>24</v>
      </c>
      <c r="I2576" s="1">
        <v>1379498</v>
      </c>
      <c r="J2576" s="1">
        <v>1379821</v>
      </c>
      <c r="K2576" s="1" t="s">
        <v>25</v>
      </c>
      <c r="R2576" s="1" t="s">
        <v>3736</v>
      </c>
      <c r="S2576" s="1">
        <v>324</v>
      </c>
    </row>
    <row r="2577" spans="1:21">
      <c r="A2577" s="1">
        <f t="shared" si="40"/>
        <v>2576</v>
      </c>
      <c r="B2577" s="1" t="s">
        <v>28</v>
      </c>
      <c r="C2577" s="1" t="s">
        <v>29</v>
      </c>
      <c r="D2577" s="1" t="s">
        <v>22</v>
      </c>
      <c r="E2577" s="1" t="s">
        <v>23</v>
      </c>
      <c r="F2577" s="1" t="s">
        <v>5</v>
      </c>
      <c r="H2577" s="1" t="s">
        <v>24</v>
      </c>
      <c r="I2577" s="1">
        <v>1379498</v>
      </c>
      <c r="J2577" s="1">
        <v>1379821</v>
      </c>
      <c r="K2577" s="1" t="s">
        <v>25</v>
      </c>
      <c r="L2577" s="1" t="s">
        <v>3737</v>
      </c>
      <c r="O2577" s="1" t="s">
        <v>539</v>
      </c>
      <c r="R2577" s="1" t="s">
        <v>3736</v>
      </c>
      <c r="S2577" s="1">
        <v>324</v>
      </c>
      <c r="T2577" s="1">
        <v>107</v>
      </c>
    </row>
    <row r="2578" spans="1:21">
      <c r="A2578" s="1">
        <f t="shared" si="40"/>
        <v>2577</v>
      </c>
      <c r="B2578" s="1" t="s">
        <v>20</v>
      </c>
      <c r="C2578" s="1" t="s">
        <v>21</v>
      </c>
      <c r="D2578" s="1" t="s">
        <v>22</v>
      </c>
      <c r="E2578" s="1" t="s">
        <v>23</v>
      </c>
      <c r="F2578" s="1" t="s">
        <v>5</v>
      </c>
      <c r="H2578" s="1" t="s">
        <v>24</v>
      </c>
      <c r="I2578" s="1">
        <v>1379875</v>
      </c>
      <c r="J2578" s="1">
        <v>1380726</v>
      </c>
      <c r="K2578" s="1" t="s">
        <v>25</v>
      </c>
      <c r="R2578" s="1" t="s">
        <v>3738</v>
      </c>
      <c r="S2578" s="1">
        <v>852</v>
      </c>
    </row>
    <row r="2579" spans="1:21">
      <c r="A2579" s="1">
        <f t="shared" si="40"/>
        <v>2578</v>
      </c>
      <c r="B2579" s="1" t="s">
        <v>28</v>
      </c>
      <c r="C2579" s="1" t="s">
        <v>29</v>
      </c>
      <c r="D2579" s="1" t="s">
        <v>22</v>
      </c>
      <c r="E2579" s="1" t="s">
        <v>23</v>
      </c>
      <c r="F2579" s="1" t="s">
        <v>5</v>
      </c>
      <c r="H2579" s="1" t="s">
        <v>24</v>
      </c>
      <c r="I2579" s="1">
        <v>1379875</v>
      </c>
      <c r="J2579" s="1">
        <v>1380726</v>
      </c>
      <c r="K2579" s="1" t="s">
        <v>25</v>
      </c>
      <c r="L2579" s="1" t="s">
        <v>3739</v>
      </c>
      <c r="O2579" s="1" t="s">
        <v>542</v>
      </c>
      <c r="R2579" s="1" t="s">
        <v>3738</v>
      </c>
      <c r="S2579" s="1">
        <v>852</v>
      </c>
      <c r="T2579" s="1">
        <v>283</v>
      </c>
    </row>
    <row r="2580" spans="1:21">
      <c r="A2580" s="1">
        <f t="shared" si="40"/>
        <v>2579</v>
      </c>
      <c r="B2580" s="1" t="s">
        <v>20</v>
      </c>
      <c r="C2580" s="1" t="s">
        <v>450</v>
      </c>
      <c r="D2580" s="1" t="s">
        <v>22</v>
      </c>
      <c r="E2580" s="1" t="s">
        <v>23</v>
      </c>
      <c r="F2580" s="1" t="s">
        <v>5</v>
      </c>
      <c r="H2580" s="1" t="s">
        <v>24</v>
      </c>
      <c r="I2580" s="1">
        <v>1380822</v>
      </c>
      <c r="J2580" s="1">
        <v>1381991</v>
      </c>
      <c r="K2580" s="1" t="s">
        <v>25</v>
      </c>
      <c r="R2580" s="1" t="s">
        <v>3740</v>
      </c>
      <c r="S2580" s="1">
        <v>1170</v>
      </c>
      <c r="U2580" s="1" t="s">
        <v>452</v>
      </c>
    </row>
    <row r="2581" spans="1:21">
      <c r="A2581" s="1">
        <f t="shared" si="40"/>
        <v>2580</v>
      </c>
      <c r="B2581" s="1" t="s">
        <v>28</v>
      </c>
      <c r="C2581" s="1" t="s">
        <v>453</v>
      </c>
      <c r="D2581" s="1" t="s">
        <v>22</v>
      </c>
      <c r="E2581" s="1" t="s">
        <v>23</v>
      </c>
      <c r="F2581" s="1" t="s">
        <v>5</v>
      </c>
      <c r="H2581" s="1" t="s">
        <v>24</v>
      </c>
      <c r="I2581" s="1">
        <v>1380822</v>
      </c>
      <c r="J2581" s="1">
        <v>1381991</v>
      </c>
      <c r="K2581" s="1" t="s">
        <v>25</v>
      </c>
      <c r="O2581" s="1" t="s">
        <v>1534</v>
      </c>
      <c r="R2581" s="1" t="s">
        <v>3740</v>
      </c>
      <c r="S2581" s="1">
        <v>1170</v>
      </c>
      <c r="U2581" s="1" t="s">
        <v>452</v>
      </c>
    </row>
    <row r="2582" spans="1:21">
      <c r="A2582" s="1">
        <f t="shared" si="40"/>
        <v>2581</v>
      </c>
      <c r="B2582" s="1" t="s">
        <v>20</v>
      </c>
      <c r="C2582" s="1" t="s">
        <v>21</v>
      </c>
      <c r="D2582" s="1" t="s">
        <v>22</v>
      </c>
      <c r="E2582" s="1" t="s">
        <v>23</v>
      </c>
      <c r="F2582" s="1" t="s">
        <v>5</v>
      </c>
      <c r="H2582" s="1" t="s">
        <v>24</v>
      </c>
      <c r="I2582" s="1">
        <v>1382230</v>
      </c>
      <c r="J2582" s="1">
        <v>1383717</v>
      </c>
      <c r="K2582" s="1" t="s">
        <v>25</v>
      </c>
      <c r="R2582" s="1" t="s">
        <v>3741</v>
      </c>
      <c r="S2582" s="1">
        <v>1488</v>
      </c>
    </row>
    <row r="2583" spans="1:21">
      <c r="A2583" s="1">
        <f t="shared" si="40"/>
        <v>2582</v>
      </c>
      <c r="B2583" s="1" t="s">
        <v>28</v>
      </c>
      <c r="C2583" s="1" t="s">
        <v>29</v>
      </c>
      <c r="D2583" s="1" t="s">
        <v>22</v>
      </c>
      <c r="E2583" s="1" t="s">
        <v>23</v>
      </c>
      <c r="F2583" s="1" t="s">
        <v>5</v>
      </c>
      <c r="H2583" s="1" t="s">
        <v>24</v>
      </c>
      <c r="I2583" s="1">
        <v>1382230</v>
      </c>
      <c r="J2583" s="1">
        <v>1383717</v>
      </c>
      <c r="K2583" s="1" t="s">
        <v>25</v>
      </c>
      <c r="L2583" s="1" t="s">
        <v>3742</v>
      </c>
      <c r="O2583" s="1" t="s">
        <v>42</v>
      </c>
      <c r="R2583" s="1" t="s">
        <v>3741</v>
      </c>
      <c r="S2583" s="1">
        <v>1488</v>
      </c>
      <c r="T2583" s="1">
        <v>495</v>
      </c>
    </row>
    <row r="2584" spans="1:21">
      <c r="A2584" s="1">
        <f t="shared" si="40"/>
        <v>2583</v>
      </c>
      <c r="B2584" s="1" t="s">
        <v>20</v>
      </c>
      <c r="C2584" s="1" t="s">
        <v>21</v>
      </c>
      <c r="D2584" s="1" t="s">
        <v>22</v>
      </c>
      <c r="E2584" s="1" t="s">
        <v>23</v>
      </c>
      <c r="F2584" s="1" t="s">
        <v>5</v>
      </c>
      <c r="H2584" s="1" t="s">
        <v>24</v>
      </c>
      <c r="I2584" s="1">
        <v>1383968</v>
      </c>
      <c r="J2584" s="1">
        <v>1385011</v>
      </c>
      <c r="K2584" s="1" t="s">
        <v>63</v>
      </c>
      <c r="R2584" s="1" t="s">
        <v>3743</v>
      </c>
      <c r="S2584" s="1">
        <v>1044</v>
      </c>
    </row>
    <row r="2585" spans="1:21">
      <c r="A2585" s="1">
        <f t="shared" si="40"/>
        <v>2584</v>
      </c>
      <c r="B2585" s="1" t="s">
        <v>28</v>
      </c>
      <c r="C2585" s="1" t="s">
        <v>29</v>
      </c>
      <c r="D2585" s="1" t="s">
        <v>22</v>
      </c>
      <c r="E2585" s="1" t="s">
        <v>23</v>
      </c>
      <c r="F2585" s="1" t="s">
        <v>5</v>
      </c>
      <c r="H2585" s="1" t="s">
        <v>24</v>
      </c>
      <c r="I2585" s="1">
        <v>1383968</v>
      </c>
      <c r="J2585" s="1">
        <v>1385011</v>
      </c>
      <c r="K2585" s="1" t="s">
        <v>63</v>
      </c>
      <c r="L2585" s="1" t="s">
        <v>3744</v>
      </c>
      <c r="O2585" s="1" t="s">
        <v>542</v>
      </c>
      <c r="R2585" s="1" t="s">
        <v>3743</v>
      </c>
      <c r="S2585" s="1">
        <v>1044</v>
      </c>
      <c r="T2585" s="1">
        <v>347</v>
      </c>
    </row>
    <row r="2586" spans="1:21">
      <c r="A2586" s="1">
        <f t="shared" si="40"/>
        <v>2585</v>
      </c>
      <c r="B2586" s="1" t="s">
        <v>20</v>
      </c>
      <c r="C2586" s="1" t="s">
        <v>21</v>
      </c>
      <c r="D2586" s="1" t="s">
        <v>22</v>
      </c>
      <c r="E2586" s="1" t="s">
        <v>23</v>
      </c>
      <c r="F2586" s="1" t="s">
        <v>5</v>
      </c>
      <c r="H2586" s="1" t="s">
        <v>24</v>
      </c>
      <c r="I2586" s="1">
        <v>1385550</v>
      </c>
      <c r="J2586" s="1">
        <v>1386059</v>
      </c>
      <c r="K2586" s="1" t="s">
        <v>63</v>
      </c>
      <c r="R2586" s="1" t="s">
        <v>3745</v>
      </c>
      <c r="S2586" s="1">
        <v>510</v>
      </c>
    </row>
    <row r="2587" spans="1:21">
      <c r="A2587" s="1">
        <f t="shared" si="40"/>
        <v>2586</v>
      </c>
      <c r="B2587" s="1" t="s">
        <v>28</v>
      </c>
      <c r="C2587" s="1" t="s">
        <v>29</v>
      </c>
      <c r="D2587" s="1" t="s">
        <v>22</v>
      </c>
      <c r="E2587" s="1" t="s">
        <v>23</v>
      </c>
      <c r="F2587" s="1" t="s">
        <v>5</v>
      </c>
      <c r="H2587" s="1" t="s">
        <v>24</v>
      </c>
      <c r="I2587" s="1">
        <v>1385550</v>
      </c>
      <c r="J2587" s="1">
        <v>1386059</v>
      </c>
      <c r="K2587" s="1" t="s">
        <v>63</v>
      </c>
      <c r="L2587" s="1" t="s">
        <v>3746</v>
      </c>
      <c r="O2587" s="1" t="s">
        <v>1011</v>
      </c>
      <c r="R2587" s="1" t="s">
        <v>3745</v>
      </c>
      <c r="S2587" s="1">
        <v>510</v>
      </c>
      <c r="T2587" s="1">
        <v>169</v>
      </c>
    </row>
    <row r="2588" spans="1:21">
      <c r="A2588" s="1">
        <f t="shared" si="40"/>
        <v>2587</v>
      </c>
      <c r="B2588" s="1" t="s">
        <v>20</v>
      </c>
      <c r="C2588" s="1" t="s">
        <v>21</v>
      </c>
      <c r="D2588" s="1" t="s">
        <v>22</v>
      </c>
      <c r="E2588" s="1" t="s">
        <v>23</v>
      </c>
      <c r="F2588" s="1" t="s">
        <v>5</v>
      </c>
      <c r="H2588" s="1" t="s">
        <v>24</v>
      </c>
      <c r="I2588" s="1">
        <v>1386112</v>
      </c>
      <c r="J2588" s="1">
        <v>1386501</v>
      </c>
      <c r="K2588" s="1" t="s">
        <v>63</v>
      </c>
      <c r="R2588" s="1" t="s">
        <v>3747</v>
      </c>
      <c r="S2588" s="1">
        <v>390</v>
      </c>
    </row>
    <row r="2589" spans="1:21">
      <c r="A2589" s="1">
        <f t="shared" si="40"/>
        <v>2588</v>
      </c>
      <c r="B2589" s="1" t="s">
        <v>28</v>
      </c>
      <c r="C2589" s="1" t="s">
        <v>29</v>
      </c>
      <c r="D2589" s="1" t="s">
        <v>22</v>
      </c>
      <c r="E2589" s="1" t="s">
        <v>23</v>
      </c>
      <c r="F2589" s="1" t="s">
        <v>5</v>
      </c>
      <c r="H2589" s="1" t="s">
        <v>24</v>
      </c>
      <c r="I2589" s="1">
        <v>1386112</v>
      </c>
      <c r="J2589" s="1">
        <v>1386501</v>
      </c>
      <c r="K2589" s="1" t="s">
        <v>63</v>
      </c>
      <c r="L2589" s="1" t="s">
        <v>3748</v>
      </c>
      <c r="O2589" s="1" t="s">
        <v>3749</v>
      </c>
      <c r="R2589" s="1" t="s">
        <v>3747</v>
      </c>
      <c r="S2589" s="1">
        <v>390</v>
      </c>
      <c r="T2589" s="1">
        <v>129</v>
      </c>
    </row>
    <row r="2590" spans="1:21">
      <c r="A2590" s="1">
        <f t="shared" si="40"/>
        <v>2589</v>
      </c>
      <c r="B2590" s="1" t="s">
        <v>20</v>
      </c>
      <c r="C2590" s="1" t="s">
        <v>450</v>
      </c>
      <c r="D2590" s="1" t="s">
        <v>22</v>
      </c>
      <c r="E2590" s="1" t="s">
        <v>23</v>
      </c>
      <c r="F2590" s="1" t="s">
        <v>5</v>
      </c>
      <c r="H2590" s="1" t="s">
        <v>24</v>
      </c>
      <c r="I2590" s="1">
        <v>1387006</v>
      </c>
      <c r="J2590" s="1">
        <v>1387236</v>
      </c>
      <c r="K2590" s="1" t="s">
        <v>25</v>
      </c>
      <c r="R2590" s="1" t="s">
        <v>3750</v>
      </c>
      <c r="S2590" s="1">
        <v>231</v>
      </c>
      <c r="U2590" s="1" t="s">
        <v>452</v>
      </c>
    </row>
    <row r="2591" spans="1:21">
      <c r="A2591" s="1">
        <f t="shared" si="40"/>
        <v>2590</v>
      </c>
      <c r="B2591" s="1" t="s">
        <v>28</v>
      </c>
      <c r="C2591" s="1" t="s">
        <v>453</v>
      </c>
      <c r="D2591" s="1" t="s">
        <v>22</v>
      </c>
      <c r="E2591" s="1" t="s">
        <v>23</v>
      </c>
      <c r="F2591" s="1" t="s">
        <v>5</v>
      </c>
      <c r="H2591" s="1" t="s">
        <v>24</v>
      </c>
      <c r="I2591" s="1">
        <v>1387006</v>
      </c>
      <c r="J2591" s="1">
        <v>1387236</v>
      </c>
      <c r="K2591" s="1" t="s">
        <v>25</v>
      </c>
      <c r="O2591" s="1" t="s">
        <v>42</v>
      </c>
      <c r="R2591" s="1" t="s">
        <v>3750</v>
      </c>
      <c r="S2591" s="1">
        <v>231</v>
      </c>
      <c r="U2591" s="1" t="s">
        <v>452</v>
      </c>
    </row>
    <row r="2592" spans="1:21">
      <c r="A2592" s="1">
        <f t="shared" si="40"/>
        <v>2591</v>
      </c>
      <c r="B2592" s="1" t="s">
        <v>20</v>
      </c>
      <c r="C2592" s="1" t="s">
        <v>21</v>
      </c>
      <c r="D2592" s="1" t="s">
        <v>22</v>
      </c>
      <c r="E2592" s="1" t="s">
        <v>23</v>
      </c>
      <c r="F2592" s="1" t="s">
        <v>5</v>
      </c>
      <c r="H2592" s="1" t="s">
        <v>24</v>
      </c>
      <c r="I2592" s="1">
        <v>1387552</v>
      </c>
      <c r="J2592" s="1">
        <v>1387758</v>
      </c>
      <c r="K2592" s="1" t="s">
        <v>63</v>
      </c>
      <c r="R2592" s="1" t="s">
        <v>3751</v>
      </c>
      <c r="S2592" s="1">
        <v>207</v>
      </c>
    </row>
    <row r="2593" spans="1:21">
      <c r="A2593" s="1">
        <f t="shared" si="40"/>
        <v>2592</v>
      </c>
      <c r="B2593" s="1" t="s">
        <v>28</v>
      </c>
      <c r="C2593" s="1" t="s">
        <v>29</v>
      </c>
      <c r="D2593" s="1" t="s">
        <v>22</v>
      </c>
      <c r="E2593" s="1" t="s">
        <v>23</v>
      </c>
      <c r="F2593" s="1" t="s">
        <v>5</v>
      </c>
      <c r="H2593" s="1" t="s">
        <v>24</v>
      </c>
      <c r="I2593" s="1">
        <v>1387552</v>
      </c>
      <c r="J2593" s="1">
        <v>1387758</v>
      </c>
      <c r="K2593" s="1" t="s">
        <v>63</v>
      </c>
      <c r="L2593" s="1" t="s">
        <v>3752</v>
      </c>
      <c r="O2593" s="1" t="s">
        <v>42</v>
      </c>
      <c r="R2593" s="1" t="s">
        <v>3751</v>
      </c>
      <c r="S2593" s="1">
        <v>207</v>
      </c>
      <c r="T2593" s="1">
        <v>68</v>
      </c>
    </row>
    <row r="2594" spans="1:21">
      <c r="A2594" s="1">
        <f t="shared" si="40"/>
        <v>2593</v>
      </c>
      <c r="B2594" s="1" t="s">
        <v>20</v>
      </c>
      <c r="C2594" s="1" t="s">
        <v>21</v>
      </c>
      <c r="D2594" s="1" t="s">
        <v>22</v>
      </c>
      <c r="E2594" s="1" t="s">
        <v>23</v>
      </c>
      <c r="F2594" s="1" t="s">
        <v>5</v>
      </c>
      <c r="H2594" s="1" t="s">
        <v>24</v>
      </c>
      <c r="I2594" s="1">
        <v>1387893</v>
      </c>
      <c r="J2594" s="1">
        <v>1388330</v>
      </c>
      <c r="K2594" s="1" t="s">
        <v>63</v>
      </c>
      <c r="R2594" s="1" t="s">
        <v>3753</v>
      </c>
      <c r="S2594" s="1">
        <v>438</v>
      </c>
    </row>
    <row r="2595" spans="1:21">
      <c r="A2595" s="1">
        <f t="shared" si="40"/>
        <v>2594</v>
      </c>
      <c r="B2595" s="1" t="s">
        <v>28</v>
      </c>
      <c r="C2595" s="1" t="s">
        <v>29</v>
      </c>
      <c r="D2595" s="1" t="s">
        <v>22</v>
      </c>
      <c r="E2595" s="1" t="s">
        <v>23</v>
      </c>
      <c r="F2595" s="1" t="s">
        <v>5</v>
      </c>
      <c r="H2595" s="1" t="s">
        <v>24</v>
      </c>
      <c r="I2595" s="1">
        <v>1387893</v>
      </c>
      <c r="J2595" s="1">
        <v>1388330</v>
      </c>
      <c r="K2595" s="1" t="s">
        <v>63</v>
      </c>
      <c r="L2595" s="1" t="s">
        <v>3754</v>
      </c>
      <c r="O2595" s="1" t="s">
        <v>62</v>
      </c>
      <c r="R2595" s="1" t="s">
        <v>3753</v>
      </c>
      <c r="S2595" s="1">
        <v>438</v>
      </c>
      <c r="T2595" s="1">
        <v>145</v>
      </c>
    </row>
    <row r="2596" spans="1:21">
      <c r="A2596" s="1">
        <f t="shared" si="40"/>
        <v>2595</v>
      </c>
      <c r="B2596" s="1" t="s">
        <v>20</v>
      </c>
      <c r="C2596" s="1" t="s">
        <v>21</v>
      </c>
      <c r="D2596" s="1" t="s">
        <v>22</v>
      </c>
      <c r="E2596" s="1" t="s">
        <v>23</v>
      </c>
      <c r="F2596" s="1" t="s">
        <v>5</v>
      </c>
      <c r="H2596" s="1" t="s">
        <v>24</v>
      </c>
      <c r="I2596" s="1">
        <v>1388563</v>
      </c>
      <c r="J2596" s="1">
        <v>1388886</v>
      </c>
      <c r="K2596" s="1" t="s">
        <v>25</v>
      </c>
      <c r="R2596" s="1" t="s">
        <v>3755</v>
      </c>
      <c r="S2596" s="1">
        <v>324</v>
      </c>
    </row>
    <row r="2597" spans="1:21">
      <c r="A2597" s="1">
        <f t="shared" si="40"/>
        <v>2596</v>
      </c>
      <c r="B2597" s="1" t="s">
        <v>28</v>
      </c>
      <c r="C2597" s="1" t="s">
        <v>29</v>
      </c>
      <c r="D2597" s="1" t="s">
        <v>22</v>
      </c>
      <c r="E2597" s="1" t="s">
        <v>23</v>
      </c>
      <c r="F2597" s="1" t="s">
        <v>5</v>
      </c>
      <c r="H2597" s="1" t="s">
        <v>24</v>
      </c>
      <c r="I2597" s="1">
        <v>1388563</v>
      </c>
      <c r="J2597" s="1">
        <v>1388886</v>
      </c>
      <c r="K2597" s="1" t="s">
        <v>25</v>
      </c>
      <c r="L2597" s="1" t="s">
        <v>3756</v>
      </c>
      <c r="O2597" s="1" t="s">
        <v>539</v>
      </c>
      <c r="R2597" s="1" t="s">
        <v>3755</v>
      </c>
      <c r="S2597" s="1">
        <v>324</v>
      </c>
      <c r="T2597" s="1">
        <v>107</v>
      </c>
    </row>
    <row r="2598" spans="1:21">
      <c r="A2598" s="1">
        <f t="shared" si="40"/>
        <v>2597</v>
      </c>
      <c r="B2598" s="1" t="s">
        <v>20</v>
      </c>
      <c r="C2598" s="1" t="s">
        <v>21</v>
      </c>
      <c r="D2598" s="1" t="s">
        <v>22</v>
      </c>
      <c r="E2598" s="1" t="s">
        <v>23</v>
      </c>
      <c r="F2598" s="1" t="s">
        <v>5</v>
      </c>
      <c r="H2598" s="1" t="s">
        <v>24</v>
      </c>
      <c r="I2598" s="1">
        <v>1388940</v>
      </c>
      <c r="J2598" s="1">
        <v>1389791</v>
      </c>
      <c r="K2598" s="1" t="s">
        <v>25</v>
      </c>
      <c r="R2598" s="1" t="s">
        <v>3757</v>
      </c>
      <c r="S2598" s="1">
        <v>852</v>
      </c>
    </row>
    <row r="2599" spans="1:21">
      <c r="A2599" s="1">
        <f t="shared" si="40"/>
        <v>2598</v>
      </c>
      <c r="B2599" s="1" t="s">
        <v>28</v>
      </c>
      <c r="C2599" s="1" t="s">
        <v>29</v>
      </c>
      <c r="D2599" s="1" t="s">
        <v>22</v>
      </c>
      <c r="E2599" s="1" t="s">
        <v>23</v>
      </c>
      <c r="F2599" s="1" t="s">
        <v>5</v>
      </c>
      <c r="H2599" s="1" t="s">
        <v>24</v>
      </c>
      <c r="I2599" s="1">
        <v>1388940</v>
      </c>
      <c r="J2599" s="1">
        <v>1389791</v>
      </c>
      <c r="K2599" s="1" t="s">
        <v>25</v>
      </c>
      <c r="L2599" s="1" t="s">
        <v>3758</v>
      </c>
      <c r="O2599" s="1" t="s">
        <v>542</v>
      </c>
      <c r="R2599" s="1" t="s">
        <v>3757</v>
      </c>
      <c r="S2599" s="1">
        <v>852</v>
      </c>
      <c r="T2599" s="1">
        <v>283</v>
      </c>
    </row>
    <row r="2600" spans="1:21">
      <c r="A2600" s="1">
        <f t="shared" si="40"/>
        <v>2599</v>
      </c>
      <c r="B2600" s="1" t="s">
        <v>20</v>
      </c>
      <c r="C2600" s="1" t="s">
        <v>450</v>
      </c>
      <c r="D2600" s="1" t="s">
        <v>22</v>
      </c>
      <c r="E2600" s="1" t="s">
        <v>23</v>
      </c>
      <c r="F2600" s="1" t="s">
        <v>5</v>
      </c>
      <c r="H2600" s="1" t="s">
        <v>24</v>
      </c>
      <c r="I2600" s="1">
        <v>1389809</v>
      </c>
      <c r="J2600" s="1">
        <v>1390222</v>
      </c>
      <c r="K2600" s="1" t="s">
        <v>25</v>
      </c>
      <c r="R2600" s="1" t="s">
        <v>3759</v>
      </c>
      <c r="S2600" s="1">
        <v>414</v>
      </c>
      <c r="U2600" s="1" t="s">
        <v>452</v>
      </c>
    </row>
    <row r="2601" spans="1:21">
      <c r="A2601" s="1">
        <f t="shared" si="40"/>
        <v>2600</v>
      </c>
      <c r="B2601" s="1" t="s">
        <v>28</v>
      </c>
      <c r="C2601" s="1" t="s">
        <v>453</v>
      </c>
      <c r="D2601" s="1" t="s">
        <v>22</v>
      </c>
      <c r="E2601" s="1" t="s">
        <v>23</v>
      </c>
      <c r="F2601" s="1" t="s">
        <v>5</v>
      </c>
      <c r="H2601" s="1" t="s">
        <v>24</v>
      </c>
      <c r="I2601" s="1">
        <v>1389809</v>
      </c>
      <c r="J2601" s="1">
        <v>1390222</v>
      </c>
      <c r="K2601" s="1" t="s">
        <v>25</v>
      </c>
      <c r="O2601" s="1" t="s">
        <v>3760</v>
      </c>
      <c r="R2601" s="1" t="s">
        <v>3759</v>
      </c>
      <c r="S2601" s="1">
        <v>414</v>
      </c>
      <c r="U2601" s="1" t="s">
        <v>452</v>
      </c>
    </row>
    <row r="2602" spans="1:21">
      <c r="A2602" s="1">
        <f t="shared" si="40"/>
        <v>2601</v>
      </c>
      <c r="B2602" s="1" t="s">
        <v>20</v>
      </c>
      <c r="C2602" s="1" t="s">
        <v>21</v>
      </c>
      <c r="D2602" s="1" t="s">
        <v>22</v>
      </c>
      <c r="E2602" s="1" t="s">
        <v>23</v>
      </c>
      <c r="F2602" s="1" t="s">
        <v>5</v>
      </c>
      <c r="H2602" s="1" t="s">
        <v>24</v>
      </c>
      <c r="I2602" s="1">
        <v>1390389</v>
      </c>
      <c r="J2602" s="1">
        <v>1391570</v>
      </c>
      <c r="K2602" s="1" t="s">
        <v>63</v>
      </c>
      <c r="R2602" s="1" t="s">
        <v>3761</v>
      </c>
      <c r="S2602" s="1">
        <v>1182</v>
      </c>
    </row>
    <row r="2603" spans="1:21">
      <c r="A2603" s="1">
        <f t="shared" si="40"/>
        <v>2602</v>
      </c>
      <c r="B2603" s="1" t="s">
        <v>28</v>
      </c>
      <c r="C2603" s="1" t="s">
        <v>29</v>
      </c>
      <c r="D2603" s="1" t="s">
        <v>22</v>
      </c>
      <c r="E2603" s="1" t="s">
        <v>23</v>
      </c>
      <c r="F2603" s="1" t="s">
        <v>5</v>
      </c>
      <c r="H2603" s="1" t="s">
        <v>24</v>
      </c>
      <c r="I2603" s="1">
        <v>1390389</v>
      </c>
      <c r="J2603" s="1">
        <v>1391570</v>
      </c>
      <c r="K2603" s="1" t="s">
        <v>63</v>
      </c>
      <c r="L2603" s="1" t="s">
        <v>3762</v>
      </c>
      <c r="O2603" s="1" t="s">
        <v>3763</v>
      </c>
      <c r="R2603" s="1" t="s">
        <v>3761</v>
      </c>
      <c r="S2603" s="1">
        <v>1182</v>
      </c>
      <c r="T2603" s="1">
        <v>393</v>
      </c>
    </row>
    <row r="2604" spans="1:21">
      <c r="A2604" s="1">
        <f t="shared" si="40"/>
        <v>2603</v>
      </c>
      <c r="B2604" s="1" t="s">
        <v>20</v>
      </c>
      <c r="C2604" s="1" t="s">
        <v>21</v>
      </c>
      <c r="D2604" s="1" t="s">
        <v>22</v>
      </c>
      <c r="E2604" s="1" t="s">
        <v>23</v>
      </c>
      <c r="F2604" s="1" t="s">
        <v>5</v>
      </c>
      <c r="H2604" s="1" t="s">
        <v>24</v>
      </c>
      <c r="I2604" s="1">
        <v>1391628</v>
      </c>
      <c r="J2604" s="1">
        <v>1392515</v>
      </c>
      <c r="K2604" s="1" t="s">
        <v>25</v>
      </c>
      <c r="R2604" s="1" t="s">
        <v>3764</v>
      </c>
      <c r="S2604" s="1">
        <v>888</v>
      </c>
    </row>
    <row r="2605" spans="1:21">
      <c r="A2605" s="1">
        <f t="shared" si="40"/>
        <v>2604</v>
      </c>
      <c r="B2605" s="1" t="s">
        <v>28</v>
      </c>
      <c r="C2605" s="1" t="s">
        <v>29</v>
      </c>
      <c r="D2605" s="1" t="s">
        <v>22</v>
      </c>
      <c r="E2605" s="1" t="s">
        <v>23</v>
      </c>
      <c r="F2605" s="1" t="s">
        <v>5</v>
      </c>
      <c r="H2605" s="1" t="s">
        <v>24</v>
      </c>
      <c r="I2605" s="1">
        <v>1391628</v>
      </c>
      <c r="J2605" s="1">
        <v>1392515</v>
      </c>
      <c r="K2605" s="1" t="s">
        <v>25</v>
      </c>
      <c r="L2605" s="1" t="s">
        <v>3765</v>
      </c>
      <c r="O2605" s="1" t="s">
        <v>122</v>
      </c>
      <c r="R2605" s="1" t="s">
        <v>3764</v>
      </c>
      <c r="S2605" s="1">
        <v>888</v>
      </c>
      <c r="T2605" s="1">
        <v>295</v>
      </c>
    </row>
    <row r="2606" spans="1:21">
      <c r="A2606" s="1">
        <f t="shared" si="40"/>
        <v>2605</v>
      </c>
      <c r="B2606" s="1" t="s">
        <v>20</v>
      </c>
      <c r="C2606" s="1" t="s">
        <v>21</v>
      </c>
      <c r="D2606" s="1" t="s">
        <v>22</v>
      </c>
      <c r="E2606" s="1" t="s">
        <v>23</v>
      </c>
      <c r="F2606" s="1" t="s">
        <v>5</v>
      </c>
      <c r="H2606" s="1" t="s">
        <v>24</v>
      </c>
      <c r="I2606" s="1">
        <v>1392595</v>
      </c>
      <c r="J2606" s="1">
        <v>1393296</v>
      </c>
      <c r="K2606" s="1" t="s">
        <v>63</v>
      </c>
      <c r="R2606" s="1" t="s">
        <v>3766</v>
      </c>
      <c r="S2606" s="1">
        <v>702</v>
      </c>
    </row>
    <row r="2607" spans="1:21">
      <c r="A2607" s="1">
        <f t="shared" si="40"/>
        <v>2606</v>
      </c>
      <c r="B2607" s="1" t="s">
        <v>28</v>
      </c>
      <c r="C2607" s="1" t="s">
        <v>29</v>
      </c>
      <c r="D2607" s="1" t="s">
        <v>22</v>
      </c>
      <c r="E2607" s="1" t="s">
        <v>23</v>
      </c>
      <c r="F2607" s="1" t="s">
        <v>5</v>
      </c>
      <c r="H2607" s="1" t="s">
        <v>24</v>
      </c>
      <c r="I2607" s="1">
        <v>1392595</v>
      </c>
      <c r="J2607" s="1">
        <v>1393296</v>
      </c>
      <c r="K2607" s="1" t="s">
        <v>63</v>
      </c>
      <c r="L2607" s="1" t="s">
        <v>3767</v>
      </c>
      <c r="O2607" s="1" t="s">
        <v>62</v>
      </c>
      <c r="R2607" s="1" t="s">
        <v>3766</v>
      </c>
      <c r="S2607" s="1">
        <v>702</v>
      </c>
      <c r="T2607" s="1">
        <v>233</v>
      </c>
    </row>
    <row r="2608" spans="1:21">
      <c r="A2608" s="1">
        <f t="shared" si="40"/>
        <v>2607</v>
      </c>
      <c r="B2608" s="1" t="s">
        <v>20</v>
      </c>
      <c r="C2608" s="1" t="s">
        <v>21</v>
      </c>
      <c r="D2608" s="1" t="s">
        <v>22</v>
      </c>
      <c r="E2608" s="1" t="s">
        <v>23</v>
      </c>
      <c r="F2608" s="1" t="s">
        <v>5</v>
      </c>
      <c r="H2608" s="1" t="s">
        <v>24</v>
      </c>
      <c r="I2608" s="1">
        <v>1393782</v>
      </c>
      <c r="J2608" s="1">
        <v>1394186</v>
      </c>
      <c r="K2608" s="1" t="s">
        <v>25</v>
      </c>
      <c r="R2608" s="1" t="s">
        <v>3768</v>
      </c>
      <c r="S2608" s="1">
        <v>405</v>
      </c>
    </row>
    <row r="2609" spans="1:20">
      <c r="A2609" s="1">
        <f t="shared" si="40"/>
        <v>2608</v>
      </c>
      <c r="B2609" s="1" t="s">
        <v>28</v>
      </c>
      <c r="C2609" s="1" t="s">
        <v>29</v>
      </c>
      <c r="D2609" s="1" t="s">
        <v>22</v>
      </c>
      <c r="E2609" s="1" t="s">
        <v>23</v>
      </c>
      <c r="F2609" s="1" t="s">
        <v>5</v>
      </c>
      <c r="H2609" s="1" t="s">
        <v>24</v>
      </c>
      <c r="I2609" s="1">
        <v>1393782</v>
      </c>
      <c r="J2609" s="1">
        <v>1394186</v>
      </c>
      <c r="K2609" s="1" t="s">
        <v>25</v>
      </c>
      <c r="L2609" s="1" t="s">
        <v>3769</v>
      </c>
      <c r="O2609" s="1" t="s">
        <v>42</v>
      </c>
      <c r="R2609" s="1" t="s">
        <v>3768</v>
      </c>
      <c r="S2609" s="1">
        <v>405</v>
      </c>
      <c r="T2609" s="1">
        <v>134</v>
      </c>
    </row>
    <row r="2610" spans="1:20">
      <c r="A2610" s="1">
        <f t="shared" si="40"/>
        <v>2609</v>
      </c>
      <c r="B2610" s="1" t="s">
        <v>20</v>
      </c>
      <c r="C2610" s="1" t="s">
        <v>21</v>
      </c>
      <c r="D2610" s="1" t="s">
        <v>22</v>
      </c>
      <c r="E2610" s="1" t="s">
        <v>23</v>
      </c>
      <c r="F2610" s="1" t="s">
        <v>5</v>
      </c>
      <c r="H2610" s="1" t="s">
        <v>24</v>
      </c>
      <c r="I2610" s="1">
        <v>1394337</v>
      </c>
      <c r="J2610" s="1">
        <v>1396721</v>
      </c>
      <c r="K2610" s="1" t="s">
        <v>63</v>
      </c>
      <c r="R2610" s="1" t="s">
        <v>3770</v>
      </c>
      <c r="S2610" s="1">
        <v>2385</v>
      </c>
    </row>
    <row r="2611" spans="1:20">
      <c r="A2611" s="1">
        <f t="shared" si="40"/>
        <v>2610</v>
      </c>
      <c r="B2611" s="1" t="s">
        <v>28</v>
      </c>
      <c r="C2611" s="1" t="s">
        <v>29</v>
      </c>
      <c r="D2611" s="1" t="s">
        <v>22</v>
      </c>
      <c r="E2611" s="1" t="s">
        <v>23</v>
      </c>
      <c r="F2611" s="1" t="s">
        <v>5</v>
      </c>
      <c r="H2611" s="1" t="s">
        <v>24</v>
      </c>
      <c r="I2611" s="1">
        <v>1394337</v>
      </c>
      <c r="J2611" s="1">
        <v>1396721</v>
      </c>
      <c r="K2611" s="1" t="s">
        <v>63</v>
      </c>
      <c r="L2611" s="1" t="s">
        <v>3771</v>
      </c>
      <c r="O2611" s="1" t="s">
        <v>62</v>
      </c>
      <c r="R2611" s="1" t="s">
        <v>3770</v>
      </c>
      <c r="S2611" s="1">
        <v>2385</v>
      </c>
      <c r="T2611" s="1">
        <v>794</v>
      </c>
    </row>
    <row r="2612" spans="1:20">
      <c r="A2612" s="1">
        <f t="shared" si="40"/>
        <v>2611</v>
      </c>
      <c r="B2612" s="1" t="s">
        <v>20</v>
      </c>
      <c r="C2612" s="1" t="s">
        <v>21</v>
      </c>
      <c r="D2612" s="1" t="s">
        <v>22</v>
      </c>
      <c r="E2612" s="1" t="s">
        <v>23</v>
      </c>
      <c r="F2612" s="1" t="s">
        <v>5</v>
      </c>
      <c r="H2612" s="1" t="s">
        <v>24</v>
      </c>
      <c r="I2612" s="1">
        <v>1397390</v>
      </c>
      <c r="J2612" s="1">
        <v>1399756</v>
      </c>
      <c r="K2612" s="1" t="s">
        <v>25</v>
      </c>
      <c r="P2612" s="1" t="s">
        <v>3772</v>
      </c>
      <c r="R2612" s="1" t="s">
        <v>3773</v>
      </c>
      <c r="S2612" s="1">
        <v>2367</v>
      </c>
    </row>
    <row r="2613" spans="1:20">
      <c r="A2613" s="1">
        <f t="shared" si="40"/>
        <v>2612</v>
      </c>
      <c r="B2613" s="1" t="s">
        <v>28</v>
      </c>
      <c r="C2613" s="1" t="s">
        <v>29</v>
      </c>
      <c r="D2613" s="1" t="s">
        <v>22</v>
      </c>
      <c r="E2613" s="1" t="s">
        <v>23</v>
      </c>
      <c r="F2613" s="1" t="s">
        <v>5</v>
      </c>
      <c r="H2613" s="1" t="s">
        <v>24</v>
      </c>
      <c r="I2613" s="1">
        <v>1397390</v>
      </c>
      <c r="J2613" s="1">
        <v>1399756</v>
      </c>
      <c r="K2613" s="1" t="s">
        <v>25</v>
      </c>
      <c r="L2613" s="1" t="s">
        <v>3774</v>
      </c>
      <c r="O2613" s="1" t="s">
        <v>3775</v>
      </c>
      <c r="P2613" s="1" t="s">
        <v>3772</v>
      </c>
      <c r="R2613" s="1" t="s">
        <v>3773</v>
      </c>
      <c r="S2613" s="1">
        <v>2367</v>
      </c>
      <c r="T2613" s="1">
        <v>788</v>
      </c>
    </row>
    <row r="2614" spans="1:20">
      <c r="A2614" s="1">
        <f t="shared" si="40"/>
        <v>2613</v>
      </c>
      <c r="B2614" s="1" t="s">
        <v>20</v>
      </c>
      <c r="C2614" s="1" t="s">
        <v>21</v>
      </c>
      <c r="D2614" s="1" t="s">
        <v>22</v>
      </c>
      <c r="E2614" s="1" t="s">
        <v>23</v>
      </c>
      <c r="F2614" s="1" t="s">
        <v>5</v>
      </c>
      <c r="H2614" s="1" t="s">
        <v>24</v>
      </c>
      <c r="I2614" s="1">
        <v>1399817</v>
      </c>
      <c r="J2614" s="1">
        <v>1400224</v>
      </c>
      <c r="K2614" s="1" t="s">
        <v>25</v>
      </c>
      <c r="R2614" s="1" t="s">
        <v>3776</v>
      </c>
      <c r="S2614" s="1">
        <v>408</v>
      </c>
    </row>
    <row r="2615" spans="1:20">
      <c r="A2615" s="1">
        <f t="shared" si="40"/>
        <v>2614</v>
      </c>
      <c r="B2615" s="1" t="s">
        <v>28</v>
      </c>
      <c r="C2615" s="1" t="s">
        <v>29</v>
      </c>
      <c r="D2615" s="1" t="s">
        <v>22</v>
      </c>
      <c r="E2615" s="1" t="s">
        <v>23</v>
      </c>
      <c r="F2615" s="1" t="s">
        <v>5</v>
      </c>
      <c r="H2615" s="1" t="s">
        <v>24</v>
      </c>
      <c r="I2615" s="1">
        <v>1399817</v>
      </c>
      <c r="J2615" s="1">
        <v>1400224</v>
      </c>
      <c r="K2615" s="1" t="s">
        <v>25</v>
      </c>
      <c r="L2615" s="1" t="s">
        <v>3777</v>
      </c>
      <c r="O2615" s="1" t="s">
        <v>62</v>
      </c>
      <c r="R2615" s="1" t="s">
        <v>3776</v>
      </c>
      <c r="S2615" s="1">
        <v>408</v>
      </c>
      <c r="T2615" s="1">
        <v>135</v>
      </c>
    </row>
    <row r="2616" spans="1:20">
      <c r="A2616" s="1">
        <f t="shared" si="40"/>
        <v>2615</v>
      </c>
      <c r="B2616" s="1" t="s">
        <v>20</v>
      </c>
      <c r="C2616" s="1" t="s">
        <v>21</v>
      </c>
      <c r="D2616" s="1" t="s">
        <v>22</v>
      </c>
      <c r="E2616" s="1" t="s">
        <v>23</v>
      </c>
      <c r="F2616" s="1" t="s">
        <v>5</v>
      </c>
      <c r="H2616" s="1" t="s">
        <v>24</v>
      </c>
      <c r="I2616" s="1">
        <v>1400383</v>
      </c>
      <c r="J2616" s="1">
        <v>1400709</v>
      </c>
      <c r="K2616" s="1" t="s">
        <v>25</v>
      </c>
      <c r="R2616" s="1" t="s">
        <v>3778</v>
      </c>
      <c r="S2616" s="1">
        <v>327</v>
      </c>
    </row>
    <row r="2617" spans="1:20">
      <c r="A2617" s="1">
        <f t="shared" si="40"/>
        <v>2616</v>
      </c>
      <c r="B2617" s="1" t="s">
        <v>28</v>
      </c>
      <c r="C2617" s="1" t="s">
        <v>29</v>
      </c>
      <c r="D2617" s="1" t="s">
        <v>22</v>
      </c>
      <c r="E2617" s="1" t="s">
        <v>23</v>
      </c>
      <c r="F2617" s="1" t="s">
        <v>5</v>
      </c>
      <c r="H2617" s="1" t="s">
        <v>24</v>
      </c>
      <c r="I2617" s="1">
        <v>1400383</v>
      </c>
      <c r="J2617" s="1">
        <v>1400709</v>
      </c>
      <c r="K2617" s="1" t="s">
        <v>25</v>
      </c>
      <c r="L2617" s="1" t="s">
        <v>3779</v>
      </c>
      <c r="O2617" s="1" t="s">
        <v>62</v>
      </c>
      <c r="R2617" s="1" t="s">
        <v>3778</v>
      </c>
      <c r="S2617" s="1">
        <v>327</v>
      </c>
      <c r="T2617" s="1">
        <v>108</v>
      </c>
    </row>
    <row r="2618" spans="1:20">
      <c r="A2618" s="1">
        <f t="shared" si="40"/>
        <v>2617</v>
      </c>
      <c r="B2618" s="1" t="s">
        <v>20</v>
      </c>
      <c r="C2618" s="1" t="s">
        <v>21</v>
      </c>
      <c r="D2618" s="1" t="s">
        <v>22</v>
      </c>
      <c r="E2618" s="1" t="s">
        <v>23</v>
      </c>
      <c r="F2618" s="1" t="s">
        <v>5</v>
      </c>
      <c r="H2618" s="1" t="s">
        <v>24</v>
      </c>
      <c r="I2618" s="1">
        <v>1400773</v>
      </c>
      <c r="J2618" s="1">
        <v>1402071</v>
      </c>
      <c r="K2618" s="1" t="s">
        <v>63</v>
      </c>
      <c r="P2618" s="1" t="s">
        <v>3780</v>
      </c>
      <c r="R2618" s="1" t="s">
        <v>3781</v>
      </c>
      <c r="S2618" s="1">
        <v>1299</v>
      </c>
    </row>
    <row r="2619" spans="1:20">
      <c r="A2619" s="1">
        <f t="shared" si="40"/>
        <v>2618</v>
      </c>
      <c r="B2619" s="1" t="s">
        <v>28</v>
      </c>
      <c r="C2619" s="1" t="s">
        <v>29</v>
      </c>
      <c r="D2619" s="1" t="s">
        <v>22</v>
      </c>
      <c r="E2619" s="1" t="s">
        <v>23</v>
      </c>
      <c r="F2619" s="1" t="s">
        <v>5</v>
      </c>
      <c r="H2619" s="1" t="s">
        <v>24</v>
      </c>
      <c r="I2619" s="1">
        <v>1400773</v>
      </c>
      <c r="J2619" s="1">
        <v>1402071</v>
      </c>
      <c r="K2619" s="1" t="s">
        <v>63</v>
      </c>
      <c r="L2619" s="1" t="s">
        <v>3782</v>
      </c>
      <c r="O2619" s="1" t="s">
        <v>3783</v>
      </c>
      <c r="P2619" s="1" t="s">
        <v>3780</v>
      </c>
      <c r="R2619" s="1" t="s">
        <v>3781</v>
      </c>
      <c r="S2619" s="1">
        <v>1299</v>
      </c>
      <c r="T2619" s="1">
        <v>432</v>
      </c>
    </row>
    <row r="2620" spans="1:20">
      <c r="A2620" s="1">
        <f t="shared" si="40"/>
        <v>2619</v>
      </c>
      <c r="B2620" s="1" t="s">
        <v>20</v>
      </c>
      <c r="C2620" s="1" t="s">
        <v>21</v>
      </c>
      <c r="D2620" s="1" t="s">
        <v>22</v>
      </c>
      <c r="E2620" s="1" t="s">
        <v>23</v>
      </c>
      <c r="F2620" s="1" t="s">
        <v>5</v>
      </c>
      <c r="H2620" s="1" t="s">
        <v>24</v>
      </c>
      <c r="I2620" s="1">
        <v>1402305</v>
      </c>
      <c r="J2620" s="1">
        <v>1403480</v>
      </c>
      <c r="K2620" s="1" t="s">
        <v>63</v>
      </c>
      <c r="R2620" s="1" t="s">
        <v>3784</v>
      </c>
      <c r="S2620" s="1">
        <v>1176</v>
      </c>
    </row>
    <row r="2621" spans="1:20">
      <c r="A2621" s="1">
        <f t="shared" si="40"/>
        <v>2620</v>
      </c>
      <c r="B2621" s="1" t="s">
        <v>28</v>
      </c>
      <c r="C2621" s="1" t="s">
        <v>29</v>
      </c>
      <c r="D2621" s="1" t="s">
        <v>22</v>
      </c>
      <c r="E2621" s="1" t="s">
        <v>23</v>
      </c>
      <c r="F2621" s="1" t="s">
        <v>5</v>
      </c>
      <c r="H2621" s="1" t="s">
        <v>24</v>
      </c>
      <c r="I2621" s="1">
        <v>1402305</v>
      </c>
      <c r="J2621" s="1">
        <v>1403480</v>
      </c>
      <c r="K2621" s="1" t="s">
        <v>63</v>
      </c>
      <c r="L2621" s="1" t="s">
        <v>3785</v>
      </c>
      <c r="O2621" s="1" t="s">
        <v>3786</v>
      </c>
      <c r="R2621" s="1" t="s">
        <v>3784</v>
      </c>
      <c r="S2621" s="1">
        <v>1176</v>
      </c>
      <c r="T2621" s="1">
        <v>391</v>
      </c>
    </row>
    <row r="2622" spans="1:20">
      <c r="A2622" s="1">
        <f t="shared" si="40"/>
        <v>2621</v>
      </c>
      <c r="B2622" s="1" t="s">
        <v>20</v>
      </c>
      <c r="C2622" s="1" t="s">
        <v>21</v>
      </c>
      <c r="D2622" s="1" t="s">
        <v>22</v>
      </c>
      <c r="E2622" s="1" t="s">
        <v>23</v>
      </c>
      <c r="F2622" s="1" t="s">
        <v>5</v>
      </c>
      <c r="H2622" s="1" t="s">
        <v>24</v>
      </c>
      <c r="I2622" s="1">
        <v>1403556</v>
      </c>
      <c r="J2622" s="1">
        <v>1403756</v>
      </c>
      <c r="K2622" s="1" t="s">
        <v>63</v>
      </c>
      <c r="R2622" s="1" t="s">
        <v>3787</v>
      </c>
      <c r="S2622" s="1">
        <v>201</v>
      </c>
    </row>
    <row r="2623" spans="1:20">
      <c r="A2623" s="1">
        <f t="shared" si="40"/>
        <v>2622</v>
      </c>
      <c r="B2623" s="1" t="s">
        <v>28</v>
      </c>
      <c r="C2623" s="1" t="s">
        <v>29</v>
      </c>
      <c r="D2623" s="1" t="s">
        <v>22</v>
      </c>
      <c r="E2623" s="1" t="s">
        <v>23</v>
      </c>
      <c r="F2623" s="1" t="s">
        <v>5</v>
      </c>
      <c r="H2623" s="1" t="s">
        <v>24</v>
      </c>
      <c r="I2623" s="1">
        <v>1403556</v>
      </c>
      <c r="J2623" s="1">
        <v>1403756</v>
      </c>
      <c r="K2623" s="1" t="s">
        <v>63</v>
      </c>
      <c r="L2623" s="1" t="s">
        <v>3788</v>
      </c>
      <c r="O2623" s="1" t="s">
        <v>42</v>
      </c>
      <c r="R2623" s="1" t="s">
        <v>3787</v>
      </c>
      <c r="S2623" s="1">
        <v>201</v>
      </c>
      <c r="T2623" s="1">
        <v>66</v>
      </c>
    </row>
    <row r="2624" spans="1:20">
      <c r="A2624" s="1">
        <f t="shared" si="40"/>
        <v>2623</v>
      </c>
      <c r="B2624" s="1" t="s">
        <v>20</v>
      </c>
      <c r="C2624" s="1" t="s">
        <v>21</v>
      </c>
      <c r="D2624" s="1" t="s">
        <v>22</v>
      </c>
      <c r="E2624" s="1" t="s">
        <v>23</v>
      </c>
      <c r="F2624" s="1" t="s">
        <v>5</v>
      </c>
      <c r="H2624" s="1" t="s">
        <v>24</v>
      </c>
      <c r="I2624" s="1">
        <v>1403875</v>
      </c>
      <c r="J2624" s="1">
        <v>1404753</v>
      </c>
      <c r="K2624" s="1" t="s">
        <v>63</v>
      </c>
      <c r="R2624" s="1" t="s">
        <v>3789</v>
      </c>
      <c r="S2624" s="1">
        <v>879</v>
      </c>
    </row>
    <row r="2625" spans="1:20">
      <c r="A2625" s="1">
        <f t="shared" si="40"/>
        <v>2624</v>
      </c>
      <c r="B2625" s="1" t="s">
        <v>28</v>
      </c>
      <c r="C2625" s="1" t="s">
        <v>29</v>
      </c>
      <c r="D2625" s="1" t="s">
        <v>22</v>
      </c>
      <c r="E2625" s="1" t="s">
        <v>23</v>
      </c>
      <c r="F2625" s="1" t="s">
        <v>5</v>
      </c>
      <c r="H2625" s="1" t="s">
        <v>24</v>
      </c>
      <c r="I2625" s="1">
        <v>1403875</v>
      </c>
      <c r="J2625" s="1">
        <v>1404753</v>
      </c>
      <c r="K2625" s="1" t="s">
        <v>63</v>
      </c>
      <c r="L2625" s="1" t="s">
        <v>3790</v>
      </c>
      <c r="O2625" s="1" t="s">
        <v>3791</v>
      </c>
      <c r="R2625" s="1" t="s">
        <v>3789</v>
      </c>
      <c r="S2625" s="1">
        <v>879</v>
      </c>
      <c r="T2625" s="1">
        <v>292</v>
      </c>
    </row>
    <row r="2626" spans="1:20">
      <c r="A2626" s="1">
        <f t="shared" si="40"/>
        <v>2625</v>
      </c>
      <c r="B2626" s="1" t="s">
        <v>20</v>
      </c>
      <c r="C2626" s="1" t="s">
        <v>21</v>
      </c>
      <c r="D2626" s="1" t="s">
        <v>22</v>
      </c>
      <c r="E2626" s="1" t="s">
        <v>23</v>
      </c>
      <c r="F2626" s="1" t="s">
        <v>5</v>
      </c>
      <c r="H2626" s="1" t="s">
        <v>24</v>
      </c>
      <c r="I2626" s="1">
        <v>1404753</v>
      </c>
      <c r="J2626" s="1">
        <v>1405943</v>
      </c>
      <c r="K2626" s="1" t="s">
        <v>63</v>
      </c>
      <c r="R2626" s="1" t="s">
        <v>3792</v>
      </c>
      <c r="S2626" s="1">
        <v>1191</v>
      </c>
    </row>
    <row r="2627" spans="1:20">
      <c r="A2627" s="1">
        <f t="shared" ref="A2627:A2690" si="41">A2626+1</f>
        <v>2626</v>
      </c>
      <c r="B2627" s="1" t="s">
        <v>28</v>
      </c>
      <c r="C2627" s="1" t="s">
        <v>29</v>
      </c>
      <c r="D2627" s="1" t="s">
        <v>22</v>
      </c>
      <c r="E2627" s="1" t="s">
        <v>23</v>
      </c>
      <c r="F2627" s="1" t="s">
        <v>5</v>
      </c>
      <c r="H2627" s="1" t="s">
        <v>24</v>
      </c>
      <c r="I2627" s="1">
        <v>1404753</v>
      </c>
      <c r="J2627" s="1">
        <v>1405943</v>
      </c>
      <c r="K2627" s="1" t="s">
        <v>63</v>
      </c>
      <c r="L2627" s="1" t="s">
        <v>3793</v>
      </c>
      <c r="O2627" s="1" t="s">
        <v>3791</v>
      </c>
      <c r="R2627" s="1" t="s">
        <v>3792</v>
      </c>
      <c r="S2627" s="1">
        <v>1191</v>
      </c>
      <c r="T2627" s="1">
        <v>396</v>
      </c>
    </row>
    <row r="2628" spans="1:20">
      <c r="A2628" s="1">
        <f t="shared" si="41"/>
        <v>2627</v>
      </c>
      <c r="B2628" s="1" t="s">
        <v>20</v>
      </c>
      <c r="C2628" s="1" t="s">
        <v>21</v>
      </c>
      <c r="D2628" s="1" t="s">
        <v>22</v>
      </c>
      <c r="E2628" s="1" t="s">
        <v>23</v>
      </c>
      <c r="F2628" s="1" t="s">
        <v>5</v>
      </c>
      <c r="H2628" s="1" t="s">
        <v>24</v>
      </c>
      <c r="I2628" s="1">
        <v>1405949</v>
      </c>
      <c r="J2628" s="1">
        <v>1407139</v>
      </c>
      <c r="K2628" s="1" t="s">
        <v>63</v>
      </c>
      <c r="R2628" s="1" t="s">
        <v>3794</v>
      </c>
      <c r="S2628" s="1">
        <v>1191</v>
      </c>
    </row>
    <row r="2629" spans="1:20">
      <c r="A2629" s="1">
        <f t="shared" si="41"/>
        <v>2628</v>
      </c>
      <c r="B2629" s="1" t="s">
        <v>28</v>
      </c>
      <c r="C2629" s="1" t="s">
        <v>29</v>
      </c>
      <c r="D2629" s="1" t="s">
        <v>22</v>
      </c>
      <c r="E2629" s="1" t="s">
        <v>23</v>
      </c>
      <c r="F2629" s="1" t="s">
        <v>5</v>
      </c>
      <c r="H2629" s="1" t="s">
        <v>24</v>
      </c>
      <c r="I2629" s="1">
        <v>1405949</v>
      </c>
      <c r="J2629" s="1">
        <v>1407139</v>
      </c>
      <c r="K2629" s="1" t="s">
        <v>63</v>
      </c>
      <c r="L2629" s="1" t="s">
        <v>3795</v>
      </c>
      <c r="O2629" s="1" t="s">
        <v>3796</v>
      </c>
      <c r="R2629" s="1" t="s">
        <v>3794</v>
      </c>
      <c r="S2629" s="1">
        <v>1191</v>
      </c>
      <c r="T2629" s="1">
        <v>396</v>
      </c>
    </row>
    <row r="2630" spans="1:20">
      <c r="A2630" s="1">
        <f t="shared" si="41"/>
        <v>2629</v>
      </c>
      <c r="B2630" s="1" t="s">
        <v>20</v>
      </c>
      <c r="C2630" s="1" t="s">
        <v>21</v>
      </c>
      <c r="D2630" s="1" t="s">
        <v>22</v>
      </c>
      <c r="E2630" s="1" t="s">
        <v>23</v>
      </c>
      <c r="F2630" s="1" t="s">
        <v>5</v>
      </c>
      <c r="H2630" s="1" t="s">
        <v>24</v>
      </c>
      <c r="I2630" s="1">
        <v>1407129</v>
      </c>
      <c r="J2630" s="1">
        <v>1407383</v>
      </c>
      <c r="K2630" s="1" t="s">
        <v>63</v>
      </c>
      <c r="P2630" s="1" t="s">
        <v>3797</v>
      </c>
      <c r="R2630" s="1" t="s">
        <v>3798</v>
      </c>
      <c r="S2630" s="1">
        <v>255</v>
      </c>
    </row>
    <row r="2631" spans="1:20">
      <c r="A2631" s="1">
        <f t="shared" si="41"/>
        <v>2630</v>
      </c>
      <c r="B2631" s="1" t="s">
        <v>28</v>
      </c>
      <c r="C2631" s="1" t="s">
        <v>29</v>
      </c>
      <c r="D2631" s="1" t="s">
        <v>22</v>
      </c>
      <c r="E2631" s="1" t="s">
        <v>23</v>
      </c>
      <c r="F2631" s="1" t="s">
        <v>5</v>
      </c>
      <c r="H2631" s="1" t="s">
        <v>24</v>
      </c>
      <c r="I2631" s="1">
        <v>1407129</v>
      </c>
      <c r="J2631" s="1">
        <v>1407383</v>
      </c>
      <c r="K2631" s="1" t="s">
        <v>63</v>
      </c>
      <c r="L2631" s="1" t="s">
        <v>3799</v>
      </c>
      <c r="O2631" s="1" t="s">
        <v>3800</v>
      </c>
      <c r="P2631" s="1" t="s">
        <v>3797</v>
      </c>
      <c r="R2631" s="1" t="s">
        <v>3798</v>
      </c>
      <c r="S2631" s="1">
        <v>255</v>
      </c>
      <c r="T2631" s="1">
        <v>84</v>
      </c>
    </row>
    <row r="2632" spans="1:20">
      <c r="A2632" s="1">
        <f t="shared" si="41"/>
        <v>2631</v>
      </c>
      <c r="B2632" s="1" t="s">
        <v>20</v>
      </c>
      <c r="C2632" s="1" t="s">
        <v>21</v>
      </c>
      <c r="D2632" s="1" t="s">
        <v>22</v>
      </c>
      <c r="E2632" s="1" t="s">
        <v>23</v>
      </c>
      <c r="F2632" s="1" t="s">
        <v>5</v>
      </c>
      <c r="H2632" s="1" t="s">
        <v>24</v>
      </c>
      <c r="I2632" s="1">
        <v>1407718</v>
      </c>
      <c r="J2632" s="1">
        <v>1409076</v>
      </c>
      <c r="K2632" s="1" t="s">
        <v>63</v>
      </c>
      <c r="P2632" s="1" t="s">
        <v>3801</v>
      </c>
      <c r="R2632" s="1" t="s">
        <v>3802</v>
      </c>
      <c r="S2632" s="1">
        <v>1359</v>
      </c>
    </row>
    <row r="2633" spans="1:20">
      <c r="A2633" s="1">
        <f t="shared" si="41"/>
        <v>2632</v>
      </c>
      <c r="B2633" s="1" t="s">
        <v>28</v>
      </c>
      <c r="C2633" s="1" t="s">
        <v>29</v>
      </c>
      <c r="D2633" s="1" t="s">
        <v>22</v>
      </c>
      <c r="E2633" s="1" t="s">
        <v>23</v>
      </c>
      <c r="F2633" s="1" t="s">
        <v>5</v>
      </c>
      <c r="H2633" s="1" t="s">
        <v>24</v>
      </c>
      <c r="I2633" s="1">
        <v>1407718</v>
      </c>
      <c r="J2633" s="1">
        <v>1409076</v>
      </c>
      <c r="K2633" s="1" t="s">
        <v>63</v>
      </c>
      <c r="L2633" s="1" t="s">
        <v>3803</v>
      </c>
      <c r="O2633" s="1" t="s">
        <v>94</v>
      </c>
      <c r="P2633" s="1" t="s">
        <v>3801</v>
      </c>
      <c r="R2633" s="1" t="s">
        <v>3802</v>
      </c>
      <c r="S2633" s="1">
        <v>1359</v>
      </c>
      <c r="T2633" s="1">
        <v>452</v>
      </c>
    </row>
    <row r="2634" spans="1:20">
      <c r="A2634" s="1">
        <f t="shared" si="41"/>
        <v>2633</v>
      </c>
      <c r="B2634" s="1" t="s">
        <v>20</v>
      </c>
      <c r="C2634" s="1" t="s">
        <v>21</v>
      </c>
      <c r="D2634" s="1" t="s">
        <v>22</v>
      </c>
      <c r="E2634" s="1" t="s">
        <v>23</v>
      </c>
      <c r="F2634" s="1" t="s">
        <v>5</v>
      </c>
      <c r="H2634" s="1" t="s">
        <v>24</v>
      </c>
      <c r="I2634" s="1">
        <v>1409159</v>
      </c>
      <c r="J2634" s="1">
        <v>1410184</v>
      </c>
      <c r="K2634" s="1" t="s">
        <v>63</v>
      </c>
      <c r="R2634" s="1" t="s">
        <v>3804</v>
      </c>
      <c r="S2634" s="1">
        <v>1026</v>
      </c>
    </row>
    <row r="2635" spans="1:20">
      <c r="A2635" s="1">
        <f t="shared" si="41"/>
        <v>2634</v>
      </c>
      <c r="B2635" s="1" t="s">
        <v>28</v>
      </c>
      <c r="C2635" s="1" t="s">
        <v>29</v>
      </c>
      <c r="D2635" s="1" t="s">
        <v>22</v>
      </c>
      <c r="E2635" s="1" t="s">
        <v>23</v>
      </c>
      <c r="F2635" s="1" t="s">
        <v>5</v>
      </c>
      <c r="H2635" s="1" t="s">
        <v>24</v>
      </c>
      <c r="I2635" s="1">
        <v>1409159</v>
      </c>
      <c r="J2635" s="1">
        <v>1410184</v>
      </c>
      <c r="K2635" s="1" t="s">
        <v>63</v>
      </c>
      <c r="L2635" s="1" t="s">
        <v>3805</v>
      </c>
      <c r="O2635" s="1" t="s">
        <v>1470</v>
      </c>
      <c r="R2635" s="1" t="s">
        <v>3804</v>
      </c>
      <c r="S2635" s="1">
        <v>1026</v>
      </c>
      <c r="T2635" s="1">
        <v>341</v>
      </c>
    </row>
    <row r="2636" spans="1:20">
      <c r="A2636" s="1">
        <f t="shared" si="41"/>
        <v>2635</v>
      </c>
      <c r="B2636" s="1" t="s">
        <v>20</v>
      </c>
      <c r="C2636" s="1" t="s">
        <v>21</v>
      </c>
      <c r="D2636" s="1" t="s">
        <v>22</v>
      </c>
      <c r="E2636" s="1" t="s">
        <v>23</v>
      </c>
      <c r="F2636" s="1" t="s">
        <v>5</v>
      </c>
      <c r="H2636" s="1" t="s">
        <v>24</v>
      </c>
      <c r="I2636" s="1">
        <v>1410232</v>
      </c>
      <c r="J2636" s="1">
        <v>1411353</v>
      </c>
      <c r="K2636" s="1" t="s">
        <v>63</v>
      </c>
      <c r="P2636" s="1" t="s">
        <v>3806</v>
      </c>
      <c r="R2636" s="1" t="s">
        <v>3807</v>
      </c>
      <c r="S2636" s="1">
        <v>1122</v>
      </c>
    </row>
    <row r="2637" spans="1:20">
      <c r="A2637" s="1">
        <f t="shared" si="41"/>
        <v>2636</v>
      </c>
      <c r="B2637" s="1" t="s">
        <v>28</v>
      </c>
      <c r="C2637" s="1" t="s">
        <v>29</v>
      </c>
      <c r="D2637" s="1" t="s">
        <v>22</v>
      </c>
      <c r="E2637" s="1" t="s">
        <v>23</v>
      </c>
      <c r="F2637" s="1" t="s">
        <v>5</v>
      </c>
      <c r="H2637" s="1" t="s">
        <v>24</v>
      </c>
      <c r="I2637" s="1">
        <v>1410232</v>
      </c>
      <c r="J2637" s="1">
        <v>1411353</v>
      </c>
      <c r="K2637" s="1" t="s">
        <v>63</v>
      </c>
      <c r="L2637" s="1" t="s">
        <v>3808</v>
      </c>
      <c r="O2637" s="1" t="s">
        <v>3809</v>
      </c>
      <c r="P2637" s="1" t="s">
        <v>3806</v>
      </c>
      <c r="R2637" s="1" t="s">
        <v>3807</v>
      </c>
      <c r="S2637" s="1">
        <v>1122</v>
      </c>
      <c r="T2637" s="1">
        <v>373</v>
      </c>
    </row>
    <row r="2638" spans="1:20">
      <c r="A2638" s="1">
        <f t="shared" si="41"/>
        <v>2637</v>
      </c>
      <c r="B2638" s="1" t="s">
        <v>20</v>
      </c>
      <c r="C2638" s="1" t="s">
        <v>21</v>
      </c>
      <c r="D2638" s="1" t="s">
        <v>22</v>
      </c>
      <c r="E2638" s="1" t="s">
        <v>23</v>
      </c>
      <c r="F2638" s="1" t="s">
        <v>5</v>
      </c>
      <c r="H2638" s="1" t="s">
        <v>24</v>
      </c>
      <c r="I2638" s="1">
        <v>1411359</v>
      </c>
      <c r="J2638" s="1">
        <v>1412390</v>
      </c>
      <c r="K2638" s="1" t="s">
        <v>63</v>
      </c>
      <c r="R2638" s="1" t="s">
        <v>3810</v>
      </c>
      <c r="S2638" s="1">
        <v>1032</v>
      </c>
    </row>
    <row r="2639" spans="1:20">
      <c r="A2639" s="1">
        <f t="shared" si="41"/>
        <v>2638</v>
      </c>
      <c r="B2639" s="1" t="s">
        <v>28</v>
      </c>
      <c r="C2639" s="1" t="s">
        <v>29</v>
      </c>
      <c r="D2639" s="1" t="s">
        <v>22</v>
      </c>
      <c r="E2639" s="1" t="s">
        <v>23</v>
      </c>
      <c r="F2639" s="1" t="s">
        <v>5</v>
      </c>
      <c r="H2639" s="1" t="s">
        <v>24</v>
      </c>
      <c r="I2639" s="1">
        <v>1411359</v>
      </c>
      <c r="J2639" s="1">
        <v>1412390</v>
      </c>
      <c r="K2639" s="1" t="s">
        <v>63</v>
      </c>
      <c r="L2639" s="1" t="s">
        <v>3811</v>
      </c>
      <c r="O2639" s="1" t="s">
        <v>3812</v>
      </c>
      <c r="R2639" s="1" t="s">
        <v>3810</v>
      </c>
      <c r="S2639" s="1">
        <v>1032</v>
      </c>
      <c r="T2639" s="1">
        <v>343</v>
      </c>
    </row>
    <row r="2640" spans="1:20">
      <c r="A2640" s="1">
        <f t="shared" si="41"/>
        <v>2639</v>
      </c>
      <c r="B2640" s="1" t="s">
        <v>20</v>
      </c>
      <c r="C2640" s="1" t="s">
        <v>21</v>
      </c>
      <c r="D2640" s="1" t="s">
        <v>22</v>
      </c>
      <c r="E2640" s="1" t="s">
        <v>23</v>
      </c>
      <c r="F2640" s="1" t="s">
        <v>5</v>
      </c>
      <c r="H2640" s="1" t="s">
        <v>24</v>
      </c>
      <c r="I2640" s="1">
        <v>1412522</v>
      </c>
      <c r="J2640" s="1">
        <v>1412779</v>
      </c>
      <c r="K2640" s="1" t="s">
        <v>63</v>
      </c>
      <c r="P2640" s="1" t="s">
        <v>3813</v>
      </c>
      <c r="R2640" s="1" t="s">
        <v>3814</v>
      </c>
      <c r="S2640" s="1">
        <v>258</v>
      </c>
    </row>
    <row r="2641" spans="1:20">
      <c r="A2641" s="1">
        <f t="shared" si="41"/>
        <v>2640</v>
      </c>
      <c r="B2641" s="1" t="s">
        <v>28</v>
      </c>
      <c r="C2641" s="1" t="s">
        <v>29</v>
      </c>
      <c r="D2641" s="1" t="s">
        <v>22</v>
      </c>
      <c r="E2641" s="1" t="s">
        <v>23</v>
      </c>
      <c r="F2641" s="1" t="s">
        <v>5</v>
      </c>
      <c r="H2641" s="1" t="s">
        <v>24</v>
      </c>
      <c r="I2641" s="1">
        <v>1412522</v>
      </c>
      <c r="J2641" s="1">
        <v>1412779</v>
      </c>
      <c r="K2641" s="1" t="s">
        <v>63</v>
      </c>
      <c r="L2641" s="1" t="s">
        <v>3815</v>
      </c>
      <c r="O2641" s="1" t="s">
        <v>3816</v>
      </c>
      <c r="P2641" s="1" t="s">
        <v>3813</v>
      </c>
      <c r="R2641" s="1" t="s">
        <v>3814</v>
      </c>
      <c r="S2641" s="1">
        <v>258</v>
      </c>
      <c r="T2641" s="1">
        <v>85</v>
      </c>
    </row>
    <row r="2642" spans="1:20">
      <c r="A2642" s="1">
        <f t="shared" si="41"/>
        <v>2641</v>
      </c>
      <c r="B2642" s="1" t="s">
        <v>20</v>
      </c>
      <c r="C2642" s="1" t="s">
        <v>21</v>
      </c>
      <c r="D2642" s="1" t="s">
        <v>22</v>
      </c>
      <c r="E2642" s="1" t="s">
        <v>23</v>
      </c>
      <c r="F2642" s="1" t="s">
        <v>5</v>
      </c>
      <c r="H2642" s="1" t="s">
        <v>24</v>
      </c>
      <c r="I2642" s="1">
        <v>1412792</v>
      </c>
      <c r="J2642" s="1">
        <v>1413103</v>
      </c>
      <c r="K2642" s="1" t="s">
        <v>63</v>
      </c>
      <c r="P2642" s="1" t="s">
        <v>3817</v>
      </c>
      <c r="R2642" s="1" t="s">
        <v>3818</v>
      </c>
      <c r="S2642" s="1">
        <v>312</v>
      </c>
    </row>
    <row r="2643" spans="1:20">
      <c r="A2643" s="1">
        <f t="shared" si="41"/>
        <v>2642</v>
      </c>
      <c r="B2643" s="1" t="s">
        <v>28</v>
      </c>
      <c r="C2643" s="1" t="s">
        <v>29</v>
      </c>
      <c r="D2643" s="1" t="s">
        <v>22</v>
      </c>
      <c r="E2643" s="1" t="s">
        <v>23</v>
      </c>
      <c r="F2643" s="1" t="s">
        <v>5</v>
      </c>
      <c r="H2643" s="1" t="s">
        <v>24</v>
      </c>
      <c r="I2643" s="1">
        <v>1412792</v>
      </c>
      <c r="J2643" s="1">
        <v>1413103</v>
      </c>
      <c r="K2643" s="1" t="s">
        <v>63</v>
      </c>
      <c r="L2643" s="1" t="s">
        <v>3819</v>
      </c>
      <c r="O2643" s="1" t="s">
        <v>3820</v>
      </c>
      <c r="P2643" s="1" t="s">
        <v>3817</v>
      </c>
      <c r="R2643" s="1" t="s">
        <v>3818</v>
      </c>
      <c r="S2643" s="1">
        <v>312</v>
      </c>
      <c r="T2643" s="1">
        <v>103</v>
      </c>
    </row>
    <row r="2644" spans="1:20">
      <c r="A2644" s="1">
        <f t="shared" si="41"/>
        <v>2643</v>
      </c>
      <c r="B2644" s="1" t="s">
        <v>20</v>
      </c>
      <c r="C2644" s="1" t="s">
        <v>21</v>
      </c>
      <c r="D2644" s="1" t="s">
        <v>22</v>
      </c>
      <c r="E2644" s="1" t="s">
        <v>23</v>
      </c>
      <c r="F2644" s="1" t="s">
        <v>5</v>
      </c>
      <c r="H2644" s="1" t="s">
        <v>24</v>
      </c>
      <c r="I2644" s="1">
        <v>1413295</v>
      </c>
      <c r="J2644" s="1">
        <v>1414596</v>
      </c>
      <c r="K2644" s="1" t="s">
        <v>25</v>
      </c>
      <c r="R2644" s="1" t="s">
        <v>3821</v>
      </c>
      <c r="S2644" s="1">
        <v>1302</v>
      </c>
    </row>
    <row r="2645" spans="1:20">
      <c r="A2645" s="1">
        <f t="shared" si="41"/>
        <v>2644</v>
      </c>
      <c r="B2645" s="1" t="s">
        <v>28</v>
      </c>
      <c r="C2645" s="1" t="s">
        <v>29</v>
      </c>
      <c r="D2645" s="1" t="s">
        <v>22</v>
      </c>
      <c r="E2645" s="1" t="s">
        <v>23</v>
      </c>
      <c r="F2645" s="1" t="s">
        <v>5</v>
      </c>
      <c r="H2645" s="1" t="s">
        <v>24</v>
      </c>
      <c r="I2645" s="1">
        <v>1413295</v>
      </c>
      <c r="J2645" s="1">
        <v>1414596</v>
      </c>
      <c r="K2645" s="1" t="s">
        <v>25</v>
      </c>
      <c r="L2645" s="1" t="s">
        <v>3822</v>
      </c>
      <c r="O2645" s="1" t="s">
        <v>3823</v>
      </c>
      <c r="R2645" s="1" t="s">
        <v>3821</v>
      </c>
      <c r="S2645" s="1">
        <v>1302</v>
      </c>
      <c r="T2645" s="1">
        <v>433</v>
      </c>
    </row>
    <row r="2646" spans="1:20">
      <c r="A2646" s="1">
        <f t="shared" si="41"/>
        <v>2645</v>
      </c>
      <c r="B2646" s="1" t="s">
        <v>20</v>
      </c>
      <c r="C2646" s="1" t="s">
        <v>21</v>
      </c>
      <c r="D2646" s="1" t="s">
        <v>22</v>
      </c>
      <c r="E2646" s="1" t="s">
        <v>23</v>
      </c>
      <c r="F2646" s="1" t="s">
        <v>5</v>
      </c>
      <c r="H2646" s="1" t="s">
        <v>24</v>
      </c>
      <c r="I2646" s="1">
        <v>1414596</v>
      </c>
      <c r="J2646" s="1">
        <v>1415558</v>
      </c>
      <c r="K2646" s="1" t="s">
        <v>25</v>
      </c>
      <c r="P2646" s="1" t="s">
        <v>3824</v>
      </c>
      <c r="R2646" s="1" t="s">
        <v>3825</v>
      </c>
      <c r="S2646" s="1">
        <v>963</v>
      </c>
    </row>
    <row r="2647" spans="1:20">
      <c r="A2647" s="1">
        <f t="shared" si="41"/>
        <v>2646</v>
      </c>
      <c r="B2647" s="1" t="s">
        <v>28</v>
      </c>
      <c r="C2647" s="1" t="s">
        <v>29</v>
      </c>
      <c r="D2647" s="1" t="s">
        <v>22</v>
      </c>
      <c r="E2647" s="1" t="s">
        <v>23</v>
      </c>
      <c r="F2647" s="1" t="s">
        <v>5</v>
      </c>
      <c r="H2647" s="1" t="s">
        <v>24</v>
      </c>
      <c r="I2647" s="1">
        <v>1414596</v>
      </c>
      <c r="J2647" s="1">
        <v>1415558</v>
      </c>
      <c r="K2647" s="1" t="s">
        <v>25</v>
      </c>
      <c r="L2647" s="1" t="s">
        <v>3826</v>
      </c>
      <c r="O2647" s="1" t="s">
        <v>3827</v>
      </c>
      <c r="P2647" s="1" t="s">
        <v>3824</v>
      </c>
      <c r="R2647" s="1" t="s">
        <v>3825</v>
      </c>
      <c r="S2647" s="1">
        <v>963</v>
      </c>
      <c r="T2647" s="1">
        <v>320</v>
      </c>
    </row>
    <row r="2648" spans="1:20">
      <c r="A2648" s="1">
        <f t="shared" si="41"/>
        <v>2647</v>
      </c>
      <c r="B2648" s="1" t="s">
        <v>20</v>
      </c>
      <c r="C2648" s="1" t="s">
        <v>21</v>
      </c>
      <c r="D2648" s="1" t="s">
        <v>22</v>
      </c>
      <c r="E2648" s="1" t="s">
        <v>23</v>
      </c>
      <c r="F2648" s="1" t="s">
        <v>5</v>
      </c>
      <c r="H2648" s="1" t="s">
        <v>24</v>
      </c>
      <c r="I2648" s="1">
        <v>1415582</v>
      </c>
      <c r="J2648" s="1">
        <v>1416331</v>
      </c>
      <c r="K2648" s="1" t="s">
        <v>63</v>
      </c>
      <c r="R2648" s="1" t="s">
        <v>3828</v>
      </c>
      <c r="S2648" s="1">
        <v>750</v>
      </c>
    </row>
    <row r="2649" spans="1:20">
      <c r="A2649" s="1">
        <f t="shared" si="41"/>
        <v>2648</v>
      </c>
      <c r="B2649" s="1" t="s">
        <v>28</v>
      </c>
      <c r="C2649" s="1" t="s">
        <v>29</v>
      </c>
      <c r="D2649" s="1" t="s">
        <v>22</v>
      </c>
      <c r="E2649" s="1" t="s">
        <v>23</v>
      </c>
      <c r="F2649" s="1" t="s">
        <v>5</v>
      </c>
      <c r="H2649" s="1" t="s">
        <v>24</v>
      </c>
      <c r="I2649" s="1">
        <v>1415582</v>
      </c>
      <c r="J2649" s="1">
        <v>1416331</v>
      </c>
      <c r="K2649" s="1" t="s">
        <v>63</v>
      </c>
      <c r="L2649" s="1" t="s">
        <v>3829</v>
      </c>
      <c r="O2649" s="1" t="s">
        <v>3830</v>
      </c>
      <c r="R2649" s="1" t="s">
        <v>3828</v>
      </c>
      <c r="S2649" s="1">
        <v>750</v>
      </c>
      <c r="T2649" s="1">
        <v>249</v>
      </c>
    </row>
    <row r="2650" spans="1:20">
      <c r="A2650" s="1">
        <f t="shared" si="41"/>
        <v>2649</v>
      </c>
      <c r="B2650" s="1" t="s">
        <v>20</v>
      </c>
      <c r="C2650" s="1" t="s">
        <v>21</v>
      </c>
      <c r="D2650" s="1" t="s">
        <v>22</v>
      </c>
      <c r="E2650" s="1" t="s">
        <v>23</v>
      </c>
      <c r="F2650" s="1" t="s">
        <v>5</v>
      </c>
      <c r="H2650" s="1" t="s">
        <v>24</v>
      </c>
      <c r="I2650" s="1">
        <v>1416385</v>
      </c>
      <c r="J2650" s="1">
        <v>1416804</v>
      </c>
      <c r="K2650" s="1" t="s">
        <v>63</v>
      </c>
      <c r="R2650" s="1" t="s">
        <v>3831</v>
      </c>
      <c r="S2650" s="1">
        <v>420</v>
      </c>
    </row>
    <row r="2651" spans="1:20">
      <c r="A2651" s="1">
        <f t="shared" si="41"/>
        <v>2650</v>
      </c>
      <c r="B2651" s="1" t="s">
        <v>28</v>
      </c>
      <c r="C2651" s="1" t="s">
        <v>29</v>
      </c>
      <c r="D2651" s="1" t="s">
        <v>22</v>
      </c>
      <c r="E2651" s="1" t="s">
        <v>23</v>
      </c>
      <c r="F2651" s="1" t="s">
        <v>5</v>
      </c>
      <c r="H2651" s="1" t="s">
        <v>24</v>
      </c>
      <c r="I2651" s="1">
        <v>1416385</v>
      </c>
      <c r="J2651" s="1">
        <v>1416804</v>
      </c>
      <c r="K2651" s="1" t="s">
        <v>63</v>
      </c>
      <c r="L2651" s="1" t="s">
        <v>3832</v>
      </c>
      <c r="O2651" s="1" t="s">
        <v>62</v>
      </c>
      <c r="R2651" s="1" t="s">
        <v>3831</v>
      </c>
      <c r="S2651" s="1">
        <v>420</v>
      </c>
      <c r="T2651" s="1">
        <v>139</v>
      </c>
    </row>
    <row r="2652" spans="1:20">
      <c r="A2652" s="1">
        <f t="shared" si="41"/>
        <v>2651</v>
      </c>
      <c r="B2652" s="1" t="s">
        <v>20</v>
      </c>
      <c r="C2652" s="1" t="s">
        <v>21</v>
      </c>
      <c r="D2652" s="1" t="s">
        <v>22</v>
      </c>
      <c r="E2652" s="1" t="s">
        <v>23</v>
      </c>
      <c r="F2652" s="1" t="s">
        <v>5</v>
      </c>
      <c r="H2652" s="1" t="s">
        <v>24</v>
      </c>
      <c r="I2652" s="1">
        <v>1416818</v>
      </c>
      <c r="J2652" s="1">
        <v>1420315</v>
      </c>
      <c r="K2652" s="1" t="s">
        <v>63</v>
      </c>
      <c r="R2652" s="1" t="s">
        <v>3833</v>
      </c>
      <c r="S2652" s="1">
        <v>3498</v>
      </c>
    </row>
    <row r="2653" spans="1:20">
      <c r="A2653" s="1">
        <f t="shared" si="41"/>
        <v>2652</v>
      </c>
      <c r="B2653" s="1" t="s">
        <v>28</v>
      </c>
      <c r="C2653" s="1" t="s">
        <v>29</v>
      </c>
      <c r="D2653" s="1" t="s">
        <v>22</v>
      </c>
      <c r="E2653" s="1" t="s">
        <v>23</v>
      </c>
      <c r="F2653" s="1" t="s">
        <v>5</v>
      </c>
      <c r="H2653" s="1" t="s">
        <v>24</v>
      </c>
      <c r="I2653" s="1">
        <v>1416818</v>
      </c>
      <c r="J2653" s="1">
        <v>1420315</v>
      </c>
      <c r="K2653" s="1" t="s">
        <v>63</v>
      </c>
      <c r="L2653" s="1" t="s">
        <v>3834</v>
      </c>
      <c r="O2653" s="1" t="s">
        <v>516</v>
      </c>
      <c r="R2653" s="1" t="s">
        <v>3833</v>
      </c>
      <c r="S2653" s="1">
        <v>3498</v>
      </c>
      <c r="T2653" s="1">
        <v>1165</v>
      </c>
    </row>
    <row r="2654" spans="1:20">
      <c r="A2654" s="1">
        <f t="shared" si="41"/>
        <v>2653</v>
      </c>
      <c r="B2654" s="1" t="s">
        <v>20</v>
      </c>
      <c r="C2654" s="1" t="s">
        <v>21</v>
      </c>
      <c r="D2654" s="1" t="s">
        <v>22</v>
      </c>
      <c r="E2654" s="1" t="s">
        <v>23</v>
      </c>
      <c r="F2654" s="1" t="s">
        <v>5</v>
      </c>
      <c r="H2654" s="1" t="s">
        <v>24</v>
      </c>
      <c r="I2654" s="1">
        <v>1420456</v>
      </c>
      <c r="J2654" s="1">
        <v>1422735</v>
      </c>
      <c r="K2654" s="1" t="s">
        <v>63</v>
      </c>
      <c r="R2654" s="1" t="s">
        <v>3835</v>
      </c>
      <c r="S2654" s="1">
        <v>2280</v>
      </c>
    </row>
    <row r="2655" spans="1:20">
      <c r="A2655" s="1">
        <f t="shared" si="41"/>
        <v>2654</v>
      </c>
      <c r="B2655" s="1" t="s">
        <v>28</v>
      </c>
      <c r="C2655" s="1" t="s">
        <v>29</v>
      </c>
      <c r="D2655" s="1" t="s">
        <v>22</v>
      </c>
      <c r="E2655" s="1" t="s">
        <v>23</v>
      </c>
      <c r="F2655" s="1" t="s">
        <v>5</v>
      </c>
      <c r="H2655" s="1" t="s">
        <v>24</v>
      </c>
      <c r="I2655" s="1">
        <v>1420456</v>
      </c>
      <c r="J2655" s="1">
        <v>1422735</v>
      </c>
      <c r="K2655" s="1" t="s">
        <v>63</v>
      </c>
      <c r="L2655" s="1" t="s">
        <v>3836</v>
      </c>
      <c r="O2655" s="1" t="s">
        <v>3837</v>
      </c>
      <c r="R2655" s="1" t="s">
        <v>3835</v>
      </c>
      <c r="S2655" s="1">
        <v>2280</v>
      </c>
      <c r="T2655" s="1">
        <v>759</v>
      </c>
    </row>
    <row r="2656" spans="1:20">
      <c r="A2656" s="1">
        <f t="shared" si="41"/>
        <v>2655</v>
      </c>
      <c r="B2656" s="1" t="s">
        <v>20</v>
      </c>
      <c r="C2656" s="1" t="s">
        <v>21</v>
      </c>
      <c r="D2656" s="1" t="s">
        <v>22</v>
      </c>
      <c r="E2656" s="1" t="s">
        <v>23</v>
      </c>
      <c r="F2656" s="1" t="s">
        <v>5</v>
      </c>
      <c r="H2656" s="1" t="s">
        <v>24</v>
      </c>
      <c r="I2656" s="1">
        <v>1423064</v>
      </c>
      <c r="J2656" s="1">
        <v>1423339</v>
      </c>
      <c r="K2656" s="1" t="s">
        <v>63</v>
      </c>
      <c r="R2656" s="1" t="s">
        <v>3838</v>
      </c>
      <c r="S2656" s="1">
        <v>276</v>
      </c>
    </row>
    <row r="2657" spans="1:20">
      <c r="A2657" s="1">
        <f t="shared" si="41"/>
        <v>2656</v>
      </c>
      <c r="B2657" s="1" t="s">
        <v>28</v>
      </c>
      <c r="C2657" s="1" t="s">
        <v>29</v>
      </c>
      <c r="D2657" s="1" t="s">
        <v>22</v>
      </c>
      <c r="E2657" s="1" t="s">
        <v>23</v>
      </c>
      <c r="F2657" s="1" t="s">
        <v>5</v>
      </c>
      <c r="H2657" s="1" t="s">
        <v>24</v>
      </c>
      <c r="I2657" s="1">
        <v>1423064</v>
      </c>
      <c r="J2657" s="1">
        <v>1423339</v>
      </c>
      <c r="K2657" s="1" t="s">
        <v>63</v>
      </c>
      <c r="L2657" s="1" t="s">
        <v>3839</v>
      </c>
      <c r="O2657" s="1" t="s">
        <v>62</v>
      </c>
      <c r="R2657" s="1" t="s">
        <v>3838</v>
      </c>
      <c r="S2657" s="1">
        <v>276</v>
      </c>
      <c r="T2657" s="1">
        <v>91</v>
      </c>
    </row>
    <row r="2658" spans="1:20">
      <c r="A2658" s="1">
        <f t="shared" si="41"/>
        <v>2657</v>
      </c>
      <c r="B2658" s="1" t="s">
        <v>20</v>
      </c>
      <c r="C2658" s="1" t="s">
        <v>21</v>
      </c>
      <c r="D2658" s="1" t="s">
        <v>22</v>
      </c>
      <c r="E2658" s="1" t="s">
        <v>23</v>
      </c>
      <c r="F2658" s="1" t="s">
        <v>5</v>
      </c>
      <c r="H2658" s="1" t="s">
        <v>24</v>
      </c>
      <c r="I2658" s="1">
        <v>1423652</v>
      </c>
      <c r="J2658" s="1">
        <v>1424122</v>
      </c>
      <c r="K2658" s="1" t="s">
        <v>25</v>
      </c>
      <c r="R2658" s="1" t="s">
        <v>3840</v>
      </c>
      <c r="S2658" s="1">
        <v>471</v>
      </c>
    </row>
    <row r="2659" spans="1:20">
      <c r="A2659" s="1">
        <f t="shared" si="41"/>
        <v>2658</v>
      </c>
      <c r="B2659" s="1" t="s">
        <v>28</v>
      </c>
      <c r="C2659" s="1" t="s">
        <v>29</v>
      </c>
      <c r="D2659" s="1" t="s">
        <v>22</v>
      </c>
      <c r="E2659" s="1" t="s">
        <v>23</v>
      </c>
      <c r="F2659" s="1" t="s">
        <v>5</v>
      </c>
      <c r="H2659" s="1" t="s">
        <v>24</v>
      </c>
      <c r="I2659" s="1">
        <v>1423652</v>
      </c>
      <c r="J2659" s="1">
        <v>1424122</v>
      </c>
      <c r="K2659" s="1" t="s">
        <v>25</v>
      </c>
      <c r="L2659" s="1" t="s">
        <v>3841</v>
      </c>
      <c r="O2659" s="1" t="s">
        <v>42</v>
      </c>
      <c r="R2659" s="1" t="s">
        <v>3840</v>
      </c>
      <c r="S2659" s="1">
        <v>471</v>
      </c>
      <c r="T2659" s="1">
        <v>156</v>
      </c>
    </row>
    <row r="2660" spans="1:20">
      <c r="A2660" s="1">
        <f t="shared" si="41"/>
        <v>2659</v>
      </c>
      <c r="B2660" s="1" t="s">
        <v>20</v>
      </c>
      <c r="C2660" s="1" t="s">
        <v>21</v>
      </c>
      <c r="D2660" s="1" t="s">
        <v>22</v>
      </c>
      <c r="E2660" s="1" t="s">
        <v>23</v>
      </c>
      <c r="F2660" s="1" t="s">
        <v>5</v>
      </c>
      <c r="H2660" s="1" t="s">
        <v>24</v>
      </c>
      <c r="I2660" s="1">
        <v>1424274</v>
      </c>
      <c r="J2660" s="1">
        <v>1425371</v>
      </c>
      <c r="K2660" s="1" t="s">
        <v>63</v>
      </c>
      <c r="R2660" s="1" t="s">
        <v>3842</v>
      </c>
      <c r="S2660" s="1">
        <v>1098</v>
      </c>
    </row>
    <row r="2661" spans="1:20">
      <c r="A2661" s="1">
        <f t="shared" si="41"/>
        <v>2660</v>
      </c>
      <c r="B2661" s="1" t="s">
        <v>28</v>
      </c>
      <c r="C2661" s="1" t="s">
        <v>29</v>
      </c>
      <c r="D2661" s="1" t="s">
        <v>22</v>
      </c>
      <c r="E2661" s="1" t="s">
        <v>23</v>
      </c>
      <c r="F2661" s="1" t="s">
        <v>5</v>
      </c>
      <c r="H2661" s="1" t="s">
        <v>24</v>
      </c>
      <c r="I2661" s="1">
        <v>1424274</v>
      </c>
      <c r="J2661" s="1">
        <v>1425371</v>
      </c>
      <c r="K2661" s="1" t="s">
        <v>63</v>
      </c>
      <c r="L2661" s="1" t="s">
        <v>3843</v>
      </c>
      <c r="O2661" s="1" t="s">
        <v>565</v>
      </c>
      <c r="R2661" s="1" t="s">
        <v>3842</v>
      </c>
      <c r="S2661" s="1">
        <v>1098</v>
      </c>
      <c r="T2661" s="1">
        <v>365</v>
      </c>
    </row>
    <row r="2662" spans="1:20">
      <c r="A2662" s="1">
        <f t="shared" si="41"/>
        <v>2661</v>
      </c>
      <c r="B2662" s="1" t="s">
        <v>20</v>
      </c>
      <c r="C2662" s="1" t="s">
        <v>21</v>
      </c>
      <c r="D2662" s="1" t="s">
        <v>22</v>
      </c>
      <c r="E2662" s="1" t="s">
        <v>23</v>
      </c>
      <c r="F2662" s="1" t="s">
        <v>5</v>
      </c>
      <c r="H2662" s="1" t="s">
        <v>24</v>
      </c>
      <c r="I2662" s="1">
        <v>1425501</v>
      </c>
      <c r="J2662" s="1">
        <v>1425992</v>
      </c>
      <c r="K2662" s="1" t="s">
        <v>25</v>
      </c>
      <c r="R2662" s="1" t="s">
        <v>3844</v>
      </c>
      <c r="S2662" s="1">
        <v>492</v>
      </c>
    </row>
    <row r="2663" spans="1:20">
      <c r="A2663" s="1">
        <f t="shared" si="41"/>
        <v>2662</v>
      </c>
      <c r="B2663" s="1" t="s">
        <v>28</v>
      </c>
      <c r="C2663" s="1" t="s">
        <v>29</v>
      </c>
      <c r="D2663" s="1" t="s">
        <v>22</v>
      </c>
      <c r="E2663" s="1" t="s">
        <v>23</v>
      </c>
      <c r="F2663" s="1" t="s">
        <v>5</v>
      </c>
      <c r="H2663" s="1" t="s">
        <v>24</v>
      </c>
      <c r="I2663" s="1">
        <v>1425501</v>
      </c>
      <c r="J2663" s="1">
        <v>1425992</v>
      </c>
      <c r="K2663" s="1" t="s">
        <v>25</v>
      </c>
      <c r="L2663" s="1" t="s">
        <v>3845</v>
      </c>
      <c r="O2663" s="1" t="s">
        <v>62</v>
      </c>
      <c r="R2663" s="1" t="s">
        <v>3844</v>
      </c>
      <c r="S2663" s="1">
        <v>492</v>
      </c>
      <c r="T2663" s="1">
        <v>163</v>
      </c>
    </row>
    <row r="2664" spans="1:20">
      <c r="A2664" s="1">
        <f t="shared" si="41"/>
        <v>2663</v>
      </c>
      <c r="B2664" s="1" t="s">
        <v>20</v>
      </c>
      <c r="C2664" s="1" t="s">
        <v>21</v>
      </c>
      <c r="D2664" s="1" t="s">
        <v>22</v>
      </c>
      <c r="E2664" s="1" t="s">
        <v>23</v>
      </c>
      <c r="F2664" s="1" t="s">
        <v>5</v>
      </c>
      <c r="H2664" s="1" t="s">
        <v>24</v>
      </c>
      <c r="I2664" s="1">
        <v>1426056</v>
      </c>
      <c r="J2664" s="1">
        <v>1426358</v>
      </c>
      <c r="K2664" s="1" t="s">
        <v>63</v>
      </c>
      <c r="R2664" s="1" t="s">
        <v>3846</v>
      </c>
      <c r="S2664" s="1">
        <v>303</v>
      </c>
    </row>
    <row r="2665" spans="1:20">
      <c r="A2665" s="1">
        <f t="shared" si="41"/>
        <v>2664</v>
      </c>
      <c r="B2665" s="1" t="s">
        <v>28</v>
      </c>
      <c r="C2665" s="1" t="s">
        <v>29</v>
      </c>
      <c r="D2665" s="1" t="s">
        <v>22</v>
      </c>
      <c r="E2665" s="1" t="s">
        <v>23</v>
      </c>
      <c r="F2665" s="1" t="s">
        <v>5</v>
      </c>
      <c r="H2665" s="1" t="s">
        <v>24</v>
      </c>
      <c r="I2665" s="1">
        <v>1426056</v>
      </c>
      <c r="J2665" s="1">
        <v>1426358</v>
      </c>
      <c r="K2665" s="1" t="s">
        <v>63</v>
      </c>
      <c r="L2665" s="1" t="s">
        <v>3847</v>
      </c>
      <c r="O2665" s="1" t="s">
        <v>3848</v>
      </c>
      <c r="R2665" s="1" t="s">
        <v>3846</v>
      </c>
      <c r="S2665" s="1">
        <v>303</v>
      </c>
      <c r="T2665" s="1">
        <v>100</v>
      </c>
    </row>
    <row r="2666" spans="1:20">
      <c r="A2666" s="1">
        <f t="shared" si="41"/>
        <v>2665</v>
      </c>
      <c r="B2666" s="1" t="s">
        <v>20</v>
      </c>
      <c r="C2666" s="1" t="s">
        <v>21</v>
      </c>
      <c r="D2666" s="1" t="s">
        <v>22</v>
      </c>
      <c r="E2666" s="1" t="s">
        <v>23</v>
      </c>
      <c r="F2666" s="1" t="s">
        <v>5</v>
      </c>
      <c r="H2666" s="1" t="s">
        <v>24</v>
      </c>
      <c r="I2666" s="1">
        <v>1426371</v>
      </c>
      <c r="J2666" s="1">
        <v>1426649</v>
      </c>
      <c r="K2666" s="1" t="s">
        <v>63</v>
      </c>
      <c r="R2666" s="1" t="s">
        <v>3849</v>
      </c>
      <c r="S2666" s="1">
        <v>279</v>
      </c>
    </row>
    <row r="2667" spans="1:20">
      <c r="A2667" s="1">
        <f t="shared" si="41"/>
        <v>2666</v>
      </c>
      <c r="B2667" s="1" t="s">
        <v>28</v>
      </c>
      <c r="C2667" s="1" t="s">
        <v>29</v>
      </c>
      <c r="D2667" s="1" t="s">
        <v>22</v>
      </c>
      <c r="E2667" s="1" t="s">
        <v>23</v>
      </c>
      <c r="F2667" s="1" t="s">
        <v>5</v>
      </c>
      <c r="H2667" s="1" t="s">
        <v>24</v>
      </c>
      <c r="I2667" s="1">
        <v>1426371</v>
      </c>
      <c r="J2667" s="1">
        <v>1426649</v>
      </c>
      <c r="K2667" s="1" t="s">
        <v>63</v>
      </c>
      <c r="L2667" s="1" t="s">
        <v>3850</v>
      </c>
      <c r="O2667" s="1" t="s">
        <v>3851</v>
      </c>
      <c r="R2667" s="1" t="s">
        <v>3849</v>
      </c>
      <c r="S2667" s="1">
        <v>279</v>
      </c>
      <c r="T2667" s="1">
        <v>92</v>
      </c>
    </row>
    <row r="2668" spans="1:20">
      <c r="A2668" s="1">
        <f t="shared" si="41"/>
        <v>2667</v>
      </c>
      <c r="B2668" s="1" t="s">
        <v>20</v>
      </c>
      <c r="C2668" s="1" t="s">
        <v>21</v>
      </c>
      <c r="D2668" s="1" t="s">
        <v>22</v>
      </c>
      <c r="E2668" s="1" t="s">
        <v>23</v>
      </c>
      <c r="F2668" s="1" t="s">
        <v>5</v>
      </c>
      <c r="H2668" s="1" t="s">
        <v>24</v>
      </c>
      <c r="I2668" s="1">
        <v>1426777</v>
      </c>
      <c r="J2668" s="1">
        <v>1427103</v>
      </c>
      <c r="K2668" s="1" t="s">
        <v>63</v>
      </c>
      <c r="R2668" s="1" t="s">
        <v>3852</v>
      </c>
      <c r="S2668" s="1">
        <v>327</v>
      </c>
    </row>
    <row r="2669" spans="1:20">
      <c r="A2669" s="1">
        <f t="shared" si="41"/>
        <v>2668</v>
      </c>
      <c r="B2669" s="1" t="s">
        <v>28</v>
      </c>
      <c r="C2669" s="1" t="s">
        <v>29</v>
      </c>
      <c r="D2669" s="1" t="s">
        <v>22</v>
      </c>
      <c r="E2669" s="1" t="s">
        <v>23</v>
      </c>
      <c r="F2669" s="1" t="s">
        <v>5</v>
      </c>
      <c r="H2669" s="1" t="s">
        <v>24</v>
      </c>
      <c r="I2669" s="1">
        <v>1426777</v>
      </c>
      <c r="J2669" s="1">
        <v>1427103</v>
      </c>
      <c r="K2669" s="1" t="s">
        <v>63</v>
      </c>
      <c r="L2669" s="1" t="s">
        <v>3853</v>
      </c>
      <c r="O2669" s="1" t="s">
        <v>42</v>
      </c>
      <c r="R2669" s="1" t="s">
        <v>3852</v>
      </c>
      <c r="S2669" s="1">
        <v>327</v>
      </c>
      <c r="T2669" s="1">
        <v>108</v>
      </c>
    </row>
    <row r="2670" spans="1:20">
      <c r="A2670" s="1">
        <f t="shared" si="41"/>
        <v>2669</v>
      </c>
      <c r="B2670" s="1" t="s">
        <v>20</v>
      </c>
      <c r="C2670" s="1" t="s">
        <v>21</v>
      </c>
      <c r="D2670" s="1" t="s">
        <v>22</v>
      </c>
      <c r="E2670" s="1" t="s">
        <v>23</v>
      </c>
      <c r="F2670" s="1" t="s">
        <v>5</v>
      </c>
      <c r="H2670" s="1" t="s">
        <v>24</v>
      </c>
      <c r="I2670" s="1">
        <v>1427100</v>
      </c>
      <c r="J2670" s="1">
        <v>1427432</v>
      </c>
      <c r="K2670" s="1" t="s">
        <v>63</v>
      </c>
      <c r="R2670" s="1" t="s">
        <v>3854</v>
      </c>
      <c r="S2670" s="1">
        <v>333</v>
      </c>
    </row>
    <row r="2671" spans="1:20">
      <c r="A2671" s="1">
        <f t="shared" si="41"/>
        <v>2670</v>
      </c>
      <c r="B2671" s="1" t="s">
        <v>28</v>
      </c>
      <c r="C2671" s="1" t="s">
        <v>29</v>
      </c>
      <c r="D2671" s="1" t="s">
        <v>22</v>
      </c>
      <c r="E2671" s="1" t="s">
        <v>23</v>
      </c>
      <c r="F2671" s="1" t="s">
        <v>5</v>
      </c>
      <c r="H2671" s="1" t="s">
        <v>24</v>
      </c>
      <c r="I2671" s="1">
        <v>1427100</v>
      </c>
      <c r="J2671" s="1">
        <v>1427432</v>
      </c>
      <c r="K2671" s="1" t="s">
        <v>63</v>
      </c>
      <c r="L2671" s="1" t="s">
        <v>3855</v>
      </c>
      <c r="O2671" s="1" t="s">
        <v>42</v>
      </c>
      <c r="R2671" s="1" t="s">
        <v>3854</v>
      </c>
      <c r="S2671" s="1">
        <v>333</v>
      </c>
      <c r="T2671" s="1">
        <v>110</v>
      </c>
    </row>
    <row r="2672" spans="1:20">
      <c r="A2672" s="1">
        <f t="shared" si="41"/>
        <v>2671</v>
      </c>
      <c r="B2672" s="1" t="s">
        <v>20</v>
      </c>
      <c r="C2672" s="1" t="s">
        <v>21</v>
      </c>
      <c r="D2672" s="1" t="s">
        <v>22</v>
      </c>
      <c r="E2672" s="1" t="s">
        <v>23</v>
      </c>
      <c r="F2672" s="1" t="s">
        <v>5</v>
      </c>
      <c r="H2672" s="1" t="s">
        <v>24</v>
      </c>
      <c r="I2672" s="1">
        <v>1427752</v>
      </c>
      <c r="J2672" s="1">
        <v>1428162</v>
      </c>
      <c r="K2672" s="1" t="s">
        <v>63</v>
      </c>
      <c r="R2672" s="1" t="s">
        <v>3856</v>
      </c>
      <c r="S2672" s="1">
        <v>411</v>
      </c>
    </row>
    <row r="2673" spans="1:20">
      <c r="A2673" s="1">
        <f t="shared" si="41"/>
        <v>2672</v>
      </c>
      <c r="B2673" s="1" t="s">
        <v>28</v>
      </c>
      <c r="C2673" s="1" t="s">
        <v>29</v>
      </c>
      <c r="D2673" s="1" t="s">
        <v>22</v>
      </c>
      <c r="E2673" s="1" t="s">
        <v>23</v>
      </c>
      <c r="F2673" s="1" t="s">
        <v>5</v>
      </c>
      <c r="H2673" s="1" t="s">
        <v>24</v>
      </c>
      <c r="I2673" s="1">
        <v>1427752</v>
      </c>
      <c r="J2673" s="1">
        <v>1428162</v>
      </c>
      <c r="K2673" s="1" t="s">
        <v>63</v>
      </c>
      <c r="L2673" s="1" t="s">
        <v>3857</v>
      </c>
      <c r="O2673" s="1" t="s">
        <v>3858</v>
      </c>
      <c r="R2673" s="1" t="s">
        <v>3856</v>
      </c>
      <c r="S2673" s="1">
        <v>411</v>
      </c>
      <c r="T2673" s="1">
        <v>136</v>
      </c>
    </row>
    <row r="2674" spans="1:20">
      <c r="A2674" s="1">
        <f t="shared" si="41"/>
        <v>2673</v>
      </c>
      <c r="B2674" s="1" t="s">
        <v>20</v>
      </c>
      <c r="C2674" s="1" t="s">
        <v>21</v>
      </c>
      <c r="D2674" s="1" t="s">
        <v>22</v>
      </c>
      <c r="E2674" s="1" t="s">
        <v>23</v>
      </c>
      <c r="F2674" s="1" t="s">
        <v>5</v>
      </c>
      <c r="H2674" s="1" t="s">
        <v>24</v>
      </c>
      <c r="I2674" s="1">
        <v>1428787</v>
      </c>
      <c r="J2674" s="1">
        <v>1429083</v>
      </c>
      <c r="K2674" s="1" t="s">
        <v>63</v>
      </c>
      <c r="R2674" s="1" t="s">
        <v>3859</v>
      </c>
      <c r="S2674" s="1">
        <v>297</v>
      </c>
    </row>
    <row r="2675" spans="1:20">
      <c r="A2675" s="1">
        <f t="shared" si="41"/>
        <v>2674</v>
      </c>
      <c r="B2675" s="1" t="s">
        <v>28</v>
      </c>
      <c r="C2675" s="1" t="s">
        <v>29</v>
      </c>
      <c r="D2675" s="1" t="s">
        <v>22</v>
      </c>
      <c r="E2675" s="1" t="s">
        <v>23</v>
      </c>
      <c r="F2675" s="1" t="s">
        <v>5</v>
      </c>
      <c r="H2675" s="1" t="s">
        <v>24</v>
      </c>
      <c r="I2675" s="1">
        <v>1428787</v>
      </c>
      <c r="J2675" s="1">
        <v>1429083</v>
      </c>
      <c r="K2675" s="1" t="s">
        <v>63</v>
      </c>
      <c r="L2675" s="1" t="s">
        <v>3860</v>
      </c>
      <c r="O2675" s="1" t="s">
        <v>62</v>
      </c>
      <c r="R2675" s="1" t="s">
        <v>3859</v>
      </c>
      <c r="S2675" s="1">
        <v>297</v>
      </c>
      <c r="T2675" s="1">
        <v>98</v>
      </c>
    </row>
    <row r="2676" spans="1:20">
      <c r="A2676" s="1">
        <f t="shared" si="41"/>
        <v>2675</v>
      </c>
      <c r="B2676" s="1" t="s">
        <v>20</v>
      </c>
      <c r="C2676" s="1" t="s">
        <v>21</v>
      </c>
      <c r="D2676" s="1" t="s">
        <v>22</v>
      </c>
      <c r="E2676" s="1" t="s">
        <v>23</v>
      </c>
      <c r="F2676" s="1" t="s">
        <v>5</v>
      </c>
      <c r="H2676" s="1" t="s">
        <v>24</v>
      </c>
      <c r="I2676" s="1">
        <v>1429522</v>
      </c>
      <c r="J2676" s="1">
        <v>1430811</v>
      </c>
      <c r="K2676" s="1" t="s">
        <v>63</v>
      </c>
      <c r="P2676" s="1" t="s">
        <v>3861</v>
      </c>
      <c r="R2676" s="1" t="s">
        <v>3862</v>
      </c>
      <c r="S2676" s="1">
        <v>1290</v>
      </c>
    </row>
    <row r="2677" spans="1:20">
      <c r="A2677" s="1">
        <f t="shared" si="41"/>
        <v>2676</v>
      </c>
      <c r="B2677" s="1" t="s">
        <v>28</v>
      </c>
      <c r="C2677" s="1" t="s">
        <v>29</v>
      </c>
      <c r="D2677" s="1" t="s">
        <v>22</v>
      </c>
      <c r="E2677" s="1" t="s">
        <v>23</v>
      </c>
      <c r="F2677" s="1" t="s">
        <v>5</v>
      </c>
      <c r="H2677" s="1" t="s">
        <v>24</v>
      </c>
      <c r="I2677" s="1">
        <v>1429522</v>
      </c>
      <c r="J2677" s="1">
        <v>1430811</v>
      </c>
      <c r="K2677" s="1" t="s">
        <v>63</v>
      </c>
      <c r="L2677" s="1" t="s">
        <v>3863</v>
      </c>
      <c r="O2677" s="1" t="s">
        <v>3864</v>
      </c>
      <c r="P2677" s="1" t="s">
        <v>3861</v>
      </c>
      <c r="R2677" s="1" t="s">
        <v>3862</v>
      </c>
      <c r="S2677" s="1">
        <v>1290</v>
      </c>
      <c r="T2677" s="1">
        <v>429</v>
      </c>
    </row>
    <row r="2678" spans="1:20">
      <c r="A2678" s="1">
        <f t="shared" si="41"/>
        <v>2677</v>
      </c>
      <c r="B2678" s="1" t="s">
        <v>20</v>
      </c>
      <c r="C2678" s="1" t="s">
        <v>21</v>
      </c>
      <c r="D2678" s="1" t="s">
        <v>22</v>
      </c>
      <c r="E2678" s="1" t="s">
        <v>23</v>
      </c>
      <c r="F2678" s="1" t="s">
        <v>5</v>
      </c>
      <c r="H2678" s="1" t="s">
        <v>24</v>
      </c>
      <c r="I2678" s="1">
        <v>1430801</v>
      </c>
      <c r="J2678" s="1">
        <v>1431064</v>
      </c>
      <c r="K2678" s="1" t="s">
        <v>63</v>
      </c>
      <c r="R2678" s="1" t="s">
        <v>3865</v>
      </c>
      <c r="S2678" s="1">
        <v>264</v>
      </c>
    </row>
    <row r="2679" spans="1:20">
      <c r="A2679" s="1">
        <f t="shared" si="41"/>
        <v>2678</v>
      </c>
      <c r="B2679" s="1" t="s">
        <v>28</v>
      </c>
      <c r="C2679" s="1" t="s">
        <v>29</v>
      </c>
      <c r="D2679" s="1" t="s">
        <v>22</v>
      </c>
      <c r="E2679" s="1" t="s">
        <v>23</v>
      </c>
      <c r="F2679" s="1" t="s">
        <v>5</v>
      </c>
      <c r="H2679" s="1" t="s">
        <v>24</v>
      </c>
      <c r="I2679" s="1">
        <v>1430801</v>
      </c>
      <c r="J2679" s="1">
        <v>1431064</v>
      </c>
      <c r="K2679" s="1" t="s">
        <v>63</v>
      </c>
      <c r="L2679" s="1" t="s">
        <v>3866</v>
      </c>
      <c r="O2679" s="1" t="s">
        <v>634</v>
      </c>
      <c r="R2679" s="1" t="s">
        <v>3865</v>
      </c>
      <c r="S2679" s="1">
        <v>264</v>
      </c>
      <c r="T2679" s="1">
        <v>87</v>
      </c>
    </row>
    <row r="2680" spans="1:20">
      <c r="A2680" s="1">
        <f t="shared" si="41"/>
        <v>2679</v>
      </c>
      <c r="B2680" s="1" t="s">
        <v>20</v>
      </c>
      <c r="C2680" s="1" t="s">
        <v>21</v>
      </c>
      <c r="D2680" s="1" t="s">
        <v>22</v>
      </c>
      <c r="E2680" s="1" t="s">
        <v>23</v>
      </c>
      <c r="F2680" s="1" t="s">
        <v>5</v>
      </c>
      <c r="H2680" s="1" t="s">
        <v>24</v>
      </c>
      <c r="I2680" s="1">
        <v>1431744</v>
      </c>
      <c r="J2680" s="1">
        <v>1431947</v>
      </c>
      <c r="K2680" s="1" t="s">
        <v>63</v>
      </c>
      <c r="P2680" s="1" t="s">
        <v>3867</v>
      </c>
      <c r="R2680" s="1" t="s">
        <v>3868</v>
      </c>
      <c r="S2680" s="1">
        <v>204</v>
      </c>
    </row>
    <row r="2681" spans="1:20">
      <c r="A2681" s="1">
        <f t="shared" si="41"/>
        <v>2680</v>
      </c>
      <c r="B2681" s="1" t="s">
        <v>28</v>
      </c>
      <c r="C2681" s="1" t="s">
        <v>29</v>
      </c>
      <c r="D2681" s="1" t="s">
        <v>22</v>
      </c>
      <c r="E2681" s="1" t="s">
        <v>23</v>
      </c>
      <c r="F2681" s="1" t="s">
        <v>5</v>
      </c>
      <c r="H2681" s="1" t="s">
        <v>24</v>
      </c>
      <c r="I2681" s="1">
        <v>1431744</v>
      </c>
      <c r="J2681" s="1">
        <v>1431947</v>
      </c>
      <c r="K2681" s="1" t="s">
        <v>63</v>
      </c>
      <c r="L2681" s="1" t="s">
        <v>3869</v>
      </c>
      <c r="O2681" s="1" t="s">
        <v>2225</v>
      </c>
      <c r="P2681" s="1" t="s">
        <v>3867</v>
      </c>
      <c r="R2681" s="1" t="s">
        <v>3868</v>
      </c>
      <c r="S2681" s="1">
        <v>204</v>
      </c>
      <c r="T2681" s="1">
        <v>67</v>
      </c>
    </row>
    <row r="2682" spans="1:20">
      <c r="A2682" s="1">
        <f t="shared" si="41"/>
        <v>2681</v>
      </c>
      <c r="B2682" s="1" t="s">
        <v>20</v>
      </c>
      <c r="C2682" s="1" t="s">
        <v>46</v>
      </c>
      <c r="D2682" s="1" t="s">
        <v>22</v>
      </c>
      <c r="E2682" s="1" t="s">
        <v>23</v>
      </c>
      <c r="F2682" s="1" t="s">
        <v>5</v>
      </c>
      <c r="H2682" s="1" t="s">
        <v>24</v>
      </c>
      <c r="I2682" s="1">
        <v>1432428</v>
      </c>
      <c r="J2682" s="1">
        <v>1432503</v>
      </c>
      <c r="K2682" s="1" t="s">
        <v>63</v>
      </c>
      <c r="P2682" s="1" t="s">
        <v>3870</v>
      </c>
      <c r="R2682" s="1" t="s">
        <v>3871</v>
      </c>
      <c r="S2682" s="1">
        <v>76</v>
      </c>
    </row>
    <row r="2683" spans="1:20">
      <c r="A2683" s="1">
        <f t="shared" si="41"/>
        <v>2682</v>
      </c>
      <c r="B2683" s="1" t="s">
        <v>46</v>
      </c>
      <c r="D2683" s="1" t="s">
        <v>22</v>
      </c>
      <c r="E2683" s="1" t="s">
        <v>23</v>
      </c>
      <c r="F2683" s="1" t="s">
        <v>5</v>
      </c>
      <c r="H2683" s="1" t="s">
        <v>24</v>
      </c>
      <c r="I2683" s="1">
        <v>1432428</v>
      </c>
      <c r="J2683" s="1">
        <v>1432503</v>
      </c>
      <c r="K2683" s="1" t="s">
        <v>63</v>
      </c>
      <c r="O2683" s="1" t="s">
        <v>3872</v>
      </c>
      <c r="P2683" s="1" t="s">
        <v>3870</v>
      </c>
      <c r="R2683" s="1" t="s">
        <v>3871</v>
      </c>
      <c r="S2683" s="1">
        <v>76</v>
      </c>
    </row>
    <row r="2684" spans="1:20">
      <c r="A2684" s="1">
        <f t="shared" si="41"/>
        <v>2683</v>
      </c>
      <c r="B2684" s="1" t="s">
        <v>20</v>
      </c>
      <c r="C2684" s="1" t="s">
        <v>46</v>
      </c>
      <c r="D2684" s="1" t="s">
        <v>22</v>
      </c>
      <c r="E2684" s="1" t="s">
        <v>23</v>
      </c>
      <c r="F2684" s="1" t="s">
        <v>5</v>
      </c>
      <c r="H2684" s="1" t="s">
        <v>24</v>
      </c>
      <c r="I2684" s="1">
        <v>1432565</v>
      </c>
      <c r="J2684" s="1">
        <v>1432641</v>
      </c>
      <c r="K2684" s="1" t="s">
        <v>63</v>
      </c>
      <c r="P2684" s="1" t="s">
        <v>3873</v>
      </c>
      <c r="R2684" s="1" t="s">
        <v>3874</v>
      </c>
      <c r="S2684" s="1">
        <v>77</v>
      </c>
    </row>
    <row r="2685" spans="1:20">
      <c r="A2685" s="1">
        <f t="shared" si="41"/>
        <v>2684</v>
      </c>
      <c r="B2685" s="1" t="s">
        <v>46</v>
      </c>
      <c r="D2685" s="1" t="s">
        <v>22</v>
      </c>
      <c r="E2685" s="1" t="s">
        <v>23</v>
      </c>
      <c r="F2685" s="1" t="s">
        <v>5</v>
      </c>
      <c r="H2685" s="1" t="s">
        <v>24</v>
      </c>
      <c r="I2685" s="1">
        <v>1432565</v>
      </c>
      <c r="J2685" s="1">
        <v>1432641</v>
      </c>
      <c r="K2685" s="1" t="s">
        <v>63</v>
      </c>
      <c r="O2685" s="1" t="s">
        <v>1611</v>
      </c>
      <c r="P2685" s="1" t="s">
        <v>3873</v>
      </c>
      <c r="R2685" s="1" t="s">
        <v>3874</v>
      </c>
      <c r="S2685" s="1">
        <v>77</v>
      </c>
    </row>
    <row r="2686" spans="1:20">
      <c r="A2686" s="1">
        <f t="shared" si="41"/>
        <v>2685</v>
      </c>
      <c r="B2686" s="1" t="s">
        <v>20</v>
      </c>
      <c r="C2686" s="1" t="s">
        <v>21</v>
      </c>
      <c r="D2686" s="1" t="s">
        <v>22</v>
      </c>
      <c r="E2686" s="1" t="s">
        <v>23</v>
      </c>
      <c r="F2686" s="1" t="s">
        <v>5</v>
      </c>
      <c r="H2686" s="1" t="s">
        <v>24</v>
      </c>
      <c r="I2686" s="1">
        <v>1432854</v>
      </c>
      <c r="J2686" s="1">
        <v>1433387</v>
      </c>
      <c r="K2686" s="1" t="s">
        <v>63</v>
      </c>
      <c r="R2686" s="1" t="s">
        <v>3875</v>
      </c>
      <c r="S2686" s="1">
        <v>534</v>
      </c>
    </row>
    <row r="2687" spans="1:20">
      <c r="A2687" s="1">
        <f t="shared" si="41"/>
        <v>2686</v>
      </c>
      <c r="B2687" s="1" t="s">
        <v>28</v>
      </c>
      <c r="C2687" s="1" t="s">
        <v>29</v>
      </c>
      <c r="D2687" s="1" t="s">
        <v>22</v>
      </c>
      <c r="E2687" s="1" t="s">
        <v>23</v>
      </c>
      <c r="F2687" s="1" t="s">
        <v>5</v>
      </c>
      <c r="H2687" s="1" t="s">
        <v>24</v>
      </c>
      <c r="I2687" s="1">
        <v>1432854</v>
      </c>
      <c r="J2687" s="1">
        <v>1433387</v>
      </c>
      <c r="K2687" s="1" t="s">
        <v>63</v>
      </c>
      <c r="L2687" s="1" t="s">
        <v>3876</v>
      </c>
      <c r="O2687" s="1" t="s">
        <v>3877</v>
      </c>
      <c r="R2687" s="1" t="s">
        <v>3875</v>
      </c>
      <c r="S2687" s="1">
        <v>534</v>
      </c>
      <c r="T2687" s="1">
        <v>177</v>
      </c>
    </row>
    <row r="2688" spans="1:20">
      <c r="A2688" s="1">
        <f t="shared" si="41"/>
        <v>2687</v>
      </c>
      <c r="B2688" s="1" t="s">
        <v>20</v>
      </c>
      <c r="C2688" s="1" t="s">
        <v>21</v>
      </c>
      <c r="D2688" s="1" t="s">
        <v>22</v>
      </c>
      <c r="E2688" s="1" t="s">
        <v>23</v>
      </c>
      <c r="F2688" s="1" t="s">
        <v>5</v>
      </c>
      <c r="H2688" s="1" t="s">
        <v>24</v>
      </c>
      <c r="I2688" s="1">
        <v>1433412</v>
      </c>
      <c r="J2688" s="1">
        <v>1434800</v>
      </c>
      <c r="K2688" s="1" t="s">
        <v>63</v>
      </c>
      <c r="R2688" s="1" t="s">
        <v>3878</v>
      </c>
      <c r="S2688" s="1">
        <v>1389</v>
      </c>
    </row>
    <row r="2689" spans="1:20">
      <c r="A2689" s="1">
        <f t="shared" si="41"/>
        <v>2688</v>
      </c>
      <c r="B2689" s="1" t="s">
        <v>28</v>
      </c>
      <c r="C2689" s="1" t="s">
        <v>29</v>
      </c>
      <c r="D2689" s="1" t="s">
        <v>22</v>
      </c>
      <c r="E2689" s="1" t="s">
        <v>23</v>
      </c>
      <c r="F2689" s="1" t="s">
        <v>5</v>
      </c>
      <c r="H2689" s="1" t="s">
        <v>24</v>
      </c>
      <c r="I2689" s="1">
        <v>1433412</v>
      </c>
      <c r="J2689" s="1">
        <v>1434800</v>
      </c>
      <c r="K2689" s="1" t="s">
        <v>63</v>
      </c>
      <c r="L2689" s="1" t="s">
        <v>3879</v>
      </c>
      <c r="O2689" s="1" t="s">
        <v>3880</v>
      </c>
      <c r="R2689" s="1" t="s">
        <v>3878</v>
      </c>
      <c r="S2689" s="1">
        <v>1389</v>
      </c>
      <c r="T2689" s="1">
        <v>462</v>
      </c>
    </row>
    <row r="2690" spans="1:20">
      <c r="A2690" s="1">
        <f t="shared" si="41"/>
        <v>2689</v>
      </c>
      <c r="B2690" s="1" t="s">
        <v>20</v>
      </c>
      <c r="C2690" s="1" t="s">
        <v>21</v>
      </c>
      <c r="D2690" s="1" t="s">
        <v>22</v>
      </c>
      <c r="E2690" s="1" t="s">
        <v>23</v>
      </c>
      <c r="F2690" s="1" t="s">
        <v>5</v>
      </c>
      <c r="H2690" s="1" t="s">
        <v>24</v>
      </c>
      <c r="I2690" s="1">
        <v>1434927</v>
      </c>
      <c r="J2690" s="1">
        <v>1435931</v>
      </c>
      <c r="K2690" s="1" t="s">
        <v>63</v>
      </c>
      <c r="P2690" s="1" t="s">
        <v>3881</v>
      </c>
      <c r="R2690" s="1" t="s">
        <v>3882</v>
      </c>
      <c r="S2690" s="1">
        <v>1005</v>
      </c>
    </row>
    <row r="2691" spans="1:20">
      <c r="A2691" s="1">
        <f t="shared" ref="A2691:A2754" si="42">A2690+1</f>
        <v>2690</v>
      </c>
      <c r="B2691" s="1" t="s">
        <v>28</v>
      </c>
      <c r="C2691" s="1" t="s">
        <v>29</v>
      </c>
      <c r="D2691" s="1" t="s">
        <v>22</v>
      </c>
      <c r="E2691" s="1" t="s">
        <v>23</v>
      </c>
      <c r="F2691" s="1" t="s">
        <v>5</v>
      </c>
      <c r="H2691" s="1" t="s">
        <v>24</v>
      </c>
      <c r="I2691" s="1">
        <v>1434927</v>
      </c>
      <c r="J2691" s="1">
        <v>1435931</v>
      </c>
      <c r="K2691" s="1" t="s">
        <v>63</v>
      </c>
      <c r="L2691" s="1" t="s">
        <v>3883</v>
      </c>
      <c r="O2691" s="1" t="s">
        <v>3884</v>
      </c>
      <c r="P2691" s="1" t="s">
        <v>3881</v>
      </c>
      <c r="R2691" s="1" t="s">
        <v>3882</v>
      </c>
      <c r="S2691" s="1">
        <v>1005</v>
      </c>
      <c r="T2691" s="1">
        <v>334</v>
      </c>
    </row>
    <row r="2692" spans="1:20">
      <c r="A2692" s="1">
        <f t="shared" si="42"/>
        <v>2691</v>
      </c>
      <c r="B2692" s="1" t="s">
        <v>20</v>
      </c>
      <c r="C2692" s="1" t="s">
        <v>21</v>
      </c>
      <c r="D2692" s="1" t="s">
        <v>22</v>
      </c>
      <c r="E2692" s="1" t="s">
        <v>23</v>
      </c>
      <c r="F2692" s="1" t="s">
        <v>5</v>
      </c>
      <c r="H2692" s="1" t="s">
        <v>24</v>
      </c>
      <c r="I2692" s="1">
        <v>1436035</v>
      </c>
      <c r="J2692" s="1">
        <v>1436598</v>
      </c>
      <c r="K2692" s="1" t="s">
        <v>63</v>
      </c>
      <c r="R2692" s="1" t="s">
        <v>3885</v>
      </c>
      <c r="S2692" s="1">
        <v>564</v>
      </c>
    </row>
    <row r="2693" spans="1:20">
      <c r="A2693" s="1">
        <f t="shared" si="42"/>
        <v>2692</v>
      </c>
      <c r="B2693" s="1" t="s">
        <v>28</v>
      </c>
      <c r="C2693" s="1" t="s">
        <v>29</v>
      </c>
      <c r="D2693" s="1" t="s">
        <v>22</v>
      </c>
      <c r="E2693" s="1" t="s">
        <v>23</v>
      </c>
      <c r="F2693" s="1" t="s">
        <v>5</v>
      </c>
      <c r="H2693" s="1" t="s">
        <v>24</v>
      </c>
      <c r="I2693" s="1">
        <v>1436035</v>
      </c>
      <c r="J2693" s="1">
        <v>1436598</v>
      </c>
      <c r="K2693" s="1" t="s">
        <v>63</v>
      </c>
      <c r="L2693" s="1" t="s">
        <v>3886</v>
      </c>
      <c r="O2693" s="1" t="s">
        <v>622</v>
      </c>
      <c r="R2693" s="1" t="s">
        <v>3885</v>
      </c>
      <c r="S2693" s="1">
        <v>564</v>
      </c>
      <c r="T2693" s="1">
        <v>187</v>
      </c>
    </row>
    <row r="2694" spans="1:20">
      <c r="A2694" s="1">
        <f t="shared" si="42"/>
        <v>2693</v>
      </c>
      <c r="B2694" s="1" t="s">
        <v>20</v>
      </c>
      <c r="C2694" s="1" t="s">
        <v>21</v>
      </c>
      <c r="D2694" s="1" t="s">
        <v>22</v>
      </c>
      <c r="E2694" s="1" t="s">
        <v>23</v>
      </c>
      <c r="F2694" s="1" t="s">
        <v>5</v>
      </c>
      <c r="H2694" s="1" t="s">
        <v>24</v>
      </c>
      <c r="I2694" s="1">
        <v>1436837</v>
      </c>
      <c r="J2694" s="1">
        <v>1438543</v>
      </c>
      <c r="K2694" s="1" t="s">
        <v>25</v>
      </c>
      <c r="P2694" s="1" t="s">
        <v>3887</v>
      </c>
      <c r="R2694" s="1" t="s">
        <v>3888</v>
      </c>
      <c r="S2694" s="1">
        <v>1707</v>
      </c>
    </row>
    <row r="2695" spans="1:20">
      <c r="A2695" s="1">
        <f t="shared" si="42"/>
        <v>2694</v>
      </c>
      <c r="B2695" s="1" t="s">
        <v>28</v>
      </c>
      <c r="C2695" s="1" t="s">
        <v>29</v>
      </c>
      <c r="D2695" s="1" t="s">
        <v>22</v>
      </c>
      <c r="E2695" s="1" t="s">
        <v>23</v>
      </c>
      <c r="F2695" s="1" t="s">
        <v>5</v>
      </c>
      <c r="H2695" s="1" t="s">
        <v>24</v>
      </c>
      <c r="I2695" s="1">
        <v>1436837</v>
      </c>
      <c r="J2695" s="1">
        <v>1438543</v>
      </c>
      <c r="K2695" s="1" t="s">
        <v>25</v>
      </c>
      <c r="L2695" s="1" t="s">
        <v>3889</v>
      </c>
      <c r="O2695" s="1" t="s">
        <v>3890</v>
      </c>
      <c r="P2695" s="1" t="s">
        <v>3887</v>
      </c>
      <c r="R2695" s="1" t="s">
        <v>3888</v>
      </c>
      <c r="S2695" s="1">
        <v>1707</v>
      </c>
      <c r="T2695" s="1">
        <v>568</v>
      </c>
    </row>
    <row r="2696" spans="1:20">
      <c r="A2696" s="1">
        <f t="shared" si="42"/>
        <v>2695</v>
      </c>
      <c r="B2696" s="1" t="s">
        <v>20</v>
      </c>
      <c r="C2696" s="1" t="s">
        <v>21</v>
      </c>
      <c r="D2696" s="1" t="s">
        <v>22</v>
      </c>
      <c r="E2696" s="1" t="s">
        <v>23</v>
      </c>
      <c r="F2696" s="1" t="s">
        <v>5</v>
      </c>
      <c r="H2696" s="1" t="s">
        <v>24</v>
      </c>
      <c r="I2696" s="1">
        <v>1438531</v>
      </c>
      <c r="J2696" s="1">
        <v>1439124</v>
      </c>
      <c r="K2696" s="1" t="s">
        <v>25</v>
      </c>
      <c r="R2696" s="1" t="s">
        <v>3891</v>
      </c>
      <c r="S2696" s="1">
        <v>594</v>
      </c>
    </row>
    <row r="2697" spans="1:20">
      <c r="A2697" s="1">
        <f t="shared" si="42"/>
        <v>2696</v>
      </c>
      <c r="B2697" s="1" t="s">
        <v>28</v>
      </c>
      <c r="C2697" s="1" t="s">
        <v>29</v>
      </c>
      <c r="D2697" s="1" t="s">
        <v>22</v>
      </c>
      <c r="E2697" s="1" t="s">
        <v>23</v>
      </c>
      <c r="F2697" s="1" t="s">
        <v>5</v>
      </c>
      <c r="H2697" s="1" t="s">
        <v>24</v>
      </c>
      <c r="I2697" s="1">
        <v>1438531</v>
      </c>
      <c r="J2697" s="1">
        <v>1439124</v>
      </c>
      <c r="K2697" s="1" t="s">
        <v>25</v>
      </c>
      <c r="L2697" s="1" t="s">
        <v>3892</v>
      </c>
      <c r="O2697" s="1" t="s">
        <v>3893</v>
      </c>
      <c r="R2697" s="1" t="s">
        <v>3891</v>
      </c>
      <c r="S2697" s="1">
        <v>594</v>
      </c>
      <c r="T2697" s="1">
        <v>197</v>
      </c>
    </row>
    <row r="2698" spans="1:20">
      <c r="A2698" s="1">
        <f t="shared" si="42"/>
        <v>2697</v>
      </c>
      <c r="B2698" s="1" t="s">
        <v>20</v>
      </c>
      <c r="C2698" s="1" t="s">
        <v>21</v>
      </c>
      <c r="D2698" s="1" t="s">
        <v>22</v>
      </c>
      <c r="E2698" s="1" t="s">
        <v>23</v>
      </c>
      <c r="F2698" s="1" t="s">
        <v>5</v>
      </c>
      <c r="H2698" s="1" t="s">
        <v>24</v>
      </c>
      <c r="I2698" s="1">
        <v>1439142</v>
      </c>
      <c r="J2698" s="1">
        <v>1439603</v>
      </c>
      <c r="K2698" s="1" t="s">
        <v>63</v>
      </c>
      <c r="R2698" s="1" t="s">
        <v>3894</v>
      </c>
      <c r="S2698" s="1">
        <v>462</v>
      </c>
    </row>
    <row r="2699" spans="1:20">
      <c r="A2699" s="1">
        <f t="shared" si="42"/>
        <v>2698</v>
      </c>
      <c r="B2699" s="1" t="s">
        <v>28</v>
      </c>
      <c r="C2699" s="1" t="s">
        <v>29</v>
      </c>
      <c r="D2699" s="1" t="s">
        <v>22</v>
      </c>
      <c r="E2699" s="1" t="s">
        <v>23</v>
      </c>
      <c r="F2699" s="1" t="s">
        <v>5</v>
      </c>
      <c r="H2699" s="1" t="s">
        <v>24</v>
      </c>
      <c r="I2699" s="1">
        <v>1439142</v>
      </c>
      <c r="J2699" s="1">
        <v>1439603</v>
      </c>
      <c r="K2699" s="1" t="s">
        <v>63</v>
      </c>
      <c r="L2699" s="1" t="s">
        <v>3895</v>
      </c>
      <c r="O2699" s="1" t="s">
        <v>340</v>
      </c>
      <c r="R2699" s="1" t="s">
        <v>3894</v>
      </c>
      <c r="S2699" s="1">
        <v>462</v>
      </c>
      <c r="T2699" s="1">
        <v>153</v>
      </c>
    </row>
    <row r="2700" spans="1:20">
      <c r="A2700" s="1">
        <f t="shared" si="42"/>
        <v>2699</v>
      </c>
      <c r="B2700" s="1" t="s">
        <v>20</v>
      </c>
      <c r="C2700" s="1" t="s">
        <v>21</v>
      </c>
      <c r="D2700" s="1" t="s">
        <v>22</v>
      </c>
      <c r="E2700" s="1" t="s">
        <v>23</v>
      </c>
      <c r="F2700" s="1" t="s">
        <v>5</v>
      </c>
      <c r="H2700" s="1" t="s">
        <v>24</v>
      </c>
      <c r="I2700" s="1">
        <v>1439777</v>
      </c>
      <c r="J2700" s="1">
        <v>1441309</v>
      </c>
      <c r="K2700" s="1" t="s">
        <v>63</v>
      </c>
      <c r="P2700" s="1" t="s">
        <v>3896</v>
      </c>
      <c r="R2700" s="1" t="s">
        <v>3897</v>
      </c>
      <c r="S2700" s="1">
        <v>1533</v>
      </c>
    </row>
    <row r="2701" spans="1:20">
      <c r="A2701" s="1">
        <f t="shared" si="42"/>
        <v>2700</v>
      </c>
      <c r="B2701" s="1" t="s">
        <v>28</v>
      </c>
      <c r="C2701" s="1" t="s">
        <v>29</v>
      </c>
      <c r="D2701" s="1" t="s">
        <v>22</v>
      </c>
      <c r="E2701" s="1" t="s">
        <v>23</v>
      </c>
      <c r="F2701" s="1" t="s">
        <v>5</v>
      </c>
      <c r="H2701" s="1" t="s">
        <v>24</v>
      </c>
      <c r="I2701" s="1">
        <v>1439777</v>
      </c>
      <c r="J2701" s="1">
        <v>1441309</v>
      </c>
      <c r="K2701" s="1" t="s">
        <v>63</v>
      </c>
      <c r="L2701" s="1" t="s">
        <v>3898</v>
      </c>
      <c r="O2701" s="1" t="s">
        <v>3899</v>
      </c>
      <c r="P2701" s="1" t="s">
        <v>3896</v>
      </c>
      <c r="R2701" s="1" t="s">
        <v>3897</v>
      </c>
      <c r="S2701" s="1">
        <v>1533</v>
      </c>
      <c r="T2701" s="1">
        <v>510</v>
      </c>
    </row>
    <row r="2702" spans="1:20">
      <c r="A2702" s="1">
        <f t="shared" si="42"/>
        <v>2701</v>
      </c>
      <c r="B2702" s="1" t="s">
        <v>20</v>
      </c>
      <c r="C2702" s="1" t="s">
        <v>21</v>
      </c>
      <c r="D2702" s="1" t="s">
        <v>22</v>
      </c>
      <c r="E2702" s="1" t="s">
        <v>23</v>
      </c>
      <c r="F2702" s="1" t="s">
        <v>5</v>
      </c>
      <c r="H2702" s="1" t="s">
        <v>24</v>
      </c>
      <c r="I2702" s="1">
        <v>1441548</v>
      </c>
      <c r="J2702" s="1">
        <v>1442327</v>
      </c>
      <c r="K2702" s="1" t="s">
        <v>63</v>
      </c>
      <c r="P2702" s="1" t="s">
        <v>3900</v>
      </c>
      <c r="R2702" s="1" t="s">
        <v>3901</v>
      </c>
      <c r="S2702" s="1">
        <v>780</v>
      </c>
    </row>
    <row r="2703" spans="1:20">
      <c r="A2703" s="1">
        <f t="shared" si="42"/>
        <v>2702</v>
      </c>
      <c r="B2703" s="1" t="s">
        <v>28</v>
      </c>
      <c r="C2703" s="1" t="s">
        <v>29</v>
      </c>
      <c r="D2703" s="1" t="s">
        <v>22</v>
      </c>
      <c r="E2703" s="1" t="s">
        <v>23</v>
      </c>
      <c r="F2703" s="1" t="s">
        <v>5</v>
      </c>
      <c r="H2703" s="1" t="s">
        <v>24</v>
      </c>
      <c r="I2703" s="1">
        <v>1441548</v>
      </c>
      <c r="J2703" s="1">
        <v>1442327</v>
      </c>
      <c r="K2703" s="1" t="s">
        <v>63</v>
      </c>
      <c r="L2703" s="1" t="s">
        <v>3902</v>
      </c>
      <c r="O2703" s="1" t="s">
        <v>3903</v>
      </c>
      <c r="P2703" s="1" t="s">
        <v>3900</v>
      </c>
      <c r="R2703" s="1" t="s">
        <v>3901</v>
      </c>
      <c r="S2703" s="1">
        <v>780</v>
      </c>
      <c r="T2703" s="1">
        <v>259</v>
      </c>
    </row>
    <row r="2704" spans="1:20">
      <c r="A2704" s="1">
        <f t="shared" si="42"/>
        <v>2703</v>
      </c>
      <c r="B2704" s="1" t="s">
        <v>20</v>
      </c>
      <c r="C2704" s="1" t="s">
        <v>21</v>
      </c>
      <c r="D2704" s="1" t="s">
        <v>22</v>
      </c>
      <c r="E2704" s="1" t="s">
        <v>23</v>
      </c>
      <c r="F2704" s="1" t="s">
        <v>5</v>
      </c>
      <c r="H2704" s="1" t="s">
        <v>24</v>
      </c>
      <c r="I2704" s="1">
        <v>1442357</v>
      </c>
      <c r="J2704" s="1">
        <v>1443007</v>
      </c>
      <c r="K2704" s="1" t="s">
        <v>63</v>
      </c>
      <c r="P2704" s="1" t="s">
        <v>3904</v>
      </c>
      <c r="R2704" s="1" t="s">
        <v>3905</v>
      </c>
      <c r="S2704" s="1">
        <v>651</v>
      </c>
    </row>
    <row r="2705" spans="1:20">
      <c r="A2705" s="1">
        <f t="shared" si="42"/>
        <v>2704</v>
      </c>
      <c r="B2705" s="1" t="s">
        <v>28</v>
      </c>
      <c r="C2705" s="1" t="s">
        <v>29</v>
      </c>
      <c r="D2705" s="1" t="s">
        <v>22</v>
      </c>
      <c r="E2705" s="1" t="s">
        <v>23</v>
      </c>
      <c r="F2705" s="1" t="s">
        <v>5</v>
      </c>
      <c r="H2705" s="1" t="s">
        <v>24</v>
      </c>
      <c r="I2705" s="1">
        <v>1442357</v>
      </c>
      <c r="J2705" s="1">
        <v>1443007</v>
      </c>
      <c r="K2705" s="1" t="s">
        <v>63</v>
      </c>
      <c r="L2705" s="1" t="s">
        <v>3906</v>
      </c>
      <c r="O2705" s="1" t="s">
        <v>3907</v>
      </c>
      <c r="P2705" s="1" t="s">
        <v>3904</v>
      </c>
      <c r="R2705" s="1" t="s">
        <v>3905</v>
      </c>
      <c r="S2705" s="1">
        <v>651</v>
      </c>
      <c r="T2705" s="1">
        <v>216</v>
      </c>
    </row>
    <row r="2706" spans="1:20">
      <c r="A2706" s="1">
        <f t="shared" si="42"/>
        <v>2705</v>
      </c>
      <c r="B2706" s="1" t="s">
        <v>20</v>
      </c>
      <c r="C2706" s="1" t="s">
        <v>21</v>
      </c>
      <c r="D2706" s="1" t="s">
        <v>22</v>
      </c>
      <c r="E2706" s="1" t="s">
        <v>23</v>
      </c>
      <c r="F2706" s="1" t="s">
        <v>5</v>
      </c>
      <c r="H2706" s="1" t="s">
        <v>24</v>
      </c>
      <c r="I2706" s="1">
        <v>1443012</v>
      </c>
      <c r="J2706" s="1">
        <v>1444028</v>
      </c>
      <c r="K2706" s="1" t="s">
        <v>63</v>
      </c>
      <c r="P2706" s="1" t="s">
        <v>3908</v>
      </c>
      <c r="R2706" s="1" t="s">
        <v>3909</v>
      </c>
      <c r="S2706" s="1">
        <v>1017</v>
      </c>
    </row>
    <row r="2707" spans="1:20">
      <c r="A2707" s="1">
        <f t="shared" si="42"/>
        <v>2706</v>
      </c>
      <c r="B2707" s="1" t="s">
        <v>28</v>
      </c>
      <c r="C2707" s="1" t="s">
        <v>29</v>
      </c>
      <c r="D2707" s="1" t="s">
        <v>22</v>
      </c>
      <c r="E2707" s="1" t="s">
        <v>23</v>
      </c>
      <c r="F2707" s="1" t="s">
        <v>5</v>
      </c>
      <c r="H2707" s="1" t="s">
        <v>24</v>
      </c>
      <c r="I2707" s="1">
        <v>1443012</v>
      </c>
      <c r="J2707" s="1">
        <v>1444028</v>
      </c>
      <c r="K2707" s="1" t="s">
        <v>63</v>
      </c>
      <c r="L2707" s="1" t="s">
        <v>3910</v>
      </c>
      <c r="O2707" s="1" t="s">
        <v>3911</v>
      </c>
      <c r="P2707" s="1" t="s">
        <v>3908</v>
      </c>
      <c r="R2707" s="1" t="s">
        <v>3909</v>
      </c>
      <c r="S2707" s="1">
        <v>1017</v>
      </c>
      <c r="T2707" s="1">
        <v>338</v>
      </c>
    </row>
    <row r="2708" spans="1:20">
      <c r="A2708" s="1">
        <f t="shared" si="42"/>
        <v>2707</v>
      </c>
      <c r="B2708" s="1" t="s">
        <v>20</v>
      </c>
      <c r="C2708" s="1" t="s">
        <v>21</v>
      </c>
      <c r="D2708" s="1" t="s">
        <v>22</v>
      </c>
      <c r="E2708" s="1" t="s">
        <v>23</v>
      </c>
      <c r="F2708" s="1" t="s">
        <v>5</v>
      </c>
      <c r="H2708" s="1" t="s">
        <v>24</v>
      </c>
      <c r="I2708" s="1">
        <v>1444124</v>
      </c>
      <c r="J2708" s="1">
        <v>1444615</v>
      </c>
      <c r="K2708" s="1" t="s">
        <v>63</v>
      </c>
      <c r="P2708" s="1" t="s">
        <v>3912</v>
      </c>
      <c r="R2708" s="1" t="s">
        <v>3913</v>
      </c>
      <c r="S2708" s="1">
        <v>492</v>
      </c>
    </row>
    <row r="2709" spans="1:20">
      <c r="A2709" s="1">
        <f t="shared" si="42"/>
        <v>2708</v>
      </c>
      <c r="B2709" s="1" t="s">
        <v>28</v>
      </c>
      <c r="C2709" s="1" t="s">
        <v>29</v>
      </c>
      <c r="D2709" s="1" t="s">
        <v>22</v>
      </c>
      <c r="E2709" s="1" t="s">
        <v>23</v>
      </c>
      <c r="F2709" s="1" t="s">
        <v>5</v>
      </c>
      <c r="H2709" s="1" t="s">
        <v>24</v>
      </c>
      <c r="I2709" s="1">
        <v>1444124</v>
      </c>
      <c r="J2709" s="1">
        <v>1444615</v>
      </c>
      <c r="K2709" s="1" t="s">
        <v>63</v>
      </c>
      <c r="L2709" s="1" t="s">
        <v>3914</v>
      </c>
      <c r="O2709" s="1" t="s">
        <v>3915</v>
      </c>
      <c r="P2709" s="1" t="s">
        <v>3912</v>
      </c>
      <c r="R2709" s="1" t="s">
        <v>3913</v>
      </c>
      <c r="S2709" s="1">
        <v>492</v>
      </c>
      <c r="T2709" s="1">
        <v>163</v>
      </c>
    </row>
    <row r="2710" spans="1:20">
      <c r="A2710" s="1">
        <f t="shared" si="42"/>
        <v>2709</v>
      </c>
      <c r="B2710" s="1" t="s">
        <v>20</v>
      </c>
      <c r="C2710" s="1" t="s">
        <v>21</v>
      </c>
      <c r="D2710" s="1" t="s">
        <v>22</v>
      </c>
      <c r="E2710" s="1" t="s">
        <v>23</v>
      </c>
      <c r="F2710" s="1" t="s">
        <v>5</v>
      </c>
      <c r="H2710" s="1" t="s">
        <v>24</v>
      </c>
      <c r="I2710" s="1">
        <v>1444620</v>
      </c>
      <c r="J2710" s="1">
        <v>1446323</v>
      </c>
      <c r="K2710" s="1" t="s">
        <v>63</v>
      </c>
      <c r="P2710" s="1" t="s">
        <v>3916</v>
      </c>
      <c r="R2710" s="1" t="s">
        <v>3917</v>
      </c>
      <c r="S2710" s="1">
        <v>1704</v>
      </c>
    </row>
    <row r="2711" spans="1:20">
      <c r="A2711" s="1">
        <f t="shared" si="42"/>
        <v>2710</v>
      </c>
      <c r="B2711" s="1" t="s">
        <v>28</v>
      </c>
      <c r="C2711" s="1" t="s">
        <v>29</v>
      </c>
      <c r="D2711" s="1" t="s">
        <v>22</v>
      </c>
      <c r="E2711" s="1" t="s">
        <v>23</v>
      </c>
      <c r="F2711" s="1" t="s">
        <v>5</v>
      </c>
      <c r="H2711" s="1" t="s">
        <v>24</v>
      </c>
      <c r="I2711" s="1">
        <v>1444620</v>
      </c>
      <c r="J2711" s="1">
        <v>1446323</v>
      </c>
      <c r="K2711" s="1" t="s">
        <v>63</v>
      </c>
      <c r="L2711" s="1" t="s">
        <v>3918</v>
      </c>
      <c r="O2711" s="1" t="s">
        <v>3919</v>
      </c>
      <c r="P2711" s="1" t="s">
        <v>3916</v>
      </c>
      <c r="R2711" s="1" t="s">
        <v>3917</v>
      </c>
      <c r="S2711" s="1">
        <v>1704</v>
      </c>
      <c r="T2711" s="1">
        <v>567</v>
      </c>
    </row>
    <row r="2712" spans="1:20">
      <c r="A2712" s="1">
        <f t="shared" si="42"/>
        <v>2711</v>
      </c>
      <c r="B2712" s="1" t="s">
        <v>20</v>
      </c>
      <c r="C2712" s="1" t="s">
        <v>21</v>
      </c>
      <c r="D2712" s="1" t="s">
        <v>22</v>
      </c>
      <c r="E2712" s="1" t="s">
        <v>23</v>
      </c>
      <c r="F2712" s="1" t="s">
        <v>5</v>
      </c>
      <c r="H2712" s="1" t="s">
        <v>24</v>
      </c>
      <c r="I2712" s="1">
        <v>1446639</v>
      </c>
      <c r="J2712" s="1">
        <v>1448093</v>
      </c>
      <c r="K2712" s="1" t="s">
        <v>63</v>
      </c>
      <c r="P2712" s="1" t="s">
        <v>3920</v>
      </c>
      <c r="R2712" s="1" t="s">
        <v>3921</v>
      </c>
      <c r="S2712" s="1">
        <v>1455</v>
      </c>
    </row>
    <row r="2713" spans="1:20">
      <c r="A2713" s="1">
        <f t="shared" si="42"/>
        <v>2712</v>
      </c>
      <c r="B2713" s="1" t="s">
        <v>28</v>
      </c>
      <c r="C2713" s="1" t="s">
        <v>29</v>
      </c>
      <c r="D2713" s="1" t="s">
        <v>22</v>
      </c>
      <c r="E2713" s="1" t="s">
        <v>23</v>
      </c>
      <c r="F2713" s="1" t="s">
        <v>5</v>
      </c>
      <c r="H2713" s="1" t="s">
        <v>24</v>
      </c>
      <c r="I2713" s="1">
        <v>1446639</v>
      </c>
      <c r="J2713" s="1">
        <v>1448093</v>
      </c>
      <c r="K2713" s="1" t="s">
        <v>63</v>
      </c>
      <c r="L2713" s="1" t="s">
        <v>3922</v>
      </c>
      <c r="O2713" s="1" t="s">
        <v>3923</v>
      </c>
      <c r="P2713" s="1" t="s">
        <v>3920</v>
      </c>
      <c r="R2713" s="1" t="s">
        <v>3921</v>
      </c>
      <c r="S2713" s="1">
        <v>1455</v>
      </c>
      <c r="T2713" s="1">
        <v>484</v>
      </c>
    </row>
    <row r="2714" spans="1:20">
      <c r="A2714" s="1">
        <f t="shared" si="42"/>
        <v>2713</v>
      </c>
      <c r="B2714" s="1" t="s">
        <v>20</v>
      </c>
      <c r="C2714" s="1" t="s">
        <v>21</v>
      </c>
      <c r="D2714" s="1" t="s">
        <v>22</v>
      </c>
      <c r="E2714" s="1" t="s">
        <v>23</v>
      </c>
      <c r="F2714" s="1" t="s">
        <v>5</v>
      </c>
      <c r="H2714" s="1" t="s">
        <v>24</v>
      </c>
      <c r="I2714" s="1">
        <v>1448200</v>
      </c>
      <c r="J2714" s="1">
        <v>1449063</v>
      </c>
      <c r="K2714" s="1" t="s">
        <v>63</v>
      </c>
      <c r="R2714" s="1" t="s">
        <v>3924</v>
      </c>
      <c r="S2714" s="1">
        <v>864</v>
      </c>
    </row>
    <row r="2715" spans="1:20">
      <c r="A2715" s="1">
        <f t="shared" si="42"/>
        <v>2714</v>
      </c>
      <c r="B2715" s="1" t="s">
        <v>28</v>
      </c>
      <c r="C2715" s="1" t="s">
        <v>29</v>
      </c>
      <c r="D2715" s="1" t="s">
        <v>22</v>
      </c>
      <c r="E2715" s="1" t="s">
        <v>23</v>
      </c>
      <c r="F2715" s="1" t="s">
        <v>5</v>
      </c>
      <c r="H2715" s="1" t="s">
        <v>24</v>
      </c>
      <c r="I2715" s="1">
        <v>1448200</v>
      </c>
      <c r="J2715" s="1">
        <v>1449063</v>
      </c>
      <c r="K2715" s="1" t="s">
        <v>63</v>
      </c>
      <c r="L2715" s="1" t="s">
        <v>3925</v>
      </c>
      <c r="O2715" s="1" t="s">
        <v>3926</v>
      </c>
      <c r="R2715" s="1" t="s">
        <v>3924</v>
      </c>
      <c r="S2715" s="1">
        <v>864</v>
      </c>
      <c r="T2715" s="1">
        <v>287</v>
      </c>
    </row>
    <row r="2716" spans="1:20">
      <c r="A2716" s="1">
        <f t="shared" si="42"/>
        <v>2715</v>
      </c>
      <c r="B2716" s="1" t="s">
        <v>20</v>
      </c>
      <c r="C2716" s="1" t="s">
        <v>21</v>
      </c>
      <c r="D2716" s="1" t="s">
        <v>22</v>
      </c>
      <c r="E2716" s="1" t="s">
        <v>23</v>
      </c>
      <c r="F2716" s="1" t="s">
        <v>5</v>
      </c>
      <c r="H2716" s="1" t="s">
        <v>24</v>
      </c>
      <c r="I2716" s="1">
        <v>1449291</v>
      </c>
      <c r="J2716" s="1">
        <v>1453163</v>
      </c>
      <c r="K2716" s="1" t="s">
        <v>63</v>
      </c>
      <c r="R2716" s="1" t="s">
        <v>3927</v>
      </c>
      <c r="S2716" s="1">
        <v>3873</v>
      </c>
    </row>
    <row r="2717" spans="1:20">
      <c r="A2717" s="1">
        <f t="shared" si="42"/>
        <v>2716</v>
      </c>
      <c r="B2717" s="1" t="s">
        <v>28</v>
      </c>
      <c r="C2717" s="1" t="s">
        <v>29</v>
      </c>
      <c r="D2717" s="1" t="s">
        <v>22</v>
      </c>
      <c r="E2717" s="1" t="s">
        <v>23</v>
      </c>
      <c r="F2717" s="1" t="s">
        <v>5</v>
      </c>
      <c r="H2717" s="1" t="s">
        <v>24</v>
      </c>
      <c r="I2717" s="1">
        <v>1449291</v>
      </c>
      <c r="J2717" s="1">
        <v>1453163</v>
      </c>
      <c r="K2717" s="1" t="s">
        <v>63</v>
      </c>
      <c r="L2717" s="1" t="s">
        <v>3928</v>
      </c>
      <c r="O2717" s="1" t="s">
        <v>332</v>
      </c>
      <c r="R2717" s="1" t="s">
        <v>3927</v>
      </c>
      <c r="S2717" s="1">
        <v>3873</v>
      </c>
      <c r="T2717" s="1">
        <v>1290</v>
      </c>
    </row>
    <row r="2718" spans="1:20">
      <c r="A2718" s="1">
        <f t="shared" si="42"/>
        <v>2717</v>
      </c>
      <c r="B2718" s="1" t="s">
        <v>20</v>
      </c>
      <c r="C2718" s="1" t="s">
        <v>21</v>
      </c>
      <c r="D2718" s="1" t="s">
        <v>22</v>
      </c>
      <c r="E2718" s="1" t="s">
        <v>23</v>
      </c>
      <c r="F2718" s="1" t="s">
        <v>5</v>
      </c>
      <c r="H2718" s="1" t="s">
        <v>24</v>
      </c>
      <c r="I2718" s="1">
        <v>1453367</v>
      </c>
      <c r="J2718" s="1">
        <v>1456156</v>
      </c>
      <c r="K2718" s="1" t="s">
        <v>25</v>
      </c>
      <c r="P2718" s="1" t="s">
        <v>3929</v>
      </c>
      <c r="R2718" s="1" t="s">
        <v>3930</v>
      </c>
      <c r="S2718" s="1">
        <v>2790</v>
      </c>
    </row>
    <row r="2719" spans="1:20">
      <c r="A2719" s="1">
        <f t="shared" si="42"/>
        <v>2718</v>
      </c>
      <c r="B2719" s="1" t="s">
        <v>28</v>
      </c>
      <c r="C2719" s="1" t="s">
        <v>29</v>
      </c>
      <c r="D2719" s="1" t="s">
        <v>22</v>
      </c>
      <c r="E2719" s="1" t="s">
        <v>23</v>
      </c>
      <c r="F2719" s="1" t="s">
        <v>5</v>
      </c>
      <c r="H2719" s="1" t="s">
        <v>24</v>
      </c>
      <c r="I2719" s="1">
        <v>1453367</v>
      </c>
      <c r="J2719" s="1">
        <v>1456156</v>
      </c>
      <c r="K2719" s="1" t="s">
        <v>25</v>
      </c>
      <c r="L2719" s="1" t="s">
        <v>3931</v>
      </c>
      <c r="O2719" s="1" t="s">
        <v>3932</v>
      </c>
      <c r="P2719" s="1" t="s">
        <v>3929</v>
      </c>
      <c r="R2719" s="1" t="s">
        <v>3930</v>
      </c>
      <c r="S2719" s="1">
        <v>2790</v>
      </c>
      <c r="T2719" s="1">
        <v>929</v>
      </c>
    </row>
    <row r="2720" spans="1:20">
      <c r="A2720" s="1">
        <f t="shared" si="42"/>
        <v>2719</v>
      </c>
      <c r="B2720" s="1" t="s">
        <v>20</v>
      </c>
      <c r="C2720" s="1" t="s">
        <v>21</v>
      </c>
      <c r="D2720" s="1" t="s">
        <v>22</v>
      </c>
      <c r="E2720" s="1" t="s">
        <v>23</v>
      </c>
      <c r="F2720" s="1" t="s">
        <v>5</v>
      </c>
      <c r="H2720" s="1" t="s">
        <v>24</v>
      </c>
      <c r="I2720" s="1">
        <v>1456326</v>
      </c>
      <c r="J2720" s="1">
        <v>1458656</v>
      </c>
      <c r="K2720" s="1" t="s">
        <v>25</v>
      </c>
      <c r="P2720" s="1" t="s">
        <v>3933</v>
      </c>
      <c r="R2720" s="1" t="s">
        <v>3934</v>
      </c>
      <c r="S2720" s="1">
        <v>2331</v>
      </c>
    </row>
    <row r="2721" spans="1:20">
      <c r="A2721" s="1">
        <f t="shared" si="42"/>
        <v>2720</v>
      </c>
      <c r="B2721" s="1" t="s">
        <v>28</v>
      </c>
      <c r="C2721" s="1" t="s">
        <v>29</v>
      </c>
      <c r="D2721" s="1" t="s">
        <v>22</v>
      </c>
      <c r="E2721" s="1" t="s">
        <v>23</v>
      </c>
      <c r="F2721" s="1" t="s">
        <v>5</v>
      </c>
      <c r="H2721" s="1" t="s">
        <v>24</v>
      </c>
      <c r="I2721" s="1">
        <v>1456326</v>
      </c>
      <c r="J2721" s="1">
        <v>1458656</v>
      </c>
      <c r="K2721" s="1" t="s">
        <v>25</v>
      </c>
      <c r="L2721" s="1" t="s">
        <v>3935</v>
      </c>
      <c r="O2721" s="1" t="s">
        <v>3936</v>
      </c>
      <c r="P2721" s="1" t="s">
        <v>3933</v>
      </c>
      <c r="R2721" s="1" t="s">
        <v>3934</v>
      </c>
      <c r="S2721" s="1">
        <v>2331</v>
      </c>
      <c r="T2721" s="1">
        <v>776</v>
      </c>
    </row>
    <row r="2722" spans="1:20">
      <c r="A2722" s="1">
        <f t="shared" si="42"/>
        <v>2721</v>
      </c>
      <c r="B2722" s="1" t="s">
        <v>20</v>
      </c>
      <c r="C2722" s="1" t="s">
        <v>21</v>
      </c>
      <c r="D2722" s="1" t="s">
        <v>22</v>
      </c>
      <c r="E2722" s="1" t="s">
        <v>23</v>
      </c>
      <c r="F2722" s="1" t="s">
        <v>5</v>
      </c>
      <c r="H2722" s="1" t="s">
        <v>24</v>
      </c>
      <c r="I2722" s="1">
        <v>1458665</v>
      </c>
      <c r="J2722" s="1">
        <v>1460458</v>
      </c>
      <c r="K2722" s="1" t="s">
        <v>63</v>
      </c>
      <c r="P2722" s="1" t="s">
        <v>3937</v>
      </c>
      <c r="R2722" s="1" t="s">
        <v>3938</v>
      </c>
      <c r="S2722" s="1">
        <v>1794</v>
      </c>
    </row>
    <row r="2723" spans="1:20">
      <c r="A2723" s="1">
        <f t="shared" si="42"/>
        <v>2722</v>
      </c>
      <c r="B2723" s="1" t="s">
        <v>28</v>
      </c>
      <c r="C2723" s="1" t="s">
        <v>29</v>
      </c>
      <c r="D2723" s="1" t="s">
        <v>22</v>
      </c>
      <c r="E2723" s="1" t="s">
        <v>23</v>
      </c>
      <c r="F2723" s="1" t="s">
        <v>5</v>
      </c>
      <c r="H2723" s="1" t="s">
        <v>24</v>
      </c>
      <c r="I2723" s="1">
        <v>1458665</v>
      </c>
      <c r="J2723" s="1">
        <v>1460458</v>
      </c>
      <c r="K2723" s="1" t="s">
        <v>63</v>
      </c>
      <c r="L2723" s="1" t="s">
        <v>3939</v>
      </c>
      <c r="O2723" s="1" t="s">
        <v>3940</v>
      </c>
      <c r="P2723" s="1" t="s">
        <v>3937</v>
      </c>
      <c r="R2723" s="1" t="s">
        <v>3938</v>
      </c>
      <c r="S2723" s="1">
        <v>1794</v>
      </c>
      <c r="T2723" s="1">
        <v>597</v>
      </c>
    </row>
    <row r="2724" spans="1:20">
      <c r="A2724" s="1">
        <f t="shared" si="42"/>
        <v>2723</v>
      </c>
      <c r="B2724" s="1" t="s">
        <v>20</v>
      </c>
      <c r="C2724" s="1" t="s">
        <v>46</v>
      </c>
      <c r="D2724" s="1" t="s">
        <v>22</v>
      </c>
      <c r="E2724" s="1" t="s">
        <v>23</v>
      </c>
      <c r="F2724" s="1" t="s">
        <v>5</v>
      </c>
      <c r="H2724" s="1" t="s">
        <v>24</v>
      </c>
      <c r="I2724" s="1">
        <v>1460700</v>
      </c>
      <c r="J2724" s="1">
        <v>1460775</v>
      </c>
      <c r="K2724" s="1" t="s">
        <v>63</v>
      </c>
      <c r="P2724" s="1" t="s">
        <v>3941</v>
      </c>
      <c r="R2724" s="1" t="s">
        <v>3942</v>
      </c>
      <c r="S2724" s="1">
        <v>76</v>
      </c>
    </row>
    <row r="2725" spans="1:20">
      <c r="A2725" s="1">
        <f t="shared" si="42"/>
        <v>2724</v>
      </c>
      <c r="B2725" s="1" t="s">
        <v>46</v>
      </c>
      <c r="D2725" s="1" t="s">
        <v>22</v>
      </c>
      <c r="E2725" s="1" t="s">
        <v>23</v>
      </c>
      <c r="F2725" s="1" t="s">
        <v>5</v>
      </c>
      <c r="H2725" s="1" t="s">
        <v>24</v>
      </c>
      <c r="I2725" s="1">
        <v>1460700</v>
      </c>
      <c r="J2725" s="1">
        <v>1460775</v>
      </c>
      <c r="K2725" s="1" t="s">
        <v>63</v>
      </c>
      <c r="O2725" s="1" t="s">
        <v>3943</v>
      </c>
      <c r="P2725" s="1" t="s">
        <v>3941</v>
      </c>
      <c r="R2725" s="1" t="s">
        <v>3942</v>
      </c>
      <c r="S2725" s="1">
        <v>76</v>
      </c>
    </row>
    <row r="2726" spans="1:20">
      <c r="A2726" s="1">
        <f t="shared" si="42"/>
        <v>2725</v>
      </c>
      <c r="B2726" s="1" t="s">
        <v>20</v>
      </c>
      <c r="C2726" s="1" t="s">
        <v>46</v>
      </c>
      <c r="D2726" s="1" t="s">
        <v>22</v>
      </c>
      <c r="E2726" s="1" t="s">
        <v>23</v>
      </c>
      <c r="F2726" s="1" t="s">
        <v>5</v>
      </c>
      <c r="H2726" s="1" t="s">
        <v>24</v>
      </c>
      <c r="I2726" s="1">
        <v>1460827</v>
      </c>
      <c r="J2726" s="1">
        <v>1460903</v>
      </c>
      <c r="K2726" s="1" t="s">
        <v>63</v>
      </c>
      <c r="P2726" s="1" t="s">
        <v>3944</v>
      </c>
      <c r="R2726" s="1" t="s">
        <v>3945</v>
      </c>
      <c r="S2726" s="1">
        <v>77</v>
      </c>
    </row>
    <row r="2727" spans="1:20">
      <c r="A2727" s="1">
        <f t="shared" si="42"/>
        <v>2726</v>
      </c>
      <c r="B2727" s="1" t="s">
        <v>46</v>
      </c>
      <c r="D2727" s="1" t="s">
        <v>22</v>
      </c>
      <c r="E2727" s="1" t="s">
        <v>23</v>
      </c>
      <c r="F2727" s="1" t="s">
        <v>5</v>
      </c>
      <c r="H2727" s="1" t="s">
        <v>24</v>
      </c>
      <c r="I2727" s="1">
        <v>1460827</v>
      </c>
      <c r="J2727" s="1">
        <v>1460903</v>
      </c>
      <c r="K2727" s="1" t="s">
        <v>63</v>
      </c>
      <c r="O2727" s="1" t="s">
        <v>1611</v>
      </c>
      <c r="P2727" s="1" t="s">
        <v>3944</v>
      </c>
      <c r="R2727" s="1" t="s">
        <v>3945</v>
      </c>
      <c r="S2727" s="1">
        <v>77</v>
      </c>
    </row>
    <row r="2728" spans="1:20">
      <c r="A2728" s="1">
        <f t="shared" si="42"/>
        <v>2727</v>
      </c>
      <c r="B2728" s="1" t="s">
        <v>20</v>
      </c>
      <c r="C2728" s="1" t="s">
        <v>46</v>
      </c>
      <c r="D2728" s="1" t="s">
        <v>22</v>
      </c>
      <c r="E2728" s="1" t="s">
        <v>23</v>
      </c>
      <c r="F2728" s="1" t="s">
        <v>5</v>
      </c>
      <c r="H2728" s="1" t="s">
        <v>24</v>
      </c>
      <c r="I2728" s="1">
        <v>1460948</v>
      </c>
      <c r="J2728" s="1">
        <v>1461024</v>
      </c>
      <c r="K2728" s="1" t="s">
        <v>63</v>
      </c>
      <c r="P2728" s="1" t="s">
        <v>3946</v>
      </c>
      <c r="R2728" s="1" t="s">
        <v>3947</v>
      </c>
      <c r="S2728" s="1">
        <v>77</v>
      </c>
    </row>
    <row r="2729" spans="1:20">
      <c r="A2729" s="1">
        <f t="shared" si="42"/>
        <v>2728</v>
      </c>
      <c r="B2729" s="1" t="s">
        <v>46</v>
      </c>
      <c r="D2729" s="1" t="s">
        <v>22</v>
      </c>
      <c r="E2729" s="1" t="s">
        <v>23</v>
      </c>
      <c r="F2729" s="1" t="s">
        <v>5</v>
      </c>
      <c r="H2729" s="1" t="s">
        <v>24</v>
      </c>
      <c r="I2729" s="1">
        <v>1460948</v>
      </c>
      <c r="J2729" s="1">
        <v>1461024</v>
      </c>
      <c r="K2729" s="1" t="s">
        <v>63</v>
      </c>
      <c r="O2729" s="1" t="s">
        <v>2891</v>
      </c>
      <c r="P2729" s="1" t="s">
        <v>3946</v>
      </c>
      <c r="R2729" s="1" t="s">
        <v>3947</v>
      </c>
      <c r="S2729" s="1">
        <v>77</v>
      </c>
    </row>
    <row r="2730" spans="1:20">
      <c r="A2730" s="1">
        <f t="shared" si="42"/>
        <v>2729</v>
      </c>
      <c r="B2730" s="1" t="s">
        <v>20</v>
      </c>
      <c r="C2730" s="1" t="s">
        <v>21</v>
      </c>
      <c r="D2730" s="1" t="s">
        <v>22</v>
      </c>
      <c r="E2730" s="1" t="s">
        <v>23</v>
      </c>
      <c r="F2730" s="1" t="s">
        <v>5</v>
      </c>
      <c r="H2730" s="1" t="s">
        <v>24</v>
      </c>
      <c r="I2730" s="1">
        <v>1461134</v>
      </c>
      <c r="J2730" s="1">
        <v>1462672</v>
      </c>
      <c r="K2730" s="1" t="s">
        <v>63</v>
      </c>
      <c r="P2730" s="1" t="s">
        <v>3948</v>
      </c>
      <c r="R2730" s="1" t="s">
        <v>3949</v>
      </c>
      <c r="S2730" s="1">
        <v>1539</v>
      </c>
    </row>
    <row r="2731" spans="1:20">
      <c r="A2731" s="1">
        <f t="shared" si="42"/>
        <v>2730</v>
      </c>
      <c r="B2731" s="1" t="s">
        <v>28</v>
      </c>
      <c r="C2731" s="1" t="s">
        <v>29</v>
      </c>
      <c r="D2731" s="1" t="s">
        <v>22</v>
      </c>
      <c r="E2731" s="1" t="s">
        <v>23</v>
      </c>
      <c r="F2731" s="1" t="s">
        <v>5</v>
      </c>
      <c r="H2731" s="1" t="s">
        <v>24</v>
      </c>
      <c r="I2731" s="1">
        <v>1461134</v>
      </c>
      <c r="J2731" s="1">
        <v>1462672</v>
      </c>
      <c r="K2731" s="1" t="s">
        <v>63</v>
      </c>
      <c r="L2731" s="1" t="s">
        <v>3950</v>
      </c>
      <c r="O2731" s="1" t="s">
        <v>3951</v>
      </c>
      <c r="P2731" s="1" t="s">
        <v>3948</v>
      </c>
      <c r="R2731" s="1" t="s">
        <v>3949</v>
      </c>
      <c r="S2731" s="1">
        <v>1539</v>
      </c>
      <c r="T2731" s="1">
        <v>512</v>
      </c>
    </row>
    <row r="2732" spans="1:20">
      <c r="A2732" s="1">
        <f t="shared" si="42"/>
        <v>2731</v>
      </c>
      <c r="B2732" s="1" t="s">
        <v>20</v>
      </c>
      <c r="C2732" s="1" t="s">
        <v>21</v>
      </c>
      <c r="D2732" s="1" t="s">
        <v>22</v>
      </c>
      <c r="E2732" s="1" t="s">
        <v>23</v>
      </c>
      <c r="F2732" s="1" t="s">
        <v>5</v>
      </c>
      <c r="H2732" s="1" t="s">
        <v>24</v>
      </c>
      <c r="I2732" s="1">
        <v>1462662</v>
      </c>
      <c r="J2732" s="1">
        <v>1463435</v>
      </c>
      <c r="K2732" s="1" t="s">
        <v>63</v>
      </c>
      <c r="P2732" s="1" t="s">
        <v>3952</v>
      </c>
      <c r="R2732" s="1" t="s">
        <v>3953</v>
      </c>
      <c r="S2732" s="1">
        <v>774</v>
      </c>
    </row>
    <row r="2733" spans="1:20">
      <c r="A2733" s="1">
        <f t="shared" si="42"/>
        <v>2732</v>
      </c>
      <c r="B2733" s="1" t="s">
        <v>28</v>
      </c>
      <c r="C2733" s="1" t="s">
        <v>29</v>
      </c>
      <c r="D2733" s="1" t="s">
        <v>22</v>
      </c>
      <c r="E2733" s="1" t="s">
        <v>23</v>
      </c>
      <c r="F2733" s="1" t="s">
        <v>5</v>
      </c>
      <c r="H2733" s="1" t="s">
        <v>24</v>
      </c>
      <c r="I2733" s="1">
        <v>1462662</v>
      </c>
      <c r="J2733" s="1">
        <v>1463435</v>
      </c>
      <c r="K2733" s="1" t="s">
        <v>63</v>
      </c>
      <c r="L2733" s="1" t="s">
        <v>3954</v>
      </c>
      <c r="O2733" s="1" t="s">
        <v>140</v>
      </c>
      <c r="P2733" s="1" t="s">
        <v>3952</v>
      </c>
      <c r="R2733" s="1" t="s">
        <v>3953</v>
      </c>
      <c r="S2733" s="1">
        <v>774</v>
      </c>
      <c r="T2733" s="1">
        <v>257</v>
      </c>
    </row>
    <row r="2734" spans="1:20">
      <c r="A2734" s="1">
        <f t="shared" si="42"/>
        <v>2733</v>
      </c>
      <c r="B2734" s="1" t="s">
        <v>20</v>
      </c>
      <c r="C2734" s="1" t="s">
        <v>21</v>
      </c>
      <c r="D2734" s="1" t="s">
        <v>22</v>
      </c>
      <c r="E2734" s="1" t="s">
        <v>23</v>
      </c>
      <c r="F2734" s="1" t="s">
        <v>5</v>
      </c>
      <c r="H2734" s="1" t="s">
        <v>24</v>
      </c>
      <c r="I2734" s="1">
        <v>1463419</v>
      </c>
      <c r="J2734" s="1">
        <v>1464945</v>
      </c>
      <c r="K2734" s="1" t="s">
        <v>63</v>
      </c>
      <c r="R2734" s="1" t="s">
        <v>3955</v>
      </c>
      <c r="S2734" s="1">
        <v>1527</v>
      </c>
    </row>
    <row r="2735" spans="1:20">
      <c r="A2735" s="1">
        <f t="shared" si="42"/>
        <v>2734</v>
      </c>
      <c r="B2735" s="1" t="s">
        <v>28</v>
      </c>
      <c r="C2735" s="1" t="s">
        <v>29</v>
      </c>
      <c r="D2735" s="1" t="s">
        <v>22</v>
      </c>
      <c r="E2735" s="1" t="s">
        <v>23</v>
      </c>
      <c r="F2735" s="1" t="s">
        <v>5</v>
      </c>
      <c r="H2735" s="1" t="s">
        <v>24</v>
      </c>
      <c r="I2735" s="1">
        <v>1463419</v>
      </c>
      <c r="J2735" s="1">
        <v>1464945</v>
      </c>
      <c r="K2735" s="1" t="s">
        <v>63</v>
      </c>
      <c r="L2735" s="1" t="s">
        <v>3956</v>
      </c>
      <c r="O2735" s="1" t="s">
        <v>625</v>
      </c>
      <c r="R2735" s="1" t="s">
        <v>3955</v>
      </c>
      <c r="S2735" s="1">
        <v>1527</v>
      </c>
      <c r="T2735" s="1">
        <v>508</v>
      </c>
    </row>
    <row r="2736" spans="1:20">
      <c r="A2736" s="1">
        <f t="shared" si="42"/>
        <v>2735</v>
      </c>
      <c r="B2736" s="1" t="s">
        <v>20</v>
      </c>
      <c r="C2736" s="1" t="s">
        <v>21</v>
      </c>
      <c r="D2736" s="1" t="s">
        <v>22</v>
      </c>
      <c r="E2736" s="1" t="s">
        <v>23</v>
      </c>
      <c r="F2736" s="1" t="s">
        <v>5</v>
      </c>
      <c r="H2736" s="1" t="s">
        <v>24</v>
      </c>
      <c r="I2736" s="1">
        <v>1464924</v>
      </c>
      <c r="J2736" s="1">
        <v>1466009</v>
      </c>
      <c r="K2736" s="1" t="s">
        <v>63</v>
      </c>
      <c r="P2736" s="1" t="s">
        <v>3957</v>
      </c>
      <c r="R2736" s="1" t="s">
        <v>3958</v>
      </c>
      <c r="S2736" s="1">
        <v>1086</v>
      </c>
    </row>
    <row r="2737" spans="1:20">
      <c r="A2737" s="1">
        <f t="shared" si="42"/>
        <v>2736</v>
      </c>
      <c r="B2737" s="1" t="s">
        <v>28</v>
      </c>
      <c r="C2737" s="1" t="s">
        <v>29</v>
      </c>
      <c r="D2737" s="1" t="s">
        <v>22</v>
      </c>
      <c r="E2737" s="1" t="s">
        <v>23</v>
      </c>
      <c r="F2737" s="1" t="s">
        <v>5</v>
      </c>
      <c r="H2737" s="1" t="s">
        <v>24</v>
      </c>
      <c r="I2737" s="1">
        <v>1464924</v>
      </c>
      <c r="J2737" s="1">
        <v>1466009</v>
      </c>
      <c r="K2737" s="1" t="s">
        <v>63</v>
      </c>
      <c r="L2737" s="1" t="s">
        <v>3959</v>
      </c>
      <c r="O2737" s="1" t="s">
        <v>3960</v>
      </c>
      <c r="P2737" s="1" t="s">
        <v>3957</v>
      </c>
      <c r="R2737" s="1" t="s">
        <v>3958</v>
      </c>
      <c r="S2737" s="1">
        <v>1086</v>
      </c>
      <c r="T2737" s="1">
        <v>361</v>
      </c>
    </row>
    <row r="2738" spans="1:20">
      <c r="A2738" s="1">
        <f t="shared" si="42"/>
        <v>2737</v>
      </c>
      <c r="B2738" s="1" t="s">
        <v>20</v>
      </c>
      <c r="C2738" s="1" t="s">
        <v>21</v>
      </c>
      <c r="D2738" s="1" t="s">
        <v>22</v>
      </c>
      <c r="E2738" s="1" t="s">
        <v>23</v>
      </c>
      <c r="F2738" s="1" t="s">
        <v>5</v>
      </c>
      <c r="H2738" s="1" t="s">
        <v>24</v>
      </c>
      <c r="I2738" s="1">
        <v>1466395</v>
      </c>
      <c r="J2738" s="1">
        <v>1467699</v>
      </c>
      <c r="K2738" s="1" t="s">
        <v>63</v>
      </c>
      <c r="R2738" s="1" t="s">
        <v>3961</v>
      </c>
      <c r="S2738" s="1">
        <v>1305</v>
      </c>
    </row>
    <row r="2739" spans="1:20">
      <c r="A2739" s="1">
        <f t="shared" si="42"/>
        <v>2738</v>
      </c>
      <c r="B2739" s="1" t="s">
        <v>28</v>
      </c>
      <c r="C2739" s="1" t="s">
        <v>29</v>
      </c>
      <c r="D2739" s="1" t="s">
        <v>22</v>
      </c>
      <c r="E2739" s="1" t="s">
        <v>23</v>
      </c>
      <c r="F2739" s="1" t="s">
        <v>5</v>
      </c>
      <c r="H2739" s="1" t="s">
        <v>24</v>
      </c>
      <c r="I2739" s="1">
        <v>1466395</v>
      </c>
      <c r="J2739" s="1">
        <v>1467699</v>
      </c>
      <c r="K2739" s="1" t="s">
        <v>63</v>
      </c>
      <c r="L2739" s="1" t="s">
        <v>3962</v>
      </c>
      <c r="O2739" s="1" t="s">
        <v>2436</v>
      </c>
      <c r="R2739" s="1" t="s">
        <v>3961</v>
      </c>
      <c r="S2739" s="1">
        <v>1305</v>
      </c>
      <c r="T2739" s="1">
        <v>434</v>
      </c>
    </row>
    <row r="2740" spans="1:20">
      <c r="A2740" s="1">
        <f t="shared" si="42"/>
        <v>2739</v>
      </c>
      <c r="B2740" s="1" t="s">
        <v>20</v>
      </c>
      <c r="C2740" s="1" t="s">
        <v>21</v>
      </c>
      <c r="D2740" s="1" t="s">
        <v>22</v>
      </c>
      <c r="E2740" s="1" t="s">
        <v>23</v>
      </c>
      <c r="F2740" s="1" t="s">
        <v>5</v>
      </c>
      <c r="H2740" s="1" t="s">
        <v>24</v>
      </c>
      <c r="I2740" s="1">
        <v>1467696</v>
      </c>
      <c r="J2740" s="1">
        <v>1468652</v>
      </c>
      <c r="K2740" s="1" t="s">
        <v>63</v>
      </c>
      <c r="R2740" s="1" t="s">
        <v>3963</v>
      </c>
      <c r="S2740" s="1">
        <v>957</v>
      </c>
    </row>
    <row r="2741" spans="1:20">
      <c r="A2741" s="1">
        <f t="shared" si="42"/>
        <v>2740</v>
      </c>
      <c r="B2741" s="1" t="s">
        <v>28</v>
      </c>
      <c r="C2741" s="1" t="s">
        <v>29</v>
      </c>
      <c r="D2741" s="1" t="s">
        <v>22</v>
      </c>
      <c r="E2741" s="1" t="s">
        <v>23</v>
      </c>
      <c r="F2741" s="1" t="s">
        <v>5</v>
      </c>
      <c r="H2741" s="1" t="s">
        <v>24</v>
      </c>
      <c r="I2741" s="1">
        <v>1467696</v>
      </c>
      <c r="J2741" s="1">
        <v>1468652</v>
      </c>
      <c r="K2741" s="1" t="s">
        <v>63</v>
      </c>
      <c r="L2741" s="1" t="s">
        <v>3964</v>
      </c>
      <c r="O2741" s="1" t="s">
        <v>62</v>
      </c>
      <c r="R2741" s="1" t="s">
        <v>3963</v>
      </c>
      <c r="S2741" s="1">
        <v>957</v>
      </c>
      <c r="T2741" s="1">
        <v>318</v>
      </c>
    </row>
    <row r="2742" spans="1:20">
      <c r="A2742" s="1">
        <f t="shared" si="42"/>
        <v>2741</v>
      </c>
      <c r="B2742" s="1" t="s">
        <v>20</v>
      </c>
      <c r="C2742" s="1" t="s">
        <v>21</v>
      </c>
      <c r="D2742" s="1" t="s">
        <v>22</v>
      </c>
      <c r="E2742" s="1" t="s">
        <v>23</v>
      </c>
      <c r="F2742" s="1" t="s">
        <v>5</v>
      </c>
      <c r="H2742" s="1" t="s">
        <v>24</v>
      </c>
      <c r="I2742" s="1">
        <v>1468694</v>
      </c>
      <c r="J2742" s="1">
        <v>1468933</v>
      </c>
      <c r="K2742" s="1" t="s">
        <v>63</v>
      </c>
      <c r="R2742" s="1" t="s">
        <v>3965</v>
      </c>
      <c r="S2742" s="1">
        <v>240</v>
      </c>
    </row>
    <row r="2743" spans="1:20">
      <c r="A2743" s="1">
        <f t="shared" si="42"/>
        <v>2742</v>
      </c>
      <c r="B2743" s="1" t="s">
        <v>28</v>
      </c>
      <c r="C2743" s="1" t="s">
        <v>29</v>
      </c>
      <c r="D2743" s="1" t="s">
        <v>22</v>
      </c>
      <c r="E2743" s="1" t="s">
        <v>23</v>
      </c>
      <c r="F2743" s="1" t="s">
        <v>5</v>
      </c>
      <c r="H2743" s="1" t="s">
        <v>24</v>
      </c>
      <c r="I2743" s="1">
        <v>1468694</v>
      </c>
      <c r="J2743" s="1">
        <v>1468933</v>
      </c>
      <c r="K2743" s="1" t="s">
        <v>63</v>
      </c>
      <c r="L2743" s="1" t="s">
        <v>3966</v>
      </c>
      <c r="O2743" s="1" t="s">
        <v>62</v>
      </c>
      <c r="R2743" s="1" t="s">
        <v>3965</v>
      </c>
      <c r="S2743" s="1">
        <v>240</v>
      </c>
      <c r="T2743" s="1">
        <v>79</v>
      </c>
    </row>
    <row r="2744" spans="1:20">
      <c r="A2744" s="1">
        <f t="shared" si="42"/>
        <v>2743</v>
      </c>
      <c r="B2744" s="1" t="s">
        <v>20</v>
      </c>
      <c r="C2744" s="1" t="s">
        <v>21</v>
      </c>
      <c r="D2744" s="1" t="s">
        <v>22</v>
      </c>
      <c r="E2744" s="1" t="s">
        <v>23</v>
      </c>
      <c r="F2744" s="1" t="s">
        <v>5</v>
      </c>
      <c r="H2744" s="1" t="s">
        <v>24</v>
      </c>
      <c r="I2744" s="1">
        <v>1469525</v>
      </c>
      <c r="J2744" s="1">
        <v>1469815</v>
      </c>
      <c r="K2744" s="1" t="s">
        <v>63</v>
      </c>
      <c r="R2744" s="1" t="s">
        <v>3967</v>
      </c>
      <c r="S2744" s="1">
        <v>291</v>
      </c>
    </row>
    <row r="2745" spans="1:20">
      <c r="A2745" s="1">
        <f t="shared" si="42"/>
        <v>2744</v>
      </c>
      <c r="B2745" s="1" t="s">
        <v>28</v>
      </c>
      <c r="C2745" s="1" t="s">
        <v>29</v>
      </c>
      <c r="D2745" s="1" t="s">
        <v>22</v>
      </c>
      <c r="E2745" s="1" t="s">
        <v>23</v>
      </c>
      <c r="F2745" s="1" t="s">
        <v>5</v>
      </c>
      <c r="H2745" s="1" t="s">
        <v>24</v>
      </c>
      <c r="I2745" s="1">
        <v>1469525</v>
      </c>
      <c r="J2745" s="1">
        <v>1469815</v>
      </c>
      <c r="K2745" s="1" t="s">
        <v>63</v>
      </c>
      <c r="L2745" s="1" t="s">
        <v>3968</v>
      </c>
      <c r="O2745" s="1" t="s">
        <v>3969</v>
      </c>
      <c r="R2745" s="1" t="s">
        <v>3967</v>
      </c>
      <c r="S2745" s="1">
        <v>291</v>
      </c>
      <c r="T2745" s="1">
        <v>96</v>
      </c>
    </row>
    <row r="2746" spans="1:20">
      <c r="A2746" s="1">
        <f t="shared" si="42"/>
        <v>2745</v>
      </c>
      <c r="B2746" s="1" t="s">
        <v>20</v>
      </c>
      <c r="C2746" s="1" t="s">
        <v>21</v>
      </c>
      <c r="D2746" s="1" t="s">
        <v>22</v>
      </c>
      <c r="E2746" s="1" t="s">
        <v>23</v>
      </c>
      <c r="F2746" s="1" t="s">
        <v>5</v>
      </c>
      <c r="H2746" s="1" t="s">
        <v>24</v>
      </c>
      <c r="I2746" s="1">
        <v>1469837</v>
      </c>
      <c r="J2746" s="1">
        <v>1470079</v>
      </c>
      <c r="K2746" s="1" t="s">
        <v>63</v>
      </c>
      <c r="R2746" s="1" t="s">
        <v>3970</v>
      </c>
      <c r="S2746" s="1">
        <v>243</v>
      </c>
    </row>
    <row r="2747" spans="1:20">
      <c r="A2747" s="1">
        <f t="shared" si="42"/>
        <v>2746</v>
      </c>
      <c r="B2747" s="1" t="s">
        <v>28</v>
      </c>
      <c r="C2747" s="1" t="s">
        <v>29</v>
      </c>
      <c r="D2747" s="1" t="s">
        <v>22</v>
      </c>
      <c r="E2747" s="1" t="s">
        <v>23</v>
      </c>
      <c r="F2747" s="1" t="s">
        <v>5</v>
      </c>
      <c r="H2747" s="1" t="s">
        <v>24</v>
      </c>
      <c r="I2747" s="1">
        <v>1469837</v>
      </c>
      <c r="J2747" s="1">
        <v>1470079</v>
      </c>
      <c r="K2747" s="1" t="s">
        <v>63</v>
      </c>
      <c r="L2747" s="1" t="s">
        <v>3971</v>
      </c>
      <c r="O2747" s="1" t="s">
        <v>62</v>
      </c>
      <c r="R2747" s="1" t="s">
        <v>3970</v>
      </c>
      <c r="S2747" s="1">
        <v>243</v>
      </c>
      <c r="T2747" s="1">
        <v>80</v>
      </c>
    </row>
    <row r="2748" spans="1:20">
      <c r="A2748" s="1">
        <f t="shared" si="42"/>
        <v>2747</v>
      </c>
      <c r="B2748" s="1" t="s">
        <v>20</v>
      </c>
      <c r="C2748" s="1" t="s">
        <v>21</v>
      </c>
      <c r="D2748" s="1" t="s">
        <v>22</v>
      </c>
      <c r="E2748" s="1" t="s">
        <v>23</v>
      </c>
      <c r="F2748" s="1" t="s">
        <v>5</v>
      </c>
      <c r="H2748" s="1" t="s">
        <v>24</v>
      </c>
      <c r="I2748" s="1">
        <v>1470125</v>
      </c>
      <c r="J2748" s="1">
        <v>1470679</v>
      </c>
      <c r="K2748" s="1" t="s">
        <v>63</v>
      </c>
      <c r="R2748" s="1" t="s">
        <v>3972</v>
      </c>
      <c r="S2748" s="1">
        <v>555</v>
      </c>
    </row>
    <row r="2749" spans="1:20">
      <c r="A2749" s="1">
        <f t="shared" si="42"/>
        <v>2748</v>
      </c>
      <c r="B2749" s="1" t="s">
        <v>28</v>
      </c>
      <c r="C2749" s="1" t="s">
        <v>29</v>
      </c>
      <c r="D2749" s="1" t="s">
        <v>22</v>
      </c>
      <c r="E2749" s="1" t="s">
        <v>23</v>
      </c>
      <c r="F2749" s="1" t="s">
        <v>5</v>
      </c>
      <c r="H2749" s="1" t="s">
        <v>24</v>
      </c>
      <c r="I2749" s="1">
        <v>1470125</v>
      </c>
      <c r="J2749" s="1">
        <v>1470679</v>
      </c>
      <c r="K2749" s="1" t="s">
        <v>63</v>
      </c>
      <c r="L2749" s="1" t="s">
        <v>3973</v>
      </c>
      <c r="O2749" s="1" t="s">
        <v>62</v>
      </c>
      <c r="R2749" s="1" t="s">
        <v>3972</v>
      </c>
      <c r="S2749" s="1">
        <v>555</v>
      </c>
      <c r="T2749" s="1">
        <v>184</v>
      </c>
    </row>
    <row r="2750" spans="1:20">
      <c r="A2750" s="1">
        <f t="shared" si="42"/>
        <v>2749</v>
      </c>
      <c r="B2750" s="1" t="s">
        <v>20</v>
      </c>
      <c r="C2750" s="1" t="s">
        <v>21</v>
      </c>
      <c r="D2750" s="1" t="s">
        <v>22</v>
      </c>
      <c r="E2750" s="1" t="s">
        <v>23</v>
      </c>
      <c r="F2750" s="1" t="s">
        <v>5</v>
      </c>
      <c r="H2750" s="1" t="s">
        <v>24</v>
      </c>
      <c r="I2750" s="1">
        <v>1470676</v>
      </c>
      <c r="J2750" s="1">
        <v>1471773</v>
      </c>
      <c r="K2750" s="1" t="s">
        <v>63</v>
      </c>
      <c r="R2750" s="1" t="s">
        <v>3974</v>
      </c>
      <c r="S2750" s="1">
        <v>1098</v>
      </c>
    </row>
    <row r="2751" spans="1:20">
      <c r="A2751" s="1">
        <f t="shared" si="42"/>
        <v>2750</v>
      </c>
      <c r="B2751" s="1" t="s">
        <v>28</v>
      </c>
      <c r="C2751" s="1" t="s">
        <v>29</v>
      </c>
      <c r="D2751" s="1" t="s">
        <v>22</v>
      </c>
      <c r="E2751" s="1" t="s">
        <v>23</v>
      </c>
      <c r="F2751" s="1" t="s">
        <v>5</v>
      </c>
      <c r="H2751" s="1" t="s">
        <v>24</v>
      </c>
      <c r="I2751" s="1">
        <v>1470676</v>
      </c>
      <c r="J2751" s="1">
        <v>1471773</v>
      </c>
      <c r="K2751" s="1" t="s">
        <v>63</v>
      </c>
      <c r="L2751" s="1" t="s">
        <v>3975</v>
      </c>
      <c r="O2751" s="1" t="s">
        <v>1559</v>
      </c>
      <c r="R2751" s="1" t="s">
        <v>3974</v>
      </c>
      <c r="S2751" s="1">
        <v>1098</v>
      </c>
      <c r="T2751" s="1">
        <v>365</v>
      </c>
    </row>
    <row r="2752" spans="1:20">
      <c r="A2752" s="1">
        <f t="shared" si="42"/>
        <v>2751</v>
      </c>
      <c r="B2752" s="1" t="s">
        <v>20</v>
      </c>
      <c r="C2752" s="1" t="s">
        <v>21</v>
      </c>
      <c r="D2752" s="1" t="s">
        <v>22</v>
      </c>
      <c r="E2752" s="1" t="s">
        <v>23</v>
      </c>
      <c r="F2752" s="1" t="s">
        <v>5</v>
      </c>
      <c r="H2752" s="1" t="s">
        <v>24</v>
      </c>
      <c r="I2752" s="1">
        <v>1471770</v>
      </c>
      <c r="J2752" s="1">
        <v>1472942</v>
      </c>
      <c r="K2752" s="1" t="s">
        <v>63</v>
      </c>
      <c r="P2752" s="1" t="s">
        <v>3976</v>
      </c>
      <c r="R2752" s="1" t="s">
        <v>3977</v>
      </c>
      <c r="S2752" s="1">
        <v>1173</v>
      </c>
    </row>
    <row r="2753" spans="1:20">
      <c r="A2753" s="1">
        <f t="shared" si="42"/>
        <v>2752</v>
      </c>
      <c r="B2753" s="1" t="s">
        <v>28</v>
      </c>
      <c r="C2753" s="1" t="s">
        <v>29</v>
      </c>
      <c r="D2753" s="1" t="s">
        <v>22</v>
      </c>
      <c r="E2753" s="1" t="s">
        <v>23</v>
      </c>
      <c r="F2753" s="1" t="s">
        <v>5</v>
      </c>
      <c r="H2753" s="1" t="s">
        <v>24</v>
      </c>
      <c r="I2753" s="1">
        <v>1471770</v>
      </c>
      <c r="J2753" s="1">
        <v>1472942</v>
      </c>
      <c r="K2753" s="1" t="s">
        <v>63</v>
      </c>
      <c r="L2753" s="1" t="s">
        <v>3978</v>
      </c>
      <c r="O2753" s="1" t="s">
        <v>3979</v>
      </c>
      <c r="P2753" s="1" t="s">
        <v>3976</v>
      </c>
      <c r="R2753" s="1" t="s">
        <v>3977</v>
      </c>
      <c r="S2753" s="1">
        <v>1173</v>
      </c>
      <c r="T2753" s="1">
        <v>390</v>
      </c>
    </row>
    <row r="2754" spans="1:20">
      <c r="A2754" s="1">
        <f t="shared" si="42"/>
        <v>2753</v>
      </c>
      <c r="B2754" s="1" t="s">
        <v>20</v>
      </c>
      <c r="C2754" s="1" t="s">
        <v>21</v>
      </c>
      <c r="D2754" s="1" t="s">
        <v>22</v>
      </c>
      <c r="E2754" s="1" t="s">
        <v>23</v>
      </c>
      <c r="F2754" s="1" t="s">
        <v>5</v>
      </c>
      <c r="H2754" s="1" t="s">
        <v>24</v>
      </c>
      <c r="I2754" s="1">
        <v>1473509</v>
      </c>
      <c r="J2754" s="1">
        <v>1473787</v>
      </c>
      <c r="K2754" s="1" t="s">
        <v>63</v>
      </c>
      <c r="R2754" s="1" t="s">
        <v>3980</v>
      </c>
      <c r="S2754" s="1">
        <v>279</v>
      </c>
    </row>
    <row r="2755" spans="1:20">
      <c r="A2755" s="1">
        <f t="shared" ref="A2755:A2818" si="43">A2754+1</f>
        <v>2754</v>
      </c>
      <c r="B2755" s="1" t="s">
        <v>28</v>
      </c>
      <c r="C2755" s="1" t="s">
        <v>29</v>
      </c>
      <c r="D2755" s="1" t="s">
        <v>22</v>
      </c>
      <c r="E2755" s="1" t="s">
        <v>23</v>
      </c>
      <c r="F2755" s="1" t="s">
        <v>5</v>
      </c>
      <c r="H2755" s="1" t="s">
        <v>24</v>
      </c>
      <c r="I2755" s="1">
        <v>1473509</v>
      </c>
      <c r="J2755" s="1">
        <v>1473787</v>
      </c>
      <c r="K2755" s="1" t="s">
        <v>63</v>
      </c>
      <c r="L2755" s="1" t="s">
        <v>3981</v>
      </c>
      <c r="O2755" s="1" t="s">
        <v>62</v>
      </c>
      <c r="R2755" s="1" t="s">
        <v>3980</v>
      </c>
      <c r="S2755" s="1">
        <v>279</v>
      </c>
      <c r="T2755" s="1">
        <v>92</v>
      </c>
    </row>
    <row r="2756" spans="1:20">
      <c r="A2756" s="1">
        <f t="shared" si="43"/>
        <v>2755</v>
      </c>
      <c r="B2756" s="1" t="s">
        <v>20</v>
      </c>
      <c r="C2756" s="1" t="s">
        <v>21</v>
      </c>
      <c r="D2756" s="1" t="s">
        <v>22</v>
      </c>
      <c r="E2756" s="1" t="s">
        <v>23</v>
      </c>
      <c r="F2756" s="1" t="s">
        <v>5</v>
      </c>
      <c r="H2756" s="1" t="s">
        <v>24</v>
      </c>
      <c r="I2756" s="1">
        <v>1474137</v>
      </c>
      <c r="J2756" s="1">
        <v>1474397</v>
      </c>
      <c r="K2756" s="1" t="s">
        <v>63</v>
      </c>
      <c r="R2756" s="1" t="s">
        <v>3982</v>
      </c>
      <c r="S2756" s="1">
        <v>261</v>
      </c>
    </row>
    <row r="2757" spans="1:20">
      <c r="A2757" s="1">
        <f t="shared" si="43"/>
        <v>2756</v>
      </c>
      <c r="B2757" s="1" t="s">
        <v>28</v>
      </c>
      <c r="C2757" s="1" t="s">
        <v>29</v>
      </c>
      <c r="D2757" s="1" t="s">
        <v>22</v>
      </c>
      <c r="E2757" s="1" t="s">
        <v>23</v>
      </c>
      <c r="F2757" s="1" t="s">
        <v>5</v>
      </c>
      <c r="H2757" s="1" t="s">
        <v>24</v>
      </c>
      <c r="I2757" s="1">
        <v>1474137</v>
      </c>
      <c r="J2757" s="1">
        <v>1474397</v>
      </c>
      <c r="K2757" s="1" t="s">
        <v>63</v>
      </c>
      <c r="L2757" s="1" t="s">
        <v>3983</v>
      </c>
      <c r="O2757" s="1" t="s">
        <v>42</v>
      </c>
      <c r="R2757" s="1" t="s">
        <v>3982</v>
      </c>
      <c r="S2757" s="1">
        <v>261</v>
      </c>
      <c r="T2757" s="1">
        <v>86</v>
      </c>
    </row>
    <row r="2758" spans="1:20">
      <c r="A2758" s="1">
        <f t="shared" si="43"/>
        <v>2757</v>
      </c>
      <c r="B2758" s="1" t="s">
        <v>20</v>
      </c>
      <c r="C2758" s="1" t="s">
        <v>21</v>
      </c>
      <c r="D2758" s="1" t="s">
        <v>22</v>
      </c>
      <c r="E2758" s="1" t="s">
        <v>23</v>
      </c>
      <c r="F2758" s="1" t="s">
        <v>5</v>
      </c>
      <c r="H2758" s="1" t="s">
        <v>24</v>
      </c>
      <c r="I2758" s="1">
        <v>1474400</v>
      </c>
      <c r="J2758" s="1">
        <v>1474708</v>
      </c>
      <c r="K2758" s="1" t="s">
        <v>63</v>
      </c>
      <c r="R2758" s="1" t="s">
        <v>3984</v>
      </c>
      <c r="S2758" s="1">
        <v>309</v>
      </c>
    </row>
    <row r="2759" spans="1:20">
      <c r="A2759" s="1">
        <f t="shared" si="43"/>
        <v>2758</v>
      </c>
      <c r="B2759" s="1" t="s">
        <v>28</v>
      </c>
      <c r="C2759" s="1" t="s">
        <v>29</v>
      </c>
      <c r="D2759" s="1" t="s">
        <v>22</v>
      </c>
      <c r="E2759" s="1" t="s">
        <v>23</v>
      </c>
      <c r="F2759" s="1" t="s">
        <v>5</v>
      </c>
      <c r="H2759" s="1" t="s">
        <v>24</v>
      </c>
      <c r="I2759" s="1">
        <v>1474400</v>
      </c>
      <c r="J2759" s="1">
        <v>1474708</v>
      </c>
      <c r="K2759" s="1" t="s">
        <v>63</v>
      </c>
      <c r="L2759" s="1" t="s">
        <v>3985</v>
      </c>
      <c r="O2759" s="1" t="s">
        <v>2214</v>
      </c>
      <c r="R2759" s="1" t="s">
        <v>3984</v>
      </c>
      <c r="S2759" s="1">
        <v>309</v>
      </c>
      <c r="T2759" s="1">
        <v>102</v>
      </c>
    </row>
    <row r="2760" spans="1:20">
      <c r="A2760" s="1">
        <f t="shared" si="43"/>
        <v>2759</v>
      </c>
      <c r="B2760" s="1" t="s">
        <v>20</v>
      </c>
      <c r="C2760" s="1" t="s">
        <v>21</v>
      </c>
      <c r="D2760" s="1" t="s">
        <v>22</v>
      </c>
      <c r="E2760" s="1" t="s">
        <v>23</v>
      </c>
      <c r="F2760" s="1" t="s">
        <v>5</v>
      </c>
      <c r="H2760" s="1" t="s">
        <v>24</v>
      </c>
      <c r="I2760" s="1">
        <v>1474936</v>
      </c>
      <c r="J2760" s="1">
        <v>1475631</v>
      </c>
      <c r="K2760" s="1" t="s">
        <v>25</v>
      </c>
      <c r="R2760" s="1" t="s">
        <v>3986</v>
      </c>
      <c r="S2760" s="1">
        <v>696</v>
      </c>
    </row>
    <row r="2761" spans="1:20">
      <c r="A2761" s="1">
        <f t="shared" si="43"/>
        <v>2760</v>
      </c>
      <c r="B2761" s="1" t="s">
        <v>28</v>
      </c>
      <c r="C2761" s="1" t="s">
        <v>29</v>
      </c>
      <c r="D2761" s="1" t="s">
        <v>22</v>
      </c>
      <c r="E2761" s="1" t="s">
        <v>23</v>
      </c>
      <c r="F2761" s="1" t="s">
        <v>5</v>
      </c>
      <c r="H2761" s="1" t="s">
        <v>24</v>
      </c>
      <c r="I2761" s="1">
        <v>1474936</v>
      </c>
      <c r="J2761" s="1">
        <v>1475631</v>
      </c>
      <c r="K2761" s="1" t="s">
        <v>25</v>
      </c>
      <c r="L2761" s="1" t="s">
        <v>3987</v>
      </c>
      <c r="O2761" s="1" t="s">
        <v>42</v>
      </c>
      <c r="R2761" s="1" t="s">
        <v>3986</v>
      </c>
      <c r="S2761" s="1">
        <v>696</v>
      </c>
      <c r="T2761" s="1">
        <v>231</v>
      </c>
    </row>
    <row r="2762" spans="1:20">
      <c r="A2762" s="1">
        <f t="shared" si="43"/>
        <v>2761</v>
      </c>
      <c r="B2762" s="1" t="s">
        <v>20</v>
      </c>
      <c r="C2762" s="1" t="s">
        <v>21</v>
      </c>
      <c r="D2762" s="1" t="s">
        <v>22</v>
      </c>
      <c r="E2762" s="1" t="s">
        <v>23</v>
      </c>
      <c r="F2762" s="1" t="s">
        <v>5</v>
      </c>
      <c r="H2762" s="1" t="s">
        <v>24</v>
      </c>
      <c r="I2762" s="1">
        <v>1475472</v>
      </c>
      <c r="J2762" s="1">
        <v>1475978</v>
      </c>
      <c r="K2762" s="1" t="s">
        <v>25</v>
      </c>
      <c r="R2762" s="1" t="s">
        <v>3988</v>
      </c>
      <c r="S2762" s="1">
        <v>507</v>
      </c>
    </row>
    <row r="2763" spans="1:20">
      <c r="A2763" s="1">
        <f t="shared" si="43"/>
        <v>2762</v>
      </c>
      <c r="B2763" s="1" t="s">
        <v>28</v>
      </c>
      <c r="C2763" s="1" t="s">
        <v>29</v>
      </c>
      <c r="D2763" s="1" t="s">
        <v>22</v>
      </c>
      <c r="E2763" s="1" t="s">
        <v>23</v>
      </c>
      <c r="F2763" s="1" t="s">
        <v>5</v>
      </c>
      <c r="H2763" s="1" t="s">
        <v>24</v>
      </c>
      <c r="I2763" s="1">
        <v>1475472</v>
      </c>
      <c r="J2763" s="1">
        <v>1475978</v>
      </c>
      <c r="K2763" s="1" t="s">
        <v>25</v>
      </c>
      <c r="L2763" s="1" t="s">
        <v>3989</v>
      </c>
      <c r="O2763" s="1" t="s">
        <v>542</v>
      </c>
      <c r="R2763" s="1" t="s">
        <v>3988</v>
      </c>
      <c r="S2763" s="1">
        <v>507</v>
      </c>
      <c r="T2763" s="1">
        <v>168</v>
      </c>
    </row>
    <row r="2764" spans="1:20">
      <c r="A2764" s="1">
        <f t="shared" si="43"/>
        <v>2763</v>
      </c>
      <c r="B2764" s="1" t="s">
        <v>20</v>
      </c>
      <c r="C2764" s="1" t="s">
        <v>21</v>
      </c>
      <c r="D2764" s="1" t="s">
        <v>22</v>
      </c>
      <c r="E2764" s="1" t="s">
        <v>23</v>
      </c>
      <c r="F2764" s="1" t="s">
        <v>5</v>
      </c>
      <c r="H2764" s="1" t="s">
        <v>24</v>
      </c>
      <c r="I2764" s="1">
        <v>1476105</v>
      </c>
      <c r="J2764" s="1">
        <v>1476500</v>
      </c>
      <c r="K2764" s="1" t="s">
        <v>63</v>
      </c>
      <c r="R2764" s="1" t="s">
        <v>3990</v>
      </c>
      <c r="S2764" s="1">
        <v>396</v>
      </c>
    </row>
    <row r="2765" spans="1:20">
      <c r="A2765" s="1">
        <f t="shared" si="43"/>
        <v>2764</v>
      </c>
      <c r="B2765" s="1" t="s">
        <v>28</v>
      </c>
      <c r="C2765" s="1" t="s">
        <v>29</v>
      </c>
      <c r="D2765" s="1" t="s">
        <v>22</v>
      </c>
      <c r="E2765" s="1" t="s">
        <v>23</v>
      </c>
      <c r="F2765" s="1" t="s">
        <v>5</v>
      </c>
      <c r="H2765" s="1" t="s">
        <v>24</v>
      </c>
      <c r="I2765" s="1">
        <v>1476105</v>
      </c>
      <c r="J2765" s="1">
        <v>1476500</v>
      </c>
      <c r="K2765" s="1" t="s">
        <v>63</v>
      </c>
      <c r="L2765" s="1" t="s">
        <v>3991</v>
      </c>
      <c r="O2765" s="1" t="s">
        <v>42</v>
      </c>
      <c r="R2765" s="1" t="s">
        <v>3990</v>
      </c>
      <c r="S2765" s="1">
        <v>396</v>
      </c>
      <c r="T2765" s="1">
        <v>131</v>
      </c>
    </row>
    <row r="2766" spans="1:20">
      <c r="A2766" s="1">
        <f t="shared" si="43"/>
        <v>2765</v>
      </c>
      <c r="B2766" s="1" t="s">
        <v>20</v>
      </c>
      <c r="C2766" s="1" t="s">
        <v>21</v>
      </c>
      <c r="D2766" s="1" t="s">
        <v>22</v>
      </c>
      <c r="E2766" s="1" t="s">
        <v>23</v>
      </c>
      <c r="F2766" s="1" t="s">
        <v>5</v>
      </c>
      <c r="H2766" s="1" t="s">
        <v>24</v>
      </c>
      <c r="I2766" s="1">
        <v>1476508</v>
      </c>
      <c r="J2766" s="1">
        <v>1476753</v>
      </c>
      <c r="K2766" s="1" t="s">
        <v>63</v>
      </c>
      <c r="R2766" s="1" t="s">
        <v>3992</v>
      </c>
      <c r="S2766" s="1">
        <v>246</v>
      </c>
    </row>
    <row r="2767" spans="1:20">
      <c r="A2767" s="1">
        <f t="shared" si="43"/>
        <v>2766</v>
      </c>
      <c r="B2767" s="1" t="s">
        <v>28</v>
      </c>
      <c r="C2767" s="1" t="s">
        <v>29</v>
      </c>
      <c r="D2767" s="1" t="s">
        <v>22</v>
      </c>
      <c r="E2767" s="1" t="s">
        <v>23</v>
      </c>
      <c r="F2767" s="1" t="s">
        <v>5</v>
      </c>
      <c r="H2767" s="1" t="s">
        <v>24</v>
      </c>
      <c r="I2767" s="1">
        <v>1476508</v>
      </c>
      <c r="J2767" s="1">
        <v>1476753</v>
      </c>
      <c r="K2767" s="1" t="s">
        <v>63</v>
      </c>
      <c r="L2767" s="1" t="s">
        <v>3993</v>
      </c>
      <c r="O2767" s="1" t="s">
        <v>42</v>
      </c>
      <c r="R2767" s="1" t="s">
        <v>3992</v>
      </c>
      <c r="S2767" s="1">
        <v>246</v>
      </c>
      <c r="T2767" s="1">
        <v>81</v>
      </c>
    </row>
    <row r="2768" spans="1:20">
      <c r="A2768" s="1">
        <f t="shared" si="43"/>
        <v>2767</v>
      </c>
      <c r="B2768" s="1" t="s">
        <v>20</v>
      </c>
      <c r="C2768" s="1" t="s">
        <v>21</v>
      </c>
      <c r="D2768" s="1" t="s">
        <v>22</v>
      </c>
      <c r="E2768" s="1" t="s">
        <v>23</v>
      </c>
      <c r="F2768" s="1" t="s">
        <v>5</v>
      </c>
      <c r="H2768" s="1" t="s">
        <v>24</v>
      </c>
      <c r="I2768" s="1">
        <v>1477435</v>
      </c>
      <c r="J2768" s="1">
        <v>1478478</v>
      </c>
      <c r="K2768" s="1" t="s">
        <v>25</v>
      </c>
      <c r="R2768" s="1" t="s">
        <v>3994</v>
      </c>
      <c r="S2768" s="1">
        <v>1044</v>
      </c>
    </row>
    <row r="2769" spans="1:21">
      <c r="A2769" s="1">
        <f t="shared" si="43"/>
        <v>2768</v>
      </c>
      <c r="B2769" s="1" t="s">
        <v>28</v>
      </c>
      <c r="C2769" s="1" t="s">
        <v>29</v>
      </c>
      <c r="D2769" s="1" t="s">
        <v>22</v>
      </c>
      <c r="E2769" s="1" t="s">
        <v>23</v>
      </c>
      <c r="F2769" s="1" t="s">
        <v>5</v>
      </c>
      <c r="H2769" s="1" t="s">
        <v>24</v>
      </c>
      <c r="I2769" s="1">
        <v>1477435</v>
      </c>
      <c r="J2769" s="1">
        <v>1478478</v>
      </c>
      <c r="K2769" s="1" t="s">
        <v>25</v>
      </c>
      <c r="L2769" s="1" t="s">
        <v>3995</v>
      </c>
      <c r="O2769" s="1" t="s">
        <v>542</v>
      </c>
      <c r="R2769" s="1" t="s">
        <v>3994</v>
      </c>
      <c r="S2769" s="1">
        <v>1044</v>
      </c>
      <c r="T2769" s="1">
        <v>347</v>
      </c>
    </row>
    <row r="2770" spans="1:21">
      <c r="A2770" s="1">
        <f t="shared" si="43"/>
        <v>2769</v>
      </c>
      <c r="B2770" s="1" t="s">
        <v>20</v>
      </c>
      <c r="C2770" s="1" t="s">
        <v>21</v>
      </c>
      <c r="D2770" s="1" t="s">
        <v>22</v>
      </c>
      <c r="E2770" s="1" t="s">
        <v>23</v>
      </c>
      <c r="F2770" s="1" t="s">
        <v>5</v>
      </c>
      <c r="H2770" s="1" t="s">
        <v>24</v>
      </c>
      <c r="I2770" s="1">
        <v>1478535</v>
      </c>
      <c r="J2770" s="1">
        <v>1478795</v>
      </c>
      <c r="K2770" s="1" t="s">
        <v>63</v>
      </c>
      <c r="R2770" s="1" t="s">
        <v>3996</v>
      </c>
      <c r="S2770" s="1">
        <v>261</v>
      </c>
    </row>
    <row r="2771" spans="1:21">
      <c r="A2771" s="1">
        <f t="shared" si="43"/>
        <v>2770</v>
      </c>
      <c r="B2771" s="1" t="s">
        <v>28</v>
      </c>
      <c r="C2771" s="1" t="s">
        <v>29</v>
      </c>
      <c r="D2771" s="1" t="s">
        <v>22</v>
      </c>
      <c r="E2771" s="1" t="s">
        <v>23</v>
      </c>
      <c r="F2771" s="1" t="s">
        <v>5</v>
      </c>
      <c r="H2771" s="1" t="s">
        <v>24</v>
      </c>
      <c r="I2771" s="1">
        <v>1478535</v>
      </c>
      <c r="J2771" s="1">
        <v>1478795</v>
      </c>
      <c r="K2771" s="1" t="s">
        <v>63</v>
      </c>
      <c r="L2771" s="1" t="s">
        <v>3997</v>
      </c>
      <c r="O2771" s="1" t="s">
        <v>42</v>
      </c>
      <c r="R2771" s="1" t="s">
        <v>3996</v>
      </c>
      <c r="S2771" s="1">
        <v>261</v>
      </c>
      <c r="T2771" s="1">
        <v>86</v>
      </c>
    </row>
    <row r="2772" spans="1:21">
      <c r="A2772" s="1">
        <f t="shared" si="43"/>
        <v>2771</v>
      </c>
      <c r="B2772" s="1" t="s">
        <v>20</v>
      </c>
      <c r="C2772" s="1" t="s">
        <v>21</v>
      </c>
      <c r="D2772" s="1" t="s">
        <v>22</v>
      </c>
      <c r="E2772" s="1" t="s">
        <v>23</v>
      </c>
      <c r="F2772" s="1" t="s">
        <v>5</v>
      </c>
      <c r="H2772" s="1" t="s">
        <v>24</v>
      </c>
      <c r="I2772" s="1">
        <v>1479618</v>
      </c>
      <c r="J2772" s="1">
        <v>1479917</v>
      </c>
      <c r="K2772" s="1" t="s">
        <v>25</v>
      </c>
      <c r="R2772" s="1" t="s">
        <v>3998</v>
      </c>
      <c r="S2772" s="1">
        <v>300</v>
      </c>
    </row>
    <row r="2773" spans="1:21">
      <c r="A2773" s="1">
        <f t="shared" si="43"/>
        <v>2772</v>
      </c>
      <c r="B2773" s="1" t="s">
        <v>28</v>
      </c>
      <c r="C2773" s="1" t="s">
        <v>29</v>
      </c>
      <c r="D2773" s="1" t="s">
        <v>22</v>
      </c>
      <c r="E2773" s="1" t="s">
        <v>23</v>
      </c>
      <c r="F2773" s="1" t="s">
        <v>5</v>
      </c>
      <c r="H2773" s="1" t="s">
        <v>24</v>
      </c>
      <c r="I2773" s="1">
        <v>1479618</v>
      </c>
      <c r="J2773" s="1">
        <v>1479917</v>
      </c>
      <c r="K2773" s="1" t="s">
        <v>25</v>
      </c>
      <c r="L2773" s="1" t="s">
        <v>3999</v>
      </c>
      <c r="O2773" s="1" t="s">
        <v>42</v>
      </c>
      <c r="R2773" s="1" t="s">
        <v>3998</v>
      </c>
      <c r="S2773" s="1">
        <v>300</v>
      </c>
      <c r="T2773" s="1">
        <v>99</v>
      </c>
    </row>
    <row r="2774" spans="1:21">
      <c r="A2774" s="1">
        <f t="shared" si="43"/>
        <v>2773</v>
      </c>
      <c r="B2774" s="1" t="s">
        <v>20</v>
      </c>
      <c r="C2774" s="1" t="s">
        <v>21</v>
      </c>
      <c r="D2774" s="1" t="s">
        <v>22</v>
      </c>
      <c r="E2774" s="1" t="s">
        <v>23</v>
      </c>
      <c r="F2774" s="1" t="s">
        <v>5</v>
      </c>
      <c r="H2774" s="1" t="s">
        <v>24</v>
      </c>
      <c r="I2774" s="1">
        <v>1480079</v>
      </c>
      <c r="J2774" s="1">
        <v>1480294</v>
      </c>
      <c r="K2774" s="1" t="s">
        <v>63</v>
      </c>
      <c r="R2774" s="1" t="s">
        <v>4000</v>
      </c>
      <c r="S2774" s="1">
        <v>216</v>
      </c>
    </row>
    <row r="2775" spans="1:21">
      <c r="A2775" s="1">
        <f t="shared" si="43"/>
        <v>2774</v>
      </c>
      <c r="B2775" s="1" t="s">
        <v>28</v>
      </c>
      <c r="C2775" s="1" t="s">
        <v>29</v>
      </c>
      <c r="D2775" s="1" t="s">
        <v>22</v>
      </c>
      <c r="E2775" s="1" t="s">
        <v>23</v>
      </c>
      <c r="F2775" s="1" t="s">
        <v>5</v>
      </c>
      <c r="H2775" s="1" t="s">
        <v>24</v>
      </c>
      <c r="I2775" s="1">
        <v>1480079</v>
      </c>
      <c r="J2775" s="1">
        <v>1480294</v>
      </c>
      <c r="K2775" s="1" t="s">
        <v>63</v>
      </c>
      <c r="L2775" s="1" t="s">
        <v>4001</v>
      </c>
      <c r="O2775" s="1" t="s">
        <v>634</v>
      </c>
      <c r="R2775" s="1" t="s">
        <v>4000</v>
      </c>
      <c r="S2775" s="1">
        <v>216</v>
      </c>
      <c r="T2775" s="1">
        <v>71</v>
      </c>
    </row>
    <row r="2776" spans="1:21">
      <c r="A2776" s="1">
        <f t="shared" si="43"/>
        <v>2775</v>
      </c>
      <c r="B2776" s="1" t="s">
        <v>20</v>
      </c>
      <c r="C2776" s="1" t="s">
        <v>21</v>
      </c>
      <c r="D2776" s="1" t="s">
        <v>22</v>
      </c>
      <c r="E2776" s="1" t="s">
        <v>23</v>
      </c>
      <c r="F2776" s="1" t="s">
        <v>5</v>
      </c>
      <c r="H2776" s="1" t="s">
        <v>24</v>
      </c>
      <c r="I2776" s="1">
        <v>1480914</v>
      </c>
      <c r="J2776" s="1">
        <v>1481234</v>
      </c>
      <c r="K2776" s="1" t="s">
        <v>63</v>
      </c>
      <c r="R2776" s="1" t="s">
        <v>4002</v>
      </c>
      <c r="S2776" s="1">
        <v>321</v>
      </c>
    </row>
    <row r="2777" spans="1:21">
      <c r="A2777" s="1">
        <f t="shared" si="43"/>
        <v>2776</v>
      </c>
      <c r="B2777" s="1" t="s">
        <v>28</v>
      </c>
      <c r="C2777" s="1" t="s">
        <v>29</v>
      </c>
      <c r="D2777" s="1" t="s">
        <v>22</v>
      </c>
      <c r="E2777" s="1" t="s">
        <v>23</v>
      </c>
      <c r="F2777" s="1" t="s">
        <v>5</v>
      </c>
      <c r="H2777" s="1" t="s">
        <v>24</v>
      </c>
      <c r="I2777" s="1">
        <v>1480914</v>
      </c>
      <c r="J2777" s="1">
        <v>1481234</v>
      </c>
      <c r="K2777" s="1" t="s">
        <v>63</v>
      </c>
      <c r="L2777" s="1" t="s">
        <v>4003</v>
      </c>
      <c r="O2777" s="1" t="s">
        <v>4004</v>
      </c>
      <c r="R2777" s="1" t="s">
        <v>4002</v>
      </c>
      <c r="S2777" s="1">
        <v>321</v>
      </c>
      <c r="T2777" s="1">
        <v>106</v>
      </c>
    </row>
    <row r="2778" spans="1:21">
      <c r="A2778" s="1">
        <f t="shared" si="43"/>
        <v>2777</v>
      </c>
      <c r="B2778" s="1" t="s">
        <v>20</v>
      </c>
      <c r="C2778" s="1" t="s">
        <v>21</v>
      </c>
      <c r="D2778" s="1" t="s">
        <v>22</v>
      </c>
      <c r="E2778" s="1" t="s">
        <v>23</v>
      </c>
      <c r="F2778" s="1" t="s">
        <v>5</v>
      </c>
      <c r="H2778" s="1" t="s">
        <v>24</v>
      </c>
      <c r="I2778" s="1">
        <v>1481227</v>
      </c>
      <c r="J2778" s="1">
        <v>1481562</v>
      </c>
      <c r="K2778" s="1" t="s">
        <v>63</v>
      </c>
      <c r="R2778" s="1" t="s">
        <v>4005</v>
      </c>
      <c r="S2778" s="1">
        <v>336</v>
      </c>
    </row>
    <row r="2779" spans="1:21">
      <c r="A2779" s="1">
        <f t="shared" si="43"/>
        <v>2778</v>
      </c>
      <c r="B2779" s="1" t="s">
        <v>28</v>
      </c>
      <c r="C2779" s="1" t="s">
        <v>29</v>
      </c>
      <c r="D2779" s="1" t="s">
        <v>22</v>
      </c>
      <c r="E2779" s="1" t="s">
        <v>23</v>
      </c>
      <c r="F2779" s="1" t="s">
        <v>5</v>
      </c>
      <c r="H2779" s="1" t="s">
        <v>24</v>
      </c>
      <c r="I2779" s="1">
        <v>1481227</v>
      </c>
      <c r="J2779" s="1">
        <v>1481562</v>
      </c>
      <c r="K2779" s="1" t="s">
        <v>63</v>
      </c>
      <c r="L2779" s="1" t="s">
        <v>4006</v>
      </c>
      <c r="O2779" s="1" t="s">
        <v>42</v>
      </c>
      <c r="R2779" s="1" t="s">
        <v>4005</v>
      </c>
      <c r="S2779" s="1">
        <v>336</v>
      </c>
      <c r="T2779" s="1">
        <v>111</v>
      </c>
    </row>
    <row r="2780" spans="1:21">
      <c r="A2780" s="1">
        <f t="shared" si="43"/>
        <v>2779</v>
      </c>
      <c r="B2780" s="1" t="s">
        <v>20</v>
      </c>
      <c r="C2780" s="1" t="s">
        <v>21</v>
      </c>
      <c r="D2780" s="1" t="s">
        <v>22</v>
      </c>
      <c r="E2780" s="1" t="s">
        <v>23</v>
      </c>
      <c r="F2780" s="1" t="s">
        <v>5</v>
      </c>
      <c r="H2780" s="1" t="s">
        <v>24</v>
      </c>
      <c r="I2780" s="1">
        <v>1481646</v>
      </c>
      <c r="J2780" s="1">
        <v>1481894</v>
      </c>
      <c r="K2780" s="1" t="s">
        <v>25</v>
      </c>
      <c r="R2780" s="1" t="s">
        <v>4007</v>
      </c>
      <c r="S2780" s="1">
        <v>249</v>
      </c>
    </row>
    <row r="2781" spans="1:21">
      <c r="A2781" s="1">
        <f t="shared" si="43"/>
        <v>2780</v>
      </c>
      <c r="B2781" s="1" t="s">
        <v>28</v>
      </c>
      <c r="C2781" s="1" t="s">
        <v>29</v>
      </c>
      <c r="D2781" s="1" t="s">
        <v>22</v>
      </c>
      <c r="E2781" s="1" t="s">
        <v>23</v>
      </c>
      <c r="F2781" s="1" t="s">
        <v>5</v>
      </c>
      <c r="H2781" s="1" t="s">
        <v>24</v>
      </c>
      <c r="I2781" s="1">
        <v>1481646</v>
      </c>
      <c r="J2781" s="1">
        <v>1481894</v>
      </c>
      <c r="K2781" s="1" t="s">
        <v>25</v>
      </c>
      <c r="L2781" s="1" t="s">
        <v>4008</v>
      </c>
      <c r="O2781" s="1" t="s">
        <v>62</v>
      </c>
      <c r="R2781" s="1" t="s">
        <v>4007</v>
      </c>
      <c r="S2781" s="1">
        <v>249</v>
      </c>
      <c r="T2781" s="1">
        <v>82</v>
      </c>
    </row>
    <row r="2782" spans="1:21">
      <c r="A2782" s="1">
        <f t="shared" si="43"/>
        <v>2781</v>
      </c>
      <c r="B2782" s="1" t="s">
        <v>20</v>
      </c>
      <c r="C2782" s="1" t="s">
        <v>450</v>
      </c>
      <c r="D2782" s="1" t="s">
        <v>22</v>
      </c>
      <c r="E2782" s="1" t="s">
        <v>23</v>
      </c>
      <c r="F2782" s="1" t="s">
        <v>5</v>
      </c>
      <c r="H2782" s="1" t="s">
        <v>24</v>
      </c>
      <c r="I2782" s="1">
        <v>1482078</v>
      </c>
      <c r="J2782" s="1">
        <v>1482425</v>
      </c>
      <c r="K2782" s="1" t="s">
        <v>25</v>
      </c>
      <c r="R2782" s="1" t="s">
        <v>4009</v>
      </c>
      <c r="S2782" s="1">
        <v>348</v>
      </c>
      <c r="U2782" s="1" t="s">
        <v>452</v>
      </c>
    </row>
    <row r="2783" spans="1:21">
      <c r="A2783" s="1">
        <f t="shared" si="43"/>
        <v>2782</v>
      </c>
      <c r="B2783" s="1" t="s">
        <v>28</v>
      </c>
      <c r="C2783" s="1" t="s">
        <v>453</v>
      </c>
      <c r="D2783" s="1" t="s">
        <v>22</v>
      </c>
      <c r="E2783" s="1" t="s">
        <v>23</v>
      </c>
      <c r="F2783" s="1" t="s">
        <v>5</v>
      </c>
      <c r="H2783" s="1" t="s">
        <v>24</v>
      </c>
      <c r="I2783" s="1">
        <v>1482078</v>
      </c>
      <c r="J2783" s="1">
        <v>1482425</v>
      </c>
      <c r="K2783" s="1" t="s">
        <v>25</v>
      </c>
      <c r="O2783" s="1" t="s">
        <v>62</v>
      </c>
      <c r="R2783" s="1" t="s">
        <v>4009</v>
      </c>
      <c r="S2783" s="1">
        <v>348</v>
      </c>
      <c r="U2783" s="1" t="s">
        <v>452</v>
      </c>
    </row>
    <row r="2784" spans="1:21">
      <c r="A2784" s="1">
        <f t="shared" si="43"/>
        <v>2783</v>
      </c>
      <c r="B2784" s="1" t="s">
        <v>20</v>
      </c>
      <c r="C2784" s="1" t="s">
        <v>450</v>
      </c>
      <c r="D2784" s="1" t="s">
        <v>22</v>
      </c>
      <c r="E2784" s="1" t="s">
        <v>23</v>
      </c>
      <c r="F2784" s="1" t="s">
        <v>5</v>
      </c>
      <c r="H2784" s="1" t="s">
        <v>24</v>
      </c>
      <c r="I2784" s="1">
        <v>1482262</v>
      </c>
      <c r="J2784" s="1">
        <v>1482444</v>
      </c>
      <c r="K2784" s="1" t="s">
        <v>25</v>
      </c>
      <c r="R2784" s="1" t="s">
        <v>4010</v>
      </c>
      <c r="S2784" s="1">
        <v>183</v>
      </c>
      <c r="U2784" s="1" t="s">
        <v>452</v>
      </c>
    </row>
    <row r="2785" spans="1:21">
      <c r="A2785" s="1">
        <f t="shared" si="43"/>
        <v>2784</v>
      </c>
      <c r="B2785" s="1" t="s">
        <v>28</v>
      </c>
      <c r="C2785" s="1" t="s">
        <v>453</v>
      </c>
      <c r="D2785" s="1" t="s">
        <v>22</v>
      </c>
      <c r="E2785" s="1" t="s">
        <v>23</v>
      </c>
      <c r="F2785" s="1" t="s">
        <v>5</v>
      </c>
      <c r="H2785" s="1" t="s">
        <v>24</v>
      </c>
      <c r="I2785" s="1">
        <v>1482262</v>
      </c>
      <c r="J2785" s="1">
        <v>1482444</v>
      </c>
      <c r="K2785" s="1" t="s">
        <v>25</v>
      </c>
      <c r="O2785" s="1" t="s">
        <v>42</v>
      </c>
      <c r="R2785" s="1" t="s">
        <v>4010</v>
      </c>
      <c r="S2785" s="1">
        <v>183</v>
      </c>
      <c r="U2785" s="1" t="s">
        <v>452</v>
      </c>
    </row>
    <row r="2786" spans="1:21">
      <c r="A2786" s="1">
        <f t="shared" si="43"/>
        <v>2785</v>
      </c>
      <c r="B2786" s="1" t="s">
        <v>20</v>
      </c>
      <c r="C2786" s="1" t="s">
        <v>21</v>
      </c>
      <c r="D2786" s="1" t="s">
        <v>22</v>
      </c>
      <c r="E2786" s="1" t="s">
        <v>23</v>
      </c>
      <c r="F2786" s="1" t="s">
        <v>5</v>
      </c>
      <c r="H2786" s="1" t="s">
        <v>24</v>
      </c>
      <c r="I2786" s="1">
        <v>1482500</v>
      </c>
      <c r="J2786" s="1">
        <v>1483114</v>
      </c>
      <c r="K2786" s="1" t="s">
        <v>63</v>
      </c>
      <c r="R2786" s="1" t="s">
        <v>4011</v>
      </c>
      <c r="S2786" s="1">
        <v>615</v>
      </c>
    </row>
    <row r="2787" spans="1:21">
      <c r="A2787" s="1">
        <f t="shared" si="43"/>
        <v>2786</v>
      </c>
      <c r="B2787" s="1" t="s">
        <v>28</v>
      </c>
      <c r="C2787" s="1" t="s">
        <v>29</v>
      </c>
      <c r="D2787" s="1" t="s">
        <v>22</v>
      </c>
      <c r="E2787" s="1" t="s">
        <v>23</v>
      </c>
      <c r="F2787" s="1" t="s">
        <v>5</v>
      </c>
      <c r="H2787" s="1" t="s">
        <v>24</v>
      </c>
      <c r="I2787" s="1">
        <v>1482500</v>
      </c>
      <c r="J2787" s="1">
        <v>1483114</v>
      </c>
      <c r="K2787" s="1" t="s">
        <v>63</v>
      </c>
      <c r="L2787" s="1" t="s">
        <v>4012</v>
      </c>
      <c r="O2787" s="1" t="s">
        <v>4013</v>
      </c>
      <c r="R2787" s="1" t="s">
        <v>4011</v>
      </c>
      <c r="S2787" s="1">
        <v>615</v>
      </c>
      <c r="T2787" s="1">
        <v>204</v>
      </c>
    </row>
    <row r="2788" spans="1:21">
      <c r="A2788" s="1">
        <f t="shared" si="43"/>
        <v>2787</v>
      </c>
      <c r="B2788" s="1" t="s">
        <v>20</v>
      </c>
      <c r="C2788" s="1" t="s">
        <v>21</v>
      </c>
      <c r="D2788" s="1" t="s">
        <v>22</v>
      </c>
      <c r="E2788" s="1" t="s">
        <v>23</v>
      </c>
      <c r="F2788" s="1" t="s">
        <v>5</v>
      </c>
      <c r="H2788" s="1" t="s">
        <v>24</v>
      </c>
      <c r="I2788" s="1">
        <v>1483114</v>
      </c>
      <c r="J2788" s="1">
        <v>1484427</v>
      </c>
      <c r="K2788" s="1" t="s">
        <v>63</v>
      </c>
      <c r="R2788" s="1" t="s">
        <v>4014</v>
      </c>
      <c r="S2788" s="1">
        <v>1314</v>
      </c>
    </row>
    <row r="2789" spans="1:21">
      <c r="A2789" s="1">
        <f t="shared" si="43"/>
        <v>2788</v>
      </c>
      <c r="B2789" s="1" t="s">
        <v>28</v>
      </c>
      <c r="C2789" s="1" t="s">
        <v>29</v>
      </c>
      <c r="D2789" s="1" t="s">
        <v>22</v>
      </c>
      <c r="E2789" s="1" t="s">
        <v>23</v>
      </c>
      <c r="F2789" s="1" t="s">
        <v>5</v>
      </c>
      <c r="H2789" s="1" t="s">
        <v>24</v>
      </c>
      <c r="I2789" s="1">
        <v>1483114</v>
      </c>
      <c r="J2789" s="1">
        <v>1484427</v>
      </c>
      <c r="K2789" s="1" t="s">
        <v>63</v>
      </c>
      <c r="L2789" s="1" t="s">
        <v>4015</v>
      </c>
      <c r="O2789" s="1" t="s">
        <v>4013</v>
      </c>
      <c r="R2789" s="1" t="s">
        <v>4014</v>
      </c>
      <c r="S2789" s="1">
        <v>1314</v>
      </c>
      <c r="T2789" s="1">
        <v>437</v>
      </c>
    </row>
    <row r="2790" spans="1:21">
      <c r="A2790" s="1">
        <f t="shared" si="43"/>
        <v>2789</v>
      </c>
      <c r="B2790" s="1" t="s">
        <v>20</v>
      </c>
      <c r="C2790" s="1" t="s">
        <v>21</v>
      </c>
      <c r="D2790" s="1" t="s">
        <v>22</v>
      </c>
      <c r="E2790" s="1" t="s">
        <v>23</v>
      </c>
      <c r="F2790" s="1" t="s">
        <v>5</v>
      </c>
      <c r="H2790" s="1" t="s">
        <v>24</v>
      </c>
      <c r="I2790" s="1">
        <v>1484709</v>
      </c>
      <c r="J2790" s="1">
        <v>1484984</v>
      </c>
      <c r="K2790" s="1" t="s">
        <v>25</v>
      </c>
      <c r="R2790" s="1" t="s">
        <v>4016</v>
      </c>
      <c r="S2790" s="1">
        <v>276</v>
      </c>
    </row>
    <row r="2791" spans="1:21">
      <c r="A2791" s="1">
        <f t="shared" si="43"/>
        <v>2790</v>
      </c>
      <c r="B2791" s="1" t="s">
        <v>28</v>
      </c>
      <c r="C2791" s="1" t="s">
        <v>29</v>
      </c>
      <c r="D2791" s="1" t="s">
        <v>22</v>
      </c>
      <c r="E2791" s="1" t="s">
        <v>23</v>
      </c>
      <c r="F2791" s="1" t="s">
        <v>5</v>
      </c>
      <c r="H2791" s="1" t="s">
        <v>24</v>
      </c>
      <c r="I2791" s="1">
        <v>1484709</v>
      </c>
      <c r="J2791" s="1">
        <v>1484984</v>
      </c>
      <c r="K2791" s="1" t="s">
        <v>25</v>
      </c>
      <c r="L2791" s="1" t="s">
        <v>4017</v>
      </c>
      <c r="O2791" s="1" t="s">
        <v>62</v>
      </c>
      <c r="R2791" s="1" t="s">
        <v>4016</v>
      </c>
      <c r="S2791" s="1">
        <v>276</v>
      </c>
      <c r="T2791" s="1">
        <v>91</v>
      </c>
    </row>
    <row r="2792" spans="1:21">
      <c r="A2792" s="1">
        <f t="shared" si="43"/>
        <v>2791</v>
      </c>
      <c r="B2792" s="1" t="s">
        <v>20</v>
      </c>
      <c r="C2792" s="1" t="s">
        <v>21</v>
      </c>
      <c r="D2792" s="1" t="s">
        <v>22</v>
      </c>
      <c r="E2792" s="1" t="s">
        <v>23</v>
      </c>
      <c r="F2792" s="1" t="s">
        <v>5</v>
      </c>
      <c r="H2792" s="1" t="s">
        <v>24</v>
      </c>
      <c r="I2792" s="1">
        <v>1485388</v>
      </c>
      <c r="J2792" s="1">
        <v>1486110</v>
      </c>
      <c r="K2792" s="1" t="s">
        <v>25</v>
      </c>
      <c r="R2792" s="1" t="s">
        <v>4018</v>
      </c>
      <c r="S2792" s="1">
        <v>723</v>
      </c>
    </row>
    <row r="2793" spans="1:21">
      <c r="A2793" s="1">
        <f t="shared" si="43"/>
        <v>2792</v>
      </c>
      <c r="B2793" s="1" t="s">
        <v>28</v>
      </c>
      <c r="C2793" s="1" t="s">
        <v>29</v>
      </c>
      <c r="D2793" s="1" t="s">
        <v>22</v>
      </c>
      <c r="E2793" s="1" t="s">
        <v>23</v>
      </c>
      <c r="F2793" s="1" t="s">
        <v>5</v>
      </c>
      <c r="H2793" s="1" t="s">
        <v>24</v>
      </c>
      <c r="I2793" s="1">
        <v>1485388</v>
      </c>
      <c r="J2793" s="1">
        <v>1486110</v>
      </c>
      <c r="K2793" s="1" t="s">
        <v>25</v>
      </c>
      <c r="L2793" s="1" t="s">
        <v>4019</v>
      </c>
      <c r="O2793" s="1" t="s">
        <v>42</v>
      </c>
      <c r="R2793" s="1" t="s">
        <v>4018</v>
      </c>
      <c r="S2793" s="1">
        <v>723</v>
      </c>
      <c r="T2793" s="1">
        <v>240</v>
      </c>
    </row>
    <row r="2794" spans="1:21">
      <c r="A2794" s="1">
        <f t="shared" si="43"/>
        <v>2793</v>
      </c>
      <c r="B2794" s="1" t="s">
        <v>20</v>
      </c>
      <c r="C2794" s="1" t="s">
        <v>21</v>
      </c>
      <c r="D2794" s="1" t="s">
        <v>22</v>
      </c>
      <c r="E2794" s="1" t="s">
        <v>23</v>
      </c>
      <c r="F2794" s="1" t="s">
        <v>5</v>
      </c>
      <c r="H2794" s="1" t="s">
        <v>24</v>
      </c>
      <c r="I2794" s="1">
        <v>1486124</v>
      </c>
      <c r="J2794" s="1">
        <v>1487182</v>
      </c>
      <c r="K2794" s="1" t="s">
        <v>25</v>
      </c>
      <c r="R2794" s="1" t="s">
        <v>4020</v>
      </c>
      <c r="S2794" s="1">
        <v>1059</v>
      </c>
    </row>
    <row r="2795" spans="1:21">
      <c r="A2795" s="1">
        <f t="shared" si="43"/>
        <v>2794</v>
      </c>
      <c r="B2795" s="1" t="s">
        <v>28</v>
      </c>
      <c r="C2795" s="1" t="s">
        <v>29</v>
      </c>
      <c r="D2795" s="1" t="s">
        <v>22</v>
      </c>
      <c r="E2795" s="1" t="s">
        <v>23</v>
      </c>
      <c r="F2795" s="1" t="s">
        <v>5</v>
      </c>
      <c r="H2795" s="1" t="s">
        <v>24</v>
      </c>
      <c r="I2795" s="1">
        <v>1486124</v>
      </c>
      <c r="J2795" s="1">
        <v>1487182</v>
      </c>
      <c r="K2795" s="1" t="s">
        <v>25</v>
      </c>
      <c r="L2795" s="1" t="s">
        <v>4021</v>
      </c>
      <c r="O2795" s="1" t="s">
        <v>4022</v>
      </c>
      <c r="R2795" s="1" t="s">
        <v>4020</v>
      </c>
      <c r="S2795" s="1">
        <v>1059</v>
      </c>
      <c r="T2795" s="1">
        <v>352</v>
      </c>
    </row>
    <row r="2796" spans="1:21">
      <c r="A2796" s="1">
        <f t="shared" si="43"/>
        <v>2795</v>
      </c>
      <c r="B2796" s="1" t="s">
        <v>20</v>
      </c>
      <c r="C2796" s="1" t="s">
        <v>21</v>
      </c>
      <c r="D2796" s="1" t="s">
        <v>22</v>
      </c>
      <c r="E2796" s="1" t="s">
        <v>23</v>
      </c>
      <c r="F2796" s="1" t="s">
        <v>5</v>
      </c>
      <c r="H2796" s="1" t="s">
        <v>24</v>
      </c>
      <c r="I2796" s="1">
        <v>1487564</v>
      </c>
      <c r="J2796" s="1">
        <v>1487899</v>
      </c>
      <c r="K2796" s="1" t="s">
        <v>25</v>
      </c>
      <c r="R2796" s="1" t="s">
        <v>4023</v>
      </c>
      <c r="S2796" s="1">
        <v>336</v>
      </c>
    </row>
    <row r="2797" spans="1:21">
      <c r="A2797" s="1">
        <f t="shared" si="43"/>
        <v>2796</v>
      </c>
      <c r="B2797" s="1" t="s">
        <v>28</v>
      </c>
      <c r="C2797" s="1" t="s">
        <v>29</v>
      </c>
      <c r="D2797" s="1" t="s">
        <v>22</v>
      </c>
      <c r="E2797" s="1" t="s">
        <v>23</v>
      </c>
      <c r="F2797" s="1" t="s">
        <v>5</v>
      </c>
      <c r="H2797" s="1" t="s">
        <v>24</v>
      </c>
      <c r="I2797" s="1">
        <v>1487564</v>
      </c>
      <c r="J2797" s="1">
        <v>1487899</v>
      </c>
      <c r="K2797" s="1" t="s">
        <v>25</v>
      </c>
      <c r="L2797" s="1" t="s">
        <v>4024</v>
      </c>
      <c r="O2797" s="1" t="s">
        <v>634</v>
      </c>
      <c r="R2797" s="1" t="s">
        <v>4023</v>
      </c>
      <c r="S2797" s="1">
        <v>336</v>
      </c>
      <c r="T2797" s="1">
        <v>111</v>
      </c>
    </row>
    <row r="2798" spans="1:21">
      <c r="A2798" s="1">
        <f t="shared" si="43"/>
        <v>2797</v>
      </c>
      <c r="B2798" s="1" t="s">
        <v>20</v>
      </c>
      <c r="C2798" s="1" t="s">
        <v>21</v>
      </c>
      <c r="D2798" s="1" t="s">
        <v>22</v>
      </c>
      <c r="E2798" s="1" t="s">
        <v>23</v>
      </c>
      <c r="F2798" s="1" t="s">
        <v>5</v>
      </c>
      <c r="H2798" s="1" t="s">
        <v>24</v>
      </c>
      <c r="I2798" s="1">
        <v>1488439</v>
      </c>
      <c r="J2798" s="1">
        <v>1489134</v>
      </c>
      <c r="K2798" s="1" t="s">
        <v>25</v>
      </c>
      <c r="R2798" s="1" t="s">
        <v>4025</v>
      </c>
      <c r="S2798" s="1">
        <v>696</v>
      </c>
    </row>
    <row r="2799" spans="1:21">
      <c r="A2799" s="1">
        <f t="shared" si="43"/>
        <v>2798</v>
      </c>
      <c r="B2799" s="1" t="s">
        <v>28</v>
      </c>
      <c r="C2799" s="1" t="s">
        <v>29</v>
      </c>
      <c r="D2799" s="1" t="s">
        <v>22</v>
      </c>
      <c r="E2799" s="1" t="s">
        <v>23</v>
      </c>
      <c r="F2799" s="1" t="s">
        <v>5</v>
      </c>
      <c r="H2799" s="1" t="s">
        <v>24</v>
      </c>
      <c r="I2799" s="1">
        <v>1488439</v>
      </c>
      <c r="J2799" s="1">
        <v>1489134</v>
      </c>
      <c r="K2799" s="1" t="s">
        <v>25</v>
      </c>
      <c r="L2799" s="1" t="s">
        <v>4026</v>
      </c>
      <c r="O2799" s="1" t="s">
        <v>42</v>
      </c>
      <c r="R2799" s="1" t="s">
        <v>4025</v>
      </c>
      <c r="S2799" s="1">
        <v>696</v>
      </c>
      <c r="T2799" s="1">
        <v>231</v>
      </c>
    </row>
    <row r="2800" spans="1:21">
      <c r="A2800" s="1">
        <f t="shared" si="43"/>
        <v>2799</v>
      </c>
      <c r="B2800" s="1" t="s">
        <v>20</v>
      </c>
      <c r="C2800" s="1" t="s">
        <v>21</v>
      </c>
      <c r="D2800" s="1" t="s">
        <v>22</v>
      </c>
      <c r="E2800" s="1" t="s">
        <v>23</v>
      </c>
      <c r="F2800" s="1" t="s">
        <v>5</v>
      </c>
      <c r="H2800" s="1" t="s">
        <v>24</v>
      </c>
      <c r="I2800" s="1">
        <v>1489071</v>
      </c>
      <c r="J2800" s="1">
        <v>1489481</v>
      </c>
      <c r="K2800" s="1" t="s">
        <v>25</v>
      </c>
      <c r="R2800" s="1" t="s">
        <v>4027</v>
      </c>
      <c r="S2800" s="1">
        <v>411</v>
      </c>
    </row>
    <row r="2801" spans="1:21">
      <c r="A2801" s="1">
        <f t="shared" si="43"/>
        <v>2800</v>
      </c>
      <c r="B2801" s="1" t="s">
        <v>28</v>
      </c>
      <c r="C2801" s="1" t="s">
        <v>29</v>
      </c>
      <c r="D2801" s="1" t="s">
        <v>22</v>
      </c>
      <c r="E2801" s="1" t="s">
        <v>23</v>
      </c>
      <c r="F2801" s="1" t="s">
        <v>5</v>
      </c>
      <c r="H2801" s="1" t="s">
        <v>24</v>
      </c>
      <c r="I2801" s="1">
        <v>1489071</v>
      </c>
      <c r="J2801" s="1">
        <v>1489481</v>
      </c>
      <c r="K2801" s="1" t="s">
        <v>25</v>
      </c>
      <c r="L2801" s="1" t="s">
        <v>4028</v>
      </c>
      <c r="O2801" s="1" t="s">
        <v>4029</v>
      </c>
      <c r="R2801" s="1" t="s">
        <v>4027</v>
      </c>
      <c r="S2801" s="1">
        <v>411</v>
      </c>
      <c r="T2801" s="1">
        <v>136</v>
      </c>
    </row>
    <row r="2802" spans="1:21">
      <c r="A2802" s="1">
        <f t="shared" si="43"/>
        <v>2801</v>
      </c>
      <c r="B2802" s="1" t="s">
        <v>20</v>
      </c>
      <c r="C2802" s="1" t="s">
        <v>450</v>
      </c>
      <c r="D2802" s="1" t="s">
        <v>22</v>
      </c>
      <c r="E2802" s="1" t="s">
        <v>23</v>
      </c>
      <c r="F2802" s="1" t="s">
        <v>5</v>
      </c>
      <c r="H2802" s="1" t="s">
        <v>24</v>
      </c>
      <c r="I2802" s="1">
        <v>1489538</v>
      </c>
      <c r="J2802" s="1">
        <v>1490461</v>
      </c>
      <c r="K2802" s="1" t="s">
        <v>63</v>
      </c>
      <c r="R2802" s="1" t="s">
        <v>4030</v>
      </c>
      <c r="S2802" s="1">
        <v>924</v>
      </c>
      <c r="U2802" s="1" t="s">
        <v>452</v>
      </c>
    </row>
    <row r="2803" spans="1:21">
      <c r="A2803" s="1">
        <f t="shared" si="43"/>
        <v>2802</v>
      </c>
      <c r="B2803" s="1" t="s">
        <v>28</v>
      </c>
      <c r="C2803" s="1" t="s">
        <v>453</v>
      </c>
      <c r="D2803" s="1" t="s">
        <v>22</v>
      </c>
      <c r="E2803" s="1" t="s">
        <v>23</v>
      </c>
      <c r="F2803" s="1" t="s">
        <v>5</v>
      </c>
      <c r="H2803" s="1" t="s">
        <v>24</v>
      </c>
      <c r="I2803" s="1">
        <v>1489538</v>
      </c>
      <c r="J2803" s="1">
        <v>1490461</v>
      </c>
      <c r="K2803" s="1" t="s">
        <v>63</v>
      </c>
      <c r="O2803" s="1" t="s">
        <v>1559</v>
      </c>
      <c r="R2803" s="1" t="s">
        <v>4030</v>
      </c>
      <c r="S2803" s="1">
        <v>924</v>
      </c>
      <c r="U2803" s="1" t="s">
        <v>452</v>
      </c>
    </row>
    <row r="2804" spans="1:21">
      <c r="A2804" s="1">
        <f t="shared" si="43"/>
        <v>2803</v>
      </c>
      <c r="B2804" s="1" t="s">
        <v>20</v>
      </c>
      <c r="C2804" s="1" t="s">
        <v>21</v>
      </c>
      <c r="D2804" s="1" t="s">
        <v>22</v>
      </c>
      <c r="E2804" s="1" t="s">
        <v>23</v>
      </c>
      <c r="F2804" s="1" t="s">
        <v>5</v>
      </c>
      <c r="H2804" s="1" t="s">
        <v>24</v>
      </c>
      <c r="I2804" s="1">
        <v>1490636</v>
      </c>
      <c r="J2804" s="1">
        <v>1492117</v>
      </c>
      <c r="K2804" s="1" t="s">
        <v>63</v>
      </c>
      <c r="R2804" s="1" t="s">
        <v>4031</v>
      </c>
      <c r="S2804" s="1">
        <v>1482</v>
      </c>
    </row>
    <row r="2805" spans="1:21">
      <c r="A2805" s="1">
        <f t="shared" si="43"/>
        <v>2804</v>
      </c>
      <c r="B2805" s="1" t="s">
        <v>28</v>
      </c>
      <c r="C2805" s="1" t="s">
        <v>29</v>
      </c>
      <c r="D2805" s="1" t="s">
        <v>22</v>
      </c>
      <c r="E2805" s="1" t="s">
        <v>23</v>
      </c>
      <c r="F2805" s="1" t="s">
        <v>5</v>
      </c>
      <c r="H2805" s="1" t="s">
        <v>24</v>
      </c>
      <c r="I2805" s="1">
        <v>1490636</v>
      </c>
      <c r="J2805" s="1">
        <v>1492117</v>
      </c>
      <c r="K2805" s="1" t="s">
        <v>63</v>
      </c>
      <c r="L2805" s="1" t="s">
        <v>4032</v>
      </c>
      <c r="O2805" s="1" t="s">
        <v>625</v>
      </c>
      <c r="R2805" s="1" t="s">
        <v>4031</v>
      </c>
      <c r="S2805" s="1">
        <v>1482</v>
      </c>
      <c r="T2805" s="1">
        <v>493</v>
      </c>
    </row>
    <row r="2806" spans="1:21">
      <c r="A2806" s="1">
        <f t="shared" si="43"/>
        <v>2805</v>
      </c>
      <c r="B2806" s="1" t="s">
        <v>20</v>
      </c>
      <c r="C2806" s="1" t="s">
        <v>21</v>
      </c>
      <c r="D2806" s="1" t="s">
        <v>22</v>
      </c>
      <c r="E2806" s="1" t="s">
        <v>23</v>
      </c>
      <c r="F2806" s="1" t="s">
        <v>5</v>
      </c>
      <c r="H2806" s="1" t="s">
        <v>24</v>
      </c>
      <c r="I2806" s="1">
        <v>1492130</v>
      </c>
      <c r="J2806" s="1">
        <v>1495783</v>
      </c>
      <c r="K2806" s="1" t="s">
        <v>63</v>
      </c>
      <c r="R2806" s="1" t="s">
        <v>4033</v>
      </c>
      <c r="S2806" s="1">
        <v>3654</v>
      </c>
    </row>
    <row r="2807" spans="1:21">
      <c r="A2807" s="1">
        <f t="shared" si="43"/>
        <v>2806</v>
      </c>
      <c r="B2807" s="1" t="s">
        <v>28</v>
      </c>
      <c r="C2807" s="1" t="s">
        <v>29</v>
      </c>
      <c r="D2807" s="1" t="s">
        <v>22</v>
      </c>
      <c r="E2807" s="1" t="s">
        <v>23</v>
      </c>
      <c r="F2807" s="1" t="s">
        <v>5</v>
      </c>
      <c r="H2807" s="1" t="s">
        <v>24</v>
      </c>
      <c r="I2807" s="1">
        <v>1492130</v>
      </c>
      <c r="J2807" s="1">
        <v>1495783</v>
      </c>
      <c r="K2807" s="1" t="s">
        <v>63</v>
      </c>
      <c r="L2807" s="1" t="s">
        <v>4034</v>
      </c>
      <c r="O2807" s="1" t="s">
        <v>625</v>
      </c>
      <c r="R2807" s="1" t="s">
        <v>4033</v>
      </c>
      <c r="S2807" s="1">
        <v>3654</v>
      </c>
      <c r="T2807" s="1">
        <v>1217</v>
      </c>
    </row>
    <row r="2808" spans="1:21">
      <c r="A2808" s="1">
        <f t="shared" si="43"/>
        <v>2807</v>
      </c>
      <c r="B2808" s="1" t="s">
        <v>20</v>
      </c>
      <c r="C2808" s="1" t="s">
        <v>21</v>
      </c>
      <c r="D2808" s="1" t="s">
        <v>22</v>
      </c>
      <c r="E2808" s="1" t="s">
        <v>23</v>
      </c>
      <c r="F2808" s="1" t="s">
        <v>5</v>
      </c>
      <c r="H2808" s="1" t="s">
        <v>24</v>
      </c>
      <c r="I2808" s="1">
        <v>1496257</v>
      </c>
      <c r="J2808" s="1">
        <v>1496469</v>
      </c>
      <c r="K2808" s="1" t="s">
        <v>25</v>
      </c>
      <c r="R2808" s="1" t="s">
        <v>4035</v>
      </c>
      <c r="S2808" s="1">
        <v>213</v>
      </c>
    </row>
    <row r="2809" spans="1:21">
      <c r="A2809" s="1">
        <f t="shared" si="43"/>
        <v>2808</v>
      </c>
      <c r="B2809" s="1" t="s">
        <v>28</v>
      </c>
      <c r="C2809" s="1" t="s">
        <v>29</v>
      </c>
      <c r="D2809" s="1" t="s">
        <v>22</v>
      </c>
      <c r="E2809" s="1" t="s">
        <v>23</v>
      </c>
      <c r="F2809" s="1" t="s">
        <v>5</v>
      </c>
      <c r="H2809" s="1" t="s">
        <v>24</v>
      </c>
      <c r="I2809" s="1">
        <v>1496257</v>
      </c>
      <c r="J2809" s="1">
        <v>1496469</v>
      </c>
      <c r="K2809" s="1" t="s">
        <v>25</v>
      </c>
      <c r="L2809" s="1" t="s">
        <v>4036</v>
      </c>
      <c r="O2809" s="1" t="s">
        <v>4037</v>
      </c>
      <c r="R2809" s="1" t="s">
        <v>4035</v>
      </c>
      <c r="S2809" s="1">
        <v>213</v>
      </c>
      <c r="T2809" s="1">
        <v>70</v>
      </c>
    </row>
    <row r="2810" spans="1:21">
      <c r="A2810" s="1">
        <f t="shared" si="43"/>
        <v>2809</v>
      </c>
      <c r="B2810" s="1" t="s">
        <v>20</v>
      </c>
      <c r="C2810" s="1" t="s">
        <v>21</v>
      </c>
      <c r="D2810" s="1" t="s">
        <v>22</v>
      </c>
      <c r="E2810" s="1" t="s">
        <v>23</v>
      </c>
      <c r="F2810" s="1" t="s">
        <v>5</v>
      </c>
      <c r="H2810" s="1" t="s">
        <v>24</v>
      </c>
      <c r="I2810" s="1">
        <v>1496453</v>
      </c>
      <c r="J2810" s="1">
        <v>1496731</v>
      </c>
      <c r="K2810" s="1" t="s">
        <v>25</v>
      </c>
      <c r="R2810" s="1" t="s">
        <v>4038</v>
      </c>
      <c r="S2810" s="1">
        <v>279</v>
      </c>
    </row>
    <row r="2811" spans="1:21">
      <c r="A2811" s="1">
        <f t="shared" si="43"/>
        <v>2810</v>
      </c>
      <c r="B2811" s="1" t="s">
        <v>28</v>
      </c>
      <c r="C2811" s="1" t="s">
        <v>29</v>
      </c>
      <c r="D2811" s="1" t="s">
        <v>22</v>
      </c>
      <c r="E2811" s="1" t="s">
        <v>23</v>
      </c>
      <c r="F2811" s="1" t="s">
        <v>5</v>
      </c>
      <c r="H2811" s="1" t="s">
        <v>24</v>
      </c>
      <c r="I2811" s="1">
        <v>1496453</v>
      </c>
      <c r="J2811" s="1">
        <v>1496731</v>
      </c>
      <c r="K2811" s="1" t="s">
        <v>25</v>
      </c>
      <c r="L2811" s="1" t="s">
        <v>4039</v>
      </c>
      <c r="O2811" s="1" t="s">
        <v>634</v>
      </c>
      <c r="R2811" s="1" t="s">
        <v>4038</v>
      </c>
      <c r="S2811" s="1">
        <v>279</v>
      </c>
      <c r="T2811" s="1">
        <v>92</v>
      </c>
    </row>
    <row r="2812" spans="1:21">
      <c r="A2812" s="1">
        <f t="shared" si="43"/>
        <v>2811</v>
      </c>
      <c r="B2812" s="1" t="s">
        <v>20</v>
      </c>
      <c r="C2812" s="1" t="s">
        <v>21</v>
      </c>
      <c r="D2812" s="1" t="s">
        <v>22</v>
      </c>
      <c r="E2812" s="1" t="s">
        <v>23</v>
      </c>
      <c r="F2812" s="1" t="s">
        <v>5</v>
      </c>
      <c r="H2812" s="1" t="s">
        <v>24</v>
      </c>
      <c r="I2812" s="1">
        <v>1496762</v>
      </c>
      <c r="J2812" s="1">
        <v>1497166</v>
      </c>
      <c r="K2812" s="1" t="s">
        <v>63</v>
      </c>
      <c r="R2812" s="1" t="s">
        <v>4040</v>
      </c>
      <c r="S2812" s="1">
        <v>405</v>
      </c>
    </row>
    <row r="2813" spans="1:21">
      <c r="A2813" s="1">
        <f t="shared" si="43"/>
        <v>2812</v>
      </c>
      <c r="B2813" s="1" t="s">
        <v>28</v>
      </c>
      <c r="C2813" s="1" t="s">
        <v>29</v>
      </c>
      <c r="D2813" s="1" t="s">
        <v>22</v>
      </c>
      <c r="E2813" s="1" t="s">
        <v>23</v>
      </c>
      <c r="F2813" s="1" t="s">
        <v>5</v>
      </c>
      <c r="H2813" s="1" t="s">
        <v>24</v>
      </c>
      <c r="I2813" s="1">
        <v>1496762</v>
      </c>
      <c r="J2813" s="1">
        <v>1497166</v>
      </c>
      <c r="K2813" s="1" t="s">
        <v>63</v>
      </c>
      <c r="L2813" s="1" t="s">
        <v>4041</v>
      </c>
      <c r="O2813" s="1" t="s">
        <v>42</v>
      </c>
      <c r="R2813" s="1" t="s">
        <v>4040</v>
      </c>
      <c r="S2813" s="1">
        <v>405</v>
      </c>
      <c r="T2813" s="1">
        <v>134</v>
      </c>
    </row>
    <row r="2814" spans="1:21">
      <c r="A2814" s="1">
        <f t="shared" si="43"/>
        <v>2813</v>
      </c>
      <c r="B2814" s="1" t="s">
        <v>20</v>
      </c>
      <c r="C2814" s="1" t="s">
        <v>21</v>
      </c>
      <c r="D2814" s="1" t="s">
        <v>22</v>
      </c>
      <c r="E2814" s="1" t="s">
        <v>23</v>
      </c>
      <c r="F2814" s="1" t="s">
        <v>5</v>
      </c>
      <c r="H2814" s="1" t="s">
        <v>24</v>
      </c>
      <c r="I2814" s="1">
        <v>1497153</v>
      </c>
      <c r="J2814" s="1">
        <v>1497386</v>
      </c>
      <c r="K2814" s="1" t="s">
        <v>63</v>
      </c>
      <c r="R2814" s="1" t="s">
        <v>4042</v>
      </c>
      <c r="S2814" s="1">
        <v>234</v>
      </c>
    </row>
    <row r="2815" spans="1:21">
      <c r="A2815" s="1">
        <f t="shared" si="43"/>
        <v>2814</v>
      </c>
      <c r="B2815" s="1" t="s">
        <v>28</v>
      </c>
      <c r="C2815" s="1" t="s">
        <v>29</v>
      </c>
      <c r="D2815" s="1" t="s">
        <v>22</v>
      </c>
      <c r="E2815" s="1" t="s">
        <v>23</v>
      </c>
      <c r="F2815" s="1" t="s">
        <v>5</v>
      </c>
      <c r="H2815" s="1" t="s">
        <v>24</v>
      </c>
      <c r="I2815" s="1">
        <v>1497153</v>
      </c>
      <c r="J2815" s="1">
        <v>1497386</v>
      </c>
      <c r="K2815" s="1" t="s">
        <v>63</v>
      </c>
      <c r="L2815" s="1" t="s">
        <v>4043</v>
      </c>
      <c r="O2815" s="1" t="s">
        <v>42</v>
      </c>
      <c r="R2815" s="1" t="s">
        <v>4042</v>
      </c>
      <c r="S2815" s="1">
        <v>234</v>
      </c>
      <c r="T2815" s="1">
        <v>77</v>
      </c>
    </row>
    <row r="2816" spans="1:21">
      <c r="A2816" s="1">
        <f t="shared" si="43"/>
        <v>2815</v>
      </c>
      <c r="B2816" s="1" t="s">
        <v>20</v>
      </c>
      <c r="C2816" s="1" t="s">
        <v>21</v>
      </c>
      <c r="D2816" s="1" t="s">
        <v>22</v>
      </c>
      <c r="E2816" s="1" t="s">
        <v>23</v>
      </c>
      <c r="F2816" s="1" t="s">
        <v>5</v>
      </c>
      <c r="H2816" s="1" t="s">
        <v>24</v>
      </c>
      <c r="I2816" s="1">
        <v>1497622</v>
      </c>
      <c r="J2816" s="1">
        <v>1497948</v>
      </c>
      <c r="K2816" s="1" t="s">
        <v>25</v>
      </c>
      <c r="R2816" s="1" t="s">
        <v>4044</v>
      </c>
      <c r="S2816" s="1">
        <v>327</v>
      </c>
    </row>
    <row r="2817" spans="1:20">
      <c r="A2817" s="1">
        <f t="shared" si="43"/>
        <v>2816</v>
      </c>
      <c r="B2817" s="1" t="s">
        <v>28</v>
      </c>
      <c r="C2817" s="1" t="s">
        <v>29</v>
      </c>
      <c r="D2817" s="1" t="s">
        <v>22</v>
      </c>
      <c r="E2817" s="1" t="s">
        <v>23</v>
      </c>
      <c r="F2817" s="1" t="s">
        <v>5</v>
      </c>
      <c r="H2817" s="1" t="s">
        <v>24</v>
      </c>
      <c r="I2817" s="1">
        <v>1497622</v>
      </c>
      <c r="J2817" s="1">
        <v>1497948</v>
      </c>
      <c r="K2817" s="1" t="s">
        <v>25</v>
      </c>
      <c r="L2817" s="1" t="s">
        <v>4045</v>
      </c>
      <c r="O2817" s="1" t="s">
        <v>634</v>
      </c>
      <c r="R2817" s="1" t="s">
        <v>4044</v>
      </c>
      <c r="S2817" s="1">
        <v>327</v>
      </c>
      <c r="T2817" s="1">
        <v>108</v>
      </c>
    </row>
    <row r="2818" spans="1:20">
      <c r="A2818" s="1">
        <f t="shared" si="43"/>
        <v>2817</v>
      </c>
      <c r="B2818" s="1" t="s">
        <v>20</v>
      </c>
      <c r="C2818" s="1" t="s">
        <v>21</v>
      </c>
      <c r="D2818" s="1" t="s">
        <v>22</v>
      </c>
      <c r="E2818" s="1" t="s">
        <v>23</v>
      </c>
      <c r="F2818" s="1" t="s">
        <v>5</v>
      </c>
      <c r="H2818" s="1" t="s">
        <v>24</v>
      </c>
      <c r="I2818" s="1">
        <v>1497929</v>
      </c>
      <c r="J2818" s="1">
        <v>1498351</v>
      </c>
      <c r="K2818" s="1" t="s">
        <v>25</v>
      </c>
      <c r="R2818" s="1" t="s">
        <v>4046</v>
      </c>
      <c r="S2818" s="1">
        <v>423</v>
      </c>
    </row>
    <row r="2819" spans="1:20">
      <c r="A2819" s="1">
        <f t="shared" ref="A2819:A2882" si="44">A2818+1</f>
        <v>2818</v>
      </c>
      <c r="B2819" s="1" t="s">
        <v>28</v>
      </c>
      <c r="C2819" s="1" t="s">
        <v>29</v>
      </c>
      <c r="D2819" s="1" t="s">
        <v>22</v>
      </c>
      <c r="E2819" s="1" t="s">
        <v>23</v>
      </c>
      <c r="F2819" s="1" t="s">
        <v>5</v>
      </c>
      <c r="H2819" s="1" t="s">
        <v>24</v>
      </c>
      <c r="I2819" s="1">
        <v>1497929</v>
      </c>
      <c r="J2819" s="1">
        <v>1498351</v>
      </c>
      <c r="K2819" s="1" t="s">
        <v>25</v>
      </c>
      <c r="L2819" s="1" t="s">
        <v>4047</v>
      </c>
      <c r="O2819" s="1" t="s">
        <v>62</v>
      </c>
      <c r="R2819" s="1" t="s">
        <v>4046</v>
      </c>
      <c r="S2819" s="1">
        <v>423</v>
      </c>
      <c r="T2819" s="1">
        <v>140</v>
      </c>
    </row>
    <row r="2820" spans="1:20">
      <c r="A2820" s="1">
        <f t="shared" si="44"/>
        <v>2819</v>
      </c>
      <c r="B2820" s="1" t="s">
        <v>20</v>
      </c>
      <c r="C2820" s="1" t="s">
        <v>21</v>
      </c>
      <c r="D2820" s="1" t="s">
        <v>22</v>
      </c>
      <c r="E2820" s="1" t="s">
        <v>23</v>
      </c>
      <c r="F2820" s="1" t="s">
        <v>5</v>
      </c>
      <c r="H2820" s="1" t="s">
        <v>24</v>
      </c>
      <c r="I2820" s="1">
        <v>1498593</v>
      </c>
      <c r="J2820" s="1">
        <v>1499024</v>
      </c>
      <c r="K2820" s="1" t="s">
        <v>25</v>
      </c>
      <c r="R2820" s="1" t="s">
        <v>4048</v>
      </c>
      <c r="S2820" s="1">
        <v>432</v>
      </c>
    </row>
    <row r="2821" spans="1:20">
      <c r="A2821" s="1">
        <f t="shared" si="44"/>
        <v>2820</v>
      </c>
      <c r="B2821" s="1" t="s">
        <v>28</v>
      </c>
      <c r="C2821" s="1" t="s">
        <v>29</v>
      </c>
      <c r="D2821" s="1" t="s">
        <v>22</v>
      </c>
      <c r="E2821" s="1" t="s">
        <v>23</v>
      </c>
      <c r="F2821" s="1" t="s">
        <v>5</v>
      </c>
      <c r="H2821" s="1" t="s">
        <v>24</v>
      </c>
      <c r="I2821" s="1">
        <v>1498593</v>
      </c>
      <c r="J2821" s="1">
        <v>1499024</v>
      </c>
      <c r="K2821" s="1" t="s">
        <v>25</v>
      </c>
      <c r="L2821" s="1" t="s">
        <v>4049</v>
      </c>
      <c r="O2821" s="1" t="s">
        <v>4050</v>
      </c>
      <c r="R2821" s="1" t="s">
        <v>4048</v>
      </c>
      <c r="S2821" s="1">
        <v>432</v>
      </c>
      <c r="T2821" s="1">
        <v>143</v>
      </c>
    </row>
    <row r="2822" spans="1:20">
      <c r="A2822" s="1">
        <f t="shared" si="44"/>
        <v>2821</v>
      </c>
      <c r="B2822" s="1" t="s">
        <v>20</v>
      </c>
      <c r="C2822" s="1" t="s">
        <v>21</v>
      </c>
      <c r="D2822" s="1" t="s">
        <v>22</v>
      </c>
      <c r="E2822" s="1" t="s">
        <v>23</v>
      </c>
      <c r="F2822" s="1" t="s">
        <v>5</v>
      </c>
      <c r="H2822" s="1" t="s">
        <v>24</v>
      </c>
      <c r="I2822" s="1">
        <v>1499301</v>
      </c>
      <c r="J2822" s="1">
        <v>1500344</v>
      </c>
      <c r="K2822" s="1" t="s">
        <v>63</v>
      </c>
      <c r="R2822" s="1" t="s">
        <v>4051</v>
      </c>
      <c r="S2822" s="1">
        <v>1044</v>
      </c>
    </row>
    <row r="2823" spans="1:20">
      <c r="A2823" s="1">
        <f t="shared" si="44"/>
        <v>2822</v>
      </c>
      <c r="B2823" s="1" t="s">
        <v>28</v>
      </c>
      <c r="C2823" s="1" t="s">
        <v>29</v>
      </c>
      <c r="D2823" s="1" t="s">
        <v>22</v>
      </c>
      <c r="E2823" s="1" t="s">
        <v>23</v>
      </c>
      <c r="F2823" s="1" t="s">
        <v>5</v>
      </c>
      <c r="H2823" s="1" t="s">
        <v>24</v>
      </c>
      <c r="I2823" s="1">
        <v>1499301</v>
      </c>
      <c r="J2823" s="1">
        <v>1500344</v>
      </c>
      <c r="K2823" s="1" t="s">
        <v>63</v>
      </c>
      <c r="L2823" s="1" t="s">
        <v>4052</v>
      </c>
      <c r="O2823" s="1" t="s">
        <v>542</v>
      </c>
      <c r="R2823" s="1" t="s">
        <v>4051</v>
      </c>
      <c r="S2823" s="1">
        <v>1044</v>
      </c>
      <c r="T2823" s="1">
        <v>347</v>
      </c>
    </row>
    <row r="2824" spans="1:20">
      <c r="A2824" s="1">
        <f t="shared" si="44"/>
        <v>2823</v>
      </c>
      <c r="B2824" s="1" t="s">
        <v>20</v>
      </c>
      <c r="C2824" s="1" t="s">
        <v>21</v>
      </c>
      <c r="D2824" s="1" t="s">
        <v>22</v>
      </c>
      <c r="E2824" s="1" t="s">
        <v>23</v>
      </c>
      <c r="F2824" s="1" t="s">
        <v>5</v>
      </c>
      <c r="H2824" s="1" t="s">
        <v>24</v>
      </c>
      <c r="I2824" s="1">
        <v>1500454</v>
      </c>
      <c r="J2824" s="1">
        <v>1500939</v>
      </c>
      <c r="K2824" s="1" t="s">
        <v>63</v>
      </c>
      <c r="R2824" s="1" t="s">
        <v>4053</v>
      </c>
      <c r="S2824" s="1">
        <v>486</v>
      </c>
    </row>
    <row r="2825" spans="1:20">
      <c r="A2825" s="1">
        <f t="shared" si="44"/>
        <v>2824</v>
      </c>
      <c r="B2825" s="1" t="s">
        <v>28</v>
      </c>
      <c r="C2825" s="1" t="s">
        <v>29</v>
      </c>
      <c r="D2825" s="1" t="s">
        <v>22</v>
      </c>
      <c r="E2825" s="1" t="s">
        <v>23</v>
      </c>
      <c r="F2825" s="1" t="s">
        <v>5</v>
      </c>
      <c r="H2825" s="1" t="s">
        <v>24</v>
      </c>
      <c r="I2825" s="1">
        <v>1500454</v>
      </c>
      <c r="J2825" s="1">
        <v>1500939</v>
      </c>
      <c r="K2825" s="1" t="s">
        <v>63</v>
      </c>
      <c r="L2825" s="1" t="s">
        <v>4054</v>
      </c>
      <c r="O2825" s="1" t="s">
        <v>62</v>
      </c>
      <c r="R2825" s="1" t="s">
        <v>4053</v>
      </c>
      <c r="S2825" s="1">
        <v>486</v>
      </c>
      <c r="T2825" s="1">
        <v>161</v>
      </c>
    </row>
    <row r="2826" spans="1:20">
      <c r="A2826" s="1">
        <f t="shared" si="44"/>
        <v>2825</v>
      </c>
      <c r="B2826" s="1" t="s">
        <v>20</v>
      </c>
      <c r="C2826" s="1" t="s">
        <v>21</v>
      </c>
      <c r="D2826" s="1" t="s">
        <v>22</v>
      </c>
      <c r="E2826" s="1" t="s">
        <v>23</v>
      </c>
      <c r="F2826" s="1" t="s">
        <v>5</v>
      </c>
      <c r="H2826" s="1" t="s">
        <v>24</v>
      </c>
      <c r="I2826" s="1">
        <v>1500944</v>
      </c>
      <c r="J2826" s="1">
        <v>1501282</v>
      </c>
      <c r="K2826" s="1" t="s">
        <v>63</v>
      </c>
      <c r="R2826" s="1" t="s">
        <v>4055</v>
      </c>
      <c r="S2826" s="1">
        <v>339</v>
      </c>
    </row>
    <row r="2827" spans="1:20">
      <c r="A2827" s="1">
        <f t="shared" si="44"/>
        <v>2826</v>
      </c>
      <c r="B2827" s="1" t="s">
        <v>28</v>
      </c>
      <c r="C2827" s="1" t="s">
        <v>29</v>
      </c>
      <c r="D2827" s="1" t="s">
        <v>22</v>
      </c>
      <c r="E2827" s="1" t="s">
        <v>23</v>
      </c>
      <c r="F2827" s="1" t="s">
        <v>5</v>
      </c>
      <c r="H2827" s="1" t="s">
        <v>24</v>
      </c>
      <c r="I2827" s="1">
        <v>1500944</v>
      </c>
      <c r="J2827" s="1">
        <v>1501282</v>
      </c>
      <c r="K2827" s="1" t="s">
        <v>63</v>
      </c>
      <c r="L2827" s="1" t="s">
        <v>4056</v>
      </c>
      <c r="O2827" s="1" t="s">
        <v>62</v>
      </c>
      <c r="R2827" s="1" t="s">
        <v>4055</v>
      </c>
      <c r="S2827" s="1">
        <v>339</v>
      </c>
      <c r="T2827" s="1">
        <v>112</v>
      </c>
    </row>
    <row r="2828" spans="1:20">
      <c r="A2828" s="1">
        <f t="shared" si="44"/>
        <v>2827</v>
      </c>
      <c r="B2828" s="1" t="s">
        <v>20</v>
      </c>
      <c r="C2828" s="1" t="s">
        <v>21</v>
      </c>
      <c r="D2828" s="1" t="s">
        <v>22</v>
      </c>
      <c r="E2828" s="1" t="s">
        <v>23</v>
      </c>
      <c r="F2828" s="1" t="s">
        <v>5</v>
      </c>
      <c r="H2828" s="1" t="s">
        <v>24</v>
      </c>
      <c r="I2828" s="1">
        <v>1501279</v>
      </c>
      <c r="J2828" s="1">
        <v>1502232</v>
      </c>
      <c r="K2828" s="1" t="s">
        <v>63</v>
      </c>
      <c r="R2828" s="1" t="s">
        <v>4057</v>
      </c>
      <c r="S2828" s="1">
        <v>954</v>
      </c>
    </row>
    <row r="2829" spans="1:20">
      <c r="A2829" s="1">
        <f t="shared" si="44"/>
        <v>2828</v>
      </c>
      <c r="B2829" s="1" t="s">
        <v>28</v>
      </c>
      <c r="C2829" s="1" t="s">
        <v>29</v>
      </c>
      <c r="D2829" s="1" t="s">
        <v>22</v>
      </c>
      <c r="E2829" s="1" t="s">
        <v>23</v>
      </c>
      <c r="F2829" s="1" t="s">
        <v>5</v>
      </c>
      <c r="H2829" s="1" t="s">
        <v>24</v>
      </c>
      <c r="I2829" s="1">
        <v>1501279</v>
      </c>
      <c r="J2829" s="1">
        <v>1502232</v>
      </c>
      <c r="K2829" s="1" t="s">
        <v>63</v>
      </c>
      <c r="L2829" s="1" t="s">
        <v>4058</v>
      </c>
      <c r="O2829" s="1" t="s">
        <v>62</v>
      </c>
      <c r="R2829" s="1" t="s">
        <v>4057</v>
      </c>
      <c r="S2829" s="1">
        <v>954</v>
      </c>
      <c r="T2829" s="1">
        <v>317</v>
      </c>
    </row>
    <row r="2830" spans="1:20">
      <c r="A2830" s="1">
        <f t="shared" si="44"/>
        <v>2829</v>
      </c>
      <c r="B2830" s="1" t="s">
        <v>20</v>
      </c>
      <c r="C2830" s="1" t="s">
        <v>21</v>
      </c>
      <c r="D2830" s="1" t="s">
        <v>22</v>
      </c>
      <c r="E2830" s="1" t="s">
        <v>23</v>
      </c>
      <c r="F2830" s="1" t="s">
        <v>5</v>
      </c>
      <c r="H2830" s="1" t="s">
        <v>24</v>
      </c>
      <c r="I2830" s="1">
        <v>1503153</v>
      </c>
      <c r="J2830" s="1">
        <v>1503857</v>
      </c>
      <c r="K2830" s="1" t="s">
        <v>63</v>
      </c>
      <c r="P2830" s="1" t="s">
        <v>4059</v>
      </c>
      <c r="R2830" s="1" t="s">
        <v>4060</v>
      </c>
      <c r="S2830" s="1">
        <v>705</v>
      </c>
    </row>
    <row r="2831" spans="1:20">
      <c r="A2831" s="1">
        <f t="shared" si="44"/>
        <v>2830</v>
      </c>
      <c r="B2831" s="1" t="s">
        <v>28</v>
      </c>
      <c r="C2831" s="1" t="s">
        <v>29</v>
      </c>
      <c r="D2831" s="1" t="s">
        <v>22</v>
      </c>
      <c r="E2831" s="1" t="s">
        <v>23</v>
      </c>
      <c r="F2831" s="1" t="s">
        <v>5</v>
      </c>
      <c r="H2831" s="1" t="s">
        <v>24</v>
      </c>
      <c r="I2831" s="1">
        <v>1503153</v>
      </c>
      <c r="J2831" s="1">
        <v>1503857</v>
      </c>
      <c r="K2831" s="1" t="s">
        <v>63</v>
      </c>
      <c r="L2831" s="1" t="s">
        <v>4061</v>
      </c>
      <c r="O2831" s="1" t="s">
        <v>595</v>
      </c>
      <c r="P2831" s="1" t="s">
        <v>4059</v>
      </c>
      <c r="R2831" s="1" t="s">
        <v>4060</v>
      </c>
      <c r="S2831" s="1">
        <v>705</v>
      </c>
      <c r="T2831" s="1">
        <v>234</v>
      </c>
    </row>
    <row r="2832" spans="1:20">
      <c r="A2832" s="1">
        <f t="shared" si="44"/>
        <v>2831</v>
      </c>
      <c r="B2832" s="1" t="s">
        <v>20</v>
      </c>
      <c r="C2832" s="1" t="s">
        <v>21</v>
      </c>
      <c r="D2832" s="1" t="s">
        <v>22</v>
      </c>
      <c r="E2832" s="1" t="s">
        <v>23</v>
      </c>
      <c r="F2832" s="1" t="s">
        <v>5</v>
      </c>
      <c r="H2832" s="1" t="s">
        <v>24</v>
      </c>
      <c r="I2832" s="1">
        <v>1503829</v>
      </c>
      <c r="J2832" s="1">
        <v>1504044</v>
      </c>
      <c r="K2832" s="1" t="s">
        <v>63</v>
      </c>
      <c r="P2832" s="1" t="s">
        <v>4059</v>
      </c>
      <c r="R2832" s="1" t="s">
        <v>4062</v>
      </c>
      <c r="S2832" s="1">
        <v>216</v>
      </c>
    </row>
    <row r="2833" spans="1:21">
      <c r="A2833" s="1">
        <f t="shared" si="44"/>
        <v>2832</v>
      </c>
      <c r="B2833" s="1" t="s">
        <v>28</v>
      </c>
      <c r="C2833" s="1" t="s">
        <v>29</v>
      </c>
      <c r="D2833" s="1" t="s">
        <v>22</v>
      </c>
      <c r="E2833" s="1" t="s">
        <v>23</v>
      </c>
      <c r="F2833" s="1" t="s">
        <v>5</v>
      </c>
      <c r="H2833" s="1" t="s">
        <v>24</v>
      </c>
      <c r="I2833" s="1">
        <v>1503829</v>
      </c>
      <c r="J2833" s="1">
        <v>1504044</v>
      </c>
      <c r="K2833" s="1" t="s">
        <v>63</v>
      </c>
      <c r="L2833" s="1" t="s">
        <v>4063</v>
      </c>
      <c r="O2833" s="1" t="s">
        <v>4064</v>
      </c>
      <c r="P2833" s="1" t="s">
        <v>4059</v>
      </c>
      <c r="R2833" s="1" t="s">
        <v>4062</v>
      </c>
      <c r="S2833" s="1">
        <v>216</v>
      </c>
      <c r="T2833" s="1">
        <v>71</v>
      </c>
    </row>
    <row r="2834" spans="1:21">
      <c r="A2834" s="1">
        <f t="shared" si="44"/>
        <v>2833</v>
      </c>
      <c r="B2834" s="1" t="s">
        <v>20</v>
      </c>
      <c r="C2834" s="1" t="s">
        <v>21</v>
      </c>
      <c r="D2834" s="1" t="s">
        <v>22</v>
      </c>
      <c r="E2834" s="1" t="s">
        <v>23</v>
      </c>
      <c r="F2834" s="1" t="s">
        <v>5</v>
      </c>
      <c r="H2834" s="1" t="s">
        <v>24</v>
      </c>
      <c r="I2834" s="1">
        <v>1504395</v>
      </c>
      <c r="J2834" s="1">
        <v>1505561</v>
      </c>
      <c r="K2834" s="1" t="s">
        <v>63</v>
      </c>
      <c r="P2834" s="1" t="s">
        <v>4065</v>
      </c>
      <c r="R2834" s="1" t="s">
        <v>4066</v>
      </c>
      <c r="S2834" s="1">
        <v>1167</v>
      </c>
    </row>
    <row r="2835" spans="1:21">
      <c r="A2835" s="1">
        <f t="shared" si="44"/>
        <v>2834</v>
      </c>
      <c r="B2835" s="1" t="s">
        <v>28</v>
      </c>
      <c r="C2835" s="1" t="s">
        <v>29</v>
      </c>
      <c r="D2835" s="1" t="s">
        <v>22</v>
      </c>
      <c r="E2835" s="1" t="s">
        <v>23</v>
      </c>
      <c r="F2835" s="1" t="s">
        <v>5</v>
      </c>
      <c r="H2835" s="1" t="s">
        <v>24</v>
      </c>
      <c r="I2835" s="1">
        <v>1504395</v>
      </c>
      <c r="J2835" s="1">
        <v>1505561</v>
      </c>
      <c r="K2835" s="1" t="s">
        <v>63</v>
      </c>
      <c r="L2835" s="1" t="s">
        <v>4067</v>
      </c>
      <c r="O2835" s="1" t="s">
        <v>4068</v>
      </c>
      <c r="P2835" s="1" t="s">
        <v>4065</v>
      </c>
      <c r="R2835" s="1" t="s">
        <v>4066</v>
      </c>
      <c r="S2835" s="1">
        <v>1167</v>
      </c>
      <c r="T2835" s="1">
        <v>388</v>
      </c>
    </row>
    <row r="2836" spans="1:21">
      <c r="A2836" s="1">
        <f t="shared" si="44"/>
        <v>2835</v>
      </c>
      <c r="B2836" s="1" t="s">
        <v>20</v>
      </c>
      <c r="C2836" s="1" t="s">
        <v>21</v>
      </c>
      <c r="D2836" s="1" t="s">
        <v>22</v>
      </c>
      <c r="E2836" s="1" t="s">
        <v>23</v>
      </c>
      <c r="F2836" s="1" t="s">
        <v>5</v>
      </c>
      <c r="H2836" s="1" t="s">
        <v>24</v>
      </c>
      <c r="I2836" s="1">
        <v>1505558</v>
      </c>
      <c r="J2836" s="1">
        <v>1506220</v>
      </c>
      <c r="K2836" s="1" t="s">
        <v>63</v>
      </c>
      <c r="P2836" s="1" t="s">
        <v>4069</v>
      </c>
      <c r="R2836" s="1" t="s">
        <v>4070</v>
      </c>
      <c r="S2836" s="1">
        <v>663</v>
      </c>
    </row>
    <row r="2837" spans="1:21">
      <c r="A2837" s="1">
        <f t="shared" si="44"/>
        <v>2836</v>
      </c>
      <c r="B2837" s="1" t="s">
        <v>28</v>
      </c>
      <c r="C2837" s="1" t="s">
        <v>29</v>
      </c>
      <c r="D2837" s="1" t="s">
        <v>22</v>
      </c>
      <c r="E2837" s="1" t="s">
        <v>23</v>
      </c>
      <c r="F2837" s="1" t="s">
        <v>5</v>
      </c>
      <c r="H2837" s="1" t="s">
        <v>24</v>
      </c>
      <c r="I2837" s="1">
        <v>1505558</v>
      </c>
      <c r="J2837" s="1">
        <v>1506220</v>
      </c>
      <c r="K2837" s="1" t="s">
        <v>63</v>
      </c>
      <c r="L2837" s="1" t="s">
        <v>4071</v>
      </c>
      <c r="O2837" s="1" t="s">
        <v>4072</v>
      </c>
      <c r="P2837" s="1" t="s">
        <v>4069</v>
      </c>
      <c r="R2837" s="1" t="s">
        <v>4070</v>
      </c>
      <c r="S2837" s="1">
        <v>663</v>
      </c>
      <c r="T2837" s="1">
        <v>220</v>
      </c>
    </row>
    <row r="2838" spans="1:21">
      <c r="A2838" s="1">
        <f t="shared" si="44"/>
        <v>2837</v>
      </c>
      <c r="B2838" s="1" t="s">
        <v>20</v>
      </c>
      <c r="C2838" s="1" t="s">
        <v>21</v>
      </c>
      <c r="D2838" s="1" t="s">
        <v>22</v>
      </c>
      <c r="E2838" s="1" t="s">
        <v>23</v>
      </c>
      <c r="F2838" s="1" t="s">
        <v>5</v>
      </c>
      <c r="H2838" s="1" t="s">
        <v>24</v>
      </c>
      <c r="I2838" s="1">
        <v>1506297</v>
      </c>
      <c r="J2838" s="1">
        <v>1507082</v>
      </c>
      <c r="K2838" s="1" t="s">
        <v>63</v>
      </c>
      <c r="P2838" s="1" t="s">
        <v>4073</v>
      </c>
      <c r="R2838" s="1" t="s">
        <v>4074</v>
      </c>
      <c r="S2838" s="1">
        <v>786</v>
      </c>
    </row>
    <row r="2839" spans="1:21">
      <c r="A2839" s="1">
        <f t="shared" si="44"/>
        <v>2838</v>
      </c>
      <c r="B2839" s="1" t="s">
        <v>28</v>
      </c>
      <c r="C2839" s="1" t="s">
        <v>29</v>
      </c>
      <c r="D2839" s="1" t="s">
        <v>22</v>
      </c>
      <c r="E2839" s="1" t="s">
        <v>23</v>
      </c>
      <c r="F2839" s="1" t="s">
        <v>5</v>
      </c>
      <c r="H2839" s="1" t="s">
        <v>24</v>
      </c>
      <c r="I2839" s="1">
        <v>1506297</v>
      </c>
      <c r="J2839" s="1">
        <v>1507082</v>
      </c>
      <c r="K2839" s="1" t="s">
        <v>63</v>
      </c>
      <c r="L2839" s="1" t="s">
        <v>4075</v>
      </c>
      <c r="O2839" s="1" t="s">
        <v>1522</v>
      </c>
      <c r="P2839" s="1" t="s">
        <v>4073</v>
      </c>
      <c r="R2839" s="1" t="s">
        <v>4074</v>
      </c>
      <c r="S2839" s="1">
        <v>786</v>
      </c>
      <c r="T2839" s="1">
        <v>261</v>
      </c>
    </row>
    <row r="2840" spans="1:21">
      <c r="A2840" s="1">
        <f t="shared" si="44"/>
        <v>2839</v>
      </c>
      <c r="B2840" s="1" t="s">
        <v>20</v>
      </c>
      <c r="C2840" s="1" t="s">
        <v>21</v>
      </c>
      <c r="D2840" s="1" t="s">
        <v>22</v>
      </c>
      <c r="E2840" s="1" t="s">
        <v>23</v>
      </c>
      <c r="F2840" s="1" t="s">
        <v>5</v>
      </c>
      <c r="H2840" s="1" t="s">
        <v>24</v>
      </c>
      <c r="I2840" s="1">
        <v>1507125</v>
      </c>
      <c r="J2840" s="1">
        <v>1508315</v>
      </c>
      <c r="K2840" s="1" t="s">
        <v>63</v>
      </c>
      <c r="R2840" s="1" t="s">
        <v>4076</v>
      </c>
      <c r="S2840" s="1">
        <v>1191</v>
      </c>
    </row>
    <row r="2841" spans="1:21">
      <c r="A2841" s="1">
        <f t="shared" si="44"/>
        <v>2840</v>
      </c>
      <c r="B2841" s="1" t="s">
        <v>28</v>
      </c>
      <c r="C2841" s="1" t="s">
        <v>29</v>
      </c>
      <c r="D2841" s="1" t="s">
        <v>22</v>
      </c>
      <c r="E2841" s="1" t="s">
        <v>23</v>
      </c>
      <c r="F2841" s="1" t="s">
        <v>5</v>
      </c>
      <c r="H2841" s="1" t="s">
        <v>24</v>
      </c>
      <c r="I2841" s="1">
        <v>1507125</v>
      </c>
      <c r="J2841" s="1">
        <v>1508315</v>
      </c>
      <c r="K2841" s="1" t="s">
        <v>63</v>
      </c>
      <c r="L2841" s="1" t="s">
        <v>4077</v>
      </c>
      <c r="O2841" s="1" t="s">
        <v>4078</v>
      </c>
      <c r="R2841" s="1" t="s">
        <v>4076</v>
      </c>
      <c r="S2841" s="1">
        <v>1191</v>
      </c>
      <c r="T2841" s="1">
        <v>396</v>
      </c>
    </row>
    <row r="2842" spans="1:21">
      <c r="A2842" s="1">
        <f t="shared" si="44"/>
        <v>2841</v>
      </c>
      <c r="B2842" s="1" t="s">
        <v>20</v>
      </c>
      <c r="C2842" s="1" t="s">
        <v>21</v>
      </c>
      <c r="D2842" s="1" t="s">
        <v>22</v>
      </c>
      <c r="E2842" s="1" t="s">
        <v>23</v>
      </c>
      <c r="F2842" s="1" t="s">
        <v>5</v>
      </c>
      <c r="H2842" s="1" t="s">
        <v>24</v>
      </c>
      <c r="I2842" s="1">
        <v>1508342</v>
      </c>
      <c r="J2842" s="1">
        <v>1509676</v>
      </c>
      <c r="K2842" s="1" t="s">
        <v>63</v>
      </c>
      <c r="P2842" s="1" t="s">
        <v>4079</v>
      </c>
      <c r="R2842" s="1" t="s">
        <v>4080</v>
      </c>
      <c r="S2842" s="1">
        <v>1335</v>
      </c>
    </row>
    <row r="2843" spans="1:21">
      <c r="A2843" s="1">
        <f t="shared" si="44"/>
        <v>2842</v>
      </c>
      <c r="B2843" s="1" t="s">
        <v>28</v>
      </c>
      <c r="C2843" s="1" t="s">
        <v>29</v>
      </c>
      <c r="D2843" s="1" t="s">
        <v>22</v>
      </c>
      <c r="E2843" s="1" t="s">
        <v>23</v>
      </c>
      <c r="F2843" s="1" t="s">
        <v>5</v>
      </c>
      <c r="H2843" s="1" t="s">
        <v>24</v>
      </c>
      <c r="I2843" s="1">
        <v>1508342</v>
      </c>
      <c r="J2843" s="1">
        <v>1509676</v>
      </c>
      <c r="K2843" s="1" t="s">
        <v>63</v>
      </c>
      <c r="L2843" s="1" t="s">
        <v>4081</v>
      </c>
      <c r="O2843" s="1" t="s">
        <v>1067</v>
      </c>
      <c r="P2843" s="1" t="s">
        <v>4079</v>
      </c>
      <c r="R2843" s="1" t="s">
        <v>4080</v>
      </c>
      <c r="S2843" s="1">
        <v>1335</v>
      </c>
      <c r="T2843" s="1">
        <v>444</v>
      </c>
    </row>
    <row r="2844" spans="1:21">
      <c r="A2844" s="1">
        <f t="shared" si="44"/>
        <v>2843</v>
      </c>
      <c r="B2844" s="1" t="s">
        <v>20</v>
      </c>
      <c r="C2844" s="1" t="s">
        <v>21</v>
      </c>
      <c r="D2844" s="1" t="s">
        <v>22</v>
      </c>
      <c r="E2844" s="1" t="s">
        <v>23</v>
      </c>
      <c r="F2844" s="1" t="s">
        <v>5</v>
      </c>
      <c r="H2844" s="1" t="s">
        <v>24</v>
      </c>
      <c r="I2844" s="1">
        <v>1509673</v>
      </c>
      <c r="J2844" s="1">
        <v>1517307</v>
      </c>
      <c r="K2844" s="1" t="s">
        <v>63</v>
      </c>
      <c r="P2844" s="1" t="s">
        <v>4082</v>
      </c>
      <c r="R2844" s="1" t="s">
        <v>4083</v>
      </c>
      <c r="S2844" s="1">
        <v>7635</v>
      </c>
    </row>
    <row r="2845" spans="1:21">
      <c r="A2845" s="1">
        <f t="shared" si="44"/>
        <v>2844</v>
      </c>
      <c r="B2845" s="1" t="s">
        <v>28</v>
      </c>
      <c r="C2845" s="1" t="s">
        <v>29</v>
      </c>
      <c r="D2845" s="1" t="s">
        <v>22</v>
      </c>
      <c r="E2845" s="1" t="s">
        <v>23</v>
      </c>
      <c r="F2845" s="1" t="s">
        <v>5</v>
      </c>
      <c r="H2845" s="1" t="s">
        <v>24</v>
      </c>
      <c r="I2845" s="1">
        <v>1509673</v>
      </c>
      <c r="J2845" s="1">
        <v>1517307</v>
      </c>
      <c r="K2845" s="1" t="s">
        <v>63</v>
      </c>
      <c r="L2845" s="1" t="s">
        <v>4084</v>
      </c>
      <c r="O2845" s="1" t="s">
        <v>4085</v>
      </c>
      <c r="P2845" s="1" t="s">
        <v>4082</v>
      </c>
      <c r="R2845" s="1" t="s">
        <v>4083</v>
      </c>
      <c r="S2845" s="1">
        <v>7635</v>
      </c>
      <c r="T2845" s="1">
        <v>2544</v>
      </c>
    </row>
    <row r="2846" spans="1:21">
      <c r="A2846" s="1">
        <f t="shared" si="44"/>
        <v>2845</v>
      </c>
      <c r="B2846" s="1" t="s">
        <v>20</v>
      </c>
      <c r="C2846" s="1" t="s">
        <v>21</v>
      </c>
      <c r="D2846" s="1" t="s">
        <v>22</v>
      </c>
      <c r="E2846" s="1" t="s">
        <v>23</v>
      </c>
      <c r="F2846" s="1" t="s">
        <v>5</v>
      </c>
      <c r="H2846" s="1" t="s">
        <v>24</v>
      </c>
      <c r="I2846" s="1">
        <v>1517676</v>
      </c>
      <c r="J2846" s="1">
        <v>1518917</v>
      </c>
      <c r="K2846" s="1" t="s">
        <v>25</v>
      </c>
      <c r="P2846" s="1" t="s">
        <v>4086</v>
      </c>
      <c r="R2846" s="1" t="s">
        <v>4087</v>
      </c>
      <c r="S2846" s="1">
        <v>1242</v>
      </c>
    </row>
    <row r="2847" spans="1:21">
      <c r="A2847" s="1">
        <f t="shared" si="44"/>
        <v>2846</v>
      </c>
      <c r="B2847" s="1" t="s">
        <v>28</v>
      </c>
      <c r="C2847" s="1" t="s">
        <v>29</v>
      </c>
      <c r="D2847" s="1" t="s">
        <v>22</v>
      </c>
      <c r="E2847" s="1" t="s">
        <v>23</v>
      </c>
      <c r="F2847" s="1" t="s">
        <v>5</v>
      </c>
      <c r="H2847" s="1" t="s">
        <v>24</v>
      </c>
      <c r="I2847" s="1">
        <v>1517676</v>
      </c>
      <c r="J2847" s="1">
        <v>1518917</v>
      </c>
      <c r="K2847" s="1" t="s">
        <v>25</v>
      </c>
      <c r="L2847" s="1" t="s">
        <v>4088</v>
      </c>
      <c r="O2847" s="1" t="s">
        <v>4089</v>
      </c>
      <c r="P2847" s="1" t="s">
        <v>4086</v>
      </c>
      <c r="R2847" s="1" t="s">
        <v>4087</v>
      </c>
      <c r="S2847" s="1">
        <v>1242</v>
      </c>
      <c r="T2847" s="1">
        <v>413</v>
      </c>
    </row>
    <row r="2848" spans="1:21">
      <c r="A2848" s="1">
        <f t="shared" si="44"/>
        <v>2847</v>
      </c>
      <c r="B2848" s="1" t="s">
        <v>20</v>
      </c>
      <c r="C2848" s="1" t="s">
        <v>450</v>
      </c>
      <c r="D2848" s="1" t="s">
        <v>22</v>
      </c>
      <c r="E2848" s="1" t="s">
        <v>23</v>
      </c>
      <c r="F2848" s="1" t="s">
        <v>5</v>
      </c>
      <c r="H2848" s="1" t="s">
        <v>24</v>
      </c>
      <c r="I2848" s="1">
        <v>1518976</v>
      </c>
      <c r="J2848" s="1">
        <v>1519680</v>
      </c>
      <c r="K2848" s="1" t="s">
        <v>63</v>
      </c>
      <c r="R2848" s="1" t="s">
        <v>4090</v>
      </c>
      <c r="S2848" s="1">
        <v>705</v>
      </c>
      <c r="U2848" s="1" t="s">
        <v>452</v>
      </c>
    </row>
    <row r="2849" spans="1:21">
      <c r="A2849" s="1">
        <f t="shared" si="44"/>
        <v>2848</v>
      </c>
      <c r="B2849" s="1" t="s">
        <v>28</v>
      </c>
      <c r="C2849" s="1" t="s">
        <v>453</v>
      </c>
      <c r="D2849" s="1" t="s">
        <v>22</v>
      </c>
      <c r="E2849" s="1" t="s">
        <v>23</v>
      </c>
      <c r="F2849" s="1" t="s">
        <v>5</v>
      </c>
      <c r="H2849" s="1" t="s">
        <v>24</v>
      </c>
      <c r="I2849" s="1">
        <v>1518976</v>
      </c>
      <c r="J2849" s="1">
        <v>1519680</v>
      </c>
      <c r="K2849" s="1" t="s">
        <v>63</v>
      </c>
      <c r="O2849" s="1" t="s">
        <v>1470</v>
      </c>
      <c r="R2849" s="1" t="s">
        <v>4090</v>
      </c>
      <c r="S2849" s="1">
        <v>705</v>
      </c>
      <c r="U2849" s="1" t="s">
        <v>452</v>
      </c>
    </row>
    <row r="2850" spans="1:21">
      <c r="A2850" s="1">
        <f t="shared" si="44"/>
        <v>2849</v>
      </c>
      <c r="B2850" s="1" t="s">
        <v>20</v>
      </c>
      <c r="C2850" s="1" t="s">
        <v>21</v>
      </c>
      <c r="D2850" s="1" t="s">
        <v>22</v>
      </c>
      <c r="E2850" s="1" t="s">
        <v>23</v>
      </c>
      <c r="F2850" s="1" t="s">
        <v>5</v>
      </c>
      <c r="H2850" s="1" t="s">
        <v>24</v>
      </c>
      <c r="I2850" s="1">
        <v>1520301</v>
      </c>
      <c r="J2850" s="1">
        <v>1523564</v>
      </c>
      <c r="K2850" s="1" t="s">
        <v>25</v>
      </c>
      <c r="P2850" s="1" t="s">
        <v>4091</v>
      </c>
      <c r="R2850" s="1" t="s">
        <v>4092</v>
      </c>
      <c r="S2850" s="1">
        <v>3264</v>
      </c>
    </row>
    <row r="2851" spans="1:21">
      <c r="A2851" s="1">
        <f t="shared" si="44"/>
        <v>2850</v>
      </c>
      <c r="B2851" s="1" t="s">
        <v>28</v>
      </c>
      <c r="C2851" s="1" t="s">
        <v>29</v>
      </c>
      <c r="D2851" s="1" t="s">
        <v>22</v>
      </c>
      <c r="E2851" s="1" t="s">
        <v>23</v>
      </c>
      <c r="F2851" s="1" t="s">
        <v>5</v>
      </c>
      <c r="H2851" s="1" t="s">
        <v>24</v>
      </c>
      <c r="I2851" s="1">
        <v>1520301</v>
      </c>
      <c r="J2851" s="1">
        <v>1523564</v>
      </c>
      <c r="K2851" s="1" t="s">
        <v>25</v>
      </c>
      <c r="L2851" s="1" t="s">
        <v>4093</v>
      </c>
      <c r="O2851" s="1" t="s">
        <v>4094</v>
      </c>
      <c r="P2851" s="1" t="s">
        <v>4091</v>
      </c>
      <c r="R2851" s="1" t="s">
        <v>4092</v>
      </c>
      <c r="S2851" s="1">
        <v>3264</v>
      </c>
      <c r="T2851" s="1">
        <v>1087</v>
      </c>
    </row>
    <row r="2852" spans="1:21">
      <c r="A2852" s="1">
        <f t="shared" si="44"/>
        <v>2851</v>
      </c>
      <c r="B2852" s="1" t="s">
        <v>20</v>
      </c>
      <c r="C2852" s="1" t="s">
        <v>450</v>
      </c>
      <c r="D2852" s="1" t="s">
        <v>22</v>
      </c>
      <c r="E2852" s="1" t="s">
        <v>23</v>
      </c>
      <c r="F2852" s="1" t="s">
        <v>5</v>
      </c>
      <c r="H2852" s="1" t="s">
        <v>24</v>
      </c>
      <c r="I2852" s="1">
        <v>1523657</v>
      </c>
      <c r="J2852" s="1">
        <v>1524160</v>
      </c>
      <c r="K2852" s="1" t="s">
        <v>63</v>
      </c>
      <c r="R2852" s="1" t="s">
        <v>4095</v>
      </c>
      <c r="S2852" s="1">
        <v>504</v>
      </c>
      <c r="U2852" s="1" t="s">
        <v>452</v>
      </c>
    </row>
    <row r="2853" spans="1:21">
      <c r="A2853" s="1">
        <f t="shared" si="44"/>
        <v>2852</v>
      </c>
      <c r="B2853" s="1" t="s">
        <v>28</v>
      </c>
      <c r="C2853" s="1" t="s">
        <v>453</v>
      </c>
      <c r="D2853" s="1" t="s">
        <v>22</v>
      </c>
      <c r="E2853" s="1" t="s">
        <v>23</v>
      </c>
      <c r="F2853" s="1" t="s">
        <v>5</v>
      </c>
      <c r="H2853" s="1" t="s">
        <v>24</v>
      </c>
      <c r="I2853" s="1">
        <v>1523657</v>
      </c>
      <c r="J2853" s="1">
        <v>1524160</v>
      </c>
      <c r="K2853" s="1" t="s">
        <v>63</v>
      </c>
      <c r="O2853" s="1" t="s">
        <v>4096</v>
      </c>
      <c r="R2853" s="1" t="s">
        <v>4095</v>
      </c>
      <c r="S2853" s="1">
        <v>504</v>
      </c>
      <c r="U2853" s="1" t="s">
        <v>452</v>
      </c>
    </row>
    <row r="2854" spans="1:21">
      <c r="A2854" s="1">
        <f t="shared" si="44"/>
        <v>2853</v>
      </c>
      <c r="B2854" s="1" t="s">
        <v>20</v>
      </c>
      <c r="C2854" s="1" t="s">
        <v>450</v>
      </c>
      <c r="D2854" s="1" t="s">
        <v>22</v>
      </c>
      <c r="E2854" s="1" t="s">
        <v>23</v>
      </c>
      <c r="F2854" s="1" t="s">
        <v>5</v>
      </c>
      <c r="H2854" s="1" t="s">
        <v>24</v>
      </c>
      <c r="I2854" s="1">
        <v>1524209</v>
      </c>
      <c r="J2854" s="1">
        <v>1524970</v>
      </c>
      <c r="K2854" s="1" t="s">
        <v>63</v>
      </c>
      <c r="R2854" s="1" t="s">
        <v>4097</v>
      </c>
      <c r="S2854" s="1">
        <v>762</v>
      </c>
      <c r="U2854" s="1" t="s">
        <v>452</v>
      </c>
    </row>
    <row r="2855" spans="1:21">
      <c r="A2855" s="1">
        <f t="shared" si="44"/>
        <v>2854</v>
      </c>
      <c r="B2855" s="1" t="s">
        <v>28</v>
      </c>
      <c r="C2855" s="1" t="s">
        <v>453</v>
      </c>
      <c r="D2855" s="1" t="s">
        <v>22</v>
      </c>
      <c r="E2855" s="1" t="s">
        <v>23</v>
      </c>
      <c r="F2855" s="1" t="s">
        <v>5</v>
      </c>
      <c r="H2855" s="1" t="s">
        <v>24</v>
      </c>
      <c r="I2855" s="1">
        <v>1524209</v>
      </c>
      <c r="J2855" s="1">
        <v>1524970</v>
      </c>
      <c r="K2855" s="1" t="s">
        <v>63</v>
      </c>
      <c r="O2855" s="1" t="s">
        <v>4098</v>
      </c>
      <c r="R2855" s="1" t="s">
        <v>4097</v>
      </c>
      <c r="S2855" s="1">
        <v>762</v>
      </c>
      <c r="U2855" s="1" t="s">
        <v>452</v>
      </c>
    </row>
    <row r="2856" spans="1:21">
      <c r="A2856" s="1">
        <f t="shared" si="44"/>
        <v>2855</v>
      </c>
      <c r="B2856" s="1" t="s">
        <v>20</v>
      </c>
      <c r="C2856" s="1" t="s">
        <v>450</v>
      </c>
      <c r="D2856" s="1" t="s">
        <v>22</v>
      </c>
      <c r="E2856" s="1" t="s">
        <v>23</v>
      </c>
      <c r="F2856" s="1" t="s">
        <v>5</v>
      </c>
      <c r="H2856" s="1" t="s">
        <v>24</v>
      </c>
      <c r="I2856" s="1">
        <v>1525236</v>
      </c>
      <c r="J2856" s="1">
        <v>1525703</v>
      </c>
      <c r="K2856" s="1" t="s">
        <v>25</v>
      </c>
      <c r="R2856" s="1" t="s">
        <v>4099</v>
      </c>
      <c r="S2856" s="1">
        <v>468</v>
      </c>
      <c r="U2856" s="1" t="s">
        <v>452</v>
      </c>
    </row>
    <row r="2857" spans="1:21">
      <c r="A2857" s="1">
        <f t="shared" si="44"/>
        <v>2856</v>
      </c>
      <c r="B2857" s="1" t="s">
        <v>28</v>
      </c>
      <c r="C2857" s="1" t="s">
        <v>453</v>
      </c>
      <c r="D2857" s="1" t="s">
        <v>22</v>
      </c>
      <c r="E2857" s="1" t="s">
        <v>23</v>
      </c>
      <c r="F2857" s="1" t="s">
        <v>5</v>
      </c>
      <c r="H2857" s="1" t="s">
        <v>24</v>
      </c>
      <c r="I2857" s="1">
        <v>1525236</v>
      </c>
      <c r="J2857" s="1">
        <v>1525703</v>
      </c>
      <c r="K2857" s="1" t="s">
        <v>25</v>
      </c>
      <c r="O2857" s="1" t="s">
        <v>4100</v>
      </c>
      <c r="R2857" s="1" t="s">
        <v>4099</v>
      </c>
      <c r="S2857" s="1">
        <v>468</v>
      </c>
      <c r="U2857" s="1" t="s">
        <v>452</v>
      </c>
    </row>
    <row r="2858" spans="1:21">
      <c r="A2858" s="1">
        <f t="shared" si="44"/>
        <v>2857</v>
      </c>
      <c r="B2858" s="1" t="s">
        <v>20</v>
      </c>
      <c r="C2858" s="1" t="s">
        <v>450</v>
      </c>
      <c r="D2858" s="1" t="s">
        <v>22</v>
      </c>
      <c r="E2858" s="1" t="s">
        <v>23</v>
      </c>
      <c r="F2858" s="1" t="s">
        <v>5</v>
      </c>
      <c r="H2858" s="1" t="s">
        <v>24</v>
      </c>
      <c r="I2858" s="1">
        <v>1525655</v>
      </c>
      <c r="J2858" s="1">
        <v>1527334</v>
      </c>
      <c r="K2858" s="1" t="s">
        <v>25</v>
      </c>
      <c r="R2858" s="1" t="s">
        <v>4101</v>
      </c>
      <c r="S2858" s="1">
        <v>1680</v>
      </c>
      <c r="U2858" s="1" t="s">
        <v>452</v>
      </c>
    </row>
    <row r="2859" spans="1:21">
      <c r="A2859" s="1">
        <f t="shared" si="44"/>
        <v>2858</v>
      </c>
      <c r="B2859" s="1" t="s">
        <v>28</v>
      </c>
      <c r="C2859" s="1" t="s">
        <v>453</v>
      </c>
      <c r="D2859" s="1" t="s">
        <v>22</v>
      </c>
      <c r="E2859" s="1" t="s">
        <v>23</v>
      </c>
      <c r="F2859" s="1" t="s">
        <v>5</v>
      </c>
      <c r="H2859" s="1" t="s">
        <v>24</v>
      </c>
      <c r="I2859" s="1">
        <v>1525655</v>
      </c>
      <c r="J2859" s="1">
        <v>1527334</v>
      </c>
      <c r="K2859" s="1" t="s">
        <v>25</v>
      </c>
      <c r="O2859" s="1" t="s">
        <v>4102</v>
      </c>
      <c r="R2859" s="1" t="s">
        <v>4101</v>
      </c>
      <c r="S2859" s="1">
        <v>1680</v>
      </c>
      <c r="U2859" s="1" t="s">
        <v>452</v>
      </c>
    </row>
    <row r="2860" spans="1:21">
      <c r="A2860" s="1">
        <f t="shared" si="44"/>
        <v>2859</v>
      </c>
      <c r="B2860" s="1" t="s">
        <v>20</v>
      </c>
      <c r="C2860" s="1" t="s">
        <v>21</v>
      </c>
      <c r="D2860" s="1" t="s">
        <v>22</v>
      </c>
      <c r="E2860" s="1" t="s">
        <v>23</v>
      </c>
      <c r="F2860" s="1" t="s">
        <v>5</v>
      </c>
      <c r="H2860" s="1" t="s">
        <v>24</v>
      </c>
      <c r="I2860" s="1">
        <v>1527334</v>
      </c>
      <c r="J2860" s="1">
        <v>1528857</v>
      </c>
      <c r="K2860" s="1" t="s">
        <v>25</v>
      </c>
      <c r="R2860" s="1" t="s">
        <v>4103</v>
      </c>
      <c r="S2860" s="1">
        <v>1524</v>
      </c>
    </row>
    <row r="2861" spans="1:21">
      <c r="A2861" s="1">
        <f t="shared" si="44"/>
        <v>2860</v>
      </c>
      <c r="B2861" s="1" t="s">
        <v>28</v>
      </c>
      <c r="C2861" s="1" t="s">
        <v>29</v>
      </c>
      <c r="D2861" s="1" t="s">
        <v>22</v>
      </c>
      <c r="E2861" s="1" t="s">
        <v>23</v>
      </c>
      <c r="F2861" s="1" t="s">
        <v>5</v>
      </c>
      <c r="H2861" s="1" t="s">
        <v>24</v>
      </c>
      <c r="I2861" s="1">
        <v>1527334</v>
      </c>
      <c r="J2861" s="1">
        <v>1528857</v>
      </c>
      <c r="K2861" s="1" t="s">
        <v>25</v>
      </c>
      <c r="L2861" s="1" t="s">
        <v>4104</v>
      </c>
      <c r="O2861" s="1" t="s">
        <v>3080</v>
      </c>
      <c r="R2861" s="1" t="s">
        <v>4103</v>
      </c>
      <c r="S2861" s="1">
        <v>1524</v>
      </c>
      <c r="T2861" s="1">
        <v>507</v>
      </c>
    </row>
    <row r="2862" spans="1:21">
      <c r="A2862" s="1">
        <f t="shared" si="44"/>
        <v>2861</v>
      </c>
      <c r="B2862" s="1" t="s">
        <v>20</v>
      </c>
      <c r="C2862" s="1" t="s">
        <v>21</v>
      </c>
      <c r="D2862" s="1" t="s">
        <v>22</v>
      </c>
      <c r="E2862" s="1" t="s">
        <v>23</v>
      </c>
      <c r="F2862" s="1" t="s">
        <v>5</v>
      </c>
      <c r="H2862" s="1" t="s">
        <v>24</v>
      </c>
      <c r="I2862" s="1">
        <v>1528877</v>
      </c>
      <c r="J2862" s="1">
        <v>1529620</v>
      </c>
      <c r="K2862" s="1" t="s">
        <v>63</v>
      </c>
      <c r="R2862" s="1" t="s">
        <v>4105</v>
      </c>
      <c r="S2862" s="1">
        <v>744</v>
      </c>
    </row>
    <row r="2863" spans="1:21">
      <c r="A2863" s="1">
        <f t="shared" si="44"/>
        <v>2862</v>
      </c>
      <c r="B2863" s="1" t="s">
        <v>28</v>
      </c>
      <c r="C2863" s="1" t="s">
        <v>29</v>
      </c>
      <c r="D2863" s="1" t="s">
        <v>22</v>
      </c>
      <c r="E2863" s="1" t="s">
        <v>23</v>
      </c>
      <c r="F2863" s="1" t="s">
        <v>5</v>
      </c>
      <c r="H2863" s="1" t="s">
        <v>24</v>
      </c>
      <c r="I2863" s="1">
        <v>1528877</v>
      </c>
      <c r="J2863" s="1">
        <v>1529620</v>
      </c>
      <c r="K2863" s="1" t="s">
        <v>63</v>
      </c>
      <c r="L2863" s="1" t="s">
        <v>4106</v>
      </c>
      <c r="O2863" s="1" t="s">
        <v>4107</v>
      </c>
      <c r="R2863" s="1" t="s">
        <v>4105</v>
      </c>
      <c r="S2863" s="1">
        <v>744</v>
      </c>
      <c r="T2863" s="1">
        <v>247</v>
      </c>
    </row>
    <row r="2864" spans="1:21">
      <c r="A2864" s="1">
        <f t="shared" si="44"/>
        <v>2863</v>
      </c>
      <c r="B2864" s="1" t="s">
        <v>20</v>
      </c>
      <c r="C2864" s="1" t="s">
        <v>21</v>
      </c>
      <c r="D2864" s="1" t="s">
        <v>22</v>
      </c>
      <c r="E2864" s="1" t="s">
        <v>23</v>
      </c>
      <c r="F2864" s="1" t="s">
        <v>5</v>
      </c>
      <c r="H2864" s="1" t="s">
        <v>24</v>
      </c>
      <c r="I2864" s="1">
        <v>1529678</v>
      </c>
      <c r="J2864" s="1">
        <v>1530151</v>
      </c>
      <c r="K2864" s="1" t="s">
        <v>63</v>
      </c>
      <c r="R2864" s="1" t="s">
        <v>4108</v>
      </c>
      <c r="S2864" s="1">
        <v>474</v>
      </c>
    </row>
    <row r="2865" spans="1:20">
      <c r="A2865" s="1">
        <f t="shared" si="44"/>
        <v>2864</v>
      </c>
      <c r="B2865" s="1" t="s">
        <v>28</v>
      </c>
      <c r="C2865" s="1" t="s">
        <v>29</v>
      </c>
      <c r="D2865" s="1" t="s">
        <v>22</v>
      </c>
      <c r="E2865" s="1" t="s">
        <v>23</v>
      </c>
      <c r="F2865" s="1" t="s">
        <v>5</v>
      </c>
      <c r="H2865" s="1" t="s">
        <v>24</v>
      </c>
      <c r="I2865" s="1">
        <v>1529678</v>
      </c>
      <c r="J2865" s="1">
        <v>1530151</v>
      </c>
      <c r="K2865" s="1" t="s">
        <v>63</v>
      </c>
      <c r="L2865" s="1" t="s">
        <v>4109</v>
      </c>
      <c r="O2865" s="1" t="s">
        <v>1011</v>
      </c>
      <c r="R2865" s="1" t="s">
        <v>4108</v>
      </c>
      <c r="S2865" s="1">
        <v>474</v>
      </c>
      <c r="T2865" s="1">
        <v>157</v>
      </c>
    </row>
    <row r="2866" spans="1:20">
      <c r="A2866" s="1">
        <f t="shared" si="44"/>
        <v>2865</v>
      </c>
      <c r="B2866" s="1" t="s">
        <v>20</v>
      </c>
      <c r="C2866" s="1" t="s">
        <v>21</v>
      </c>
      <c r="D2866" s="1" t="s">
        <v>22</v>
      </c>
      <c r="E2866" s="1" t="s">
        <v>23</v>
      </c>
      <c r="F2866" s="1" t="s">
        <v>5</v>
      </c>
      <c r="H2866" s="1" t="s">
        <v>24</v>
      </c>
      <c r="I2866" s="1">
        <v>1530154</v>
      </c>
      <c r="J2866" s="1">
        <v>1530825</v>
      </c>
      <c r="K2866" s="1" t="s">
        <v>63</v>
      </c>
      <c r="P2866" s="1" t="s">
        <v>4110</v>
      </c>
      <c r="R2866" s="1" t="s">
        <v>4111</v>
      </c>
      <c r="S2866" s="1">
        <v>672</v>
      </c>
    </row>
    <row r="2867" spans="1:20">
      <c r="A2867" s="1">
        <f t="shared" si="44"/>
        <v>2866</v>
      </c>
      <c r="B2867" s="1" t="s">
        <v>28</v>
      </c>
      <c r="C2867" s="1" t="s">
        <v>29</v>
      </c>
      <c r="D2867" s="1" t="s">
        <v>22</v>
      </c>
      <c r="E2867" s="1" t="s">
        <v>23</v>
      </c>
      <c r="F2867" s="1" t="s">
        <v>5</v>
      </c>
      <c r="H2867" s="1" t="s">
        <v>24</v>
      </c>
      <c r="I2867" s="1">
        <v>1530154</v>
      </c>
      <c r="J2867" s="1">
        <v>1530825</v>
      </c>
      <c r="K2867" s="1" t="s">
        <v>63</v>
      </c>
      <c r="L2867" s="1" t="s">
        <v>4112</v>
      </c>
      <c r="O2867" s="1" t="s">
        <v>758</v>
      </c>
      <c r="P2867" s="1" t="s">
        <v>4110</v>
      </c>
      <c r="R2867" s="1" t="s">
        <v>4111</v>
      </c>
      <c r="S2867" s="1">
        <v>672</v>
      </c>
      <c r="T2867" s="1">
        <v>223</v>
      </c>
    </row>
    <row r="2868" spans="1:20">
      <c r="A2868" s="1">
        <f t="shared" si="44"/>
        <v>2867</v>
      </c>
      <c r="B2868" s="1" t="s">
        <v>20</v>
      </c>
      <c r="C2868" s="1" t="s">
        <v>21</v>
      </c>
      <c r="D2868" s="1" t="s">
        <v>22</v>
      </c>
      <c r="E2868" s="1" t="s">
        <v>23</v>
      </c>
      <c r="F2868" s="1" t="s">
        <v>5</v>
      </c>
      <c r="H2868" s="1" t="s">
        <v>24</v>
      </c>
      <c r="I2868" s="1">
        <v>1530806</v>
      </c>
      <c r="J2868" s="1">
        <v>1531381</v>
      </c>
      <c r="K2868" s="1" t="s">
        <v>63</v>
      </c>
      <c r="P2868" s="1" t="s">
        <v>4113</v>
      </c>
      <c r="R2868" s="1" t="s">
        <v>4114</v>
      </c>
      <c r="S2868" s="1">
        <v>576</v>
      </c>
    </row>
    <row r="2869" spans="1:20">
      <c r="A2869" s="1">
        <f t="shared" si="44"/>
        <v>2868</v>
      </c>
      <c r="B2869" s="1" t="s">
        <v>28</v>
      </c>
      <c r="C2869" s="1" t="s">
        <v>29</v>
      </c>
      <c r="D2869" s="1" t="s">
        <v>22</v>
      </c>
      <c r="E2869" s="1" t="s">
        <v>23</v>
      </c>
      <c r="F2869" s="1" t="s">
        <v>5</v>
      </c>
      <c r="H2869" s="1" t="s">
        <v>24</v>
      </c>
      <c r="I2869" s="1">
        <v>1530806</v>
      </c>
      <c r="J2869" s="1">
        <v>1531381</v>
      </c>
      <c r="K2869" s="1" t="s">
        <v>63</v>
      </c>
      <c r="L2869" s="1" t="s">
        <v>4115</v>
      </c>
      <c r="O2869" s="1" t="s">
        <v>4116</v>
      </c>
      <c r="P2869" s="1" t="s">
        <v>4113</v>
      </c>
      <c r="R2869" s="1" t="s">
        <v>4114</v>
      </c>
      <c r="S2869" s="1">
        <v>576</v>
      </c>
      <c r="T2869" s="1">
        <v>191</v>
      </c>
    </row>
    <row r="2870" spans="1:20">
      <c r="A2870" s="1">
        <f t="shared" si="44"/>
        <v>2869</v>
      </c>
      <c r="B2870" s="1" t="s">
        <v>20</v>
      </c>
      <c r="C2870" s="1" t="s">
        <v>21</v>
      </c>
      <c r="D2870" s="1" t="s">
        <v>22</v>
      </c>
      <c r="E2870" s="1" t="s">
        <v>23</v>
      </c>
      <c r="F2870" s="1" t="s">
        <v>5</v>
      </c>
      <c r="H2870" s="1" t="s">
        <v>24</v>
      </c>
      <c r="I2870" s="1">
        <v>1531387</v>
      </c>
      <c r="J2870" s="1">
        <v>1531878</v>
      </c>
      <c r="K2870" s="1" t="s">
        <v>63</v>
      </c>
      <c r="R2870" s="1" t="s">
        <v>4117</v>
      </c>
      <c r="S2870" s="1">
        <v>492</v>
      </c>
    </row>
    <row r="2871" spans="1:20">
      <c r="A2871" s="1">
        <f t="shared" si="44"/>
        <v>2870</v>
      </c>
      <c r="B2871" s="1" t="s">
        <v>28</v>
      </c>
      <c r="C2871" s="1" t="s">
        <v>29</v>
      </c>
      <c r="D2871" s="1" t="s">
        <v>22</v>
      </c>
      <c r="E2871" s="1" t="s">
        <v>23</v>
      </c>
      <c r="F2871" s="1" t="s">
        <v>5</v>
      </c>
      <c r="H2871" s="1" t="s">
        <v>24</v>
      </c>
      <c r="I2871" s="1">
        <v>1531387</v>
      </c>
      <c r="J2871" s="1">
        <v>1531878</v>
      </c>
      <c r="K2871" s="1" t="s">
        <v>63</v>
      </c>
      <c r="L2871" s="1" t="s">
        <v>4118</v>
      </c>
      <c r="O2871" s="1" t="s">
        <v>4119</v>
      </c>
      <c r="R2871" s="1" t="s">
        <v>4117</v>
      </c>
      <c r="S2871" s="1">
        <v>492</v>
      </c>
      <c r="T2871" s="1">
        <v>163</v>
      </c>
    </row>
    <row r="2872" spans="1:20">
      <c r="A2872" s="1">
        <f t="shared" si="44"/>
        <v>2871</v>
      </c>
      <c r="B2872" s="1" t="s">
        <v>20</v>
      </c>
      <c r="C2872" s="1" t="s">
        <v>21</v>
      </c>
      <c r="D2872" s="1" t="s">
        <v>22</v>
      </c>
      <c r="E2872" s="1" t="s">
        <v>23</v>
      </c>
      <c r="F2872" s="1" t="s">
        <v>5</v>
      </c>
      <c r="H2872" s="1" t="s">
        <v>24</v>
      </c>
      <c r="I2872" s="1">
        <v>1532074</v>
      </c>
      <c r="J2872" s="1">
        <v>1532421</v>
      </c>
      <c r="K2872" s="1" t="s">
        <v>63</v>
      </c>
      <c r="R2872" s="1" t="s">
        <v>4120</v>
      </c>
      <c r="S2872" s="1">
        <v>348</v>
      </c>
    </row>
    <row r="2873" spans="1:20">
      <c r="A2873" s="1">
        <f t="shared" si="44"/>
        <v>2872</v>
      </c>
      <c r="B2873" s="1" t="s">
        <v>28</v>
      </c>
      <c r="C2873" s="1" t="s">
        <v>29</v>
      </c>
      <c r="D2873" s="1" t="s">
        <v>22</v>
      </c>
      <c r="E2873" s="1" t="s">
        <v>23</v>
      </c>
      <c r="F2873" s="1" t="s">
        <v>5</v>
      </c>
      <c r="H2873" s="1" t="s">
        <v>24</v>
      </c>
      <c r="I2873" s="1">
        <v>1532074</v>
      </c>
      <c r="J2873" s="1">
        <v>1532421</v>
      </c>
      <c r="K2873" s="1" t="s">
        <v>63</v>
      </c>
      <c r="L2873" s="1" t="s">
        <v>4121</v>
      </c>
      <c r="O2873" s="1" t="s">
        <v>4122</v>
      </c>
      <c r="R2873" s="1" t="s">
        <v>4120</v>
      </c>
      <c r="S2873" s="1">
        <v>348</v>
      </c>
      <c r="T2873" s="1">
        <v>115</v>
      </c>
    </row>
    <row r="2874" spans="1:20">
      <c r="A2874" s="1">
        <f t="shared" si="44"/>
        <v>2873</v>
      </c>
      <c r="B2874" s="1" t="s">
        <v>20</v>
      </c>
      <c r="C2874" s="1" t="s">
        <v>21</v>
      </c>
      <c r="D2874" s="1" t="s">
        <v>22</v>
      </c>
      <c r="E2874" s="1" t="s">
        <v>23</v>
      </c>
      <c r="F2874" s="1" t="s">
        <v>5</v>
      </c>
      <c r="H2874" s="1" t="s">
        <v>24</v>
      </c>
      <c r="I2874" s="1">
        <v>1532476</v>
      </c>
      <c r="J2874" s="1">
        <v>1533150</v>
      </c>
      <c r="K2874" s="1" t="s">
        <v>25</v>
      </c>
      <c r="R2874" s="1" t="s">
        <v>4123</v>
      </c>
      <c r="S2874" s="1">
        <v>675</v>
      </c>
    </row>
    <row r="2875" spans="1:20">
      <c r="A2875" s="1">
        <f t="shared" si="44"/>
        <v>2874</v>
      </c>
      <c r="B2875" s="1" t="s">
        <v>28</v>
      </c>
      <c r="C2875" s="1" t="s">
        <v>29</v>
      </c>
      <c r="D2875" s="1" t="s">
        <v>22</v>
      </c>
      <c r="E2875" s="1" t="s">
        <v>23</v>
      </c>
      <c r="F2875" s="1" t="s">
        <v>5</v>
      </c>
      <c r="H2875" s="1" t="s">
        <v>24</v>
      </c>
      <c r="I2875" s="1">
        <v>1532476</v>
      </c>
      <c r="J2875" s="1">
        <v>1533150</v>
      </c>
      <c r="K2875" s="1" t="s">
        <v>25</v>
      </c>
      <c r="L2875" s="1" t="s">
        <v>4124</v>
      </c>
      <c r="O2875" s="1" t="s">
        <v>4125</v>
      </c>
      <c r="R2875" s="1" t="s">
        <v>4123</v>
      </c>
      <c r="S2875" s="1">
        <v>675</v>
      </c>
      <c r="T2875" s="1">
        <v>224</v>
      </c>
    </row>
    <row r="2876" spans="1:20">
      <c r="A2876" s="1">
        <f t="shared" si="44"/>
        <v>2875</v>
      </c>
      <c r="B2876" s="1" t="s">
        <v>20</v>
      </c>
      <c r="C2876" s="1" t="s">
        <v>21</v>
      </c>
      <c r="D2876" s="1" t="s">
        <v>22</v>
      </c>
      <c r="E2876" s="1" t="s">
        <v>23</v>
      </c>
      <c r="F2876" s="1" t="s">
        <v>5</v>
      </c>
      <c r="H2876" s="1" t="s">
        <v>24</v>
      </c>
      <c r="I2876" s="1">
        <v>1533147</v>
      </c>
      <c r="J2876" s="1">
        <v>1535696</v>
      </c>
      <c r="K2876" s="1" t="s">
        <v>25</v>
      </c>
      <c r="R2876" s="1" t="s">
        <v>4126</v>
      </c>
      <c r="S2876" s="1">
        <v>2550</v>
      </c>
    </row>
    <row r="2877" spans="1:20">
      <c r="A2877" s="1">
        <f t="shared" si="44"/>
        <v>2876</v>
      </c>
      <c r="B2877" s="1" t="s">
        <v>28</v>
      </c>
      <c r="C2877" s="1" t="s">
        <v>29</v>
      </c>
      <c r="D2877" s="1" t="s">
        <v>22</v>
      </c>
      <c r="E2877" s="1" t="s">
        <v>23</v>
      </c>
      <c r="F2877" s="1" t="s">
        <v>5</v>
      </c>
      <c r="H2877" s="1" t="s">
        <v>24</v>
      </c>
      <c r="I2877" s="1">
        <v>1533147</v>
      </c>
      <c r="J2877" s="1">
        <v>1535696</v>
      </c>
      <c r="K2877" s="1" t="s">
        <v>25</v>
      </c>
      <c r="L2877" s="1" t="s">
        <v>4127</v>
      </c>
      <c r="O2877" s="1" t="s">
        <v>2515</v>
      </c>
      <c r="R2877" s="1" t="s">
        <v>4126</v>
      </c>
      <c r="S2877" s="1">
        <v>2550</v>
      </c>
      <c r="T2877" s="1">
        <v>849</v>
      </c>
    </row>
    <row r="2878" spans="1:20">
      <c r="A2878" s="1">
        <f t="shared" si="44"/>
        <v>2877</v>
      </c>
      <c r="B2878" s="1" t="s">
        <v>20</v>
      </c>
      <c r="C2878" s="1" t="s">
        <v>21</v>
      </c>
      <c r="D2878" s="1" t="s">
        <v>22</v>
      </c>
      <c r="E2878" s="1" t="s">
        <v>23</v>
      </c>
      <c r="F2878" s="1" t="s">
        <v>5</v>
      </c>
      <c r="H2878" s="1" t="s">
        <v>24</v>
      </c>
      <c r="I2878" s="1">
        <v>1535696</v>
      </c>
      <c r="J2878" s="1">
        <v>1536766</v>
      </c>
      <c r="K2878" s="1" t="s">
        <v>25</v>
      </c>
      <c r="R2878" s="1" t="s">
        <v>4128</v>
      </c>
      <c r="S2878" s="1">
        <v>1071</v>
      </c>
    </row>
    <row r="2879" spans="1:20">
      <c r="A2879" s="1">
        <f t="shared" si="44"/>
        <v>2878</v>
      </c>
      <c r="B2879" s="1" t="s">
        <v>28</v>
      </c>
      <c r="C2879" s="1" t="s">
        <v>29</v>
      </c>
      <c r="D2879" s="1" t="s">
        <v>22</v>
      </c>
      <c r="E2879" s="1" t="s">
        <v>23</v>
      </c>
      <c r="F2879" s="1" t="s">
        <v>5</v>
      </c>
      <c r="H2879" s="1" t="s">
        <v>24</v>
      </c>
      <c r="I2879" s="1">
        <v>1535696</v>
      </c>
      <c r="J2879" s="1">
        <v>1536766</v>
      </c>
      <c r="K2879" s="1" t="s">
        <v>25</v>
      </c>
      <c r="L2879" s="1" t="s">
        <v>4129</v>
      </c>
      <c r="O2879" s="1" t="s">
        <v>4130</v>
      </c>
      <c r="R2879" s="1" t="s">
        <v>4128</v>
      </c>
      <c r="S2879" s="1">
        <v>1071</v>
      </c>
      <c r="T2879" s="1">
        <v>356</v>
      </c>
    </row>
    <row r="2880" spans="1:20">
      <c r="A2880" s="1">
        <f t="shared" si="44"/>
        <v>2879</v>
      </c>
      <c r="B2880" s="1" t="s">
        <v>20</v>
      </c>
      <c r="C2880" s="1" t="s">
        <v>21</v>
      </c>
      <c r="D2880" s="1" t="s">
        <v>22</v>
      </c>
      <c r="E2880" s="1" t="s">
        <v>23</v>
      </c>
      <c r="F2880" s="1" t="s">
        <v>5</v>
      </c>
      <c r="H2880" s="1" t="s">
        <v>24</v>
      </c>
      <c r="I2880" s="1">
        <v>1536852</v>
      </c>
      <c r="J2880" s="1">
        <v>1537094</v>
      </c>
      <c r="K2880" s="1" t="s">
        <v>25</v>
      </c>
      <c r="R2880" s="1" t="s">
        <v>4131</v>
      </c>
      <c r="S2880" s="1">
        <v>243</v>
      </c>
    </row>
    <row r="2881" spans="1:20">
      <c r="A2881" s="1">
        <f t="shared" si="44"/>
        <v>2880</v>
      </c>
      <c r="B2881" s="1" t="s">
        <v>28</v>
      </c>
      <c r="C2881" s="1" t="s">
        <v>29</v>
      </c>
      <c r="D2881" s="1" t="s">
        <v>22</v>
      </c>
      <c r="E2881" s="1" t="s">
        <v>23</v>
      </c>
      <c r="F2881" s="1" t="s">
        <v>5</v>
      </c>
      <c r="H2881" s="1" t="s">
        <v>24</v>
      </c>
      <c r="I2881" s="1">
        <v>1536852</v>
      </c>
      <c r="J2881" s="1">
        <v>1537094</v>
      </c>
      <c r="K2881" s="1" t="s">
        <v>25</v>
      </c>
      <c r="L2881" s="1" t="s">
        <v>4132</v>
      </c>
      <c r="O2881" s="1" t="s">
        <v>4133</v>
      </c>
      <c r="R2881" s="1" t="s">
        <v>4131</v>
      </c>
      <c r="S2881" s="1">
        <v>243</v>
      </c>
      <c r="T2881" s="1">
        <v>80</v>
      </c>
    </row>
    <row r="2882" spans="1:20">
      <c r="A2882" s="1">
        <f t="shared" si="44"/>
        <v>2881</v>
      </c>
      <c r="B2882" s="1" t="s">
        <v>20</v>
      </c>
      <c r="C2882" s="1" t="s">
        <v>21</v>
      </c>
      <c r="D2882" s="1" t="s">
        <v>22</v>
      </c>
      <c r="E2882" s="1" t="s">
        <v>23</v>
      </c>
      <c r="F2882" s="1" t="s">
        <v>5</v>
      </c>
      <c r="H2882" s="1" t="s">
        <v>24</v>
      </c>
      <c r="I2882" s="1">
        <v>1537213</v>
      </c>
      <c r="J2882" s="1">
        <v>1538553</v>
      </c>
      <c r="K2882" s="1" t="s">
        <v>63</v>
      </c>
      <c r="R2882" s="1" t="s">
        <v>4134</v>
      </c>
      <c r="S2882" s="1">
        <v>1341</v>
      </c>
    </row>
    <row r="2883" spans="1:20">
      <c r="A2883" s="1">
        <f t="shared" ref="A2883:A2946" si="45">A2882+1</f>
        <v>2882</v>
      </c>
      <c r="B2883" s="1" t="s">
        <v>28</v>
      </c>
      <c r="C2883" s="1" t="s">
        <v>29</v>
      </c>
      <c r="D2883" s="1" t="s">
        <v>22</v>
      </c>
      <c r="E2883" s="1" t="s">
        <v>23</v>
      </c>
      <c r="F2883" s="1" t="s">
        <v>5</v>
      </c>
      <c r="H2883" s="1" t="s">
        <v>24</v>
      </c>
      <c r="I2883" s="1">
        <v>1537213</v>
      </c>
      <c r="J2883" s="1">
        <v>1538553</v>
      </c>
      <c r="K2883" s="1" t="s">
        <v>63</v>
      </c>
      <c r="L2883" s="1" t="s">
        <v>4135</v>
      </c>
      <c r="O2883" s="1" t="s">
        <v>94</v>
      </c>
      <c r="R2883" s="1" t="s">
        <v>4134</v>
      </c>
      <c r="S2883" s="1">
        <v>1341</v>
      </c>
      <c r="T2883" s="1">
        <v>446</v>
      </c>
    </row>
    <row r="2884" spans="1:20">
      <c r="A2884" s="1">
        <f t="shared" si="45"/>
        <v>2883</v>
      </c>
      <c r="B2884" s="1" t="s">
        <v>20</v>
      </c>
      <c r="C2884" s="1" t="s">
        <v>21</v>
      </c>
      <c r="D2884" s="1" t="s">
        <v>22</v>
      </c>
      <c r="E2884" s="1" t="s">
        <v>23</v>
      </c>
      <c r="F2884" s="1" t="s">
        <v>5</v>
      </c>
      <c r="H2884" s="1" t="s">
        <v>24</v>
      </c>
      <c r="I2884" s="1">
        <v>1538550</v>
      </c>
      <c r="J2884" s="1">
        <v>1539239</v>
      </c>
      <c r="K2884" s="1" t="s">
        <v>63</v>
      </c>
      <c r="R2884" s="1" t="s">
        <v>4136</v>
      </c>
      <c r="S2884" s="1">
        <v>690</v>
      </c>
    </row>
    <row r="2885" spans="1:20">
      <c r="A2885" s="1">
        <f t="shared" si="45"/>
        <v>2884</v>
      </c>
      <c r="B2885" s="1" t="s">
        <v>28</v>
      </c>
      <c r="C2885" s="1" t="s">
        <v>29</v>
      </c>
      <c r="D2885" s="1" t="s">
        <v>22</v>
      </c>
      <c r="E2885" s="1" t="s">
        <v>23</v>
      </c>
      <c r="F2885" s="1" t="s">
        <v>5</v>
      </c>
      <c r="H2885" s="1" t="s">
        <v>24</v>
      </c>
      <c r="I2885" s="1">
        <v>1538550</v>
      </c>
      <c r="J2885" s="1">
        <v>1539239</v>
      </c>
      <c r="K2885" s="1" t="s">
        <v>63</v>
      </c>
      <c r="L2885" s="1" t="s">
        <v>4137</v>
      </c>
      <c r="O2885" s="1" t="s">
        <v>4138</v>
      </c>
      <c r="R2885" s="1" t="s">
        <v>4136</v>
      </c>
      <c r="S2885" s="1">
        <v>690</v>
      </c>
      <c r="T2885" s="1">
        <v>229</v>
      </c>
    </row>
    <row r="2886" spans="1:20">
      <c r="A2886" s="1">
        <f t="shared" si="45"/>
        <v>2885</v>
      </c>
      <c r="B2886" s="1" t="s">
        <v>20</v>
      </c>
      <c r="C2886" s="1" t="s">
        <v>21</v>
      </c>
      <c r="D2886" s="1" t="s">
        <v>22</v>
      </c>
      <c r="E2886" s="1" t="s">
        <v>23</v>
      </c>
      <c r="F2886" s="1" t="s">
        <v>5</v>
      </c>
      <c r="H2886" s="1" t="s">
        <v>24</v>
      </c>
      <c r="I2886" s="1">
        <v>1539382</v>
      </c>
      <c r="J2886" s="1">
        <v>1539672</v>
      </c>
      <c r="K2886" s="1" t="s">
        <v>63</v>
      </c>
      <c r="R2886" s="1" t="s">
        <v>4139</v>
      </c>
      <c r="S2886" s="1">
        <v>291</v>
      </c>
    </row>
    <row r="2887" spans="1:20">
      <c r="A2887" s="1">
        <f t="shared" si="45"/>
        <v>2886</v>
      </c>
      <c r="B2887" s="1" t="s">
        <v>28</v>
      </c>
      <c r="C2887" s="1" t="s">
        <v>29</v>
      </c>
      <c r="D2887" s="1" t="s">
        <v>22</v>
      </c>
      <c r="E2887" s="1" t="s">
        <v>23</v>
      </c>
      <c r="F2887" s="1" t="s">
        <v>5</v>
      </c>
      <c r="H2887" s="1" t="s">
        <v>24</v>
      </c>
      <c r="I2887" s="1">
        <v>1539382</v>
      </c>
      <c r="J2887" s="1">
        <v>1539672</v>
      </c>
      <c r="K2887" s="1" t="s">
        <v>63</v>
      </c>
      <c r="L2887" s="1" t="s">
        <v>4140</v>
      </c>
      <c r="O2887" s="1" t="s">
        <v>62</v>
      </c>
      <c r="R2887" s="1" t="s">
        <v>4139</v>
      </c>
      <c r="S2887" s="1">
        <v>291</v>
      </c>
      <c r="T2887" s="1">
        <v>96</v>
      </c>
    </row>
    <row r="2888" spans="1:20">
      <c r="A2888" s="1">
        <f t="shared" si="45"/>
        <v>2887</v>
      </c>
      <c r="B2888" s="1" t="s">
        <v>20</v>
      </c>
      <c r="C2888" s="1" t="s">
        <v>21</v>
      </c>
      <c r="D2888" s="1" t="s">
        <v>22</v>
      </c>
      <c r="E2888" s="1" t="s">
        <v>23</v>
      </c>
      <c r="F2888" s="1" t="s">
        <v>5</v>
      </c>
      <c r="H2888" s="1" t="s">
        <v>24</v>
      </c>
      <c r="I2888" s="1">
        <v>1540634</v>
      </c>
      <c r="J2888" s="1">
        <v>1541458</v>
      </c>
      <c r="K2888" s="1" t="s">
        <v>25</v>
      </c>
      <c r="P2888" s="1" t="s">
        <v>4141</v>
      </c>
      <c r="R2888" s="1" t="s">
        <v>4142</v>
      </c>
      <c r="S2888" s="1">
        <v>825</v>
      </c>
    </row>
    <row r="2889" spans="1:20">
      <c r="A2889" s="1">
        <f t="shared" si="45"/>
        <v>2888</v>
      </c>
      <c r="B2889" s="1" t="s">
        <v>28</v>
      </c>
      <c r="C2889" s="1" t="s">
        <v>29</v>
      </c>
      <c r="D2889" s="1" t="s">
        <v>22</v>
      </c>
      <c r="E2889" s="1" t="s">
        <v>23</v>
      </c>
      <c r="F2889" s="1" t="s">
        <v>5</v>
      </c>
      <c r="H2889" s="1" t="s">
        <v>24</v>
      </c>
      <c r="I2889" s="1">
        <v>1540634</v>
      </c>
      <c r="J2889" s="1">
        <v>1541458</v>
      </c>
      <c r="K2889" s="1" t="s">
        <v>25</v>
      </c>
      <c r="L2889" s="1" t="s">
        <v>4143</v>
      </c>
      <c r="O2889" s="1" t="s">
        <v>4144</v>
      </c>
      <c r="P2889" s="1" t="s">
        <v>4141</v>
      </c>
      <c r="R2889" s="1" t="s">
        <v>4142</v>
      </c>
      <c r="S2889" s="1">
        <v>825</v>
      </c>
      <c r="T2889" s="1">
        <v>274</v>
      </c>
    </row>
    <row r="2890" spans="1:20">
      <c r="A2890" s="1">
        <f t="shared" si="45"/>
        <v>2889</v>
      </c>
      <c r="B2890" s="1" t="s">
        <v>20</v>
      </c>
      <c r="C2890" s="1" t="s">
        <v>21</v>
      </c>
      <c r="D2890" s="1" t="s">
        <v>22</v>
      </c>
      <c r="E2890" s="1" t="s">
        <v>23</v>
      </c>
      <c r="F2890" s="1" t="s">
        <v>5</v>
      </c>
      <c r="H2890" s="1" t="s">
        <v>24</v>
      </c>
      <c r="I2890" s="1">
        <v>1541997</v>
      </c>
      <c r="J2890" s="1">
        <v>1542704</v>
      </c>
      <c r="K2890" s="1" t="s">
        <v>63</v>
      </c>
      <c r="R2890" s="1" t="s">
        <v>4145</v>
      </c>
      <c r="S2890" s="1">
        <v>708</v>
      </c>
    </row>
    <row r="2891" spans="1:20">
      <c r="A2891" s="1">
        <f t="shared" si="45"/>
        <v>2890</v>
      </c>
      <c r="B2891" s="1" t="s">
        <v>28</v>
      </c>
      <c r="C2891" s="1" t="s">
        <v>29</v>
      </c>
      <c r="D2891" s="1" t="s">
        <v>22</v>
      </c>
      <c r="E2891" s="1" t="s">
        <v>23</v>
      </c>
      <c r="F2891" s="1" t="s">
        <v>5</v>
      </c>
      <c r="H2891" s="1" t="s">
        <v>24</v>
      </c>
      <c r="I2891" s="1">
        <v>1541997</v>
      </c>
      <c r="J2891" s="1">
        <v>1542704</v>
      </c>
      <c r="K2891" s="1" t="s">
        <v>63</v>
      </c>
      <c r="L2891" s="1" t="s">
        <v>4146</v>
      </c>
      <c r="O2891" s="1" t="s">
        <v>4147</v>
      </c>
      <c r="R2891" s="1" t="s">
        <v>4145</v>
      </c>
      <c r="S2891" s="1">
        <v>708</v>
      </c>
      <c r="T2891" s="1">
        <v>235</v>
      </c>
    </row>
    <row r="2892" spans="1:20">
      <c r="A2892" s="1">
        <f t="shared" si="45"/>
        <v>2891</v>
      </c>
      <c r="B2892" s="1" t="s">
        <v>20</v>
      </c>
      <c r="C2892" s="1" t="s">
        <v>21</v>
      </c>
      <c r="D2892" s="1" t="s">
        <v>22</v>
      </c>
      <c r="E2892" s="1" t="s">
        <v>23</v>
      </c>
      <c r="F2892" s="1" t="s">
        <v>5</v>
      </c>
      <c r="H2892" s="1" t="s">
        <v>24</v>
      </c>
      <c r="I2892" s="1">
        <v>1542741</v>
      </c>
      <c r="J2892" s="1">
        <v>1543661</v>
      </c>
      <c r="K2892" s="1" t="s">
        <v>63</v>
      </c>
      <c r="P2892" s="1" t="s">
        <v>4148</v>
      </c>
      <c r="R2892" s="1" t="s">
        <v>4149</v>
      </c>
      <c r="S2892" s="1">
        <v>921</v>
      </c>
    </row>
    <row r="2893" spans="1:20">
      <c r="A2893" s="1">
        <f t="shared" si="45"/>
        <v>2892</v>
      </c>
      <c r="B2893" s="1" t="s">
        <v>28</v>
      </c>
      <c r="C2893" s="1" t="s">
        <v>29</v>
      </c>
      <c r="D2893" s="1" t="s">
        <v>22</v>
      </c>
      <c r="E2893" s="1" t="s">
        <v>23</v>
      </c>
      <c r="F2893" s="1" t="s">
        <v>5</v>
      </c>
      <c r="H2893" s="1" t="s">
        <v>24</v>
      </c>
      <c r="I2893" s="1">
        <v>1542741</v>
      </c>
      <c r="J2893" s="1">
        <v>1543661</v>
      </c>
      <c r="K2893" s="1" t="s">
        <v>63</v>
      </c>
      <c r="L2893" s="1" t="s">
        <v>4150</v>
      </c>
      <c r="O2893" s="1" t="s">
        <v>2515</v>
      </c>
      <c r="P2893" s="1" t="s">
        <v>4148</v>
      </c>
      <c r="R2893" s="1" t="s">
        <v>4149</v>
      </c>
      <c r="S2893" s="1">
        <v>921</v>
      </c>
      <c r="T2893" s="1">
        <v>306</v>
      </c>
    </row>
    <row r="2894" spans="1:20">
      <c r="A2894" s="1">
        <f t="shared" si="45"/>
        <v>2893</v>
      </c>
      <c r="B2894" s="1" t="s">
        <v>20</v>
      </c>
      <c r="C2894" s="1" t="s">
        <v>21</v>
      </c>
      <c r="D2894" s="1" t="s">
        <v>22</v>
      </c>
      <c r="E2894" s="1" t="s">
        <v>23</v>
      </c>
      <c r="F2894" s="1" t="s">
        <v>5</v>
      </c>
      <c r="H2894" s="1" t="s">
        <v>24</v>
      </c>
      <c r="I2894" s="1">
        <v>1543658</v>
      </c>
      <c r="J2894" s="1">
        <v>1544320</v>
      </c>
      <c r="K2894" s="1" t="s">
        <v>63</v>
      </c>
      <c r="P2894" s="1" t="s">
        <v>4151</v>
      </c>
      <c r="R2894" s="1" t="s">
        <v>4152</v>
      </c>
      <c r="S2894" s="1">
        <v>663</v>
      </c>
    </row>
    <row r="2895" spans="1:20">
      <c r="A2895" s="1">
        <f t="shared" si="45"/>
        <v>2894</v>
      </c>
      <c r="B2895" s="1" t="s">
        <v>28</v>
      </c>
      <c r="C2895" s="1" t="s">
        <v>29</v>
      </c>
      <c r="D2895" s="1" t="s">
        <v>22</v>
      </c>
      <c r="E2895" s="1" t="s">
        <v>23</v>
      </c>
      <c r="F2895" s="1" t="s">
        <v>5</v>
      </c>
      <c r="H2895" s="1" t="s">
        <v>24</v>
      </c>
      <c r="I2895" s="1">
        <v>1543658</v>
      </c>
      <c r="J2895" s="1">
        <v>1544320</v>
      </c>
      <c r="K2895" s="1" t="s">
        <v>63</v>
      </c>
      <c r="L2895" s="1" t="s">
        <v>4153</v>
      </c>
      <c r="O2895" s="1" t="s">
        <v>4154</v>
      </c>
      <c r="P2895" s="1" t="s">
        <v>4151</v>
      </c>
      <c r="R2895" s="1" t="s">
        <v>4152</v>
      </c>
      <c r="S2895" s="1">
        <v>663</v>
      </c>
      <c r="T2895" s="1">
        <v>220</v>
      </c>
    </row>
    <row r="2896" spans="1:20">
      <c r="A2896" s="1">
        <f t="shared" si="45"/>
        <v>2895</v>
      </c>
      <c r="B2896" s="1" t="s">
        <v>20</v>
      </c>
      <c r="C2896" s="1" t="s">
        <v>21</v>
      </c>
      <c r="D2896" s="1" t="s">
        <v>22</v>
      </c>
      <c r="E2896" s="1" t="s">
        <v>23</v>
      </c>
      <c r="F2896" s="1" t="s">
        <v>5</v>
      </c>
      <c r="H2896" s="1" t="s">
        <v>24</v>
      </c>
      <c r="I2896" s="1">
        <v>1544349</v>
      </c>
      <c r="J2896" s="1">
        <v>1545386</v>
      </c>
      <c r="K2896" s="1" t="s">
        <v>63</v>
      </c>
      <c r="P2896" s="1" t="s">
        <v>4155</v>
      </c>
      <c r="R2896" s="1" t="s">
        <v>4156</v>
      </c>
      <c r="S2896" s="1">
        <v>1038</v>
      </c>
    </row>
    <row r="2897" spans="1:20">
      <c r="A2897" s="1">
        <f t="shared" si="45"/>
        <v>2896</v>
      </c>
      <c r="B2897" s="1" t="s">
        <v>28</v>
      </c>
      <c r="C2897" s="1" t="s">
        <v>29</v>
      </c>
      <c r="D2897" s="1" t="s">
        <v>22</v>
      </c>
      <c r="E2897" s="1" t="s">
        <v>23</v>
      </c>
      <c r="F2897" s="1" t="s">
        <v>5</v>
      </c>
      <c r="H2897" s="1" t="s">
        <v>24</v>
      </c>
      <c r="I2897" s="1">
        <v>1544349</v>
      </c>
      <c r="J2897" s="1">
        <v>1545386</v>
      </c>
      <c r="K2897" s="1" t="s">
        <v>63</v>
      </c>
      <c r="L2897" s="1" t="s">
        <v>4157</v>
      </c>
      <c r="O2897" s="1" t="s">
        <v>4158</v>
      </c>
      <c r="P2897" s="1" t="s">
        <v>4155</v>
      </c>
      <c r="R2897" s="1" t="s">
        <v>4156</v>
      </c>
      <c r="S2897" s="1">
        <v>1038</v>
      </c>
      <c r="T2897" s="1">
        <v>345</v>
      </c>
    </row>
    <row r="2898" spans="1:20">
      <c r="A2898" s="1">
        <f t="shared" si="45"/>
        <v>2897</v>
      </c>
      <c r="B2898" s="1" t="s">
        <v>20</v>
      </c>
      <c r="C2898" s="1" t="s">
        <v>21</v>
      </c>
      <c r="D2898" s="1" t="s">
        <v>22</v>
      </c>
      <c r="E2898" s="1" t="s">
        <v>23</v>
      </c>
      <c r="F2898" s="1" t="s">
        <v>5</v>
      </c>
      <c r="H2898" s="1" t="s">
        <v>24</v>
      </c>
      <c r="I2898" s="1">
        <v>1545453</v>
      </c>
      <c r="J2898" s="1">
        <v>1546841</v>
      </c>
      <c r="K2898" s="1" t="s">
        <v>25</v>
      </c>
      <c r="R2898" s="1" t="s">
        <v>4159</v>
      </c>
      <c r="S2898" s="1">
        <v>1389</v>
      </c>
    </row>
    <row r="2899" spans="1:20">
      <c r="A2899" s="1">
        <f t="shared" si="45"/>
        <v>2898</v>
      </c>
      <c r="B2899" s="1" t="s">
        <v>28</v>
      </c>
      <c r="C2899" s="1" t="s">
        <v>29</v>
      </c>
      <c r="D2899" s="1" t="s">
        <v>22</v>
      </c>
      <c r="E2899" s="1" t="s">
        <v>23</v>
      </c>
      <c r="F2899" s="1" t="s">
        <v>5</v>
      </c>
      <c r="H2899" s="1" t="s">
        <v>24</v>
      </c>
      <c r="I2899" s="1">
        <v>1545453</v>
      </c>
      <c r="J2899" s="1">
        <v>1546841</v>
      </c>
      <c r="K2899" s="1" t="s">
        <v>25</v>
      </c>
      <c r="L2899" s="1" t="s">
        <v>4160</v>
      </c>
      <c r="O2899" s="1" t="s">
        <v>2964</v>
      </c>
      <c r="R2899" s="1" t="s">
        <v>4159</v>
      </c>
      <c r="S2899" s="1">
        <v>1389</v>
      </c>
      <c r="T2899" s="1">
        <v>462</v>
      </c>
    </row>
    <row r="2900" spans="1:20">
      <c r="A2900" s="1">
        <f t="shared" si="45"/>
        <v>2899</v>
      </c>
      <c r="B2900" s="1" t="s">
        <v>20</v>
      </c>
      <c r="C2900" s="1" t="s">
        <v>21</v>
      </c>
      <c r="D2900" s="1" t="s">
        <v>22</v>
      </c>
      <c r="E2900" s="1" t="s">
        <v>23</v>
      </c>
      <c r="F2900" s="1" t="s">
        <v>5</v>
      </c>
      <c r="H2900" s="1" t="s">
        <v>24</v>
      </c>
      <c r="I2900" s="1">
        <v>1546964</v>
      </c>
      <c r="J2900" s="1">
        <v>1548052</v>
      </c>
      <c r="K2900" s="1" t="s">
        <v>25</v>
      </c>
      <c r="P2900" s="1" t="s">
        <v>4161</v>
      </c>
      <c r="R2900" s="1" t="s">
        <v>4162</v>
      </c>
      <c r="S2900" s="1">
        <v>1089</v>
      </c>
    </row>
    <row r="2901" spans="1:20">
      <c r="A2901" s="1">
        <f t="shared" si="45"/>
        <v>2900</v>
      </c>
      <c r="B2901" s="1" t="s">
        <v>28</v>
      </c>
      <c r="C2901" s="1" t="s">
        <v>29</v>
      </c>
      <c r="D2901" s="1" t="s">
        <v>22</v>
      </c>
      <c r="E2901" s="1" t="s">
        <v>23</v>
      </c>
      <c r="F2901" s="1" t="s">
        <v>5</v>
      </c>
      <c r="H2901" s="1" t="s">
        <v>24</v>
      </c>
      <c r="I2901" s="1">
        <v>1546964</v>
      </c>
      <c r="J2901" s="1">
        <v>1548052</v>
      </c>
      <c r="K2901" s="1" t="s">
        <v>25</v>
      </c>
      <c r="L2901" s="1" t="s">
        <v>4163</v>
      </c>
      <c r="O2901" s="1" t="s">
        <v>4164</v>
      </c>
      <c r="P2901" s="1" t="s">
        <v>4161</v>
      </c>
      <c r="R2901" s="1" t="s">
        <v>4162</v>
      </c>
      <c r="S2901" s="1">
        <v>1089</v>
      </c>
      <c r="T2901" s="1">
        <v>362</v>
      </c>
    </row>
    <row r="2902" spans="1:20">
      <c r="A2902" s="1">
        <f t="shared" si="45"/>
        <v>2901</v>
      </c>
      <c r="B2902" s="1" t="s">
        <v>20</v>
      </c>
      <c r="C2902" s="1" t="s">
        <v>21</v>
      </c>
      <c r="D2902" s="1" t="s">
        <v>22</v>
      </c>
      <c r="E2902" s="1" t="s">
        <v>23</v>
      </c>
      <c r="F2902" s="1" t="s">
        <v>5</v>
      </c>
      <c r="H2902" s="1" t="s">
        <v>24</v>
      </c>
      <c r="I2902" s="1">
        <v>1548071</v>
      </c>
      <c r="J2902" s="1">
        <v>1548865</v>
      </c>
      <c r="K2902" s="1" t="s">
        <v>63</v>
      </c>
      <c r="R2902" s="1" t="s">
        <v>4165</v>
      </c>
      <c r="S2902" s="1">
        <v>795</v>
      </c>
    </row>
    <row r="2903" spans="1:20">
      <c r="A2903" s="1">
        <f t="shared" si="45"/>
        <v>2902</v>
      </c>
      <c r="B2903" s="1" t="s">
        <v>28</v>
      </c>
      <c r="C2903" s="1" t="s">
        <v>29</v>
      </c>
      <c r="D2903" s="1" t="s">
        <v>22</v>
      </c>
      <c r="E2903" s="1" t="s">
        <v>23</v>
      </c>
      <c r="F2903" s="1" t="s">
        <v>5</v>
      </c>
      <c r="H2903" s="1" t="s">
        <v>24</v>
      </c>
      <c r="I2903" s="1">
        <v>1548071</v>
      </c>
      <c r="J2903" s="1">
        <v>1548865</v>
      </c>
      <c r="K2903" s="1" t="s">
        <v>63</v>
      </c>
      <c r="L2903" s="1" t="s">
        <v>4166</v>
      </c>
      <c r="O2903" s="1" t="s">
        <v>2703</v>
      </c>
      <c r="R2903" s="1" t="s">
        <v>4165</v>
      </c>
      <c r="S2903" s="1">
        <v>795</v>
      </c>
      <c r="T2903" s="1">
        <v>264</v>
      </c>
    </row>
    <row r="2904" spans="1:20">
      <c r="A2904" s="1">
        <f t="shared" si="45"/>
        <v>2903</v>
      </c>
      <c r="B2904" s="1" t="s">
        <v>20</v>
      </c>
      <c r="C2904" s="1" t="s">
        <v>21</v>
      </c>
      <c r="D2904" s="1" t="s">
        <v>22</v>
      </c>
      <c r="E2904" s="1" t="s">
        <v>23</v>
      </c>
      <c r="F2904" s="1" t="s">
        <v>5</v>
      </c>
      <c r="H2904" s="1" t="s">
        <v>24</v>
      </c>
      <c r="I2904" s="1">
        <v>1549022</v>
      </c>
      <c r="J2904" s="1">
        <v>1549324</v>
      </c>
      <c r="K2904" s="1" t="s">
        <v>63</v>
      </c>
      <c r="R2904" s="1" t="s">
        <v>4167</v>
      </c>
      <c r="S2904" s="1">
        <v>303</v>
      </c>
    </row>
    <row r="2905" spans="1:20">
      <c r="A2905" s="1">
        <f t="shared" si="45"/>
        <v>2904</v>
      </c>
      <c r="B2905" s="1" t="s">
        <v>28</v>
      </c>
      <c r="C2905" s="1" t="s">
        <v>29</v>
      </c>
      <c r="D2905" s="1" t="s">
        <v>22</v>
      </c>
      <c r="E2905" s="1" t="s">
        <v>23</v>
      </c>
      <c r="F2905" s="1" t="s">
        <v>5</v>
      </c>
      <c r="H2905" s="1" t="s">
        <v>24</v>
      </c>
      <c r="I2905" s="1">
        <v>1549022</v>
      </c>
      <c r="J2905" s="1">
        <v>1549324</v>
      </c>
      <c r="K2905" s="1" t="s">
        <v>63</v>
      </c>
      <c r="L2905" s="1" t="s">
        <v>4168</v>
      </c>
      <c r="O2905" s="1" t="s">
        <v>42</v>
      </c>
      <c r="R2905" s="1" t="s">
        <v>4167</v>
      </c>
      <c r="S2905" s="1">
        <v>303</v>
      </c>
      <c r="T2905" s="1">
        <v>100</v>
      </c>
    </row>
    <row r="2906" spans="1:20">
      <c r="A2906" s="1">
        <f t="shared" si="45"/>
        <v>2905</v>
      </c>
      <c r="B2906" s="1" t="s">
        <v>20</v>
      </c>
      <c r="C2906" s="1" t="s">
        <v>21</v>
      </c>
      <c r="D2906" s="1" t="s">
        <v>22</v>
      </c>
      <c r="E2906" s="1" t="s">
        <v>23</v>
      </c>
      <c r="F2906" s="1" t="s">
        <v>5</v>
      </c>
      <c r="H2906" s="1" t="s">
        <v>24</v>
      </c>
      <c r="I2906" s="1">
        <v>1549438</v>
      </c>
      <c r="J2906" s="1">
        <v>1550592</v>
      </c>
      <c r="K2906" s="1" t="s">
        <v>63</v>
      </c>
      <c r="R2906" s="1" t="s">
        <v>4169</v>
      </c>
      <c r="S2906" s="1">
        <v>1155</v>
      </c>
    </row>
    <row r="2907" spans="1:20">
      <c r="A2907" s="1">
        <f t="shared" si="45"/>
        <v>2906</v>
      </c>
      <c r="B2907" s="1" t="s">
        <v>28</v>
      </c>
      <c r="C2907" s="1" t="s">
        <v>29</v>
      </c>
      <c r="D2907" s="1" t="s">
        <v>22</v>
      </c>
      <c r="E2907" s="1" t="s">
        <v>23</v>
      </c>
      <c r="F2907" s="1" t="s">
        <v>5</v>
      </c>
      <c r="H2907" s="1" t="s">
        <v>24</v>
      </c>
      <c r="I2907" s="1">
        <v>1549438</v>
      </c>
      <c r="J2907" s="1">
        <v>1550592</v>
      </c>
      <c r="K2907" s="1" t="s">
        <v>63</v>
      </c>
      <c r="L2907" s="1" t="s">
        <v>4170</v>
      </c>
      <c r="O2907" s="1" t="s">
        <v>4171</v>
      </c>
      <c r="R2907" s="1" t="s">
        <v>4169</v>
      </c>
      <c r="S2907" s="1">
        <v>1155</v>
      </c>
      <c r="T2907" s="1">
        <v>384</v>
      </c>
    </row>
    <row r="2908" spans="1:20">
      <c r="A2908" s="1">
        <f t="shared" si="45"/>
        <v>2907</v>
      </c>
      <c r="B2908" s="1" t="s">
        <v>20</v>
      </c>
      <c r="C2908" s="1" t="s">
        <v>21</v>
      </c>
      <c r="D2908" s="1" t="s">
        <v>22</v>
      </c>
      <c r="E2908" s="1" t="s">
        <v>23</v>
      </c>
      <c r="F2908" s="1" t="s">
        <v>5</v>
      </c>
      <c r="H2908" s="1" t="s">
        <v>24</v>
      </c>
      <c r="I2908" s="1">
        <v>1550895</v>
      </c>
      <c r="J2908" s="1">
        <v>1551776</v>
      </c>
      <c r="K2908" s="1" t="s">
        <v>25</v>
      </c>
      <c r="P2908" s="1" t="s">
        <v>4172</v>
      </c>
      <c r="R2908" s="1" t="s">
        <v>4173</v>
      </c>
      <c r="S2908" s="1">
        <v>882</v>
      </c>
    </row>
    <row r="2909" spans="1:20">
      <c r="A2909" s="1">
        <f t="shared" si="45"/>
        <v>2908</v>
      </c>
      <c r="B2909" s="1" t="s">
        <v>28</v>
      </c>
      <c r="C2909" s="1" t="s">
        <v>29</v>
      </c>
      <c r="D2909" s="1" t="s">
        <v>22</v>
      </c>
      <c r="E2909" s="1" t="s">
        <v>23</v>
      </c>
      <c r="F2909" s="1" t="s">
        <v>5</v>
      </c>
      <c r="H2909" s="1" t="s">
        <v>24</v>
      </c>
      <c r="I2909" s="1">
        <v>1550895</v>
      </c>
      <c r="J2909" s="1">
        <v>1551776</v>
      </c>
      <c r="K2909" s="1" t="s">
        <v>25</v>
      </c>
      <c r="L2909" s="1" t="s">
        <v>4174</v>
      </c>
      <c r="O2909" s="1" t="s">
        <v>317</v>
      </c>
      <c r="P2909" s="1" t="s">
        <v>4172</v>
      </c>
      <c r="R2909" s="1" t="s">
        <v>4173</v>
      </c>
      <c r="S2909" s="1">
        <v>882</v>
      </c>
      <c r="T2909" s="1">
        <v>293</v>
      </c>
    </row>
    <row r="2910" spans="1:20">
      <c r="A2910" s="1">
        <f t="shared" si="45"/>
        <v>2909</v>
      </c>
      <c r="B2910" s="1" t="s">
        <v>20</v>
      </c>
      <c r="C2910" s="1" t="s">
        <v>21</v>
      </c>
      <c r="D2910" s="1" t="s">
        <v>22</v>
      </c>
      <c r="E2910" s="1" t="s">
        <v>23</v>
      </c>
      <c r="F2910" s="1" t="s">
        <v>5</v>
      </c>
      <c r="H2910" s="1" t="s">
        <v>24</v>
      </c>
      <c r="I2910" s="1">
        <v>1551849</v>
      </c>
      <c r="J2910" s="1">
        <v>1552628</v>
      </c>
      <c r="K2910" s="1" t="s">
        <v>63</v>
      </c>
      <c r="P2910" s="1" t="s">
        <v>3505</v>
      </c>
      <c r="R2910" s="1" t="s">
        <v>4175</v>
      </c>
      <c r="S2910" s="1">
        <v>780</v>
      </c>
    </row>
    <row r="2911" spans="1:20">
      <c r="A2911" s="1">
        <f t="shared" si="45"/>
        <v>2910</v>
      </c>
      <c r="B2911" s="1" t="s">
        <v>28</v>
      </c>
      <c r="C2911" s="1" t="s">
        <v>29</v>
      </c>
      <c r="D2911" s="1" t="s">
        <v>22</v>
      </c>
      <c r="E2911" s="1" t="s">
        <v>23</v>
      </c>
      <c r="F2911" s="1" t="s">
        <v>5</v>
      </c>
      <c r="H2911" s="1" t="s">
        <v>24</v>
      </c>
      <c r="I2911" s="1">
        <v>1551849</v>
      </c>
      <c r="J2911" s="1">
        <v>1552628</v>
      </c>
      <c r="K2911" s="1" t="s">
        <v>63</v>
      </c>
      <c r="L2911" s="1" t="s">
        <v>4176</v>
      </c>
      <c r="O2911" s="1" t="s">
        <v>4177</v>
      </c>
      <c r="P2911" s="1" t="s">
        <v>3505</v>
      </c>
      <c r="R2911" s="1" t="s">
        <v>4175</v>
      </c>
      <c r="S2911" s="1">
        <v>780</v>
      </c>
      <c r="T2911" s="1">
        <v>259</v>
      </c>
    </row>
    <row r="2912" spans="1:20">
      <c r="A2912" s="1">
        <f t="shared" si="45"/>
        <v>2911</v>
      </c>
      <c r="B2912" s="1" t="s">
        <v>20</v>
      </c>
      <c r="C2912" s="1" t="s">
        <v>21</v>
      </c>
      <c r="D2912" s="1" t="s">
        <v>22</v>
      </c>
      <c r="E2912" s="1" t="s">
        <v>23</v>
      </c>
      <c r="F2912" s="1" t="s">
        <v>5</v>
      </c>
      <c r="H2912" s="1" t="s">
        <v>24</v>
      </c>
      <c r="I2912" s="1">
        <v>1552748</v>
      </c>
      <c r="J2912" s="1">
        <v>1554055</v>
      </c>
      <c r="K2912" s="1" t="s">
        <v>63</v>
      </c>
      <c r="P2912" s="1" t="s">
        <v>4178</v>
      </c>
      <c r="R2912" s="1" t="s">
        <v>4179</v>
      </c>
      <c r="S2912" s="1">
        <v>1308</v>
      </c>
    </row>
    <row r="2913" spans="1:20">
      <c r="A2913" s="1">
        <f t="shared" si="45"/>
        <v>2912</v>
      </c>
      <c r="B2913" s="1" t="s">
        <v>28</v>
      </c>
      <c r="C2913" s="1" t="s">
        <v>29</v>
      </c>
      <c r="D2913" s="1" t="s">
        <v>22</v>
      </c>
      <c r="E2913" s="1" t="s">
        <v>23</v>
      </c>
      <c r="F2913" s="1" t="s">
        <v>5</v>
      </c>
      <c r="H2913" s="1" t="s">
        <v>24</v>
      </c>
      <c r="I2913" s="1">
        <v>1552748</v>
      </c>
      <c r="J2913" s="1">
        <v>1554055</v>
      </c>
      <c r="K2913" s="1" t="s">
        <v>63</v>
      </c>
      <c r="L2913" s="1" t="s">
        <v>4180</v>
      </c>
      <c r="O2913" s="1" t="s">
        <v>4181</v>
      </c>
      <c r="P2913" s="1" t="s">
        <v>4178</v>
      </c>
      <c r="R2913" s="1" t="s">
        <v>4179</v>
      </c>
      <c r="S2913" s="1">
        <v>1308</v>
      </c>
      <c r="T2913" s="1">
        <v>435</v>
      </c>
    </row>
    <row r="2914" spans="1:20">
      <c r="A2914" s="1">
        <f t="shared" si="45"/>
        <v>2913</v>
      </c>
      <c r="B2914" s="1" t="s">
        <v>20</v>
      </c>
      <c r="C2914" s="1" t="s">
        <v>21</v>
      </c>
      <c r="D2914" s="1" t="s">
        <v>22</v>
      </c>
      <c r="E2914" s="1" t="s">
        <v>23</v>
      </c>
      <c r="F2914" s="1" t="s">
        <v>5</v>
      </c>
      <c r="H2914" s="1" t="s">
        <v>24</v>
      </c>
      <c r="I2914" s="1">
        <v>1554092</v>
      </c>
      <c r="J2914" s="1">
        <v>1554736</v>
      </c>
      <c r="K2914" s="1" t="s">
        <v>63</v>
      </c>
      <c r="R2914" s="1" t="s">
        <v>4182</v>
      </c>
      <c r="S2914" s="1">
        <v>645</v>
      </c>
    </row>
    <row r="2915" spans="1:20">
      <c r="A2915" s="1">
        <f t="shared" si="45"/>
        <v>2914</v>
      </c>
      <c r="B2915" s="1" t="s">
        <v>28</v>
      </c>
      <c r="C2915" s="1" t="s">
        <v>29</v>
      </c>
      <c r="D2915" s="1" t="s">
        <v>22</v>
      </c>
      <c r="E2915" s="1" t="s">
        <v>23</v>
      </c>
      <c r="F2915" s="1" t="s">
        <v>5</v>
      </c>
      <c r="H2915" s="1" t="s">
        <v>24</v>
      </c>
      <c r="I2915" s="1">
        <v>1554092</v>
      </c>
      <c r="J2915" s="1">
        <v>1554736</v>
      </c>
      <c r="K2915" s="1" t="s">
        <v>63</v>
      </c>
      <c r="L2915" s="1" t="s">
        <v>4183</v>
      </c>
      <c r="O2915" s="1" t="s">
        <v>4184</v>
      </c>
      <c r="R2915" s="1" t="s">
        <v>4182</v>
      </c>
      <c r="S2915" s="1">
        <v>645</v>
      </c>
      <c r="T2915" s="1">
        <v>214</v>
      </c>
    </row>
    <row r="2916" spans="1:20">
      <c r="A2916" s="1">
        <f t="shared" si="45"/>
        <v>2915</v>
      </c>
      <c r="B2916" s="1" t="s">
        <v>20</v>
      </c>
      <c r="C2916" s="1" t="s">
        <v>21</v>
      </c>
      <c r="D2916" s="1" t="s">
        <v>22</v>
      </c>
      <c r="E2916" s="1" t="s">
        <v>23</v>
      </c>
      <c r="F2916" s="1" t="s">
        <v>5</v>
      </c>
      <c r="H2916" s="1" t="s">
        <v>24</v>
      </c>
      <c r="I2916" s="1">
        <v>1554720</v>
      </c>
      <c r="J2916" s="1">
        <v>1555565</v>
      </c>
      <c r="K2916" s="1" t="s">
        <v>63</v>
      </c>
      <c r="P2916" s="1" t="s">
        <v>4185</v>
      </c>
      <c r="R2916" s="1" t="s">
        <v>4186</v>
      </c>
      <c r="S2916" s="1">
        <v>846</v>
      </c>
    </row>
    <row r="2917" spans="1:20">
      <c r="A2917" s="1">
        <f t="shared" si="45"/>
        <v>2916</v>
      </c>
      <c r="B2917" s="1" t="s">
        <v>28</v>
      </c>
      <c r="C2917" s="1" t="s">
        <v>29</v>
      </c>
      <c r="D2917" s="1" t="s">
        <v>22</v>
      </c>
      <c r="E2917" s="1" t="s">
        <v>23</v>
      </c>
      <c r="F2917" s="1" t="s">
        <v>5</v>
      </c>
      <c r="H2917" s="1" t="s">
        <v>24</v>
      </c>
      <c r="I2917" s="1">
        <v>1554720</v>
      </c>
      <c r="J2917" s="1">
        <v>1555565</v>
      </c>
      <c r="K2917" s="1" t="s">
        <v>63</v>
      </c>
      <c r="L2917" s="1" t="s">
        <v>4187</v>
      </c>
      <c r="O2917" s="1" t="s">
        <v>4188</v>
      </c>
      <c r="P2917" s="1" t="s">
        <v>4185</v>
      </c>
      <c r="R2917" s="1" t="s">
        <v>4186</v>
      </c>
      <c r="S2917" s="1">
        <v>846</v>
      </c>
      <c r="T2917" s="1">
        <v>281</v>
      </c>
    </row>
    <row r="2918" spans="1:20">
      <c r="A2918" s="1">
        <f t="shared" si="45"/>
        <v>2917</v>
      </c>
      <c r="B2918" s="1" t="s">
        <v>20</v>
      </c>
      <c r="C2918" s="1" t="s">
        <v>21</v>
      </c>
      <c r="D2918" s="1" t="s">
        <v>22</v>
      </c>
      <c r="E2918" s="1" t="s">
        <v>23</v>
      </c>
      <c r="F2918" s="1" t="s">
        <v>5</v>
      </c>
      <c r="H2918" s="1" t="s">
        <v>24</v>
      </c>
      <c r="I2918" s="1">
        <v>1555618</v>
      </c>
      <c r="J2918" s="1">
        <v>1555806</v>
      </c>
      <c r="K2918" s="1" t="s">
        <v>25</v>
      </c>
      <c r="R2918" s="1" t="s">
        <v>4189</v>
      </c>
      <c r="S2918" s="1">
        <v>189</v>
      </c>
    </row>
    <row r="2919" spans="1:20">
      <c r="A2919" s="1">
        <f t="shared" si="45"/>
        <v>2918</v>
      </c>
      <c r="B2919" s="1" t="s">
        <v>28</v>
      </c>
      <c r="C2919" s="1" t="s">
        <v>29</v>
      </c>
      <c r="D2919" s="1" t="s">
        <v>22</v>
      </c>
      <c r="E2919" s="1" t="s">
        <v>23</v>
      </c>
      <c r="F2919" s="1" t="s">
        <v>5</v>
      </c>
      <c r="H2919" s="1" t="s">
        <v>24</v>
      </c>
      <c r="I2919" s="1">
        <v>1555618</v>
      </c>
      <c r="J2919" s="1">
        <v>1555806</v>
      </c>
      <c r="K2919" s="1" t="s">
        <v>25</v>
      </c>
      <c r="L2919" s="1" t="s">
        <v>4190</v>
      </c>
      <c r="O2919" s="1" t="s">
        <v>4191</v>
      </c>
      <c r="R2919" s="1" t="s">
        <v>4189</v>
      </c>
      <c r="S2919" s="1">
        <v>189</v>
      </c>
      <c r="T2919" s="1">
        <v>62</v>
      </c>
    </row>
    <row r="2920" spans="1:20">
      <c r="A2920" s="1">
        <f t="shared" si="45"/>
        <v>2919</v>
      </c>
      <c r="B2920" s="1" t="s">
        <v>20</v>
      </c>
      <c r="C2920" s="1" t="s">
        <v>21</v>
      </c>
      <c r="D2920" s="1" t="s">
        <v>22</v>
      </c>
      <c r="E2920" s="1" t="s">
        <v>23</v>
      </c>
      <c r="F2920" s="1" t="s">
        <v>5</v>
      </c>
      <c r="H2920" s="1" t="s">
        <v>24</v>
      </c>
      <c r="I2920" s="1">
        <v>1555806</v>
      </c>
      <c r="J2920" s="1">
        <v>1556195</v>
      </c>
      <c r="K2920" s="1" t="s">
        <v>25</v>
      </c>
      <c r="P2920" s="1" t="s">
        <v>4192</v>
      </c>
      <c r="R2920" s="1" t="s">
        <v>4193</v>
      </c>
      <c r="S2920" s="1">
        <v>390</v>
      </c>
    </row>
    <row r="2921" spans="1:20">
      <c r="A2921" s="1">
        <f t="shared" si="45"/>
        <v>2920</v>
      </c>
      <c r="B2921" s="1" t="s">
        <v>28</v>
      </c>
      <c r="C2921" s="1" t="s">
        <v>29</v>
      </c>
      <c r="D2921" s="1" t="s">
        <v>22</v>
      </c>
      <c r="E2921" s="1" t="s">
        <v>23</v>
      </c>
      <c r="F2921" s="1" t="s">
        <v>5</v>
      </c>
      <c r="H2921" s="1" t="s">
        <v>24</v>
      </c>
      <c r="I2921" s="1">
        <v>1555806</v>
      </c>
      <c r="J2921" s="1">
        <v>1556195</v>
      </c>
      <c r="K2921" s="1" t="s">
        <v>25</v>
      </c>
      <c r="L2921" s="1" t="s">
        <v>4194</v>
      </c>
      <c r="O2921" s="1" t="s">
        <v>4195</v>
      </c>
      <c r="P2921" s="1" t="s">
        <v>4192</v>
      </c>
      <c r="R2921" s="1" t="s">
        <v>4193</v>
      </c>
      <c r="S2921" s="1">
        <v>390</v>
      </c>
      <c r="T2921" s="1">
        <v>129</v>
      </c>
    </row>
    <row r="2922" spans="1:20">
      <c r="A2922" s="1">
        <f t="shared" si="45"/>
        <v>2921</v>
      </c>
      <c r="B2922" s="1" t="s">
        <v>20</v>
      </c>
      <c r="C2922" s="1" t="s">
        <v>21</v>
      </c>
      <c r="D2922" s="1" t="s">
        <v>22</v>
      </c>
      <c r="E2922" s="1" t="s">
        <v>23</v>
      </c>
      <c r="F2922" s="1" t="s">
        <v>5</v>
      </c>
      <c r="H2922" s="1" t="s">
        <v>24</v>
      </c>
      <c r="I2922" s="1">
        <v>1556462</v>
      </c>
      <c r="J2922" s="1">
        <v>1556827</v>
      </c>
      <c r="K2922" s="1" t="s">
        <v>25</v>
      </c>
      <c r="R2922" s="1" t="s">
        <v>4196</v>
      </c>
      <c r="S2922" s="1">
        <v>366</v>
      </c>
    </row>
    <row r="2923" spans="1:20">
      <c r="A2923" s="1">
        <f t="shared" si="45"/>
        <v>2922</v>
      </c>
      <c r="B2923" s="1" t="s">
        <v>28</v>
      </c>
      <c r="C2923" s="1" t="s">
        <v>29</v>
      </c>
      <c r="D2923" s="1" t="s">
        <v>22</v>
      </c>
      <c r="E2923" s="1" t="s">
        <v>23</v>
      </c>
      <c r="F2923" s="1" t="s">
        <v>5</v>
      </c>
      <c r="H2923" s="1" t="s">
        <v>24</v>
      </c>
      <c r="I2923" s="1">
        <v>1556462</v>
      </c>
      <c r="J2923" s="1">
        <v>1556827</v>
      </c>
      <c r="K2923" s="1" t="s">
        <v>25</v>
      </c>
      <c r="L2923" s="1" t="s">
        <v>4197</v>
      </c>
      <c r="O2923" s="1" t="s">
        <v>4198</v>
      </c>
      <c r="R2923" s="1" t="s">
        <v>4196</v>
      </c>
      <c r="S2923" s="1">
        <v>366</v>
      </c>
      <c r="T2923" s="1">
        <v>121</v>
      </c>
    </row>
    <row r="2924" spans="1:20">
      <c r="A2924" s="1">
        <f t="shared" si="45"/>
        <v>2923</v>
      </c>
      <c r="B2924" s="1" t="s">
        <v>20</v>
      </c>
      <c r="C2924" s="1" t="s">
        <v>21</v>
      </c>
      <c r="D2924" s="1" t="s">
        <v>22</v>
      </c>
      <c r="E2924" s="1" t="s">
        <v>23</v>
      </c>
      <c r="F2924" s="1" t="s">
        <v>5</v>
      </c>
      <c r="H2924" s="1" t="s">
        <v>24</v>
      </c>
      <c r="I2924" s="1">
        <v>1556832</v>
      </c>
      <c r="J2924" s="1">
        <v>1557923</v>
      </c>
      <c r="K2924" s="1" t="s">
        <v>63</v>
      </c>
      <c r="R2924" s="1" t="s">
        <v>4199</v>
      </c>
      <c r="S2924" s="1">
        <v>1092</v>
      </c>
    </row>
    <row r="2925" spans="1:20">
      <c r="A2925" s="1">
        <f t="shared" si="45"/>
        <v>2924</v>
      </c>
      <c r="B2925" s="1" t="s">
        <v>28</v>
      </c>
      <c r="C2925" s="1" t="s">
        <v>29</v>
      </c>
      <c r="D2925" s="1" t="s">
        <v>22</v>
      </c>
      <c r="E2925" s="1" t="s">
        <v>23</v>
      </c>
      <c r="F2925" s="1" t="s">
        <v>5</v>
      </c>
      <c r="H2925" s="1" t="s">
        <v>24</v>
      </c>
      <c r="I2925" s="1">
        <v>1556832</v>
      </c>
      <c r="J2925" s="1">
        <v>1557923</v>
      </c>
      <c r="K2925" s="1" t="s">
        <v>63</v>
      </c>
      <c r="L2925" s="1" t="s">
        <v>4200</v>
      </c>
      <c r="O2925" s="1" t="s">
        <v>42</v>
      </c>
      <c r="R2925" s="1" t="s">
        <v>4199</v>
      </c>
      <c r="S2925" s="1">
        <v>1092</v>
      </c>
      <c r="T2925" s="1">
        <v>363</v>
      </c>
    </row>
    <row r="2926" spans="1:20">
      <c r="A2926" s="1">
        <f t="shared" si="45"/>
        <v>2925</v>
      </c>
      <c r="B2926" s="1" t="s">
        <v>20</v>
      </c>
      <c r="C2926" s="1" t="s">
        <v>21</v>
      </c>
      <c r="D2926" s="1" t="s">
        <v>22</v>
      </c>
      <c r="E2926" s="1" t="s">
        <v>23</v>
      </c>
      <c r="F2926" s="1" t="s">
        <v>5</v>
      </c>
      <c r="H2926" s="1" t="s">
        <v>24</v>
      </c>
      <c r="I2926" s="1">
        <v>1557956</v>
      </c>
      <c r="J2926" s="1">
        <v>1559287</v>
      </c>
      <c r="K2926" s="1" t="s">
        <v>63</v>
      </c>
      <c r="R2926" s="1" t="s">
        <v>4201</v>
      </c>
      <c r="S2926" s="1">
        <v>1332</v>
      </c>
    </row>
    <row r="2927" spans="1:20">
      <c r="A2927" s="1">
        <f t="shared" si="45"/>
        <v>2926</v>
      </c>
      <c r="B2927" s="1" t="s">
        <v>28</v>
      </c>
      <c r="C2927" s="1" t="s">
        <v>29</v>
      </c>
      <c r="D2927" s="1" t="s">
        <v>22</v>
      </c>
      <c r="E2927" s="1" t="s">
        <v>23</v>
      </c>
      <c r="F2927" s="1" t="s">
        <v>5</v>
      </c>
      <c r="H2927" s="1" t="s">
        <v>24</v>
      </c>
      <c r="I2927" s="1">
        <v>1557956</v>
      </c>
      <c r="J2927" s="1">
        <v>1559287</v>
      </c>
      <c r="K2927" s="1" t="s">
        <v>63</v>
      </c>
      <c r="L2927" s="1" t="s">
        <v>4202</v>
      </c>
      <c r="O2927" s="1" t="s">
        <v>4203</v>
      </c>
      <c r="R2927" s="1" t="s">
        <v>4201</v>
      </c>
      <c r="S2927" s="1">
        <v>1332</v>
      </c>
      <c r="T2927" s="1">
        <v>443</v>
      </c>
    </row>
    <row r="2928" spans="1:20">
      <c r="A2928" s="1">
        <f t="shared" si="45"/>
        <v>2927</v>
      </c>
      <c r="B2928" s="1" t="s">
        <v>20</v>
      </c>
      <c r="C2928" s="1" t="s">
        <v>21</v>
      </c>
      <c r="D2928" s="1" t="s">
        <v>22</v>
      </c>
      <c r="E2928" s="1" t="s">
        <v>23</v>
      </c>
      <c r="F2928" s="1" t="s">
        <v>5</v>
      </c>
      <c r="H2928" s="1" t="s">
        <v>24</v>
      </c>
      <c r="I2928" s="1">
        <v>1559381</v>
      </c>
      <c r="J2928" s="1">
        <v>1560610</v>
      </c>
      <c r="K2928" s="1" t="s">
        <v>25</v>
      </c>
      <c r="R2928" s="1" t="s">
        <v>4204</v>
      </c>
      <c r="S2928" s="1">
        <v>1230</v>
      </c>
    </row>
    <row r="2929" spans="1:20">
      <c r="A2929" s="1">
        <f t="shared" si="45"/>
        <v>2928</v>
      </c>
      <c r="B2929" s="1" t="s">
        <v>28</v>
      </c>
      <c r="C2929" s="1" t="s">
        <v>29</v>
      </c>
      <c r="D2929" s="1" t="s">
        <v>22</v>
      </c>
      <c r="E2929" s="1" t="s">
        <v>23</v>
      </c>
      <c r="F2929" s="1" t="s">
        <v>5</v>
      </c>
      <c r="H2929" s="1" t="s">
        <v>24</v>
      </c>
      <c r="I2929" s="1">
        <v>1559381</v>
      </c>
      <c r="J2929" s="1">
        <v>1560610</v>
      </c>
      <c r="K2929" s="1" t="s">
        <v>25</v>
      </c>
      <c r="L2929" s="1" t="s">
        <v>4205</v>
      </c>
      <c r="O2929" s="1" t="s">
        <v>4206</v>
      </c>
      <c r="R2929" s="1" t="s">
        <v>4204</v>
      </c>
      <c r="S2929" s="1">
        <v>1230</v>
      </c>
      <c r="T2929" s="1">
        <v>409</v>
      </c>
    </row>
    <row r="2930" spans="1:20">
      <c r="A2930" s="1">
        <f t="shared" si="45"/>
        <v>2929</v>
      </c>
      <c r="B2930" s="1" t="s">
        <v>20</v>
      </c>
      <c r="C2930" s="1" t="s">
        <v>21</v>
      </c>
      <c r="D2930" s="1" t="s">
        <v>22</v>
      </c>
      <c r="E2930" s="1" t="s">
        <v>23</v>
      </c>
      <c r="F2930" s="1" t="s">
        <v>5</v>
      </c>
      <c r="H2930" s="1" t="s">
        <v>24</v>
      </c>
      <c r="I2930" s="1">
        <v>1560726</v>
      </c>
      <c r="J2930" s="1">
        <v>1561205</v>
      </c>
      <c r="K2930" s="1" t="s">
        <v>63</v>
      </c>
      <c r="R2930" s="1" t="s">
        <v>4207</v>
      </c>
      <c r="S2930" s="1">
        <v>480</v>
      </c>
    </row>
    <row r="2931" spans="1:20">
      <c r="A2931" s="1">
        <f t="shared" si="45"/>
        <v>2930</v>
      </c>
      <c r="B2931" s="1" t="s">
        <v>28</v>
      </c>
      <c r="C2931" s="1" t="s">
        <v>29</v>
      </c>
      <c r="D2931" s="1" t="s">
        <v>22</v>
      </c>
      <c r="E2931" s="1" t="s">
        <v>23</v>
      </c>
      <c r="F2931" s="1" t="s">
        <v>5</v>
      </c>
      <c r="H2931" s="1" t="s">
        <v>24</v>
      </c>
      <c r="I2931" s="1">
        <v>1560726</v>
      </c>
      <c r="J2931" s="1">
        <v>1561205</v>
      </c>
      <c r="K2931" s="1" t="s">
        <v>63</v>
      </c>
      <c r="L2931" s="1" t="s">
        <v>4208</v>
      </c>
      <c r="O2931" s="1" t="s">
        <v>4209</v>
      </c>
      <c r="R2931" s="1" t="s">
        <v>4207</v>
      </c>
      <c r="S2931" s="1">
        <v>480</v>
      </c>
      <c r="T2931" s="1">
        <v>159</v>
      </c>
    </row>
    <row r="2932" spans="1:20">
      <c r="A2932" s="1">
        <f t="shared" si="45"/>
        <v>2931</v>
      </c>
      <c r="B2932" s="1" t="s">
        <v>20</v>
      </c>
      <c r="C2932" s="1" t="s">
        <v>21</v>
      </c>
      <c r="D2932" s="1" t="s">
        <v>22</v>
      </c>
      <c r="E2932" s="1" t="s">
        <v>23</v>
      </c>
      <c r="F2932" s="1" t="s">
        <v>5</v>
      </c>
      <c r="H2932" s="1" t="s">
        <v>24</v>
      </c>
      <c r="I2932" s="1">
        <v>1561233</v>
      </c>
      <c r="J2932" s="1">
        <v>1562483</v>
      </c>
      <c r="K2932" s="1" t="s">
        <v>63</v>
      </c>
      <c r="P2932" s="1" t="s">
        <v>4210</v>
      </c>
      <c r="R2932" s="1" t="s">
        <v>4211</v>
      </c>
      <c r="S2932" s="1">
        <v>1251</v>
      </c>
    </row>
    <row r="2933" spans="1:20">
      <c r="A2933" s="1">
        <f t="shared" si="45"/>
        <v>2932</v>
      </c>
      <c r="B2933" s="1" t="s">
        <v>28</v>
      </c>
      <c r="C2933" s="1" t="s">
        <v>29</v>
      </c>
      <c r="D2933" s="1" t="s">
        <v>22</v>
      </c>
      <c r="E2933" s="1" t="s">
        <v>23</v>
      </c>
      <c r="F2933" s="1" t="s">
        <v>5</v>
      </c>
      <c r="H2933" s="1" t="s">
        <v>24</v>
      </c>
      <c r="I2933" s="1">
        <v>1561233</v>
      </c>
      <c r="J2933" s="1">
        <v>1562483</v>
      </c>
      <c r="K2933" s="1" t="s">
        <v>63</v>
      </c>
      <c r="L2933" s="1" t="s">
        <v>4212</v>
      </c>
      <c r="O2933" s="1" t="s">
        <v>4213</v>
      </c>
      <c r="P2933" s="1" t="s">
        <v>4210</v>
      </c>
      <c r="R2933" s="1" t="s">
        <v>4211</v>
      </c>
      <c r="S2933" s="1">
        <v>1251</v>
      </c>
      <c r="T2933" s="1">
        <v>416</v>
      </c>
    </row>
    <row r="2934" spans="1:20">
      <c r="A2934" s="1">
        <f t="shared" si="45"/>
        <v>2933</v>
      </c>
      <c r="B2934" s="1" t="s">
        <v>20</v>
      </c>
      <c r="C2934" s="1" t="s">
        <v>21</v>
      </c>
      <c r="D2934" s="1" t="s">
        <v>22</v>
      </c>
      <c r="E2934" s="1" t="s">
        <v>23</v>
      </c>
      <c r="F2934" s="1" t="s">
        <v>5</v>
      </c>
      <c r="H2934" s="1" t="s">
        <v>24</v>
      </c>
      <c r="I2934" s="1">
        <v>1562690</v>
      </c>
      <c r="J2934" s="1">
        <v>1563430</v>
      </c>
      <c r="K2934" s="1" t="s">
        <v>25</v>
      </c>
      <c r="R2934" s="1" t="s">
        <v>4214</v>
      </c>
      <c r="S2934" s="1">
        <v>741</v>
      </c>
    </row>
    <row r="2935" spans="1:20">
      <c r="A2935" s="1">
        <f t="shared" si="45"/>
        <v>2934</v>
      </c>
      <c r="B2935" s="1" t="s">
        <v>28</v>
      </c>
      <c r="C2935" s="1" t="s">
        <v>29</v>
      </c>
      <c r="D2935" s="1" t="s">
        <v>22</v>
      </c>
      <c r="E2935" s="1" t="s">
        <v>23</v>
      </c>
      <c r="F2935" s="1" t="s">
        <v>5</v>
      </c>
      <c r="H2935" s="1" t="s">
        <v>24</v>
      </c>
      <c r="I2935" s="1">
        <v>1562690</v>
      </c>
      <c r="J2935" s="1">
        <v>1563430</v>
      </c>
      <c r="K2935" s="1" t="s">
        <v>25</v>
      </c>
      <c r="L2935" s="1" t="s">
        <v>4215</v>
      </c>
      <c r="O2935" s="1" t="s">
        <v>4216</v>
      </c>
      <c r="R2935" s="1" t="s">
        <v>4214</v>
      </c>
      <c r="S2935" s="1">
        <v>741</v>
      </c>
      <c r="T2935" s="1">
        <v>246</v>
      </c>
    </row>
    <row r="2936" spans="1:20">
      <c r="A2936" s="1">
        <f t="shared" si="45"/>
        <v>2935</v>
      </c>
      <c r="B2936" s="1" t="s">
        <v>20</v>
      </c>
      <c r="C2936" s="1" t="s">
        <v>21</v>
      </c>
      <c r="D2936" s="1" t="s">
        <v>22</v>
      </c>
      <c r="E2936" s="1" t="s">
        <v>23</v>
      </c>
      <c r="F2936" s="1" t="s">
        <v>5</v>
      </c>
      <c r="H2936" s="1" t="s">
        <v>24</v>
      </c>
      <c r="I2936" s="1">
        <v>1563479</v>
      </c>
      <c r="J2936" s="1">
        <v>1564453</v>
      </c>
      <c r="K2936" s="1" t="s">
        <v>63</v>
      </c>
      <c r="P2936" s="1" t="s">
        <v>4217</v>
      </c>
      <c r="R2936" s="1" t="s">
        <v>4218</v>
      </c>
      <c r="S2936" s="1">
        <v>975</v>
      </c>
    </row>
    <row r="2937" spans="1:20">
      <c r="A2937" s="1">
        <f t="shared" si="45"/>
        <v>2936</v>
      </c>
      <c r="B2937" s="1" t="s">
        <v>28</v>
      </c>
      <c r="C2937" s="1" t="s">
        <v>29</v>
      </c>
      <c r="D2937" s="1" t="s">
        <v>22</v>
      </c>
      <c r="E2937" s="1" t="s">
        <v>23</v>
      </c>
      <c r="F2937" s="1" t="s">
        <v>5</v>
      </c>
      <c r="H2937" s="1" t="s">
        <v>24</v>
      </c>
      <c r="I2937" s="1">
        <v>1563479</v>
      </c>
      <c r="J2937" s="1">
        <v>1564453</v>
      </c>
      <c r="K2937" s="1" t="s">
        <v>63</v>
      </c>
      <c r="L2937" s="1" t="s">
        <v>4219</v>
      </c>
      <c r="O2937" s="1" t="s">
        <v>1785</v>
      </c>
      <c r="P2937" s="1" t="s">
        <v>4217</v>
      </c>
      <c r="R2937" s="1" t="s">
        <v>4218</v>
      </c>
      <c r="S2937" s="1">
        <v>975</v>
      </c>
      <c r="T2937" s="1">
        <v>324</v>
      </c>
    </row>
    <row r="2938" spans="1:20">
      <c r="A2938" s="1">
        <f t="shared" si="45"/>
        <v>2937</v>
      </c>
      <c r="B2938" s="1" t="s">
        <v>20</v>
      </c>
      <c r="C2938" s="1" t="s">
        <v>21</v>
      </c>
      <c r="D2938" s="1" t="s">
        <v>22</v>
      </c>
      <c r="E2938" s="1" t="s">
        <v>23</v>
      </c>
      <c r="F2938" s="1" t="s">
        <v>5</v>
      </c>
      <c r="H2938" s="1" t="s">
        <v>24</v>
      </c>
      <c r="I2938" s="1">
        <v>1564554</v>
      </c>
      <c r="J2938" s="1">
        <v>1566830</v>
      </c>
      <c r="K2938" s="1" t="s">
        <v>25</v>
      </c>
      <c r="P2938" s="1" t="s">
        <v>4220</v>
      </c>
      <c r="R2938" s="1" t="s">
        <v>4221</v>
      </c>
      <c r="S2938" s="1">
        <v>2277</v>
      </c>
    </row>
    <row r="2939" spans="1:20">
      <c r="A2939" s="1">
        <f t="shared" si="45"/>
        <v>2938</v>
      </c>
      <c r="B2939" s="1" t="s">
        <v>28</v>
      </c>
      <c r="C2939" s="1" t="s">
        <v>29</v>
      </c>
      <c r="D2939" s="1" t="s">
        <v>22</v>
      </c>
      <c r="E2939" s="1" t="s">
        <v>23</v>
      </c>
      <c r="F2939" s="1" t="s">
        <v>5</v>
      </c>
      <c r="H2939" s="1" t="s">
        <v>24</v>
      </c>
      <c r="I2939" s="1">
        <v>1564554</v>
      </c>
      <c r="J2939" s="1">
        <v>1566830</v>
      </c>
      <c r="K2939" s="1" t="s">
        <v>25</v>
      </c>
      <c r="L2939" s="1" t="s">
        <v>4222</v>
      </c>
      <c r="O2939" s="1" t="s">
        <v>4223</v>
      </c>
      <c r="P2939" s="1" t="s">
        <v>4220</v>
      </c>
      <c r="R2939" s="1" t="s">
        <v>4221</v>
      </c>
      <c r="S2939" s="1">
        <v>2277</v>
      </c>
      <c r="T2939" s="1">
        <v>758</v>
      </c>
    </row>
    <row r="2940" spans="1:20">
      <c r="A2940" s="1">
        <f t="shared" si="45"/>
        <v>2939</v>
      </c>
      <c r="B2940" s="1" t="s">
        <v>20</v>
      </c>
      <c r="C2940" s="1" t="s">
        <v>21</v>
      </c>
      <c r="D2940" s="1" t="s">
        <v>22</v>
      </c>
      <c r="E2940" s="1" t="s">
        <v>23</v>
      </c>
      <c r="F2940" s="1" t="s">
        <v>5</v>
      </c>
      <c r="H2940" s="1" t="s">
        <v>24</v>
      </c>
      <c r="I2940" s="1">
        <v>1567139</v>
      </c>
      <c r="J2940" s="1">
        <v>1568353</v>
      </c>
      <c r="K2940" s="1" t="s">
        <v>63</v>
      </c>
      <c r="P2940" s="1" t="s">
        <v>4224</v>
      </c>
      <c r="R2940" s="1" t="s">
        <v>4225</v>
      </c>
      <c r="S2940" s="1">
        <v>1215</v>
      </c>
    </row>
    <row r="2941" spans="1:20">
      <c r="A2941" s="1">
        <f t="shared" si="45"/>
        <v>2940</v>
      </c>
      <c r="B2941" s="1" t="s">
        <v>28</v>
      </c>
      <c r="C2941" s="1" t="s">
        <v>29</v>
      </c>
      <c r="D2941" s="1" t="s">
        <v>22</v>
      </c>
      <c r="E2941" s="1" t="s">
        <v>23</v>
      </c>
      <c r="F2941" s="1" t="s">
        <v>5</v>
      </c>
      <c r="H2941" s="1" t="s">
        <v>24</v>
      </c>
      <c r="I2941" s="1">
        <v>1567139</v>
      </c>
      <c r="J2941" s="1">
        <v>1568353</v>
      </c>
      <c r="K2941" s="1" t="s">
        <v>63</v>
      </c>
      <c r="L2941" s="1" t="s">
        <v>4226</v>
      </c>
      <c r="O2941" s="1" t="s">
        <v>4227</v>
      </c>
      <c r="P2941" s="1" t="s">
        <v>4224</v>
      </c>
      <c r="R2941" s="1" t="s">
        <v>4225</v>
      </c>
      <c r="S2941" s="1">
        <v>1215</v>
      </c>
      <c r="T2941" s="1">
        <v>404</v>
      </c>
    </row>
    <row r="2942" spans="1:20">
      <c r="A2942" s="1">
        <f t="shared" si="45"/>
        <v>2941</v>
      </c>
      <c r="B2942" s="1" t="s">
        <v>20</v>
      </c>
      <c r="C2942" s="1" t="s">
        <v>21</v>
      </c>
      <c r="D2942" s="1" t="s">
        <v>22</v>
      </c>
      <c r="E2942" s="1" t="s">
        <v>23</v>
      </c>
      <c r="F2942" s="1" t="s">
        <v>5</v>
      </c>
      <c r="H2942" s="1" t="s">
        <v>24</v>
      </c>
      <c r="I2942" s="1">
        <v>1568392</v>
      </c>
      <c r="J2942" s="1">
        <v>1569315</v>
      </c>
      <c r="K2942" s="1" t="s">
        <v>63</v>
      </c>
      <c r="P2942" s="1" t="s">
        <v>4228</v>
      </c>
      <c r="R2942" s="1" t="s">
        <v>4229</v>
      </c>
      <c r="S2942" s="1">
        <v>924</v>
      </c>
    </row>
    <row r="2943" spans="1:20">
      <c r="A2943" s="1">
        <f t="shared" si="45"/>
        <v>2942</v>
      </c>
      <c r="B2943" s="1" t="s">
        <v>28</v>
      </c>
      <c r="C2943" s="1" t="s">
        <v>29</v>
      </c>
      <c r="D2943" s="1" t="s">
        <v>22</v>
      </c>
      <c r="E2943" s="1" t="s">
        <v>23</v>
      </c>
      <c r="F2943" s="1" t="s">
        <v>5</v>
      </c>
      <c r="H2943" s="1" t="s">
        <v>24</v>
      </c>
      <c r="I2943" s="1">
        <v>1568392</v>
      </c>
      <c r="J2943" s="1">
        <v>1569315</v>
      </c>
      <c r="K2943" s="1" t="s">
        <v>63</v>
      </c>
      <c r="L2943" s="1" t="s">
        <v>4230</v>
      </c>
      <c r="O2943" s="1" t="s">
        <v>4231</v>
      </c>
      <c r="P2943" s="1" t="s">
        <v>4228</v>
      </c>
      <c r="R2943" s="1" t="s">
        <v>4229</v>
      </c>
      <c r="S2943" s="1">
        <v>924</v>
      </c>
      <c r="T2943" s="1">
        <v>307</v>
      </c>
    </row>
    <row r="2944" spans="1:20">
      <c r="A2944" s="1">
        <f t="shared" si="45"/>
        <v>2943</v>
      </c>
      <c r="B2944" s="1" t="s">
        <v>20</v>
      </c>
      <c r="C2944" s="1" t="s">
        <v>21</v>
      </c>
      <c r="D2944" s="1" t="s">
        <v>22</v>
      </c>
      <c r="E2944" s="1" t="s">
        <v>23</v>
      </c>
      <c r="F2944" s="1" t="s">
        <v>5</v>
      </c>
      <c r="H2944" s="1" t="s">
        <v>24</v>
      </c>
      <c r="I2944" s="1">
        <v>1569480</v>
      </c>
      <c r="J2944" s="1">
        <v>1570661</v>
      </c>
      <c r="K2944" s="1" t="s">
        <v>63</v>
      </c>
      <c r="P2944" s="1" t="s">
        <v>4232</v>
      </c>
      <c r="R2944" s="1" t="s">
        <v>4233</v>
      </c>
      <c r="S2944" s="1">
        <v>1182</v>
      </c>
    </row>
    <row r="2945" spans="1:20">
      <c r="A2945" s="1">
        <f t="shared" si="45"/>
        <v>2944</v>
      </c>
      <c r="B2945" s="1" t="s">
        <v>28</v>
      </c>
      <c r="C2945" s="1" t="s">
        <v>29</v>
      </c>
      <c r="D2945" s="1" t="s">
        <v>22</v>
      </c>
      <c r="E2945" s="1" t="s">
        <v>23</v>
      </c>
      <c r="F2945" s="1" t="s">
        <v>5</v>
      </c>
      <c r="H2945" s="1" t="s">
        <v>24</v>
      </c>
      <c r="I2945" s="1">
        <v>1569480</v>
      </c>
      <c r="J2945" s="1">
        <v>1570661</v>
      </c>
      <c r="K2945" s="1" t="s">
        <v>63</v>
      </c>
      <c r="L2945" s="1" t="s">
        <v>4234</v>
      </c>
      <c r="O2945" s="1" t="s">
        <v>4235</v>
      </c>
      <c r="P2945" s="1" t="s">
        <v>4232</v>
      </c>
      <c r="R2945" s="1" t="s">
        <v>4233</v>
      </c>
      <c r="S2945" s="1">
        <v>1182</v>
      </c>
      <c r="T2945" s="1">
        <v>393</v>
      </c>
    </row>
    <row r="2946" spans="1:20">
      <c r="A2946" s="1">
        <f t="shared" si="45"/>
        <v>2945</v>
      </c>
      <c r="B2946" s="1" t="s">
        <v>20</v>
      </c>
      <c r="C2946" s="1" t="s">
        <v>21</v>
      </c>
      <c r="D2946" s="1" t="s">
        <v>22</v>
      </c>
      <c r="E2946" s="1" t="s">
        <v>23</v>
      </c>
      <c r="F2946" s="1" t="s">
        <v>5</v>
      </c>
      <c r="H2946" s="1" t="s">
        <v>24</v>
      </c>
      <c r="I2946" s="1">
        <v>1570839</v>
      </c>
      <c r="J2946" s="1">
        <v>1571264</v>
      </c>
      <c r="K2946" s="1" t="s">
        <v>63</v>
      </c>
      <c r="R2946" s="1" t="s">
        <v>4236</v>
      </c>
      <c r="S2946" s="1">
        <v>426</v>
      </c>
    </row>
    <row r="2947" spans="1:20">
      <c r="A2947" s="1">
        <f t="shared" ref="A2947:A3010" si="46">A2946+1</f>
        <v>2946</v>
      </c>
      <c r="B2947" s="1" t="s">
        <v>28</v>
      </c>
      <c r="C2947" s="1" t="s">
        <v>29</v>
      </c>
      <c r="D2947" s="1" t="s">
        <v>22</v>
      </c>
      <c r="E2947" s="1" t="s">
        <v>23</v>
      </c>
      <c r="F2947" s="1" t="s">
        <v>5</v>
      </c>
      <c r="H2947" s="1" t="s">
        <v>24</v>
      </c>
      <c r="I2947" s="1">
        <v>1570839</v>
      </c>
      <c r="J2947" s="1">
        <v>1571264</v>
      </c>
      <c r="K2947" s="1" t="s">
        <v>63</v>
      </c>
      <c r="L2947" s="1" t="s">
        <v>4237</v>
      </c>
      <c r="O2947" s="1" t="s">
        <v>62</v>
      </c>
      <c r="R2947" s="1" t="s">
        <v>4236</v>
      </c>
      <c r="S2947" s="1">
        <v>426</v>
      </c>
      <c r="T2947" s="1">
        <v>141</v>
      </c>
    </row>
    <row r="2948" spans="1:20">
      <c r="A2948" s="1">
        <f t="shared" si="46"/>
        <v>2947</v>
      </c>
      <c r="B2948" s="1" t="s">
        <v>20</v>
      </c>
      <c r="C2948" s="1" t="s">
        <v>21</v>
      </c>
      <c r="D2948" s="1" t="s">
        <v>22</v>
      </c>
      <c r="E2948" s="1" t="s">
        <v>23</v>
      </c>
      <c r="F2948" s="1" t="s">
        <v>5</v>
      </c>
      <c r="H2948" s="1" t="s">
        <v>24</v>
      </c>
      <c r="I2948" s="1">
        <v>1571310</v>
      </c>
      <c r="J2948" s="1">
        <v>1571552</v>
      </c>
      <c r="K2948" s="1" t="s">
        <v>63</v>
      </c>
      <c r="R2948" s="1" t="s">
        <v>4238</v>
      </c>
      <c r="S2948" s="1">
        <v>243</v>
      </c>
    </row>
    <row r="2949" spans="1:20">
      <c r="A2949" s="1">
        <f t="shared" si="46"/>
        <v>2948</v>
      </c>
      <c r="B2949" s="1" t="s">
        <v>28</v>
      </c>
      <c r="C2949" s="1" t="s">
        <v>29</v>
      </c>
      <c r="D2949" s="1" t="s">
        <v>22</v>
      </c>
      <c r="E2949" s="1" t="s">
        <v>23</v>
      </c>
      <c r="F2949" s="1" t="s">
        <v>5</v>
      </c>
      <c r="H2949" s="1" t="s">
        <v>24</v>
      </c>
      <c r="I2949" s="1">
        <v>1571310</v>
      </c>
      <c r="J2949" s="1">
        <v>1571552</v>
      </c>
      <c r="K2949" s="1" t="s">
        <v>63</v>
      </c>
      <c r="L2949" s="1" t="s">
        <v>4239</v>
      </c>
      <c r="O2949" s="1" t="s">
        <v>62</v>
      </c>
      <c r="R2949" s="1" t="s">
        <v>4238</v>
      </c>
      <c r="S2949" s="1">
        <v>243</v>
      </c>
      <c r="T2949" s="1">
        <v>80</v>
      </c>
    </row>
    <row r="2950" spans="1:20">
      <c r="A2950" s="1">
        <f t="shared" si="46"/>
        <v>2949</v>
      </c>
      <c r="B2950" s="1" t="s">
        <v>20</v>
      </c>
      <c r="C2950" s="1" t="s">
        <v>21</v>
      </c>
      <c r="D2950" s="1" t="s">
        <v>22</v>
      </c>
      <c r="E2950" s="1" t="s">
        <v>23</v>
      </c>
      <c r="F2950" s="1" t="s">
        <v>5</v>
      </c>
      <c r="H2950" s="1" t="s">
        <v>24</v>
      </c>
      <c r="I2950" s="1">
        <v>1571552</v>
      </c>
      <c r="J2950" s="1">
        <v>1573618</v>
      </c>
      <c r="K2950" s="1" t="s">
        <v>63</v>
      </c>
      <c r="R2950" s="1" t="s">
        <v>4240</v>
      </c>
      <c r="S2950" s="1">
        <v>2067</v>
      </c>
    </row>
    <row r="2951" spans="1:20">
      <c r="A2951" s="1">
        <f t="shared" si="46"/>
        <v>2950</v>
      </c>
      <c r="B2951" s="1" t="s">
        <v>28</v>
      </c>
      <c r="C2951" s="1" t="s">
        <v>29</v>
      </c>
      <c r="D2951" s="1" t="s">
        <v>22</v>
      </c>
      <c r="E2951" s="1" t="s">
        <v>23</v>
      </c>
      <c r="F2951" s="1" t="s">
        <v>5</v>
      </c>
      <c r="H2951" s="1" t="s">
        <v>24</v>
      </c>
      <c r="I2951" s="1">
        <v>1571552</v>
      </c>
      <c r="J2951" s="1">
        <v>1573618</v>
      </c>
      <c r="K2951" s="1" t="s">
        <v>63</v>
      </c>
      <c r="L2951" s="1" t="s">
        <v>4241</v>
      </c>
      <c r="O2951" s="1" t="s">
        <v>62</v>
      </c>
      <c r="R2951" s="1" t="s">
        <v>4240</v>
      </c>
      <c r="S2951" s="1">
        <v>2067</v>
      </c>
      <c r="T2951" s="1">
        <v>688</v>
      </c>
    </row>
    <row r="2952" spans="1:20">
      <c r="A2952" s="1">
        <f t="shared" si="46"/>
        <v>2951</v>
      </c>
      <c r="B2952" s="1" t="s">
        <v>20</v>
      </c>
      <c r="C2952" s="1" t="s">
        <v>21</v>
      </c>
      <c r="D2952" s="1" t="s">
        <v>22</v>
      </c>
      <c r="E2952" s="1" t="s">
        <v>23</v>
      </c>
      <c r="F2952" s="1" t="s">
        <v>5</v>
      </c>
      <c r="H2952" s="1" t="s">
        <v>24</v>
      </c>
      <c r="I2952" s="1">
        <v>1573624</v>
      </c>
      <c r="J2952" s="1">
        <v>1574511</v>
      </c>
      <c r="K2952" s="1" t="s">
        <v>63</v>
      </c>
      <c r="P2952" s="1" t="s">
        <v>4242</v>
      </c>
      <c r="R2952" s="1" t="s">
        <v>4243</v>
      </c>
      <c r="S2952" s="1">
        <v>888</v>
      </c>
    </row>
    <row r="2953" spans="1:20">
      <c r="A2953" s="1">
        <f t="shared" si="46"/>
        <v>2952</v>
      </c>
      <c r="B2953" s="1" t="s">
        <v>28</v>
      </c>
      <c r="C2953" s="1" t="s">
        <v>29</v>
      </c>
      <c r="D2953" s="1" t="s">
        <v>22</v>
      </c>
      <c r="E2953" s="1" t="s">
        <v>23</v>
      </c>
      <c r="F2953" s="1" t="s">
        <v>5</v>
      </c>
      <c r="H2953" s="1" t="s">
        <v>24</v>
      </c>
      <c r="I2953" s="1">
        <v>1573624</v>
      </c>
      <c r="J2953" s="1">
        <v>1574511</v>
      </c>
      <c r="K2953" s="1" t="s">
        <v>63</v>
      </c>
      <c r="L2953" s="1" t="s">
        <v>4244</v>
      </c>
      <c r="O2953" s="1" t="s">
        <v>4245</v>
      </c>
      <c r="P2953" s="1" t="s">
        <v>4242</v>
      </c>
      <c r="R2953" s="1" t="s">
        <v>4243</v>
      </c>
      <c r="S2953" s="1">
        <v>888</v>
      </c>
      <c r="T2953" s="1">
        <v>295</v>
      </c>
    </row>
    <row r="2954" spans="1:20">
      <c r="A2954" s="1">
        <f t="shared" si="46"/>
        <v>2953</v>
      </c>
      <c r="B2954" s="1" t="s">
        <v>20</v>
      </c>
      <c r="C2954" s="1" t="s">
        <v>21</v>
      </c>
      <c r="D2954" s="1" t="s">
        <v>22</v>
      </c>
      <c r="E2954" s="1" t="s">
        <v>23</v>
      </c>
      <c r="F2954" s="1" t="s">
        <v>5</v>
      </c>
      <c r="H2954" s="1" t="s">
        <v>24</v>
      </c>
      <c r="I2954" s="1">
        <v>1574740</v>
      </c>
      <c r="J2954" s="1">
        <v>1577529</v>
      </c>
      <c r="K2954" s="1" t="s">
        <v>63</v>
      </c>
      <c r="R2954" s="1" t="s">
        <v>4246</v>
      </c>
      <c r="S2954" s="1">
        <v>2790</v>
      </c>
    </row>
    <row r="2955" spans="1:20">
      <c r="A2955" s="1">
        <f t="shared" si="46"/>
        <v>2954</v>
      </c>
      <c r="B2955" s="1" t="s">
        <v>28</v>
      </c>
      <c r="C2955" s="1" t="s">
        <v>29</v>
      </c>
      <c r="D2955" s="1" t="s">
        <v>22</v>
      </c>
      <c r="E2955" s="1" t="s">
        <v>23</v>
      </c>
      <c r="F2955" s="1" t="s">
        <v>5</v>
      </c>
      <c r="H2955" s="1" t="s">
        <v>24</v>
      </c>
      <c r="I2955" s="1">
        <v>1574740</v>
      </c>
      <c r="J2955" s="1">
        <v>1577529</v>
      </c>
      <c r="K2955" s="1" t="s">
        <v>63</v>
      </c>
      <c r="L2955" s="1" t="s">
        <v>4247</v>
      </c>
      <c r="O2955" s="1" t="s">
        <v>516</v>
      </c>
      <c r="R2955" s="1" t="s">
        <v>4246</v>
      </c>
      <c r="S2955" s="1">
        <v>2790</v>
      </c>
      <c r="T2955" s="1">
        <v>929</v>
      </c>
    </row>
    <row r="2956" spans="1:20">
      <c r="A2956" s="1">
        <f t="shared" si="46"/>
        <v>2955</v>
      </c>
      <c r="B2956" s="1" t="s">
        <v>20</v>
      </c>
      <c r="C2956" s="1" t="s">
        <v>21</v>
      </c>
      <c r="D2956" s="1" t="s">
        <v>22</v>
      </c>
      <c r="E2956" s="1" t="s">
        <v>23</v>
      </c>
      <c r="F2956" s="1" t="s">
        <v>5</v>
      </c>
      <c r="H2956" s="1" t="s">
        <v>24</v>
      </c>
      <c r="I2956" s="1">
        <v>1578062</v>
      </c>
      <c r="J2956" s="1">
        <v>1578622</v>
      </c>
      <c r="K2956" s="1" t="s">
        <v>63</v>
      </c>
      <c r="R2956" s="1" t="s">
        <v>4248</v>
      </c>
      <c r="S2956" s="1">
        <v>561</v>
      </c>
    </row>
    <row r="2957" spans="1:20">
      <c r="A2957" s="1">
        <f t="shared" si="46"/>
        <v>2956</v>
      </c>
      <c r="B2957" s="1" t="s">
        <v>28</v>
      </c>
      <c r="C2957" s="1" t="s">
        <v>29</v>
      </c>
      <c r="D2957" s="1" t="s">
        <v>22</v>
      </c>
      <c r="E2957" s="1" t="s">
        <v>23</v>
      </c>
      <c r="F2957" s="1" t="s">
        <v>5</v>
      </c>
      <c r="H2957" s="1" t="s">
        <v>24</v>
      </c>
      <c r="I2957" s="1">
        <v>1578062</v>
      </c>
      <c r="J2957" s="1">
        <v>1578622</v>
      </c>
      <c r="K2957" s="1" t="s">
        <v>63</v>
      </c>
      <c r="L2957" s="1" t="s">
        <v>4249</v>
      </c>
      <c r="O2957" s="1" t="s">
        <v>4250</v>
      </c>
      <c r="R2957" s="1" t="s">
        <v>4248</v>
      </c>
      <c r="S2957" s="1">
        <v>561</v>
      </c>
      <c r="T2957" s="1">
        <v>186</v>
      </c>
    </row>
    <row r="2958" spans="1:20">
      <c r="A2958" s="1">
        <f t="shared" si="46"/>
        <v>2957</v>
      </c>
      <c r="B2958" s="1" t="s">
        <v>20</v>
      </c>
      <c r="C2958" s="1" t="s">
        <v>21</v>
      </c>
      <c r="D2958" s="1" t="s">
        <v>22</v>
      </c>
      <c r="E2958" s="1" t="s">
        <v>23</v>
      </c>
      <c r="F2958" s="1" t="s">
        <v>5</v>
      </c>
      <c r="H2958" s="1" t="s">
        <v>24</v>
      </c>
      <c r="I2958" s="1">
        <v>1578628</v>
      </c>
      <c r="J2958" s="1">
        <v>1579107</v>
      </c>
      <c r="K2958" s="1" t="s">
        <v>63</v>
      </c>
      <c r="R2958" s="1" t="s">
        <v>4251</v>
      </c>
      <c r="S2958" s="1">
        <v>480</v>
      </c>
    </row>
    <row r="2959" spans="1:20">
      <c r="A2959" s="1">
        <f t="shared" si="46"/>
        <v>2958</v>
      </c>
      <c r="B2959" s="1" t="s">
        <v>28</v>
      </c>
      <c r="C2959" s="1" t="s">
        <v>29</v>
      </c>
      <c r="D2959" s="1" t="s">
        <v>22</v>
      </c>
      <c r="E2959" s="1" t="s">
        <v>23</v>
      </c>
      <c r="F2959" s="1" t="s">
        <v>5</v>
      </c>
      <c r="H2959" s="1" t="s">
        <v>24</v>
      </c>
      <c r="I2959" s="1">
        <v>1578628</v>
      </c>
      <c r="J2959" s="1">
        <v>1579107</v>
      </c>
      <c r="K2959" s="1" t="s">
        <v>63</v>
      </c>
      <c r="L2959" s="1" t="s">
        <v>4252</v>
      </c>
      <c r="O2959" s="1" t="s">
        <v>4253</v>
      </c>
      <c r="R2959" s="1" t="s">
        <v>4251</v>
      </c>
      <c r="S2959" s="1">
        <v>480</v>
      </c>
      <c r="T2959" s="1">
        <v>159</v>
      </c>
    </row>
    <row r="2960" spans="1:20">
      <c r="A2960" s="1">
        <f t="shared" si="46"/>
        <v>2959</v>
      </c>
      <c r="B2960" s="1" t="s">
        <v>20</v>
      </c>
      <c r="C2960" s="1" t="s">
        <v>21</v>
      </c>
      <c r="D2960" s="1" t="s">
        <v>22</v>
      </c>
      <c r="E2960" s="1" t="s">
        <v>23</v>
      </c>
      <c r="F2960" s="1" t="s">
        <v>5</v>
      </c>
      <c r="H2960" s="1" t="s">
        <v>24</v>
      </c>
      <c r="I2960" s="1">
        <v>1579104</v>
      </c>
      <c r="J2960" s="1">
        <v>1580372</v>
      </c>
      <c r="K2960" s="1" t="s">
        <v>63</v>
      </c>
      <c r="R2960" s="1" t="s">
        <v>4254</v>
      </c>
      <c r="S2960" s="1">
        <v>1269</v>
      </c>
    </row>
    <row r="2961" spans="1:20">
      <c r="A2961" s="1">
        <f t="shared" si="46"/>
        <v>2960</v>
      </c>
      <c r="B2961" s="1" t="s">
        <v>28</v>
      </c>
      <c r="C2961" s="1" t="s">
        <v>29</v>
      </c>
      <c r="D2961" s="1" t="s">
        <v>22</v>
      </c>
      <c r="E2961" s="1" t="s">
        <v>23</v>
      </c>
      <c r="F2961" s="1" t="s">
        <v>5</v>
      </c>
      <c r="H2961" s="1" t="s">
        <v>24</v>
      </c>
      <c r="I2961" s="1">
        <v>1579104</v>
      </c>
      <c r="J2961" s="1">
        <v>1580372</v>
      </c>
      <c r="K2961" s="1" t="s">
        <v>63</v>
      </c>
      <c r="L2961" s="1" t="s">
        <v>4255</v>
      </c>
      <c r="O2961" s="1" t="s">
        <v>161</v>
      </c>
      <c r="R2961" s="1" t="s">
        <v>4254</v>
      </c>
      <c r="S2961" s="1">
        <v>1269</v>
      </c>
      <c r="T2961" s="1">
        <v>422</v>
      </c>
    </row>
    <row r="2962" spans="1:20">
      <c r="A2962" s="1">
        <f t="shared" si="46"/>
        <v>2961</v>
      </c>
      <c r="B2962" s="1" t="s">
        <v>20</v>
      </c>
      <c r="C2962" s="1" t="s">
        <v>21</v>
      </c>
      <c r="D2962" s="1" t="s">
        <v>22</v>
      </c>
      <c r="E2962" s="1" t="s">
        <v>23</v>
      </c>
      <c r="F2962" s="1" t="s">
        <v>5</v>
      </c>
      <c r="H2962" s="1" t="s">
        <v>24</v>
      </c>
      <c r="I2962" s="1">
        <v>1580376</v>
      </c>
      <c r="J2962" s="1">
        <v>1581683</v>
      </c>
      <c r="K2962" s="1" t="s">
        <v>63</v>
      </c>
      <c r="R2962" s="1" t="s">
        <v>4256</v>
      </c>
      <c r="S2962" s="1">
        <v>1308</v>
      </c>
    </row>
    <row r="2963" spans="1:20">
      <c r="A2963" s="1">
        <f t="shared" si="46"/>
        <v>2962</v>
      </c>
      <c r="B2963" s="1" t="s">
        <v>28</v>
      </c>
      <c r="C2963" s="1" t="s">
        <v>29</v>
      </c>
      <c r="D2963" s="1" t="s">
        <v>22</v>
      </c>
      <c r="E2963" s="1" t="s">
        <v>23</v>
      </c>
      <c r="F2963" s="1" t="s">
        <v>5</v>
      </c>
      <c r="H2963" s="1" t="s">
        <v>24</v>
      </c>
      <c r="I2963" s="1">
        <v>1580376</v>
      </c>
      <c r="J2963" s="1">
        <v>1581683</v>
      </c>
      <c r="K2963" s="1" t="s">
        <v>63</v>
      </c>
      <c r="L2963" s="1" t="s">
        <v>4257</v>
      </c>
      <c r="O2963" s="1" t="s">
        <v>4258</v>
      </c>
      <c r="R2963" s="1" t="s">
        <v>4256</v>
      </c>
      <c r="S2963" s="1">
        <v>1308</v>
      </c>
      <c r="T2963" s="1">
        <v>435</v>
      </c>
    </row>
    <row r="2964" spans="1:20">
      <c r="A2964" s="1">
        <f t="shared" si="46"/>
        <v>2963</v>
      </c>
      <c r="B2964" s="1" t="s">
        <v>20</v>
      </c>
      <c r="C2964" s="1" t="s">
        <v>21</v>
      </c>
      <c r="D2964" s="1" t="s">
        <v>22</v>
      </c>
      <c r="E2964" s="1" t="s">
        <v>23</v>
      </c>
      <c r="F2964" s="1" t="s">
        <v>5</v>
      </c>
      <c r="H2964" s="1" t="s">
        <v>24</v>
      </c>
      <c r="I2964" s="1">
        <v>1581680</v>
      </c>
      <c r="J2964" s="1">
        <v>1582471</v>
      </c>
      <c r="K2964" s="1" t="s">
        <v>63</v>
      </c>
      <c r="P2964" s="1" t="s">
        <v>4259</v>
      </c>
      <c r="R2964" s="1" t="s">
        <v>4260</v>
      </c>
      <c r="S2964" s="1">
        <v>792</v>
      </c>
    </row>
    <row r="2965" spans="1:20">
      <c r="A2965" s="1">
        <f t="shared" si="46"/>
        <v>2964</v>
      </c>
      <c r="B2965" s="1" t="s">
        <v>28</v>
      </c>
      <c r="C2965" s="1" t="s">
        <v>29</v>
      </c>
      <c r="D2965" s="1" t="s">
        <v>22</v>
      </c>
      <c r="E2965" s="1" t="s">
        <v>23</v>
      </c>
      <c r="F2965" s="1" t="s">
        <v>5</v>
      </c>
      <c r="H2965" s="1" t="s">
        <v>24</v>
      </c>
      <c r="I2965" s="1">
        <v>1581680</v>
      </c>
      <c r="J2965" s="1">
        <v>1582471</v>
      </c>
      <c r="K2965" s="1" t="s">
        <v>63</v>
      </c>
      <c r="L2965" s="1" t="s">
        <v>4261</v>
      </c>
      <c r="O2965" s="1" t="s">
        <v>4262</v>
      </c>
      <c r="P2965" s="1" t="s">
        <v>4259</v>
      </c>
      <c r="R2965" s="1" t="s">
        <v>4260</v>
      </c>
      <c r="S2965" s="1">
        <v>792</v>
      </c>
      <c r="T2965" s="1">
        <v>263</v>
      </c>
    </row>
    <row r="2966" spans="1:20">
      <c r="A2966" s="1">
        <f t="shared" si="46"/>
        <v>2965</v>
      </c>
      <c r="B2966" s="1" t="s">
        <v>20</v>
      </c>
      <c r="C2966" s="1" t="s">
        <v>21</v>
      </c>
      <c r="D2966" s="1" t="s">
        <v>22</v>
      </c>
      <c r="E2966" s="1" t="s">
        <v>23</v>
      </c>
      <c r="F2966" s="1" t="s">
        <v>5</v>
      </c>
      <c r="H2966" s="1" t="s">
        <v>24</v>
      </c>
      <c r="I2966" s="1">
        <v>1582468</v>
      </c>
      <c r="J2966" s="1">
        <v>1583904</v>
      </c>
      <c r="K2966" s="1" t="s">
        <v>63</v>
      </c>
      <c r="R2966" s="1" t="s">
        <v>4263</v>
      </c>
      <c r="S2966" s="1">
        <v>1437</v>
      </c>
    </row>
    <row r="2967" spans="1:20">
      <c r="A2967" s="1">
        <f t="shared" si="46"/>
        <v>2966</v>
      </c>
      <c r="B2967" s="1" t="s">
        <v>28</v>
      </c>
      <c r="C2967" s="1" t="s">
        <v>29</v>
      </c>
      <c r="D2967" s="1" t="s">
        <v>22</v>
      </c>
      <c r="E2967" s="1" t="s">
        <v>23</v>
      </c>
      <c r="F2967" s="1" t="s">
        <v>5</v>
      </c>
      <c r="H2967" s="1" t="s">
        <v>24</v>
      </c>
      <c r="I2967" s="1">
        <v>1582468</v>
      </c>
      <c r="J2967" s="1">
        <v>1583904</v>
      </c>
      <c r="K2967" s="1" t="s">
        <v>63</v>
      </c>
      <c r="L2967" s="1" t="s">
        <v>4264</v>
      </c>
      <c r="O2967" s="1" t="s">
        <v>4258</v>
      </c>
      <c r="R2967" s="1" t="s">
        <v>4263</v>
      </c>
      <c r="S2967" s="1">
        <v>1437</v>
      </c>
      <c r="T2967" s="1">
        <v>478</v>
      </c>
    </row>
    <row r="2968" spans="1:20">
      <c r="A2968" s="1">
        <f t="shared" si="46"/>
        <v>2967</v>
      </c>
      <c r="B2968" s="1" t="s">
        <v>20</v>
      </c>
      <c r="C2968" s="1" t="s">
        <v>21</v>
      </c>
      <c r="D2968" s="1" t="s">
        <v>22</v>
      </c>
      <c r="E2968" s="1" t="s">
        <v>23</v>
      </c>
      <c r="F2968" s="1" t="s">
        <v>5</v>
      </c>
      <c r="H2968" s="1" t="s">
        <v>24</v>
      </c>
      <c r="I2968" s="1">
        <v>1583926</v>
      </c>
      <c r="J2968" s="1">
        <v>1584255</v>
      </c>
      <c r="K2968" s="1" t="s">
        <v>63</v>
      </c>
      <c r="R2968" s="1" t="s">
        <v>4265</v>
      </c>
      <c r="S2968" s="1">
        <v>330</v>
      </c>
    </row>
    <row r="2969" spans="1:20">
      <c r="A2969" s="1">
        <f t="shared" si="46"/>
        <v>2968</v>
      </c>
      <c r="B2969" s="1" t="s">
        <v>28</v>
      </c>
      <c r="C2969" s="1" t="s">
        <v>29</v>
      </c>
      <c r="D2969" s="1" t="s">
        <v>22</v>
      </c>
      <c r="E2969" s="1" t="s">
        <v>23</v>
      </c>
      <c r="F2969" s="1" t="s">
        <v>5</v>
      </c>
      <c r="H2969" s="1" t="s">
        <v>24</v>
      </c>
      <c r="I2969" s="1">
        <v>1583926</v>
      </c>
      <c r="J2969" s="1">
        <v>1584255</v>
      </c>
      <c r="K2969" s="1" t="s">
        <v>63</v>
      </c>
      <c r="L2969" s="1" t="s">
        <v>4266</v>
      </c>
      <c r="O2969" s="1" t="s">
        <v>4198</v>
      </c>
      <c r="R2969" s="1" t="s">
        <v>4265</v>
      </c>
      <c r="S2969" s="1">
        <v>330</v>
      </c>
      <c r="T2969" s="1">
        <v>109</v>
      </c>
    </row>
    <row r="2970" spans="1:20">
      <c r="A2970" s="1">
        <f t="shared" si="46"/>
        <v>2969</v>
      </c>
      <c r="B2970" s="1" t="s">
        <v>20</v>
      </c>
      <c r="C2970" s="1" t="s">
        <v>21</v>
      </c>
      <c r="D2970" s="1" t="s">
        <v>22</v>
      </c>
      <c r="E2970" s="1" t="s">
        <v>23</v>
      </c>
      <c r="F2970" s="1" t="s">
        <v>5</v>
      </c>
      <c r="H2970" s="1" t="s">
        <v>24</v>
      </c>
      <c r="I2970" s="1">
        <v>1584280</v>
      </c>
      <c r="J2970" s="1">
        <v>1584759</v>
      </c>
      <c r="K2970" s="1" t="s">
        <v>63</v>
      </c>
      <c r="R2970" s="1" t="s">
        <v>4267</v>
      </c>
      <c r="S2970" s="1">
        <v>480</v>
      </c>
    </row>
    <row r="2971" spans="1:20">
      <c r="A2971" s="1">
        <f t="shared" si="46"/>
        <v>2970</v>
      </c>
      <c r="B2971" s="1" t="s">
        <v>28</v>
      </c>
      <c r="C2971" s="1" t="s">
        <v>29</v>
      </c>
      <c r="D2971" s="1" t="s">
        <v>22</v>
      </c>
      <c r="E2971" s="1" t="s">
        <v>23</v>
      </c>
      <c r="F2971" s="1" t="s">
        <v>5</v>
      </c>
      <c r="H2971" s="1" t="s">
        <v>24</v>
      </c>
      <c r="I2971" s="1">
        <v>1584280</v>
      </c>
      <c r="J2971" s="1">
        <v>1584759</v>
      </c>
      <c r="K2971" s="1" t="s">
        <v>63</v>
      </c>
      <c r="L2971" s="1" t="s">
        <v>4268</v>
      </c>
      <c r="O2971" s="1" t="s">
        <v>2826</v>
      </c>
      <c r="R2971" s="1" t="s">
        <v>4267</v>
      </c>
      <c r="S2971" s="1">
        <v>480</v>
      </c>
      <c r="T2971" s="1">
        <v>159</v>
      </c>
    </row>
    <row r="2972" spans="1:20">
      <c r="A2972" s="1">
        <f t="shared" si="46"/>
        <v>2971</v>
      </c>
      <c r="B2972" s="1" t="s">
        <v>20</v>
      </c>
      <c r="C2972" s="1" t="s">
        <v>21</v>
      </c>
      <c r="D2972" s="1" t="s">
        <v>22</v>
      </c>
      <c r="E2972" s="1" t="s">
        <v>23</v>
      </c>
      <c r="F2972" s="1" t="s">
        <v>5</v>
      </c>
      <c r="H2972" s="1" t="s">
        <v>24</v>
      </c>
      <c r="I2972" s="1">
        <v>1585050</v>
      </c>
      <c r="J2972" s="1">
        <v>1587554</v>
      </c>
      <c r="K2972" s="1" t="s">
        <v>63</v>
      </c>
      <c r="R2972" s="1" t="s">
        <v>4269</v>
      </c>
      <c r="S2972" s="1">
        <v>2505</v>
      </c>
    </row>
    <row r="2973" spans="1:20">
      <c r="A2973" s="1">
        <f t="shared" si="46"/>
        <v>2972</v>
      </c>
      <c r="B2973" s="1" t="s">
        <v>28</v>
      </c>
      <c r="C2973" s="1" t="s">
        <v>29</v>
      </c>
      <c r="D2973" s="1" t="s">
        <v>22</v>
      </c>
      <c r="E2973" s="1" t="s">
        <v>23</v>
      </c>
      <c r="F2973" s="1" t="s">
        <v>5</v>
      </c>
      <c r="H2973" s="1" t="s">
        <v>24</v>
      </c>
      <c r="I2973" s="1">
        <v>1585050</v>
      </c>
      <c r="J2973" s="1">
        <v>1587554</v>
      </c>
      <c r="K2973" s="1" t="s">
        <v>63</v>
      </c>
      <c r="L2973" s="1" t="s">
        <v>4270</v>
      </c>
      <c r="O2973" s="1" t="s">
        <v>2515</v>
      </c>
      <c r="R2973" s="1" t="s">
        <v>4269</v>
      </c>
      <c r="S2973" s="1">
        <v>2505</v>
      </c>
      <c r="T2973" s="1">
        <v>834</v>
      </c>
    </row>
    <row r="2974" spans="1:20">
      <c r="A2974" s="1">
        <f t="shared" si="46"/>
        <v>2973</v>
      </c>
      <c r="B2974" s="1" t="s">
        <v>20</v>
      </c>
      <c r="C2974" s="1" t="s">
        <v>21</v>
      </c>
      <c r="D2974" s="1" t="s">
        <v>22</v>
      </c>
      <c r="E2974" s="1" t="s">
        <v>23</v>
      </c>
      <c r="F2974" s="1" t="s">
        <v>5</v>
      </c>
      <c r="H2974" s="1" t="s">
        <v>24</v>
      </c>
      <c r="I2974" s="1">
        <v>1587614</v>
      </c>
      <c r="J2974" s="1">
        <v>1588288</v>
      </c>
      <c r="K2974" s="1" t="s">
        <v>63</v>
      </c>
      <c r="R2974" s="1" t="s">
        <v>4271</v>
      </c>
      <c r="S2974" s="1">
        <v>675</v>
      </c>
    </row>
    <row r="2975" spans="1:20">
      <c r="A2975" s="1">
        <f t="shared" si="46"/>
        <v>2974</v>
      </c>
      <c r="B2975" s="1" t="s">
        <v>28</v>
      </c>
      <c r="C2975" s="1" t="s">
        <v>29</v>
      </c>
      <c r="D2975" s="1" t="s">
        <v>22</v>
      </c>
      <c r="E2975" s="1" t="s">
        <v>23</v>
      </c>
      <c r="F2975" s="1" t="s">
        <v>5</v>
      </c>
      <c r="H2975" s="1" t="s">
        <v>24</v>
      </c>
      <c r="I2975" s="1">
        <v>1587614</v>
      </c>
      <c r="J2975" s="1">
        <v>1588288</v>
      </c>
      <c r="K2975" s="1" t="s">
        <v>63</v>
      </c>
      <c r="L2975" s="1" t="s">
        <v>4272</v>
      </c>
      <c r="O2975" s="1" t="s">
        <v>4273</v>
      </c>
      <c r="R2975" s="1" t="s">
        <v>4271</v>
      </c>
      <c r="S2975" s="1">
        <v>675</v>
      </c>
      <c r="T2975" s="1">
        <v>224</v>
      </c>
    </row>
    <row r="2976" spans="1:20">
      <c r="A2976" s="1">
        <f t="shared" si="46"/>
        <v>2975</v>
      </c>
      <c r="B2976" s="1" t="s">
        <v>20</v>
      </c>
      <c r="C2976" s="1" t="s">
        <v>21</v>
      </c>
      <c r="D2976" s="1" t="s">
        <v>22</v>
      </c>
      <c r="E2976" s="1" t="s">
        <v>23</v>
      </c>
      <c r="F2976" s="1" t="s">
        <v>5</v>
      </c>
      <c r="H2976" s="1" t="s">
        <v>24</v>
      </c>
      <c r="I2976" s="1">
        <v>1588323</v>
      </c>
      <c r="J2976" s="1">
        <v>1589009</v>
      </c>
      <c r="K2976" s="1" t="s">
        <v>25</v>
      </c>
      <c r="R2976" s="1" t="s">
        <v>4274</v>
      </c>
      <c r="S2976" s="1">
        <v>687</v>
      </c>
    </row>
    <row r="2977" spans="1:20">
      <c r="A2977" s="1">
        <f t="shared" si="46"/>
        <v>2976</v>
      </c>
      <c r="B2977" s="1" t="s">
        <v>28</v>
      </c>
      <c r="C2977" s="1" t="s">
        <v>29</v>
      </c>
      <c r="D2977" s="1" t="s">
        <v>22</v>
      </c>
      <c r="E2977" s="1" t="s">
        <v>23</v>
      </c>
      <c r="F2977" s="1" t="s">
        <v>5</v>
      </c>
      <c r="H2977" s="1" t="s">
        <v>24</v>
      </c>
      <c r="I2977" s="1">
        <v>1588323</v>
      </c>
      <c r="J2977" s="1">
        <v>1589009</v>
      </c>
      <c r="K2977" s="1" t="s">
        <v>25</v>
      </c>
      <c r="L2977" s="1" t="s">
        <v>4275</v>
      </c>
      <c r="O2977" s="1" t="s">
        <v>4276</v>
      </c>
      <c r="R2977" s="1" t="s">
        <v>4274</v>
      </c>
      <c r="S2977" s="1">
        <v>687</v>
      </c>
      <c r="T2977" s="1">
        <v>228</v>
      </c>
    </row>
    <row r="2978" spans="1:20">
      <c r="A2978" s="1">
        <f t="shared" si="46"/>
        <v>2977</v>
      </c>
      <c r="B2978" s="1" t="s">
        <v>20</v>
      </c>
      <c r="C2978" s="1" t="s">
        <v>21</v>
      </c>
      <c r="D2978" s="1" t="s">
        <v>22</v>
      </c>
      <c r="E2978" s="1" t="s">
        <v>23</v>
      </c>
      <c r="F2978" s="1" t="s">
        <v>5</v>
      </c>
      <c r="H2978" s="1" t="s">
        <v>24</v>
      </c>
      <c r="I2978" s="1">
        <v>1589056</v>
      </c>
      <c r="J2978" s="1">
        <v>1590087</v>
      </c>
      <c r="K2978" s="1" t="s">
        <v>63</v>
      </c>
      <c r="P2978" s="1" t="s">
        <v>4277</v>
      </c>
      <c r="R2978" s="1" t="s">
        <v>4278</v>
      </c>
      <c r="S2978" s="1">
        <v>1032</v>
      </c>
    </row>
    <row r="2979" spans="1:20">
      <c r="A2979" s="1">
        <f t="shared" si="46"/>
        <v>2978</v>
      </c>
      <c r="B2979" s="1" t="s">
        <v>28</v>
      </c>
      <c r="C2979" s="1" t="s">
        <v>29</v>
      </c>
      <c r="D2979" s="1" t="s">
        <v>22</v>
      </c>
      <c r="E2979" s="1" t="s">
        <v>23</v>
      </c>
      <c r="F2979" s="1" t="s">
        <v>5</v>
      </c>
      <c r="H2979" s="1" t="s">
        <v>24</v>
      </c>
      <c r="I2979" s="1">
        <v>1589056</v>
      </c>
      <c r="J2979" s="1">
        <v>1590087</v>
      </c>
      <c r="K2979" s="1" t="s">
        <v>63</v>
      </c>
      <c r="L2979" s="1" t="s">
        <v>4279</v>
      </c>
      <c r="O2979" s="1" t="s">
        <v>4280</v>
      </c>
      <c r="P2979" s="1" t="s">
        <v>4277</v>
      </c>
      <c r="R2979" s="1" t="s">
        <v>4278</v>
      </c>
      <c r="S2979" s="1">
        <v>1032</v>
      </c>
      <c r="T2979" s="1">
        <v>343</v>
      </c>
    </row>
    <row r="2980" spans="1:20">
      <c r="A2980" s="1">
        <f t="shared" si="46"/>
        <v>2979</v>
      </c>
      <c r="B2980" s="1" t="s">
        <v>20</v>
      </c>
      <c r="C2980" s="1" t="s">
        <v>21</v>
      </c>
      <c r="D2980" s="1" t="s">
        <v>22</v>
      </c>
      <c r="E2980" s="1" t="s">
        <v>23</v>
      </c>
      <c r="F2980" s="1" t="s">
        <v>5</v>
      </c>
      <c r="H2980" s="1" t="s">
        <v>24</v>
      </c>
      <c r="I2980" s="1">
        <v>1590529</v>
      </c>
      <c r="J2980" s="1">
        <v>1593090</v>
      </c>
      <c r="K2980" s="1" t="s">
        <v>25</v>
      </c>
      <c r="R2980" s="1" t="s">
        <v>4281</v>
      </c>
      <c r="S2980" s="1">
        <v>2562</v>
      </c>
    </row>
    <row r="2981" spans="1:20">
      <c r="A2981" s="1">
        <f t="shared" si="46"/>
        <v>2980</v>
      </c>
      <c r="B2981" s="1" t="s">
        <v>28</v>
      </c>
      <c r="C2981" s="1" t="s">
        <v>29</v>
      </c>
      <c r="D2981" s="1" t="s">
        <v>22</v>
      </c>
      <c r="E2981" s="1" t="s">
        <v>23</v>
      </c>
      <c r="F2981" s="1" t="s">
        <v>5</v>
      </c>
      <c r="H2981" s="1" t="s">
        <v>24</v>
      </c>
      <c r="I2981" s="1">
        <v>1590529</v>
      </c>
      <c r="J2981" s="1">
        <v>1593090</v>
      </c>
      <c r="K2981" s="1" t="s">
        <v>25</v>
      </c>
      <c r="L2981" s="1" t="s">
        <v>4282</v>
      </c>
      <c r="O2981" s="1" t="s">
        <v>4283</v>
      </c>
      <c r="R2981" s="1" t="s">
        <v>4281</v>
      </c>
      <c r="S2981" s="1">
        <v>2562</v>
      </c>
      <c r="T2981" s="1">
        <v>853</v>
      </c>
    </row>
    <row r="2982" spans="1:20">
      <c r="A2982" s="1">
        <f t="shared" si="46"/>
        <v>2981</v>
      </c>
      <c r="B2982" s="1" t="s">
        <v>20</v>
      </c>
      <c r="C2982" s="1" t="s">
        <v>21</v>
      </c>
      <c r="D2982" s="1" t="s">
        <v>22</v>
      </c>
      <c r="E2982" s="1" t="s">
        <v>23</v>
      </c>
      <c r="F2982" s="1" t="s">
        <v>5</v>
      </c>
      <c r="H2982" s="1" t="s">
        <v>24</v>
      </c>
      <c r="I2982" s="1">
        <v>1593227</v>
      </c>
      <c r="J2982" s="1">
        <v>1594183</v>
      </c>
      <c r="K2982" s="1" t="s">
        <v>63</v>
      </c>
      <c r="P2982" s="1" t="s">
        <v>4284</v>
      </c>
      <c r="R2982" s="1" t="s">
        <v>4285</v>
      </c>
      <c r="S2982" s="1">
        <v>957</v>
      </c>
    </row>
    <row r="2983" spans="1:20">
      <c r="A2983" s="1">
        <f t="shared" si="46"/>
        <v>2982</v>
      </c>
      <c r="B2983" s="1" t="s">
        <v>28</v>
      </c>
      <c r="C2983" s="1" t="s">
        <v>29</v>
      </c>
      <c r="D2983" s="1" t="s">
        <v>22</v>
      </c>
      <c r="E2983" s="1" t="s">
        <v>23</v>
      </c>
      <c r="F2983" s="1" t="s">
        <v>5</v>
      </c>
      <c r="H2983" s="1" t="s">
        <v>24</v>
      </c>
      <c r="I2983" s="1">
        <v>1593227</v>
      </c>
      <c r="J2983" s="1">
        <v>1594183</v>
      </c>
      <c r="K2983" s="1" t="s">
        <v>63</v>
      </c>
      <c r="L2983" s="1" t="s">
        <v>4286</v>
      </c>
      <c r="O2983" s="1" t="s">
        <v>1075</v>
      </c>
      <c r="P2983" s="1" t="s">
        <v>4284</v>
      </c>
      <c r="R2983" s="1" t="s">
        <v>4285</v>
      </c>
      <c r="S2983" s="1">
        <v>957</v>
      </c>
      <c r="T2983" s="1">
        <v>318</v>
      </c>
    </row>
    <row r="2984" spans="1:20">
      <c r="A2984" s="1">
        <f t="shared" si="46"/>
        <v>2983</v>
      </c>
      <c r="B2984" s="1" t="s">
        <v>20</v>
      </c>
      <c r="C2984" s="1" t="s">
        <v>21</v>
      </c>
      <c r="D2984" s="1" t="s">
        <v>22</v>
      </c>
      <c r="E2984" s="1" t="s">
        <v>23</v>
      </c>
      <c r="F2984" s="1" t="s">
        <v>5</v>
      </c>
      <c r="H2984" s="1" t="s">
        <v>24</v>
      </c>
      <c r="I2984" s="1">
        <v>1594289</v>
      </c>
      <c r="J2984" s="1">
        <v>1595119</v>
      </c>
      <c r="K2984" s="1" t="s">
        <v>63</v>
      </c>
      <c r="R2984" s="1" t="s">
        <v>4287</v>
      </c>
      <c r="S2984" s="1">
        <v>831</v>
      </c>
    </row>
    <row r="2985" spans="1:20">
      <c r="A2985" s="1">
        <f t="shared" si="46"/>
        <v>2984</v>
      </c>
      <c r="B2985" s="1" t="s">
        <v>28</v>
      </c>
      <c r="C2985" s="1" t="s">
        <v>29</v>
      </c>
      <c r="D2985" s="1" t="s">
        <v>22</v>
      </c>
      <c r="E2985" s="1" t="s">
        <v>23</v>
      </c>
      <c r="F2985" s="1" t="s">
        <v>5</v>
      </c>
      <c r="H2985" s="1" t="s">
        <v>24</v>
      </c>
      <c r="I2985" s="1">
        <v>1594289</v>
      </c>
      <c r="J2985" s="1">
        <v>1595119</v>
      </c>
      <c r="K2985" s="1" t="s">
        <v>63</v>
      </c>
      <c r="L2985" s="1" t="s">
        <v>4288</v>
      </c>
      <c r="O2985" s="1" t="s">
        <v>1396</v>
      </c>
      <c r="R2985" s="1" t="s">
        <v>4287</v>
      </c>
      <c r="S2985" s="1">
        <v>831</v>
      </c>
      <c r="T2985" s="1">
        <v>276</v>
      </c>
    </row>
    <row r="2986" spans="1:20">
      <c r="A2986" s="1">
        <f t="shared" si="46"/>
        <v>2985</v>
      </c>
      <c r="B2986" s="1" t="s">
        <v>20</v>
      </c>
      <c r="C2986" s="1" t="s">
        <v>21</v>
      </c>
      <c r="D2986" s="1" t="s">
        <v>22</v>
      </c>
      <c r="E2986" s="1" t="s">
        <v>23</v>
      </c>
      <c r="F2986" s="1" t="s">
        <v>5</v>
      </c>
      <c r="H2986" s="1" t="s">
        <v>24</v>
      </c>
      <c r="I2986" s="1">
        <v>1595257</v>
      </c>
      <c r="J2986" s="1">
        <v>1596603</v>
      </c>
      <c r="K2986" s="1" t="s">
        <v>25</v>
      </c>
      <c r="P2986" s="1" t="s">
        <v>4289</v>
      </c>
      <c r="R2986" s="1" t="s">
        <v>4290</v>
      </c>
      <c r="S2986" s="1">
        <v>1347</v>
      </c>
    </row>
    <row r="2987" spans="1:20">
      <c r="A2987" s="1">
        <f t="shared" si="46"/>
        <v>2986</v>
      </c>
      <c r="B2987" s="1" t="s">
        <v>28</v>
      </c>
      <c r="C2987" s="1" t="s">
        <v>29</v>
      </c>
      <c r="D2987" s="1" t="s">
        <v>22</v>
      </c>
      <c r="E2987" s="1" t="s">
        <v>23</v>
      </c>
      <c r="F2987" s="1" t="s">
        <v>5</v>
      </c>
      <c r="H2987" s="1" t="s">
        <v>24</v>
      </c>
      <c r="I2987" s="1">
        <v>1595257</v>
      </c>
      <c r="J2987" s="1">
        <v>1596603</v>
      </c>
      <c r="K2987" s="1" t="s">
        <v>25</v>
      </c>
      <c r="L2987" s="1" t="s">
        <v>4291</v>
      </c>
      <c r="O2987" s="1" t="s">
        <v>4292</v>
      </c>
      <c r="P2987" s="1" t="s">
        <v>4289</v>
      </c>
      <c r="R2987" s="1" t="s">
        <v>4290</v>
      </c>
      <c r="S2987" s="1">
        <v>1347</v>
      </c>
      <c r="T2987" s="1">
        <v>448</v>
      </c>
    </row>
    <row r="2988" spans="1:20">
      <c r="A2988" s="1">
        <f t="shared" si="46"/>
        <v>2987</v>
      </c>
      <c r="B2988" s="1" t="s">
        <v>20</v>
      </c>
      <c r="C2988" s="1" t="s">
        <v>21</v>
      </c>
      <c r="D2988" s="1" t="s">
        <v>22</v>
      </c>
      <c r="E2988" s="1" t="s">
        <v>23</v>
      </c>
      <c r="F2988" s="1" t="s">
        <v>5</v>
      </c>
      <c r="H2988" s="1" t="s">
        <v>24</v>
      </c>
      <c r="I2988" s="1">
        <v>1596642</v>
      </c>
      <c r="J2988" s="1">
        <v>1597085</v>
      </c>
      <c r="K2988" s="1" t="s">
        <v>63</v>
      </c>
      <c r="R2988" s="1" t="s">
        <v>4293</v>
      </c>
      <c r="S2988" s="1">
        <v>444</v>
      </c>
    </row>
    <row r="2989" spans="1:20">
      <c r="A2989" s="1">
        <f t="shared" si="46"/>
        <v>2988</v>
      </c>
      <c r="B2989" s="1" t="s">
        <v>28</v>
      </c>
      <c r="C2989" s="1" t="s">
        <v>29</v>
      </c>
      <c r="D2989" s="1" t="s">
        <v>22</v>
      </c>
      <c r="E2989" s="1" t="s">
        <v>23</v>
      </c>
      <c r="F2989" s="1" t="s">
        <v>5</v>
      </c>
      <c r="H2989" s="1" t="s">
        <v>24</v>
      </c>
      <c r="I2989" s="1">
        <v>1596642</v>
      </c>
      <c r="J2989" s="1">
        <v>1597085</v>
      </c>
      <c r="K2989" s="1" t="s">
        <v>63</v>
      </c>
      <c r="L2989" s="1" t="s">
        <v>4294</v>
      </c>
      <c r="O2989" s="1" t="s">
        <v>4295</v>
      </c>
      <c r="R2989" s="1" t="s">
        <v>4293</v>
      </c>
      <c r="S2989" s="1">
        <v>444</v>
      </c>
      <c r="T2989" s="1">
        <v>147</v>
      </c>
    </row>
    <row r="2990" spans="1:20">
      <c r="A2990" s="1">
        <f t="shared" si="46"/>
        <v>2989</v>
      </c>
      <c r="B2990" s="1" t="s">
        <v>20</v>
      </c>
      <c r="C2990" s="1" t="s">
        <v>21</v>
      </c>
      <c r="D2990" s="1" t="s">
        <v>22</v>
      </c>
      <c r="E2990" s="1" t="s">
        <v>23</v>
      </c>
      <c r="F2990" s="1" t="s">
        <v>5</v>
      </c>
      <c r="H2990" s="1" t="s">
        <v>24</v>
      </c>
      <c r="I2990" s="1">
        <v>1597079</v>
      </c>
      <c r="J2990" s="1">
        <v>1597528</v>
      </c>
      <c r="K2990" s="1" t="s">
        <v>63</v>
      </c>
      <c r="P2990" s="1" t="s">
        <v>4296</v>
      </c>
      <c r="R2990" s="1" t="s">
        <v>4297</v>
      </c>
      <c r="S2990" s="1">
        <v>450</v>
      </c>
    </row>
    <row r="2991" spans="1:20">
      <c r="A2991" s="1">
        <f t="shared" si="46"/>
        <v>2990</v>
      </c>
      <c r="B2991" s="1" t="s">
        <v>28</v>
      </c>
      <c r="C2991" s="1" t="s">
        <v>29</v>
      </c>
      <c r="D2991" s="1" t="s">
        <v>22</v>
      </c>
      <c r="E2991" s="1" t="s">
        <v>23</v>
      </c>
      <c r="F2991" s="1" t="s">
        <v>5</v>
      </c>
      <c r="H2991" s="1" t="s">
        <v>24</v>
      </c>
      <c r="I2991" s="1">
        <v>1597079</v>
      </c>
      <c r="J2991" s="1">
        <v>1597528</v>
      </c>
      <c r="K2991" s="1" t="s">
        <v>63</v>
      </c>
      <c r="L2991" s="1" t="s">
        <v>4298</v>
      </c>
      <c r="O2991" s="1" t="s">
        <v>4299</v>
      </c>
      <c r="P2991" s="1" t="s">
        <v>4296</v>
      </c>
      <c r="R2991" s="1" t="s">
        <v>4297</v>
      </c>
      <c r="S2991" s="1">
        <v>450</v>
      </c>
      <c r="T2991" s="1">
        <v>149</v>
      </c>
    </row>
    <row r="2992" spans="1:20">
      <c r="A2992" s="1">
        <f t="shared" si="46"/>
        <v>2991</v>
      </c>
      <c r="B2992" s="1" t="s">
        <v>20</v>
      </c>
      <c r="C2992" s="1" t="s">
        <v>21</v>
      </c>
      <c r="D2992" s="1" t="s">
        <v>22</v>
      </c>
      <c r="E2992" s="1" t="s">
        <v>23</v>
      </c>
      <c r="F2992" s="1" t="s">
        <v>5</v>
      </c>
      <c r="H2992" s="1" t="s">
        <v>24</v>
      </c>
      <c r="I2992" s="1">
        <v>1597515</v>
      </c>
      <c r="J2992" s="1">
        <v>1598744</v>
      </c>
      <c r="K2992" s="1" t="s">
        <v>63</v>
      </c>
      <c r="P2992" s="1" t="s">
        <v>4300</v>
      </c>
      <c r="R2992" s="1" t="s">
        <v>4301</v>
      </c>
      <c r="S2992" s="1">
        <v>1230</v>
      </c>
    </row>
    <row r="2993" spans="1:20">
      <c r="A2993" s="1">
        <f t="shared" si="46"/>
        <v>2992</v>
      </c>
      <c r="B2993" s="1" t="s">
        <v>28</v>
      </c>
      <c r="C2993" s="1" t="s">
        <v>29</v>
      </c>
      <c r="D2993" s="1" t="s">
        <v>22</v>
      </c>
      <c r="E2993" s="1" t="s">
        <v>23</v>
      </c>
      <c r="F2993" s="1" t="s">
        <v>5</v>
      </c>
      <c r="H2993" s="1" t="s">
        <v>24</v>
      </c>
      <c r="I2993" s="1">
        <v>1597515</v>
      </c>
      <c r="J2993" s="1">
        <v>1598744</v>
      </c>
      <c r="K2993" s="1" t="s">
        <v>63</v>
      </c>
      <c r="L2993" s="1" t="s">
        <v>4302</v>
      </c>
      <c r="O2993" s="1" t="s">
        <v>259</v>
      </c>
      <c r="P2993" s="1" t="s">
        <v>4300</v>
      </c>
      <c r="R2993" s="1" t="s">
        <v>4301</v>
      </c>
      <c r="S2993" s="1">
        <v>1230</v>
      </c>
      <c r="T2993" s="1">
        <v>409</v>
      </c>
    </row>
    <row r="2994" spans="1:20">
      <c r="A2994" s="1">
        <f t="shared" si="46"/>
        <v>2993</v>
      </c>
      <c r="B2994" s="1" t="s">
        <v>20</v>
      </c>
      <c r="C2994" s="1" t="s">
        <v>21</v>
      </c>
      <c r="D2994" s="1" t="s">
        <v>22</v>
      </c>
      <c r="E2994" s="1" t="s">
        <v>23</v>
      </c>
      <c r="F2994" s="1" t="s">
        <v>5</v>
      </c>
      <c r="H2994" s="1" t="s">
        <v>24</v>
      </c>
      <c r="I2994" s="1">
        <v>1598891</v>
      </c>
      <c r="J2994" s="1">
        <v>1599565</v>
      </c>
      <c r="K2994" s="1" t="s">
        <v>25</v>
      </c>
      <c r="P2994" s="1" t="s">
        <v>4303</v>
      </c>
      <c r="R2994" s="1" t="s">
        <v>4304</v>
      </c>
      <c r="S2994" s="1">
        <v>675</v>
      </c>
    </row>
    <row r="2995" spans="1:20">
      <c r="A2995" s="1">
        <f t="shared" si="46"/>
        <v>2994</v>
      </c>
      <c r="B2995" s="1" t="s">
        <v>28</v>
      </c>
      <c r="C2995" s="1" t="s">
        <v>29</v>
      </c>
      <c r="D2995" s="1" t="s">
        <v>22</v>
      </c>
      <c r="E2995" s="1" t="s">
        <v>23</v>
      </c>
      <c r="F2995" s="1" t="s">
        <v>5</v>
      </c>
      <c r="H2995" s="1" t="s">
        <v>24</v>
      </c>
      <c r="I2995" s="1">
        <v>1598891</v>
      </c>
      <c r="J2995" s="1">
        <v>1599565</v>
      </c>
      <c r="K2995" s="1" t="s">
        <v>25</v>
      </c>
      <c r="L2995" s="1" t="s">
        <v>4305</v>
      </c>
      <c r="O2995" s="1" t="s">
        <v>4306</v>
      </c>
      <c r="P2995" s="1" t="s">
        <v>4303</v>
      </c>
      <c r="R2995" s="1" t="s">
        <v>4304</v>
      </c>
      <c r="S2995" s="1">
        <v>675</v>
      </c>
      <c r="T2995" s="1">
        <v>224</v>
      </c>
    </row>
    <row r="2996" spans="1:20">
      <c r="A2996" s="1">
        <f t="shared" si="46"/>
        <v>2995</v>
      </c>
      <c r="B2996" s="1" t="s">
        <v>20</v>
      </c>
      <c r="C2996" s="1" t="s">
        <v>21</v>
      </c>
      <c r="D2996" s="1" t="s">
        <v>22</v>
      </c>
      <c r="E2996" s="1" t="s">
        <v>23</v>
      </c>
      <c r="F2996" s="1" t="s">
        <v>5</v>
      </c>
      <c r="H2996" s="1" t="s">
        <v>24</v>
      </c>
      <c r="I2996" s="1">
        <v>1599634</v>
      </c>
      <c r="J2996" s="1">
        <v>1599870</v>
      </c>
      <c r="K2996" s="1" t="s">
        <v>25</v>
      </c>
      <c r="P2996" s="1" t="s">
        <v>4307</v>
      </c>
      <c r="R2996" s="1" t="s">
        <v>4308</v>
      </c>
      <c r="S2996" s="1">
        <v>237</v>
      </c>
    </row>
    <row r="2997" spans="1:20">
      <c r="A2997" s="1">
        <f t="shared" si="46"/>
        <v>2996</v>
      </c>
      <c r="B2997" s="1" t="s">
        <v>28</v>
      </c>
      <c r="C2997" s="1" t="s">
        <v>29</v>
      </c>
      <c r="D2997" s="1" t="s">
        <v>22</v>
      </c>
      <c r="E2997" s="1" t="s">
        <v>23</v>
      </c>
      <c r="F2997" s="1" t="s">
        <v>5</v>
      </c>
      <c r="H2997" s="1" t="s">
        <v>24</v>
      </c>
      <c r="I2997" s="1">
        <v>1599634</v>
      </c>
      <c r="J2997" s="1">
        <v>1599870</v>
      </c>
      <c r="K2997" s="1" t="s">
        <v>25</v>
      </c>
      <c r="L2997" s="1" t="s">
        <v>4309</v>
      </c>
      <c r="O2997" s="1" t="s">
        <v>4310</v>
      </c>
      <c r="P2997" s="1" t="s">
        <v>4307</v>
      </c>
      <c r="R2997" s="1" t="s">
        <v>4308</v>
      </c>
      <c r="S2997" s="1">
        <v>237</v>
      </c>
      <c r="T2997" s="1">
        <v>78</v>
      </c>
    </row>
    <row r="2998" spans="1:20">
      <c r="A2998" s="1">
        <f t="shared" si="46"/>
        <v>2997</v>
      </c>
      <c r="B2998" s="1" t="s">
        <v>20</v>
      </c>
      <c r="C2998" s="1" t="s">
        <v>21</v>
      </c>
      <c r="D2998" s="1" t="s">
        <v>22</v>
      </c>
      <c r="E2998" s="1" t="s">
        <v>23</v>
      </c>
      <c r="F2998" s="1" t="s">
        <v>5</v>
      </c>
      <c r="H2998" s="1" t="s">
        <v>24</v>
      </c>
      <c r="I2998" s="1">
        <v>1599908</v>
      </c>
      <c r="J2998" s="1">
        <v>1600063</v>
      </c>
      <c r="K2998" s="1" t="s">
        <v>25</v>
      </c>
      <c r="P2998" s="1" t="s">
        <v>4311</v>
      </c>
      <c r="R2998" s="1" t="s">
        <v>4312</v>
      </c>
      <c r="S2998" s="1">
        <v>156</v>
      </c>
    </row>
    <row r="2999" spans="1:20">
      <c r="A2999" s="1">
        <f t="shared" si="46"/>
        <v>2998</v>
      </c>
      <c r="B2999" s="1" t="s">
        <v>28</v>
      </c>
      <c r="C2999" s="1" t="s">
        <v>29</v>
      </c>
      <c r="D2999" s="1" t="s">
        <v>22</v>
      </c>
      <c r="E2999" s="1" t="s">
        <v>23</v>
      </c>
      <c r="F2999" s="1" t="s">
        <v>5</v>
      </c>
      <c r="H2999" s="1" t="s">
        <v>24</v>
      </c>
      <c r="I2999" s="1">
        <v>1599908</v>
      </c>
      <c r="J2999" s="1">
        <v>1600063</v>
      </c>
      <c r="K2999" s="1" t="s">
        <v>25</v>
      </c>
      <c r="L2999" s="1" t="s">
        <v>4313</v>
      </c>
      <c r="O2999" s="1" t="s">
        <v>4314</v>
      </c>
      <c r="P2999" s="1" t="s">
        <v>4311</v>
      </c>
      <c r="R2999" s="1" t="s">
        <v>4312</v>
      </c>
      <c r="S2999" s="1">
        <v>156</v>
      </c>
      <c r="T2999" s="1">
        <v>51</v>
      </c>
    </row>
    <row r="3000" spans="1:20">
      <c r="A3000" s="1">
        <f t="shared" si="46"/>
        <v>2999</v>
      </c>
      <c r="B3000" s="1" t="s">
        <v>20</v>
      </c>
      <c r="C3000" s="1" t="s">
        <v>21</v>
      </c>
      <c r="D3000" s="1" t="s">
        <v>22</v>
      </c>
      <c r="E3000" s="1" t="s">
        <v>23</v>
      </c>
      <c r="F3000" s="1" t="s">
        <v>5</v>
      </c>
      <c r="H3000" s="1" t="s">
        <v>24</v>
      </c>
      <c r="I3000" s="1">
        <v>1600138</v>
      </c>
      <c r="J3000" s="1">
        <v>1601334</v>
      </c>
      <c r="K3000" s="1" t="s">
        <v>63</v>
      </c>
      <c r="R3000" s="1" t="s">
        <v>4315</v>
      </c>
      <c r="S3000" s="1">
        <v>1197</v>
      </c>
    </row>
    <row r="3001" spans="1:20">
      <c r="A3001" s="1">
        <f t="shared" si="46"/>
        <v>3000</v>
      </c>
      <c r="B3001" s="1" t="s">
        <v>28</v>
      </c>
      <c r="C3001" s="1" t="s">
        <v>29</v>
      </c>
      <c r="D3001" s="1" t="s">
        <v>22</v>
      </c>
      <c r="E3001" s="1" t="s">
        <v>23</v>
      </c>
      <c r="F3001" s="1" t="s">
        <v>5</v>
      </c>
      <c r="H3001" s="1" t="s">
        <v>24</v>
      </c>
      <c r="I3001" s="1">
        <v>1600138</v>
      </c>
      <c r="J3001" s="1">
        <v>1601334</v>
      </c>
      <c r="K3001" s="1" t="s">
        <v>63</v>
      </c>
      <c r="L3001" s="1" t="s">
        <v>4316</v>
      </c>
      <c r="O3001" s="1" t="s">
        <v>4317</v>
      </c>
      <c r="R3001" s="1" t="s">
        <v>4315</v>
      </c>
      <c r="S3001" s="1">
        <v>1197</v>
      </c>
      <c r="T3001" s="1">
        <v>398</v>
      </c>
    </row>
    <row r="3002" spans="1:20">
      <c r="A3002" s="1">
        <f t="shared" si="46"/>
        <v>3001</v>
      </c>
      <c r="B3002" s="1" t="s">
        <v>20</v>
      </c>
      <c r="C3002" s="1" t="s">
        <v>21</v>
      </c>
      <c r="D3002" s="1" t="s">
        <v>22</v>
      </c>
      <c r="E3002" s="1" t="s">
        <v>23</v>
      </c>
      <c r="F3002" s="1" t="s">
        <v>5</v>
      </c>
      <c r="H3002" s="1" t="s">
        <v>24</v>
      </c>
      <c r="I3002" s="1">
        <v>1601478</v>
      </c>
      <c r="J3002" s="1">
        <v>1604216</v>
      </c>
      <c r="K3002" s="1" t="s">
        <v>63</v>
      </c>
      <c r="P3002" s="1" t="s">
        <v>4318</v>
      </c>
      <c r="R3002" s="1" t="s">
        <v>4319</v>
      </c>
      <c r="S3002" s="1">
        <v>2739</v>
      </c>
    </row>
    <row r="3003" spans="1:20">
      <c r="A3003" s="1">
        <f t="shared" si="46"/>
        <v>3002</v>
      </c>
      <c r="B3003" s="1" t="s">
        <v>28</v>
      </c>
      <c r="C3003" s="1" t="s">
        <v>29</v>
      </c>
      <c r="D3003" s="1" t="s">
        <v>22</v>
      </c>
      <c r="E3003" s="1" t="s">
        <v>23</v>
      </c>
      <c r="F3003" s="1" t="s">
        <v>5</v>
      </c>
      <c r="H3003" s="1" t="s">
        <v>24</v>
      </c>
      <c r="I3003" s="1">
        <v>1601478</v>
      </c>
      <c r="J3003" s="1">
        <v>1604216</v>
      </c>
      <c r="K3003" s="1" t="s">
        <v>63</v>
      </c>
      <c r="L3003" s="1" t="s">
        <v>4320</v>
      </c>
      <c r="O3003" s="1" t="s">
        <v>4321</v>
      </c>
      <c r="P3003" s="1" t="s">
        <v>4318</v>
      </c>
      <c r="R3003" s="1" t="s">
        <v>4319</v>
      </c>
      <c r="S3003" s="1">
        <v>2739</v>
      </c>
      <c r="T3003" s="1">
        <v>912</v>
      </c>
    </row>
    <row r="3004" spans="1:20">
      <c r="A3004" s="1">
        <f t="shared" si="46"/>
        <v>3003</v>
      </c>
      <c r="B3004" s="1" t="s">
        <v>20</v>
      </c>
      <c r="C3004" s="1" t="s">
        <v>21</v>
      </c>
      <c r="D3004" s="1" t="s">
        <v>22</v>
      </c>
      <c r="E3004" s="1" t="s">
        <v>23</v>
      </c>
      <c r="F3004" s="1" t="s">
        <v>5</v>
      </c>
      <c r="H3004" s="1" t="s">
        <v>24</v>
      </c>
      <c r="I3004" s="1">
        <v>1604232</v>
      </c>
      <c r="J3004" s="1">
        <v>1604951</v>
      </c>
      <c r="K3004" s="1" t="s">
        <v>25</v>
      </c>
      <c r="R3004" s="1" t="s">
        <v>4322</v>
      </c>
      <c r="S3004" s="1">
        <v>720</v>
      </c>
    </row>
    <row r="3005" spans="1:20">
      <c r="A3005" s="1">
        <f t="shared" si="46"/>
        <v>3004</v>
      </c>
      <c r="B3005" s="1" t="s">
        <v>28</v>
      </c>
      <c r="C3005" s="1" t="s">
        <v>29</v>
      </c>
      <c r="D3005" s="1" t="s">
        <v>22</v>
      </c>
      <c r="E3005" s="1" t="s">
        <v>23</v>
      </c>
      <c r="F3005" s="1" t="s">
        <v>5</v>
      </c>
      <c r="H3005" s="1" t="s">
        <v>24</v>
      </c>
      <c r="I3005" s="1">
        <v>1604232</v>
      </c>
      <c r="J3005" s="1">
        <v>1604951</v>
      </c>
      <c r="K3005" s="1" t="s">
        <v>25</v>
      </c>
      <c r="L3005" s="1" t="s">
        <v>4323</v>
      </c>
      <c r="O3005" s="1" t="s">
        <v>42</v>
      </c>
      <c r="R3005" s="1" t="s">
        <v>4322</v>
      </c>
      <c r="S3005" s="1">
        <v>720</v>
      </c>
      <c r="T3005" s="1">
        <v>239</v>
      </c>
    </row>
    <row r="3006" spans="1:20">
      <c r="A3006" s="1">
        <f t="shared" si="46"/>
        <v>3005</v>
      </c>
      <c r="B3006" s="1" t="s">
        <v>20</v>
      </c>
      <c r="C3006" s="1" t="s">
        <v>21</v>
      </c>
      <c r="D3006" s="1" t="s">
        <v>22</v>
      </c>
      <c r="E3006" s="1" t="s">
        <v>23</v>
      </c>
      <c r="F3006" s="1" t="s">
        <v>5</v>
      </c>
      <c r="H3006" s="1" t="s">
        <v>24</v>
      </c>
      <c r="I3006" s="1">
        <v>1605011</v>
      </c>
      <c r="J3006" s="1">
        <v>1605394</v>
      </c>
      <c r="K3006" s="1" t="s">
        <v>25</v>
      </c>
      <c r="R3006" s="1" t="s">
        <v>4324</v>
      </c>
      <c r="S3006" s="1">
        <v>384</v>
      </c>
    </row>
    <row r="3007" spans="1:20">
      <c r="A3007" s="1">
        <f t="shared" si="46"/>
        <v>3006</v>
      </c>
      <c r="B3007" s="1" t="s">
        <v>28</v>
      </c>
      <c r="C3007" s="1" t="s">
        <v>29</v>
      </c>
      <c r="D3007" s="1" t="s">
        <v>22</v>
      </c>
      <c r="E3007" s="1" t="s">
        <v>23</v>
      </c>
      <c r="F3007" s="1" t="s">
        <v>5</v>
      </c>
      <c r="H3007" s="1" t="s">
        <v>24</v>
      </c>
      <c r="I3007" s="1">
        <v>1605011</v>
      </c>
      <c r="J3007" s="1">
        <v>1605394</v>
      </c>
      <c r="K3007" s="1" t="s">
        <v>25</v>
      </c>
      <c r="L3007" s="1" t="s">
        <v>4325</v>
      </c>
      <c r="O3007" s="1" t="s">
        <v>42</v>
      </c>
      <c r="R3007" s="1" t="s">
        <v>4324</v>
      </c>
      <c r="S3007" s="1">
        <v>384</v>
      </c>
      <c r="T3007" s="1">
        <v>127</v>
      </c>
    </row>
    <row r="3008" spans="1:20">
      <c r="A3008" s="1">
        <f t="shared" si="46"/>
        <v>3007</v>
      </c>
      <c r="B3008" s="1" t="s">
        <v>20</v>
      </c>
      <c r="C3008" s="1" t="s">
        <v>21</v>
      </c>
      <c r="D3008" s="1" t="s">
        <v>22</v>
      </c>
      <c r="E3008" s="1" t="s">
        <v>23</v>
      </c>
      <c r="F3008" s="1" t="s">
        <v>5</v>
      </c>
      <c r="H3008" s="1" t="s">
        <v>24</v>
      </c>
      <c r="I3008" s="1">
        <v>1605478</v>
      </c>
      <c r="J3008" s="1">
        <v>1606428</v>
      </c>
      <c r="K3008" s="1" t="s">
        <v>25</v>
      </c>
      <c r="P3008" s="1" t="s">
        <v>4326</v>
      </c>
      <c r="R3008" s="1" t="s">
        <v>4327</v>
      </c>
      <c r="S3008" s="1">
        <v>951</v>
      </c>
    </row>
    <row r="3009" spans="1:20">
      <c r="A3009" s="1">
        <f t="shared" si="46"/>
        <v>3008</v>
      </c>
      <c r="B3009" s="1" t="s">
        <v>28</v>
      </c>
      <c r="C3009" s="1" t="s">
        <v>29</v>
      </c>
      <c r="D3009" s="1" t="s">
        <v>22</v>
      </c>
      <c r="E3009" s="1" t="s">
        <v>23</v>
      </c>
      <c r="F3009" s="1" t="s">
        <v>5</v>
      </c>
      <c r="H3009" s="1" t="s">
        <v>24</v>
      </c>
      <c r="I3009" s="1">
        <v>1605478</v>
      </c>
      <c r="J3009" s="1">
        <v>1606428</v>
      </c>
      <c r="K3009" s="1" t="s">
        <v>25</v>
      </c>
      <c r="L3009" s="1" t="s">
        <v>4328</v>
      </c>
      <c r="O3009" s="1" t="s">
        <v>4329</v>
      </c>
      <c r="P3009" s="1" t="s">
        <v>4326</v>
      </c>
      <c r="R3009" s="1" t="s">
        <v>4327</v>
      </c>
      <c r="S3009" s="1">
        <v>951</v>
      </c>
      <c r="T3009" s="1">
        <v>316</v>
      </c>
    </row>
    <row r="3010" spans="1:20">
      <c r="A3010" s="1">
        <f t="shared" si="46"/>
        <v>3009</v>
      </c>
      <c r="B3010" s="1" t="s">
        <v>20</v>
      </c>
      <c r="C3010" s="1" t="s">
        <v>21</v>
      </c>
      <c r="D3010" s="1" t="s">
        <v>22</v>
      </c>
      <c r="E3010" s="1" t="s">
        <v>23</v>
      </c>
      <c r="F3010" s="1" t="s">
        <v>5</v>
      </c>
      <c r="H3010" s="1" t="s">
        <v>24</v>
      </c>
      <c r="I3010" s="1">
        <v>1606550</v>
      </c>
      <c r="J3010" s="1">
        <v>1607341</v>
      </c>
      <c r="K3010" s="1" t="s">
        <v>25</v>
      </c>
      <c r="R3010" s="1" t="s">
        <v>4330</v>
      </c>
      <c r="S3010" s="1">
        <v>792</v>
      </c>
    </row>
    <row r="3011" spans="1:20">
      <c r="A3011" s="1">
        <f t="shared" ref="A3011:A3074" si="47">A3010+1</f>
        <v>3010</v>
      </c>
      <c r="B3011" s="1" t="s">
        <v>28</v>
      </c>
      <c r="C3011" s="1" t="s">
        <v>29</v>
      </c>
      <c r="D3011" s="1" t="s">
        <v>22</v>
      </c>
      <c r="E3011" s="1" t="s">
        <v>23</v>
      </c>
      <c r="F3011" s="1" t="s">
        <v>5</v>
      </c>
      <c r="H3011" s="1" t="s">
        <v>24</v>
      </c>
      <c r="I3011" s="1">
        <v>1606550</v>
      </c>
      <c r="J3011" s="1">
        <v>1607341</v>
      </c>
      <c r="K3011" s="1" t="s">
        <v>25</v>
      </c>
      <c r="L3011" s="1" t="s">
        <v>4331</v>
      </c>
      <c r="O3011" s="1" t="s">
        <v>332</v>
      </c>
      <c r="R3011" s="1" t="s">
        <v>4330</v>
      </c>
      <c r="S3011" s="1">
        <v>792</v>
      </c>
      <c r="T3011" s="1">
        <v>263</v>
      </c>
    </row>
    <row r="3012" spans="1:20">
      <c r="A3012" s="1">
        <f t="shared" si="47"/>
        <v>3011</v>
      </c>
      <c r="B3012" s="1" t="s">
        <v>20</v>
      </c>
      <c r="C3012" s="1" t="s">
        <v>21</v>
      </c>
      <c r="D3012" s="1" t="s">
        <v>22</v>
      </c>
      <c r="E3012" s="1" t="s">
        <v>23</v>
      </c>
      <c r="F3012" s="1" t="s">
        <v>5</v>
      </c>
      <c r="H3012" s="1" t="s">
        <v>24</v>
      </c>
      <c r="I3012" s="1">
        <v>1607429</v>
      </c>
      <c r="J3012" s="1">
        <v>1609663</v>
      </c>
      <c r="K3012" s="1" t="s">
        <v>63</v>
      </c>
      <c r="P3012" s="1" t="s">
        <v>4332</v>
      </c>
      <c r="R3012" s="1" t="s">
        <v>4333</v>
      </c>
      <c r="S3012" s="1">
        <v>2235</v>
      </c>
    </row>
    <row r="3013" spans="1:20">
      <c r="A3013" s="1">
        <f t="shared" si="47"/>
        <v>3012</v>
      </c>
      <c r="B3013" s="1" t="s">
        <v>28</v>
      </c>
      <c r="C3013" s="1" t="s">
        <v>29</v>
      </c>
      <c r="D3013" s="1" t="s">
        <v>22</v>
      </c>
      <c r="E3013" s="1" t="s">
        <v>23</v>
      </c>
      <c r="F3013" s="1" t="s">
        <v>5</v>
      </c>
      <c r="H3013" s="1" t="s">
        <v>24</v>
      </c>
      <c r="I3013" s="1">
        <v>1607429</v>
      </c>
      <c r="J3013" s="1">
        <v>1609663</v>
      </c>
      <c r="K3013" s="1" t="s">
        <v>63</v>
      </c>
      <c r="L3013" s="1" t="s">
        <v>4334</v>
      </c>
      <c r="O3013" s="1" t="s">
        <v>4335</v>
      </c>
      <c r="P3013" s="1" t="s">
        <v>4332</v>
      </c>
      <c r="R3013" s="1" t="s">
        <v>4333</v>
      </c>
      <c r="S3013" s="1">
        <v>2235</v>
      </c>
      <c r="T3013" s="1">
        <v>744</v>
      </c>
    </row>
    <row r="3014" spans="1:20">
      <c r="A3014" s="1">
        <f t="shared" si="47"/>
        <v>3013</v>
      </c>
      <c r="B3014" s="1" t="s">
        <v>20</v>
      </c>
      <c r="C3014" s="1" t="s">
        <v>21</v>
      </c>
      <c r="D3014" s="1" t="s">
        <v>22</v>
      </c>
      <c r="E3014" s="1" t="s">
        <v>23</v>
      </c>
      <c r="F3014" s="1" t="s">
        <v>5</v>
      </c>
      <c r="H3014" s="1" t="s">
        <v>24</v>
      </c>
      <c r="I3014" s="1">
        <v>1609724</v>
      </c>
      <c r="J3014" s="1">
        <v>1610593</v>
      </c>
      <c r="K3014" s="1" t="s">
        <v>63</v>
      </c>
      <c r="P3014" s="1" t="s">
        <v>4336</v>
      </c>
      <c r="R3014" s="1" t="s">
        <v>4337</v>
      </c>
      <c r="S3014" s="1">
        <v>870</v>
      </c>
    </row>
    <row r="3015" spans="1:20">
      <c r="A3015" s="1">
        <f t="shared" si="47"/>
        <v>3014</v>
      </c>
      <c r="B3015" s="1" t="s">
        <v>28</v>
      </c>
      <c r="C3015" s="1" t="s">
        <v>29</v>
      </c>
      <c r="D3015" s="1" t="s">
        <v>22</v>
      </c>
      <c r="E3015" s="1" t="s">
        <v>23</v>
      </c>
      <c r="F3015" s="1" t="s">
        <v>5</v>
      </c>
      <c r="H3015" s="1" t="s">
        <v>24</v>
      </c>
      <c r="I3015" s="1">
        <v>1609724</v>
      </c>
      <c r="J3015" s="1">
        <v>1610593</v>
      </c>
      <c r="K3015" s="1" t="s">
        <v>63</v>
      </c>
      <c r="L3015" s="1" t="s">
        <v>4338</v>
      </c>
      <c r="O3015" s="1" t="s">
        <v>4339</v>
      </c>
      <c r="P3015" s="1" t="s">
        <v>4336</v>
      </c>
      <c r="R3015" s="1" t="s">
        <v>4337</v>
      </c>
      <c r="S3015" s="1">
        <v>870</v>
      </c>
      <c r="T3015" s="1">
        <v>289</v>
      </c>
    </row>
    <row r="3016" spans="1:20">
      <c r="A3016" s="1">
        <f t="shared" si="47"/>
        <v>3015</v>
      </c>
      <c r="B3016" s="1" t="s">
        <v>20</v>
      </c>
      <c r="C3016" s="1" t="s">
        <v>21</v>
      </c>
      <c r="D3016" s="1" t="s">
        <v>22</v>
      </c>
      <c r="E3016" s="1" t="s">
        <v>23</v>
      </c>
      <c r="F3016" s="1" t="s">
        <v>5</v>
      </c>
      <c r="H3016" s="1" t="s">
        <v>24</v>
      </c>
      <c r="I3016" s="1">
        <v>1610710</v>
      </c>
      <c r="J3016" s="1">
        <v>1611504</v>
      </c>
      <c r="K3016" s="1" t="s">
        <v>63</v>
      </c>
      <c r="R3016" s="1" t="s">
        <v>4340</v>
      </c>
      <c r="S3016" s="1">
        <v>795</v>
      </c>
    </row>
    <row r="3017" spans="1:20">
      <c r="A3017" s="1">
        <f t="shared" si="47"/>
        <v>3016</v>
      </c>
      <c r="B3017" s="1" t="s">
        <v>28</v>
      </c>
      <c r="C3017" s="1" t="s">
        <v>29</v>
      </c>
      <c r="D3017" s="1" t="s">
        <v>22</v>
      </c>
      <c r="E3017" s="1" t="s">
        <v>23</v>
      </c>
      <c r="F3017" s="1" t="s">
        <v>5</v>
      </c>
      <c r="H3017" s="1" t="s">
        <v>24</v>
      </c>
      <c r="I3017" s="1">
        <v>1610710</v>
      </c>
      <c r="J3017" s="1">
        <v>1611504</v>
      </c>
      <c r="K3017" s="1" t="s">
        <v>63</v>
      </c>
      <c r="L3017" s="1" t="s">
        <v>4341</v>
      </c>
      <c r="O3017" s="1" t="s">
        <v>42</v>
      </c>
      <c r="R3017" s="1" t="s">
        <v>4340</v>
      </c>
      <c r="S3017" s="1">
        <v>795</v>
      </c>
      <c r="T3017" s="1">
        <v>264</v>
      </c>
    </row>
    <row r="3018" spans="1:20">
      <c r="A3018" s="1">
        <f t="shared" si="47"/>
        <v>3017</v>
      </c>
      <c r="B3018" s="1" t="s">
        <v>20</v>
      </c>
      <c r="C3018" s="1" t="s">
        <v>21</v>
      </c>
      <c r="D3018" s="1" t="s">
        <v>22</v>
      </c>
      <c r="E3018" s="1" t="s">
        <v>23</v>
      </c>
      <c r="F3018" s="1" t="s">
        <v>5</v>
      </c>
      <c r="H3018" s="1" t="s">
        <v>24</v>
      </c>
      <c r="I3018" s="1">
        <v>1611604</v>
      </c>
      <c r="J3018" s="1">
        <v>1612698</v>
      </c>
      <c r="K3018" s="1" t="s">
        <v>63</v>
      </c>
      <c r="P3018" s="1" t="s">
        <v>4342</v>
      </c>
      <c r="R3018" s="1" t="s">
        <v>4343</v>
      </c>
      <c r="S3018" s="1">
        <v>1095</v>
      </c>
    </row>
    <row r="3019" spans="1:20">
      <c r="A3019" s="1">
        <f t="shared" si="47"/>
        <v>3018</v>
      </c>
      <c r="B3019" s="1" t="s">
        <v>28</v>
      </c>
      <c r="C3019" s="1" t="s">
        <v>29</v>
      </c>
      <c r="D3019" s="1" t="s">
        <v>22</v>
      </c>
      <c r="E3019" s="1" t="s">
        <v>23</v>
      </c>
      <c r="F3019" s="1" t="s">
        <v>5</v>
      </c>
      <c r="H3019" s="1" t="s">
        <v>24</v>
      </c>
      <c r="I3019" s="1">
        <v>1611604</v>
      </c>
      <c r="J3019" s="1">
        <v>1612698</v>
      </c>
      <c r="K3019" s="1" t="s">
        <v>63</v>
      </c>
      <c r="L3019" s="1" t="s">
        <v>4344</v>
      </c>
      <c r="O3019" s="1" t="s">
        <v>4345</v>
      </c>
      <c r="P3019" s="1" t="s">
        <v>4342</v>
      </c>
      <c r="R3019" s="1" t="s">
        <v>4343</v>
      </c>
      <c r="S3019" s="1">
        <v>1095</v>
      </c>
      <c r="T3019" s="1">
        <v>364</v>
      </c>
    </row>
    <row r="3020" spans="1:20">
      <c r="A3020" s="1">
        <f t="shared" si="47"/>
        <v>3019</v>
      </c>
      <c r="B3020" s="1" t="s">
        <v>20</v>
      </c>
      <c r="C3020" s="1" t="s">
        <v>21</v>
      </c>
      <c r="D3020" s="1" t="s">
        <v>22</v>
      </c>
      <c r="E3020" s="1" t="s">
        <v>23</v>
      </c>
      <c r="F3020" s="1" t="s">
        <v>5</v>
      </c>
      <c r="H3020" s="1" t="s">
        <v>24</v>
      </c>
      <c r="I3020" s="1">
        <v>1612723</v>
      </c>
      <c r="J3020" s="1">
        <v>1613739</v>
      </c>
      <c r="K3020" s="1" t="s">
        <v>63</v>
      </c>
      <c r="P3020" s="1" t="s">
        <v>4346</v>
      </c>
      <c r="R3020" s="1" t="s">
        <v>4347</v>
      </c>
      <c r="S3020" s="1">
        <v>1017</v>
      </c>
    </row>
    <row r="3021" spans="1:20">
      <c r="A3021" s="1">
        <f t="shared" si="47"/>
        <v>3020</v>
      </c>
      <c r="B3021" s="1" t="s">
        <v>28</v>
      </c>
      <c r="C3021" s="1" t="s">
        <v>29</v>
      </c>
      <c r="D3021" s="1" t="s">
        <v>22</v>
      </c>
      <c r="E3021" s="1" t="s">
        <v>23</v>
      </c>
      <c r="F3021" s="1" t="s">
        <v>5</v>
      </c>
      <c r="H3021" s="1" t="s">
        <v>24</v>
      </c>
      <c r="I3021" s="1">
        <v>1612723</v>
      </c>
      <c r="J3021" s="1">
        <v>1613739</v>
      </c>
      <c r="K3021" s="1" t="s">
        <v>63</v>
      </c>
      <c r="L3021" s="1" t="s">
        <v>4348</v>
      </c>
      <c r="O3021" s="1" t="s">
        <v>4349</v>
      </c>
      <c r="P3021" s="1" t="s">
        <v>4346</v>
      </c>
      <c r="R3021" s="1" t="s">
        <v>4347</v>
      </c>
      <c r="S3021" s="1">
        <v>1017</v>
      </c>
      <c r="T3021" s="1">
        <v>338</v>
      </c>
    </row>
    <row r="3022" spans="1:20">
      <c r="A3022" s="1">
        <f t="shared" si="47"/>
        <v>3021</v>
      </c>
      <c r="B3022" s="1" t="s">
        <v>20</v>
      </c>
      <c r="C3022" s="1" t="s">
        <v>21</v>
      </c>
      <c r="D3022" s="1" t="s">
        <v>22</v>
      </c>
      <c r="E3022" s="1" t="s">
        <v>23</v>
      </c>
      <c r="F3022" s="1" t="s">
        <v>5</v>
      </c>
      <c r="H3022" s="1" t="s">
        <v>24</v>
      </c>
      <c r="I3022" s="1">
        <v>1613957</v>
      </c>
      <c r="J3022" s="1">
        <v>1614847</v>
      </c>
      <c r="K3022" s="1" t="s">
        <v>25</v>
      </c>
      <c r="R3022" s="1" t="s">
        <v>4350</v>
      </c>
      <c r="S3022" s="1">
        <v>891</v>
      </c>
    </row>
    <row r="3023" spans="1:20">
      <c r="A3023" s="1">
        <f t="shared" si="47"/>
        <v>3022</v>
      </c>
      <c r="B3023" s="1" t="s">
        <v>28</v>
      </c>
      <c r="C3023" s="1" t="s">
        <v>29</v>
      </c>
      <c r="D3023" s="1" t="s">
        <v>22</v>
      </c>
      <c r="E3023" s="1" t="s">
        <v>23</v>
      </c>
      <c r="F3023" s="1" t="s">
        <v>5</v>
      </c>
      <c r="H3023" s="1" t="s">
        <v>24</v>
      </c>
      <c r="I3023" s="1">
        <v>1613957</v>
      </c>
      <c r="J3023" s="1">
        <v>1614847</v>
      </c>
      <c r="K3023" s="1" t="s">
        <v>25</v>
      </c>
      <c r="L3023" s="1" t="s">
        <v>4351</v>
      </c>
      <c r="O3023" s="1" t="s">
        <v>4352</v>
      </c>
      <c r="R3023" s="1" t="s">
        <v>4350</v>
      </c>
      <c r="S3023" s="1">
        <v>891</v>
      </c>
      <c r="T3023" s="1">
        <v>296</v>
      </c>
    </row>
    <row r="3024" spans="1:20">
      <c r="A3024" s="1">
        <f t="shared" si="47"/>
        <v>3023</v>
      </c>
      <c r="B3024" s="1" t="s">
        <v>20</v>
      </c>
      <c r="C3024" s="1" t="s">
        <v>21</v>
      </c>
      <c r="D3024" s="1" t="s">
        <v>22</v>
      </c>
      <c r="E3024" s="1" t="s">
        <v>23</v>
      </c>
      <c r="F3024" s="1" t="s">
        <v>5</v>
      </c>
      <c r="H3024" s="1" t="s">
        <v>24</v>
      </c>
      <c r="I3024" s="1">
        <v>1614853</v>
      </c>
      <c r="J3024" s="1">
        <v>1616538</v>
      </c>
      <c r="K3024" s="1" t="s">
        <v>25</v>
      </c>
      <c r="P3024" s="1" t="s">
        <v>4353</v>
      </c>
      <c r="R3024" s="1" t="s">
        <v>4354</v>
      </c>
      <c r="S3024" s="1">
        <v>1686</v>
      </c>
    </row>
    <row r="3025" spans="1:20">
      <c r="A3025" s="1">
        <f t="shared" si="47"/>
        <v>3024</v>
      </c>
      <c r="B3025" s="1" t="s">
        <v>28</v>
      </c>
      <c r="C3025" s="1" t="s">
        <v>29</v>
      </c>
      <c r="D3025" s="1" t="s">
        <v>22</v>
      </c>
      <c r="E3025" s="1" t="s">
        <v>23</v>
      </c>
      <c r="F3025" s="1" t="s">
        <v>5</v>
      </c>
      <c r="H3025" s="1" t="s">
        <v>24</v>
      </c>
      <c r="I3025" s="1">
        <v>1614853</v>
      </c>
      <c r="J3025" s="1">
        <v>1616538</v>
      </c>
      <c r="K3025" s="1" t="s">
        <v>25</v>
      </c>
      <c r="L3025" s="1" t="s">
        <v>4355</v>
      </c>
      <c r="O3025" s="1" t="s">
        <v>4356</v>
      </c>
      <c r="P3025" s="1" t="s">
        <v>4353</v>
      </c>
      <c r="R3025" s="1" t="s">
        <v>4354</v>
      </c>
      <c r="S3025" s="1">
        <v>1686</v>
      </c>
      <c r="T3025" s="1">
        <v>561</v>
      </c>
    </row>
    <row r="3026" spans="1:20">
      <c r="A3026" s="1">
        <f t="shared" si="47"/>
        <v>3025</v>
      </c>
      <c r="B3026" s="1" t="s">
        <v>20</v>
      </c>
      <c r="C3026" s="1" t="s">
        <v>21</v>
      </c>
      <c r="D3026" s="1" t="s">
        <v>22</v>
      </c>
      <c r="E3026" s="1" t="s">
        <v>23</v>
      </c>
      <c r="F3026" s="1" t="s">
        <v>5</v>
      </c>
      <c r="H3026" s="1" t="s">
        <v>24</v>
      </c>
      <c r="I3026" s="1">
        <v>1616568</v>
      </c>
      <c r="J3026" s="1">
        <v>1616999</v>
      </c>
      <c r="K3026" s="1" t="s">
        <v>63</v>
      </c>
      <c r="R3026" s="1" t="s">
        <v>4357</v>
      </c>
      <c r="S3026" s="1">
        <v>432</v>
      </c>
    </row>
    <row r="3027" spans="1:20">
      <c r="A3027" s="1">
        <f t="shared" si="47"/>
        <v>3026</v>
      </c>
      <c r="B3027" s="1" t="s">
        <v>28</v>
      </c>
      <c r="C3027" s="1" t="s">
        <v>29</v>
      </c>
      <c r="D3027" s="1" t="s">
        <v>22</v>
      </c>
      <c r="E3027" s="1" t="s">
        <v>23</v>
      </c>
      <c r="F3027" s="1" t="s">
        <v>5</v>
      </c>
      <c r="H3027" s="1" t="s">
        <v>24</v>
      </c>
      <c r="I3027" s="1">
        <v>1616568</v>
      </c>
      <c r="J3027" s="1">
        <v>1616999</v>
      </c>
      <c r="K3027" s="1" t="s">
        <v>63</v>
      </c>
      <c r="L3027" s="1" t="s">
        <v>4358</v>
      </c>
      <c r="O3027" s="1" t="s">
        <v>42</v>
      </c>
      <c r="R3027" s="1" t="s">
        <v>4357</v>
      </c>
      <c r="S3027" s="1">
        <v>432</v>
      </c>
      <c r="T3027" s="1">
        <v>143</v>
      </c>
    </row>
    <row r="3028" spans="1:20">
      <c r="A3028" s="1">
        <f t="shared" si="47"/>
        <v>3027</v>
      </c>
      <c r="B3028" s="1" t="s">
        <v>20</v>
      </c>
      <c r="C3028" s="1" t="s">
        <v>21</v>
      </c>
      <c r="D3028" s="1" t="s">
        <v>22</v>
      </c>
      <c r="E3028" s="1" t="s">
        <v>23</v>
      </c>
      <c r="F3028" s="1" t="s">
        <v>5</v>
      </c>
      <c r="H3028" s="1" t="s">
        <v>24</v>
      </c>
      <c r="I3028" s="1">
        <v>1616980</v>
      </c>
      <c r="J3028" s="1">
        <v>1617753</v>
      </c>
      <c r="K3028" s="1" t="s">
        <v>63</v>
      </c>
      <c r="R3028" s="1" t="s">
        <v>4359</v>
      </c>
      <c r="S3028" s="1">
        <v>774</v>
      </c>
    </row>
    <row r="3029" spans="1:20">
      <c r="A3029" s="1">
        <f t="shared" si="47"/>
        <v>3028</v>
      </c>
      <c r="B3029" s="1" t="s">
        <v>28</v>
      </c>
      <c r="C3029" s="1" t="s">
        <v>29</v>
      </c>
      <c r="D3029" s="1" t="s">
        <v>22</v>
      </c>
      <c r="E3029" s="1" t="s">
        <v>23</v>
      </c>
      <c r="F3029" s="1" t="s">
        <v>5</v>
      </c>
      <c r="H3029" s="1" t="s">
        <v>24</v>
      </c>
      <c r="I3029" s="1">
        <v>1616980</v>
      </c>
      <c r="J3029" s="1">
        <v>1617753</v>
      </c>
      <c r="K3029" s="1" t="s">
        <v>63</v>
      </c>
      <c r="L3029" s="1" t="s">
        <v>4360</v>
      </c>
      <c r="O3029" s="1" t="s">
        <v>42</v>
      </c>
      <c r="R3029" s="1" t="s">
        <v>4359</v>
      </c>
      <c r="S3029" s="1">
        <v>774</v>
      </c>
      <c r="T3029" s="1">
        <v>257</v>
      </c>
    </row>
    <row r="3030" spans="1:20">
      <c r="A3030" s="1">
        <f t="shared" si="47"/>
        <v>3029</v>
      </c>
      <c r="B3030" s="1" t="s">
        <v>20</v>
      </c>
      <c r="C3030" s="1" t="s">
        <v>21</v>
      </c>
      <c r="D3030" s="1" t="s">
        <v>22</v>
      </c>
      <c r="E3030" s="1" t="s">
        <v>23</v>
      </c>
      <c r="F3030" s="1" t="s">
        <v>5</v>
      </c>
      <c r="H3030" s="1" t="s">
        <v>24</v>
      </c>
      <c r="I3030" s="1">
        <v>1617850</v>
      </c>
      <c r="J3030" s="1">
        <v>1618878</v>
      </c>
      <c r="K3030" s="1" t="s">
        <v>63</v>
      </c>
      <c r="P3030" s="1" t="s">
        <v>4361</v>
      </c>
      <c r="R3030" s="1" t="s">
        <v>4362</v>
      </c>
      <c r="S3030" s="1">
        <v>1029</v>
      </c>
    </row>
    <row r="3031" spans="1:20">
      <c r="A3031" s="1">
        <f t="shared" si="47"/>
        <v>3030</v>
      </c>
      <c r="B3031" s="1" t="s">
        <v>28</v>
      </c>
      <c r="C3031" s="1" t="s">
        <v>29</v>
      </c>
      <c r="D3031" s="1" t="s">
        <v>22</v>
      </c>
      <c r="E3031" s="1" t="s">
        <v>23</v>
      </c>
      <c r="F3031" s="1" t="s">
        <v>5</v>
      </c>
      <c r="H3031" s="1" t="s">
        <v>24</v>
      </c>
      <c r="I3031" s="1">
        <v>1617850</v>
      </c>
      <c r="J3031" s="1">
        <v>1618878</v>
      </c>
      <c r="K3031" s="1" t="s">
        <v>63</v>
      </c>
      <c r="L3031" s="1" t="s">
        <v>4363</v>
      </c>
      <c r="O3031" s="1" t="s">
        <v>4364</v>
      </c>
      <c r="P3031" s="1" t="s">
        <v>4361</v>
      </c>
      <c r="R3031" s="1" t="s">
        <v>4362</v>
      </c>
      <c r="S3031" s="1">
        <v>1029</v>
      </c>
      <c r="T3031" s="1">
        <v>342</v>
      </c>
    </row>
    <row r="3032" spans="1:20">
      <c r="A3032" s="1">
        <f t="shared" si="47"/>
        <v>3031</v>
      </c>
      <c r="B3032" s="1" t="s">
        <v>20</v>
      </c>
      <c r="C3032" s="1" t="s">
        <v>21</v>
      </c>
      <c r="D3032" s="1" t="s">
        <v>22</v>
      </c>
      <c r="E3032" s="1" t="s">
        <v>23</v>
      </c>
      <c r="F3032" s="1" t="s">
        <v>5</v>
      </c>
      <c r="H3032" s="1" t="s">
        <v>24</v>
      </c>
      <c r="I3032" s="1">
        <v>1619020</v>
      </c>
      <c r="J3032" s="1">
        <v>1619412</v>
      </c>
      <c r="K3032" s="1" t="s">
        <v>63</v>
      </c>
      <c r="P3032" s="1" t="s">
        <v>4365</v>
      </c>
      <c r="R3032" s="1" t="s">
        <v>4366</v>
      </c>
      <c r="S3032" s="1">
        <v>393</v>
      </c>
    </row>
    <row r="3033" spans="1:20">
      <c r="A3033" s="1">
        <f t="shared" si="47"/>
        <v>3032</v>
      </c>
      <c r="B3033" s="1" t="s">
        <v>28</v>
      </c>
      <c r="C3033" s="1" t="s">
        <v>29</v>
      </c>
      <c r="D3033" s="1" t="s">
        <v>22</v>
      </c>
      <c r="E3033" s="1" t="s">
        <v>23</v>
      </c>
      <c r="F3033" s="1" t="s">
        <v>5</v>
      </c>
      <c r="H3033" s="1" t="s">
        <v>24</v>
      </c>
      <c r="I3033" s="1">
        <v>1619020</v>
      </c>
      <c r="J3033" s="1">
        <v>1619412</v>
      </c>
      <c r="K3033" s="1" t="s">
        <v>63</v>
      </c>
      <c r="L3033" s="1" t="s">
        <v>4367</v>
      </c>
      <c r="O3033" s="1" t="s">
        <v>4368</v>
      </c>
      <c r="P3033" s="1" t="s">
        <v>4365</v>
      </c>
      <c r="R3033" s="1" t="s">
        <v>4366</v>
      </c>
      <c r="S3033" s="1">
        <v>393</v>
      </c>
      <c r="T3033" s="1">
        <v>130</v>
      </c>
    </row>
    <row r="3034" spans="1:20">
      <c r="A3034" s="1">
        <f t="shared" si="47"/>
        <v>3033</v>
      </c>
      <c r="B3034" s="1" t="s">
        <v>20</v>
      </c>
      <c r="C3034" s="1" t="s">
        <v>21</v>
      </c>
      <c r="D3034" s="1" t="s">
        <v>22</v>
      </c>
      <c r="E3034" s="1" t="s">
        <v>23</v>
      </c>
      <c r="F3034" s="1" t="s">
        <v>5</v>
      </c>
      <c r="H3034" s="1" t="s">
        <v>24</v>
      </c>
      <c r="I3034" s="1">
        <v>1619424</v>
      </c>
      <c r="J3034" s="1">
        <v>1619858</v>
      </c>
      <c r="K3034" s="1" t="s">
        <v>63</v>
      </c>
      <c r="P3034" s="1" t="s">
        <v>4369</v>
      </c>
      <c r="R3034" s="1" t="s">
        <v>4370</v>
      </c>
      <c r="S3034" s="1">
        <v>435</v>
      </c>
    </row>
    <row r="3035" spans="1:20">
      <c r="A3035" s="1">
        <f t="shared" si="47"/>
        <v>3034</v>
      </c>
      <c r="B3035" s="1" t="s">
        <v>28</v>
      </c>
      <c r="C3035" s="1" t="s">
        <v>29</v>
      </c>
      <c r="D3035" s="1" t="s">
        <v>22</v>
      </c>
      <c r="E3035" s="1" t="s">
        <v>23</v>
      </c>
      <c r="F3035" s="1" t="s">
        <v>5</v>
      </c>
      <c r="H3035" s="1" t="s">
        <v>24</v>
      </c>
      <c r="I3035" s="1">
        <v>1619424</v>
      </c>
      <c r="J3035" s="1">
        <v>1619858</v>
      </c>
      <c r="K3035" s="1" t="s">
        <v>63</v>
      </c>
      <c r="L3035" s="1" t="s">
        <v>4371</v>
      </c>
      <c r="O3035" s="1" t="s">
        <v>4372</v>
      </c>
      <c r="P3035" s="1" t="s">
        <v>4369</v>
      </c>
      <c r="R3035" s="1" t="s">
        <v>4370</v>
      </c>
      <c r="S3035" s="1">
        <v>435</v>
      </c>
      <c r="T3035" s="1">
        <v>144</v>
      </c>
    </row>
    <row r="3036" spans="1:20">
      <c r="A3036" s="1">
        <f t="shared" si="47"/>
        <v>3035</v>
      </c>
      <c r="B3036" s="1" t="s">
        <v>20</v>
      </c>
      <c r="C3036" s="1" t="s">
        <v>21</v>
      </c>
      <c r="D3036" s="1" t="s">
        <v>22</v>
      </c>
      <c r="E3036" s="1" t="s">
        <v>23</v>
      </c>
      <c r="F3036" s="1" t="s">
        <v>5</v>
      </c>
      <c r="H3036" s="1" t="s">
        <v>24</v>
      </c>
      <c r="I3036" s="1">
        <v>1620047</v>
      </c>
      <c r="J3036" s="1">
        <v>1621204</v>
      </c>
      <c r="K3036" s="1" t="s">
        <v>25</v>
      </c>
      <c r="P3036" s="1" t="s">
        <v>4373</v>
      </c>
      <c r="R3036" s="1" t="s">
        <v>4374</v>
      </c>
      <c r="S3036" s="1">
        <v>1158</v>
      </c>
    </row>
    <row r="3037" spans="1:20">
      <c r="A3037" s="1">
        <f t="shared" si="47"/>
        <v>3036</v>
      </c>
      <c r="B3037" s="1" t="s">
        <v>28</v>
      </c>
      <c r="C3037" s="1" t="s">
        <v>29</v>
      </c>
      <c r="D3037" s="1" t="s">
        <v>22</v>
      </c>
      <c r="E3037" s="1" t="s">
        <v>23</v>
      </c>
      <c r="F3037" s="1" t="s">
        <v>5</v>
      </c>
      <c r="H3037" s="1" t="s">
        <v>24</v>
      </c>
      <c r="I3037" s="1">
        <v>1620047</v>
      </c>
      <c r="J3037" s="1">
        <v>1621204</v>
      </c>
      <c r="K3037" s="1" t="s">
        <v>25</v>
      </c>
      <c r="L3037" s="1" t="s">
        <v>4375</v>
      </c>
      <c r="O3037" s="1" t="s">
        <v>4376</v>
      </c>
      <c r="P3037" s="1" t="s">
        <v>4373</v>
      </c>
      <c r="R3037" s="1" t="s">
        <v>4374</v>
      </c>
      <c r="S3037" s="1">
        <v>1158</v>
      </c>
      <c r="T3037" s="1">
        <v>385</v>
      </c>
    </row>
    <row r="3038" spans="1:20">
      <c r="A3038" s="1">
        <f t="shared" si="47"/>
        <v>3037</v>
      </c>
      <c r="B3038" s="1" t="s">
        <v>20</v>
      </c>
      <c r="C3038" s="1" t="s">
        <v>21</v>
      </c>
      <c r="D3038" s="1" t="s">
        <v>22</v>
      </c>
      <c r="E3038" s="1" t="s">
        <v>23</v>
      </c>
      <c r="F3038" s="1" t="s">
        <v>5</v>
      </c>
      <c r="H3038" s="1" t="s">
        <v>24</v>
      </c>
      <c r="I3038" s="1">
        <v>1621228</v>
      </c>
      <c r="J3038" s="1">
        <v>1622088</v>
      </c>
      <c r="K3038" s="1" t="s">
        <v>25</v>
      </c>
      <c r="R3038" s="1" t="s">
        <v>4377</v>
      </c>
      <c r="S3038" s="1">
        <v>861</v>
      </c>
    </row>
    <row r="3039" spans="1:20">
      <c r="A3039" s="1">
        <f t="shared" si="47"/>
        <v>3038</v>
      </c>
      <c r="B3039" s="1" t="s">
        <v>28</v>
      </c>
      <c r="C3039" s="1" t="s">
        <v>29</v>
      </c>
      <c r="D3039" s="1" t="s">
        <v>22</v>
      </c>
      <c r="E3039" s="1" t="s">
        <v>23</v>
      </c>
      <c r="F3039" s="1" t="s">
        <v>5</v>
      </c>
      <c r="H3039" s="1" t="s">
        <v>24</v>
      </c>
      <c r="I3039" s="1">
        <v>1621228</v>
      </c>
      <c r="J3039" s="1">
        <v>1622088</v>
      </c>
      <c r="K3039" s="1" t="s">
        <v>25</v>
      </c>
      <c r="L3039" s="1" t="s">
        <v>4378</v>
      </c>
      <c r="O3039" s="1" t="s">
        <v>4379</v>
      </c>
      <c r="R3039" s="1" t="s">
        <v>4377</v>
      </c>
      <c r="S3039" s="1">
        <v>861</v>
      </c>
      <c r="T3039" s="1">
        <v>286</v>
      </c>
    </row>
    <row r="3040" spans="1:20">
      <c r="A3040" s="1">
        <f t="shared" si="47"/>
        <v>3039</v>
      </c>
      <c r="B3040" s="1" t="s">
        <v>20</v>
      </c>
      <c r="C3040" s="1" t="s">
        <v>21</v>
      </c>
      <c r="D3040" s="1" t="s">
        <v>22</v>
      </c>
      <c r="E3040" s="1" t="s">
        <v>23</v>
      </c>
      <c r="F3040" s="1" t="s">
        <v>5</v>
      </c>
      <c r="H3040" s="1" t="s">
        <v>24</v>
      </c>
      <c r="I3040" s="1">
        <v>1622098</v>
      </c>
      <c r="J3040" s="1">
        <v>1622361</v>
      </c>
      <c r="K3040" s="1" t="s">
        <v>25</v>
      </c>
      <c r="R3040" s="1" t="s">
        <v>4380</v>
      </c>
      <c r="S3040" s="1">
        <v>264</v>
      </c>
    </row>
    <row r="3041" spans="1:20">
      <c r="A3041" s="1">
        <f t="shared" si="47"/>
        <v>3040</v>
      </c>
      <c r="B3041" s="1" t="s">
        <v>28</v>
      </c>
      <c r="C3041" s="1" t="s">
        <v>29</v>
      </c>
      <c r="D3041" s="1" t="s">
        <v>22</v>
      </c>
      <c r="E3041" s="1" t="s">
        <v>23</v>
      </c>
      <c r="F3041" s="1" t="s">
        <v>5</v>
      </c>
      <c r="H3041" s="1" t="s">
        <v>24</v>
      </c>
      <c r="I3041" s="1">
        <v>1622098</v>
      </c>
      <c r="J3041" s="1">
        <v>1622361</v>
      </c>
      <c r="K3041" s="1" t="s">
        <v>25</v>
      </c>
      <c r="L3041" s="1" t="s">
        <v>4381</v>
      </c>
      <c r="O3041" s="1" t="s">
        <v>42</v>
      </c>
      <c r="R3041" s="1" t="s">
        <v>4380</v>
      </c>
      <c r="S3041" s="1">
        <v>264</v>
      </c>
      <c r="T3041" s="1">
        <v>87</v>
      </c>
    </row>
    <row r="3042" spans="1:20">
      <c r="A3042" s="1">
        <f t="shared" si="47"/>
        <v>3041</v>
      </c>
      <c r="B3042" s="1" t="s">
        <v>20</v>
      </c>
      <c r="C3042" s="1" t="s">
        <v>21</v>
      </c>
      <c r="D3042" s="1" t="s">
        <v>22</v>
      </c>
      <c r="E3042" s="1" t="s">
        <v>23</v>
      </c>
      <c r="F3042" s="1" t="s">
        <v>5</v>
      </c>
      <c r="H3042" s="1" t="s">
        <v>24</v>
      </c>
      <c r="I3042" s="1">
        <v>1622623</v>
      </c>
      <c r="J3042" s="1">
        <v>1623237</v>
      </c>
      <c r="K3042" s="1" t="s">
        <v>25</v>
      </c>
      <c r="P3042" s="1" t="s">
        <v>4382</v>
      </c>
      <c r="R3042" s="1" t="s">
        <v>4383</v>
      </c>
      <c r="S3042" s="1">
        <v>615</v>
      </c>
    </row>
    <row r="3043" spans="1:20">
      <c r="A3043" s="1">
        <f t="shared" si="47"/>
        <v>3042</v>
      </c>
      <c r="B3043" s="1" t="s">
        <v>28</v>
      </c>
      <c r="C3043" s="1" t="s">
        <v>29</v>
      </c>
      <c r="D3043" s="1" t="s">
        <v>22</v>
      </c>
      <c r="E3043" s="1" t="s">
        <v>23</v>
      </c>
      <c r="F3043" s="1" t="s">
        <v>5</v>
      </c>
      <c r="H3043" s="1" t="s">
        <v>24</v>
      </c>
      <c r="I3043" s="1">
        <v>1622623</v>
      </c>
      <c r="J3043" s="1">
        <v>1623237</v>
      </c>
      <c r="K3043" s="1" t="s">
        <v>25</v>
      </c>
      <c r="L3043" s="1" t="s">
        <v>4384</v>
      </c>
      <c r="O3043" s="1" t="s">
        <v>4385</v>
      </c>
      <c r="P3043" s="1" t="s">
        <v>4382</v>
      </c>
      <c r="R3043" s="1" t="s">
        <v>4383</v>
      </c>
      <c r="S3043" s="1">
        <v>615</v>
      </c>
      <c r="T3043" s="1">
        <v>204</v>
      </c>
    </row>
    <row r="3044" spans="1:20">
      <c r="A3044" s="1">
        <f t="shared" si="47"/>
        <v>3043</v>
      </c>
      <c r="B3044" s="1" t="s">
        <v>20</v>
      </c>
      <c r="C3044" s="1" t="s">
        <v>21</v>
      </c>
      <c r="D3044" s="1" t="s">
        <v>22</v>
      </c>
      <c r="E3044" s="1" t="s">
        <v>23</v>
      </c>
      <c r="F3044" s="1" t="s">
        <v>5</v>
      </c>
      <c r="H3044" s="1" t="s">
        <v>24</v>
      </c>
      <c r="I3044" s="1">
        <v>1623257</v>
      </c>
      <c r="J3044" s="1">
        <v>1624201</v>
      </c>
      <c r="K3044" s="1" t="s">
        <v>25</v>
      </c>
      <c r="P3044" s="1" t="s">
        <v>4386</v>
      </c>
      <c r="R3044" s="1" t="s">
        <v>4387</v>
      </c>
      <c r="S3044" s="1">
        <v>945</v>
      </c>
    </row>
    <row r="3045" spans="1:20">
      <c r="A3045" s="1">
        <f t="shared" si="47"/>
        <v>3044</v>
      </c>
      <c r="B3045" s="1" t="s">
        <v>28</v>
      </c>
      <c r="C3045" s="1" t="s">
        <v>29</v>
      </c>
      <c r="D3045" s="1" t="s">
        <v>22</v>
      </c>
      <c r="E3045" s="1" t="s">
        <v>23</v>
      </c>
      <c r="F3045" s="1" t="s">
        <v>5</v>
      </c>
      <c r="H3045" s="1" t="s">
        <v>24</v>
      </c>
      <c r="I3045" s="1">
        <v>1623257</v>
      </c>
      <c r="J3045" s="1">
        <v>1624201</v>
      </c>
      <c r="K3045" s="1" t="s">
        <v>25</v>
      </c>
      <c r="L3045" s="1" t="s">
        <v>4388</v>
      </c>
      <c r="O3045" s="1" t="s">
        <v>4389</v>
      </c>
      <c r="P3045" s="1" t="s">
        <v>4386</v>
      </c>
      <c r="R3045" s="1" t="s">
        <v>4387</v>
      </c>
      <c r="S3045" s="1">
        <v>945</v>
      </c>
      <c r="T3045" s="1">
        <v>314</v>
      </c>
    </row>
    <row r="3046" spans="1:20">
      <c r="A3046" s="1">
        <f t="shared" si="47"/>
        <v>3045</v>
      </c>
      <c r="B3046" s="1" t="s">
        <v>20</v>
      </c>
      <c r="C3046" s="1" t="s">
        <v>21</v>
      </c>
      <c r="D3046" s="1" t="s">
        <v>22</v>
      </c>
      <c r="E3046" s="1" t="s">
        <v>23</v>
      </c>
      <c r="F3046" s="1" t="s">
        <v>5</v>
      </c>
      <c r="H3046" s="1" t="s">
        <v>24</v>
      </c>
      <c r="I3046" s="1">
        <v>1624235</v>
      </c>
      <c r="J3046" s="1">
        <v>1625179</v>
      </c>
      <c r="K3046" s="1" t="s">
        <v>63</v>
      </c>
      <c r="R3046" s="1" t="s">
        <v>4390</v>
      </c>
      <c r="S3046" s="1">
        <v>945</v>
      </c>
    </row>
    <row r="3047" spans="1:20">
      <c r="A3047" s="1">
        <f t="shared" si="47"/>
        <v>3046</v>
      </c>
      <c r="B3047" s="1" t="s">
        <v>28</v>
      </c>
      <c r="C3047" s="1" t="s">
        <v>29</v>
      </c>
      <c r="D3047" s="1" t="s">
        <v>22</v>
      </c>
      <c r="E3047" s="1" t="s">
        <v>23</v>
      </c>
      <c r="F3047" s="1" t="s">
        <v>5</v>
      </c>
      <c r="H3047" s="1" t="s">
        <v>24</v>
      </c>
      <c r="I3047" s="1">
        <v>1624235</v>
      </c>
      <c r="J3047" s="1">
        <v>1625179</v>
      </c>
      <c r="K3047" s="1" t="s">
        <v>63</v>
      </c>
      <c r="L3047" s="1" t="s">
        <v>4391</v>
      </c>
      <c r="O3047" s="1" t="s">
        <v>4392</v>
      </c>
      <c r="R3047" s="1" t="s">
        <v>4390</v>
      </c>
      <c r="S3047" s="1">
        <v>945</v>
      </c>
      <c r="T3047" s="1">
        <v>314</v>
      </c>
    </row>
    <row r="3048" spans="1:20">
      <c r="A3048" s="1">
        <f t="shared" si="47"/>
        <v>3047</v>
      </c>
      <c r="B3048" s="1" t="s">
        <v>20</v>
      </c>
      <c r="C3048" s="1" t="s">
        <v>21</v>
      </c>
      <c r="D3048" s="1" t="s">
        <v>22</v>
      </c>
      <c r="E3048" s="1" t="s">
        <v>23</v>
      </c>
      <c r="F3048" s="1" t="s">
        <v>5</v>
      </c>
      <c r="H3048" s="1" t="s">
        <v>24</v>
      </c>
      <c r="I3048" s="1">
        <v>1625318</v>
      </c>
      <c r="J3048" s="1">
        <v>1625782</v>
      </c>
      <c r="K3048" s="1" t="s">
        <v>25</v>
      </c>
      <c r="R3048" s="1" t="s">
        <v>4393</v>
      </c>
      <c r="S3048" s="1">
        <v>465</v>
      </c>
    </row>
    <row r="3049" spans="1:20">
      <c r="A3049" s="1">
        <f t="shared" si="47"/>
        <v>3048</v>
      </c>
      <c r="B3049" s="1" t="s">
        <v>28</v>
      </c>
      <c r="C3049" s="1" t="s">
        <v>29</v>
      </c>
      <c r="D3049" s="1" t="s">
        <v>22</v>
      </c>
      <c r="E3049" s="1" t="s">
        <v>23</v>
      </c>
      <c r="F3049" s="1" t="s">
        <v>5</v>
      </c>
      <c r="H3049" s="1" t="s">
        <v>24</v>
      </c>
      <c r="I3049" s="1">
        <v>1625318</v>
      </c>
      <c r="J3049" s="1">
        <v>1625782</v>
      </c>
      <c r="K3049" s="1" t="s">
        <v>25</v>
      </c>
      <c r="L3049" s="1" t="s">
        <v>4394</v>
      </c>
      <c r="O3049" s="1" t="s">
        <v>4395</v>
      </c>
      <c r="R3049" s="1" t="s">
        <v>4393</v>
      </c>
      <c r="S3049" s="1">
        <v>465</v>
      </c>
      <c r="T3049" s="1">
        <v>154</v>
      </c>
    </row>
    <row r="3050" spans="1:20">
      <c r="A3050" s="1">
        <f t="shared" si="47"/>
        <v>3049</v>
      </c>
      <c r="B3050" s="1" t="s">
        <v>20</v>
      </c>
      <c r="C3050" s="1" t="s">
        <v>21</v>
      </c>
      <c r="D3050" s="1" t="s">
        <v>22</v>
      </c>
      <c r="E3050" s="1" t="s">
        <v>23</v>
      </c>
      <c r="F3050" s="1" t="s">
        <v>5</v>
      </c>
      <c r="H3050" s="1" t="s">
        <v>24</v>
      </c>
      <c r="I3050" s="1">
        <v>1625779</v>
      </c>
      <c r="J3050" s="1">
        <v>1626306</v>
      </c>
      <c r="K3050" s="1" t="s">
        <v>25</v>
      </c>
      <c r="R3050" s="1" t="s">
        <v>4396</v>
      </c>
      <c r="S3050" s="1">
        <v>528</v>
      </c>
    </row>
    <row r="3051" spans="1:20">
      <c r="A3051" s="1">
        <f t="shared" si="47"/>
        <v>3050</v>
      </c>
      <c r="B3051" s="1" t="s">
        <v>28</v>
      </c>
      <c r="C3051" s="1" t="s">
        <v>29</v>
      </c>
      <c r="D3051" s="1" t="s">
        <v>22</v>
      </c>
      <c r="E3051" s="1" t="s">
        <v>23</v>
      </c>
      <c r="F3051" s="1" t="s">
        <v>5</v>
      </c>
      <c r="H3051" s="1" t="s">
        <v>24</v>
      </c>
      <c r="I3051" s="1">
        <v>1625779</v>
      </c>
      <c r="J3051" s="1">
        <v>1626306</v>
      </c>
      <c r="K3051" s="1" t="s">
        <v>25</v>
      </c>
      <c r="L3051" s="1" t="s">
        <v>4397</v>
      </c>
      <c r="O3051" s="1" t="s">
        <v>42</v>
      </c>
      <c r="R3051" s="1" t="s">
        <v>4396</v>
      </c>
      <c r="S3051" s="1">
        <v>528</v>
      </c>
      <c r="T3051" s="1">
        <v>175</v>
      </c>
    </row>
    <row r="3052" spans="1:20">
      <c r="A3052" s="1">
        <f t="shared" si="47"/>
        <v>3051</v>
      </c>
      <c r="B3052" s="1" t="s">
        <v>20</v>
      </c>
      <c r="C3052" s="1" t="s">
        <v>21</v>
      </c>
      <c r="D3052" s="1" t="s">
        <v>22</v>
      </c>
      <c r="E3052" s="1" t="s">
        <v>23</v>
      </c>
      <c r="F3052" s="1" t="s">
        <v>5</v>
      </c>
      <c r="H3052" s="1" t="s">
        <v>24</v>
      </c>
      <c r="I3052" s="1">
        <v>1626308</v>
      </c>
      <c r="J3052" s="1">
        <v>1626799</v>
      </c>
      <c r="K3052" s="1" t="s">
        <v>25</v>
      </c>
      <c r="R3052" s="1" t="s">
        <v>4398</v>
      </c>
      <c r="S3052" s="1">
        <v>492</v>
      </c>
    </row>
    <row r="3053" spans="1:20">
      <c r="A3053" s="1">
        <f t="shared" si="47"/>
        <v>3052</v>
      </c>
      <c r="B3053" s="1" t="s">
        <v>28</v>
      </c>
      <c r="C3053" s="1" t="s">
        <v>29</v>
      </c>
      <c r="D3053" s="1" t="s">
        <v>22</v>
      </c>
      <c r="E3053" s="1" t="s">
        <v>23</v>
      </c>
      <c r="F3053" s="1" t="s">
        <v>5</v>
      </c>
      <c r="H3053" s="1" t="s">
        <v>24</v>
      </c>
      <c r="I3053" s="1">
        <v>1626308</v>
      </c>
      <c r="J3053" s="1">
        <v>1626799</v>
      </c>
      <c r="K3053" s="1" t="s">
        <v>25</v>
      </c>
      <c r="L3053" s="1" t="s">
        <v>4399</v>
      </c>
      <c r="O3053" s="1" t="s">
        <v>874</v>
      </c>
      <c r="R3053" s="1" t="s">
        <v>4398</v>
      </c>
      <c r="S3053" s="1">
        <v>492</v>
      </c>
      <c r="T3053" s="1">
        <v>163</v>
      </c>
    </row>
    <row r="3054" spans="1:20">
      <c r="A3054" s="1">
        <f t="shared" si="47"/>
        <v>3053</v>
      </c>
      <c r="B3054" s="1" t="s">
        <v>20</v>
      </c>
      <c r="C3054" s="1" t="s">
        <v>21</v>
      </c>
      <c r="D3054" s="1" t="s">
        <v>22</v>
      </c>
      <c r="E3054" s="1" t="s">
        <v>23</v>
      </c>
      <c r="F3054" s="1" t="s">
        <v>5</v>
      </c>
      <c r="H3054" s="1" t="s">
        <v>24</v>
      </c>
      <c r="I3054" s="1">
        <v>1627279</v>
      </c>
      <c r="J3054" s="1">
        <v>1628796</v>
      </c>
      <c r="K3054" s="1" t="s">
        <v>25</v>
      </c>
      <c r="R3054" s="1" t="s">
        <v>4400</v>
      </c>
      <c r="S3054" s="1">
        <v>1518</v>
      </c>
    </row>
    <row r="3055" spans="1:20">
      <c r="A3055" s="1">
        <f t="shared" si="47"/>
        <v>3054</v>
      </c>
      <c r="B3055" s="1" t="s">
        <v>28</v>
      </c>
      <c r="C3055" s="1" t="s">
        <v>29</v>
      </c>
      <c r="D3055" s="1" t="s">
        <v>22</v>
      </c>
      <c r="E3055" s="1" t="s">
        <v>23</v>
      </c>
      <c r="F3055" s="1" t="s">
        <v>5</v>
      </c>
      <c r="H3055" s="1" t="s">
        <v>24</v>
      </c>
      <c r="I3055" s="1">
        <v>1627279</v>
      </c>
      <c r="J3055" s="1">
        <v>1628796</v>
      </c>
      <c r="K3055" s="1" t="s">
        <v>25</v>
      </c>
      <c r="L3055" s="1" t="s">
        <v>4401</v>
      </c>
      <c r="O3055" s="1" t="s">
        <v>42</v>
      </c>
      <c r="R3055" s="1" t="s">
        <v>4400</v>
      </c>
      <c r="S3055" s="1">
        <v>1518</v>
      </c>
      <c r="T3055" s="1">
        <v>505</v>
      </c>
    </row>
    <row r="3056" spans="1:20">
      <c r="A3056" s="1">
        <f t="shared" si="47"/>
        <v>3055</v>
      </c>
      <c r="B3056" s="1" t="s">
        <v>20</v>
      </c>
      <c r="C3056" s="1" t="s">
        <v>21</v>
      </c>
      <c r="D3056" s="1" t="s">
        <v>22</v>
      </c>
      <c r="E3056" s="1" t="s">
        <v>23</v>
      </c>
      <c r="F3056" s="1" t="s">
        <v>5</v>
      </c>
      <c r="H3056" s="1" t="s">
        <v>24</v>
      </c>
      <c r="I3056" s="1">
        <v>1628796</v>
      </c>
      <c r="J3056" s="1">
        <v>1629545</v>
      </c>
      <c r="K3056" s="1" t="s">
        <v>25</v>
      </c>
      <c r="P3056" s="1" t="s">
        <v>4402</v>
      </c>
      <c r="R3056" s="1" t="s">
        <v>4403</v>
      </c>
      <c r="S3056" s="1">
        <v>750</v>
      </c>
    </row>
    <row r="3057" spans="1:20">
      <c r="A3057" s="1">
        <f t="shared" si="47"/>
        <v>3056</v>
      </c>
      <c r="B3057" s="1" t="s">
        <v>28</v>
      </c>
      <c r="C3057" s="1" t="s">
        <v>29</v>
      </c>
      <c r="D3057" s="1" t="s">
        <v>22</v>
      </c>
      <c r="E3057" s="1" t="s">
        <v>23</v>
      </c>
      <c r="F3057" s="1" t="s">
        <v>5</v>
      </c>
      <c r="H3057" s="1" t="s">
        <v>24</v>
      </c>
      <c r="I3057" s="1">
        <v>1628796</v>
      </c>
      <c r="J3057" s="1">
        <v>1629545</v>
      </c>
      <c r="K3057" s="1" t="s">
        <v>25</v>
      </c>
      <c r="L3057" s="1" t="s">
        <v>4404</v>
      </c>
      <c r="O3057" s="1" t="s">
        <v>4405</v>
      </c>
      <c r="P3057" s="1" t="s">
        <v>4402</v>
      </c>
      <c r="R3057" s="1" t="s">
        <v>4403</v>
      </c>
      <c r="S3057" s="1">
        <v>750</v>
      </c>
      <c r="T3057" s="1">
        <v>249</v>
      </c>
    </row>
    <row r="3058" spans="1:20">
      <c r="A3058" s="1">
        <f t="shared" si="47"/>
        <v>3057</v>
      </c>
      <c r="B3058" s="1" t="s">
        <v>20</v>
      </c>
      <c r="C3058" s="1" t="s">
        <v>21</v>
      </c>
      <c r="D3058" s="1" t="s">
        <v>22</v>
      </c>
      <c r="E3058" s="1" t="s">
        <v>23</v>
      </c>
      <c r="F3058" s="1" t="s">
        <v>5</v>
      </c>
      <c r="H3058" s="1" t="s">
        <v>24</v>
      </c>
      <c r="I3058" s="1">
        <v>1629542</v>
      </c>
      <c r="J3058" s="1">
        <v>1629997</v>
      </c>
      <c r="K3058" s="1" t="s">
        <v>25</v>
      </c>
      <c r="R3058" s="1" t="s">
        <v>4406</v>
      </c>
      <c r="S3058" s="1">
        <v>456</v>
      </c>
    </row>
    <row r="3059" spans="1:20">
      <c r="A3059" s="1">
        <f t="shared" si="47"/>
        <v>3058</v>
      </c>
      <c r="B3059" s="1" t="s">
        <v>28</v>
      </c>
      <c r="C3059" s="1" t="s">
        <v>29</v>
      </c>
      <c r="D3059" s="1" t="s">
        <v>22</v>
      </c>
      <c r="E3059" s="1" t="s">
        <v>23</v>
      </c>
      <c r="F3059" s="1" t="s">
        <v>5</v>
      </c>
      <c r="H3059" s="1" t="s">
        <v>24</v>
      </c>
      <c r="I3059" s="1">
        <v>1629542</v>
      </c>
      <c r="J3059" s="1">
        <v>1629997</v>
      </c>
      <c r="K3059" s="1" t="s">
        <v>25</v>
      </c>
      <c r="L3059" s="1" t="s">
        <v>4407</v>
      </c>
      <c r="O3059" s="1" t="s">
        <v>42</v>
      </c>
      <c r="R3059" s="1" t="s">
        <v>4406</v>
      </c>
      <c r="S3059" s="1">
        <v>456</v>
      </c>
      <c r="T3059" s="1">
        <v>151</v>
      </c>
    </row>
    <row r="3060" spans="1:20">
      <c r="A3060" s="1">
        <f t="shared" si="47"/>
        <v>3059</v>
      </c>
      <c r="B3060" s="1" t="s">
        <v>20</v>
      </c>
      <c r="C3060" s="1" t="s">
        <v>46</v>
      </c>
      <c r="D3060" s="1" t="s">
        <v>22</v>
      </c>
      <c r="E3060" s="1" t="s">
        <v>23</v>
      </c>
      <c r="F3060" s="1" t="s">
        <v>5</v>
      </c>
      <c r="H3060" s="1" t="s">
        <v>24</v>
      </c>
      <c r="I3060" s="1">
        <v>1630113</v>
      </c>
      <c r="J3060" s="1">
        <v>1630188</v>
      </c>
      <c r="K3060" s="1" t="s">
        <v>63</v>
      </c>
      <c r="P3060" s="1" t="s">
        <v>4408</v>
      </c>
      <c r="R3060" s="1" t="s">
        <v>4409</v>
      </c>
      <c r="S3060" s="1">
        <v>76</v>
      </c>
    </row>
    <row r="3061" spans="1:20">
      <c r="A3061" s="1">
        <f t="shared" si="47"/>
        <v>3060</v>
      </c>
      <c r="B3061" s="1" t="s">
        <v>46</v>
      </c>
      <c r="D3061" s="1" t="s">
        <v>22</v>
      </c>
      <c r="E3061" s="1" t="s">
        <v>23</v>
      </c>
      <c r="F3061" s="1" t="s">
        <v>5</v>
      </c>
      <c r="H3061" s="1" t="s">
        <v>24</v>
      </c>
      <c r="I3061" s="1">
        <v>1630113</v>
      </c>
      <c r="J3061" s="1">
        <v>1630188</v>
      </c>
      <c r="K3061" s="1" t="s">
        <v>63</v>
      </c>
      <c r="O3061" s="1" t="s">
        <v>1611</v>
      </c>
      <c r="P3061" s="1" t="s">
        <v>4408</v>
      </c>
      <c r="R3061" s="1" t="s">
        <v>4409</v>
      </c>
      <c r="S3061" s="1">
        <v>76</v>
      </c>
    </row>
    <row r="3062" spans="1:20">
      <c r="A3062" s="1">
        <f t="shared" si="47"/>
        <v>3061</v>
      </c>
      <c r="B3062" s="1" t="s">
        <v>20</v>
      </c>
      <c r="C3062" s="1" t="s">
        <v>21</v>
      </c>
      <c r="D3062" s="1" t="s">
        <v>22</v>
      </c>
      <c r="E3062" s="1" t="s">
        <v>23</v>
      </c>
      <c r="F3062" s="1" t="s">
        <v>5</v>
      </c>
      <c r="H3062" s="1" t="s">
        <v>24</v>
      </c>
      <c r="I3062" s="1">
        <v>1630491</v>
      </c>
      <c r="J3062" s="1">
        <v>1630706</v>
      </c>
      <c r="K3062" s="1" t="s">
        <v>63</v>
      </c>
      <c r="R3062" s="1" t="s">
        <v>4410</v>
      </c>
      <c r="S3062" s="1">
        <v>216</v>
      </c>
    </row>
    <row r="3063" spans="1:20">
      <c r="A3063" s="1">
        <f t="shared" si="47"/>
        <v>3062</v>
      </c>
      <c r="B3063" s="1" t="s">
        <v>28</v>
      </c>
      <c r="C3063" s="1" t="s">
        <v>29</v>
      </c>
      <c r="D3063" s="1" t="s">
        <v>22</v>
      </c>
      <c r="E3063" s="1" t="s">
        <v>23</v>
      </c>
      <c r="F3063" s="1" t="s">
        <v>5</v>
      </c>
      <c r="H3063" s="1" t="s">
        <v>24</v>
      </c>
      <c r="I3063" s="1">
        <v>1630491</v>
      </c>
      <c r="J3063" s="1">
        <v>1630706</v>
      </c>
      <c r="K3063" s="1" t="s">
        <v>63</v>
      </c>
      <c r="L3063" s="1" t="s">
        <v>4411</v>
      </c>
      <c r="O3063" s="1" t="s">
        <v>42</v>
      </c>
      <c r="R3063" s="1" t="s">
        <v>4410</v>
      </c>
      <c r="S3063" s="1">
        <v>216</v>
      </c>
      <c r="T3063" s="1">
        <v>71</v>
      </c>
    </row>
    <row r="3064" spans="1:20">
      <c r="A3064" s="1">
        <f t="shared" si="47"/>
        <v>3063</v>
      </c>
      <c r="B3064" s="1" t="s">
        <v>20</v>
      </c>
      <c r="C3064" s="1" t="s">
        <v>21</v>
      </c>
      <c r="D3064" s="1" t="s">
        <v>22</v>
      </c>
      <c r="E3064" s="1" t="s">
        <v>23</v>
      </c>
      <c r="F3064" s="1" t="s">
        <v>5</v>
      </c>
      <c r="H3064" s="1" t="s">
        <v>24</v>
      </c>
      <c r="I3064" s="1">
        <v>1630860</v>
      </c>
      <c r="J3064" s="1">
        <v>1632278</v>
      </c>
      <c r="K3064" s="1" t="s">
        <v>25</v>
      </c>
      <c r="P3064" s="1" t="s">
        <v>4412</v>
      </c>
      <c r="R3064" s="1" t="s">
        <v>4413</v>
      </c>
      <c r="S3064" s="1">
        <v>1419</v>
      </c>
    </row>
    <row r="3065" spans="1:20">
      <c r="A3065" s="1">
        <f t="shared" si="47"/>
        <v>3064</v>
      </c>
      <c r="B3065" s="1" t="s">
        <v>28</v>
      </c>
      <c r="C3065" s="1" t="s">
        <v>29</v>
      </c>
      <c r="D3065" s="1" t="s">
        <v>22</v>
      </c>
      <c r="E3065" s="1" t="s">
        <v>23</v>
      </c>
      <c r="F3065" s="1" t="s">
        <v>5</v>
      </c>
      <c r="H3065" s="1" t="s">
        <v>24</v>
      </c>
      <c r="I3065" s="1">
        <v>1630860</v>
      </c>
      <c r="J3065" s="1">
        <v>1632278</v>
      </c>
      <c r="K3065" s="1" t="s">
        <v>25</v>
      </c>
      <c r="L3065" s="1" t="s">
        <v>4414</v>
      </c>
      <c r="O3065" s="1" t="s">
        <v>4415</v>
      </c>
      <c r="P3065" s="1" t="s">
        <v>4412</v>
      </c>
      <c r="R3065" s="1" t="s">
        <v>4413</v>
      </c>
      <c r="S3065" s="1">
        <v>1419</v>
      </c>
      <c r="T3065" s="1">
        <v>472</v>
      </c>
    </row>
    <row r="3066" spans="1:20">
      <c r="A3066" s="1">
        <f t="shared" si="47"/>
        <v>3065</v>
      </c>
      <c r="B3066" s="1" t="s">
        <v>20</v>
      </c>
      <c r="C3066" s="1" t="s">
        <v>21</v>
      </c>
      <c r="D3066" s="1" t="s">
        <v>22</v>
      </c>
      <c r="E3066" s="1" t="s">
        <v>23</v>
      </c>
      <c r="F3066" s="1" t="s">
        <v>5</v>
      </c>
      <c r="H3066" s="1" t="s">
        <v>24</v>
      </c>
      <c r="I3066" s="1">
        <v>1632376</v>
      </c>
      <c r="J3066" s="1">
        <v>1632759</v>
      </c>
      <c r="K3066" s="1" t="s">
        <v>63</v>
      </c>
      <c r="R3066" s="1" t="s">
        <v>4416</v>
      </c>
      <c r="S3066" s="1">
        <v>384</v>
      </c>
    </row>
    <row r="3067" spans="1:20">
      <c r="A3067" s="1">
        <f t="shared" si="47"/>
        <v>3066</v>
      </c>
      <c r="B3067" s="1" t="s">
        <v>28</v>
      </c>
      <c r="C3067" s="1" t="s">
        <v>29</v>
      </c>
      <c r="D3067" s="1" t="s">
        <v>22</v>
      </c>
      <c r="E3067" s="1" t="s">
        <v>23</v>
      </c>
      <c r="F3067" s="1" t="s">
        <v>5</v>
      </c>
      <c r="H3067" s="1" t="s">
        <v>24</v>
      </c>
      <c r="I3067" s="1">
        <v>1632376</v>
      </c>
      <c r="J3067" s="1">
        <v>1632759</v>
      </c>
      <c r="K3067" s="1" t="s">
        <v>63</v>
      </c>
      <c r="L3067" s="1" t="s">
        <v>4417</v>
      </c>
      <c r="O3067" s="1" t="s">
        <v>2454</v>
      </c>
      <c r="R3067" s="1" t="s">
        <v>4416</v>
      </c>
      <c r="S3067" s="1">
        <v>384</v>
      </c>
      <c r="T3067" s="1">
        <v>127</v>
      </c>
    </row>
    <row r="3068" spans="1:20">
      <c r="A3068" s="1">
        <f t="shared" si="47"/>
        <v>3067</v>
      </c>
      <c r="B3068" s="1" t="s">
        <v>20</v>
      </c>
      <c r="C3068" s="1" t="s">
        <v>21</v>
      </c>
      <c r="D3068" s="1" t="s">
        <v>22</v>
      </c>
      <c r="E3068" s="1" t="s">
        <v>23</v>
      </c>
      <c r="F3068" s="1" t="s">
        <v>5</v>
      </c>
      <c r="H3068" s="1" t="s">
        <v>24</v>
      </c>
      <c r="I3068" s="1">
        <v>1632762</v>
      </c>
      <c r="J3068" s="1">
        <v>1633238</v>
      </c>
      <c r="K3068" s="1" t="s">
        <v>63</v>
      </c>
      <c r="R3068" s="1" t="s">
        <v>4418</v>
      </c>
      <c r="S3068" s="1">
        <v>477</v>
      </c>
    </row>
    <row r="3069" spans="1:20">
      <c r="A3069" s="1">
        <f t="shared" si="47"/>
        <v>3068</v>
      </c>
      <c r="B3069" s="1" t="s">
        <v>28</v>
      </c>
      <c r="C3069" s="1" t="s">
        <v>29</v>
      </c>
      <c r="D3069" s="1" t="s">
        <v>22</v>
      </c>
      <c r="E3069" s="1" t="s">
        <v>23</v>
      </c>
      <c r="F3069" s="1" t="s">
        <v>5</v>
      </c>
      <c r="H3069" s="1" t="s">
        <v>24</v>
      </c>
      <c r="I3069" s="1">
        <v>1632762</v>
      </c>
      <c r="J3069" s="1">
        <v>1633238</v>
      </c>
      <c r="K3069" s="1" t="s">
        <v>63</v>
      </c>
      <c r="L3069" s="1" t="s">
        <v>4419</v>
      </c>
      <c r="O3069" s="1" t="s">
        <v>62</v>
      </c>
      <c r="R3069" s="1" t="s">
        <v>4418</v>
      </c>
      <c r="S3069" s="1">
        <v>477</v>
      </c>
      <c r="T3069" s="1">
        <v>158</v>
      </c>
    </row>
    <row r="3070" spans="1:20">
      <c r="A3070" s="1">
        <f t="shared" si="47"/>
        <v>3069</v>
      </c>
      <c r="B3070" s="1" t="s">
        <v>20</v>
      </c>
      <c r="C3070" s="1" t="s">
        <v>21</v>
      </c>
      <c r="D3070" s="1" t="s">
        <v>22</v>
      </c>
      <c r="E3070" s="1" t="s">
        <v>23</v>
      </c>
      <c r="F3070" s="1" t="s">
        <v>5</v>
      </c>
      <c r="H3070" s="1" t="s">
        <v>24</v>
      </c>
      <c r="I3070" s="1">
        <v>1633286</v>
      </c>
      <c r="J3070" s="1">
        <v>1633630</v>
      </c>
      <c r="K3070" s="1" t="s">
        <v>63</v>
      </c>
      <c r="R3070" s="1" t="s">
        <v>4420</v>
      </c>
      <c r="S3070" s="1">
        <v>345</v>
      </c>
    </row>
    <row r="3071" spans="1:20">
      <c r="A3071" s="1">
        <f t="shared" si="47"/>
        <v>3070</v>
      </c>
      <c r="B3071" s="1" t="s">
        <v>28</v>
      </c>
      <c r="C3071" s="1" t="s">
        <v>29</v>
      </c>
      <c r="D3071" s="1" t="s">
        <v>22</v>
      </c>
      <c r="E3071" s="1" t="s">
        <v>23</v>
      </c>
      <c r="F3071" s="1" t="s">
        <v>5</v>
      </c>
      <c r="H3071" s="1" t="s">
        <v>24</v>
      </c>
      <c r="I3071" s="1">
        <v>1633286</v>
      </c>
      <c r="J3071" s="1">
        <v>1633630</v>
      </c>
      <c r="K3071" s="1" t="s">
        <v>63</v>
      </c>
      <c r="L3071" s="1" t="s">
        <v>4421</v>
      </c>
      <c r="O3071" s="1" t="s">
        <v>62</v>
      </c>
      <c r="R3071" s="1" t="s">
        <v>4420</v>
      </c>
      <c r="S3071" s="1">
        <v>345</v>
      </c>
      <c r="T3071" s="1">
        <v>114</v>
      </c>
    </row>
    <row r="3072" spans="1:20">
      <c r="A3072" s="1">
        <f t="shared" si="47"/>
        <v>3071</v>
      </c>
      <c r="B3072" s="1" t="s">
        <v>20</v>
      </c>
      <c r="C3072" s="1" t="s">
        <v>21</v>
      </c>
      <c r="D3072" s="1" t="s">
        <v>22</v>
      </c>
      <c r="E3072" s="1" t="s">
        <v>23</v>
      </c>
      <c r="F3072" s="1" t="s">
        <v>5</v>
      </c>
      <c r="H3072" s="1" t="s">
        <v>24</v>
      </c>
      <c r="I3072" s="1">
        <v>1633721</v>
      </c>
      <c r="J3072" s="1">
        <v>1634554</v>
      </c>
      <c r="K3072" s="1" t="s">
        <v>63</v>
      </c>
      <c r="R3072" s="1" t="s">
        <v>4422</v>
      </c>
      <c r="S3072" s="1">
        <v>834</v>
      </c>
    </row>
    <row r="3073" spans="1:20">
      <c r="A3073" s="1">
        <f t="shared" si="47"/>
        <v>3072</v>
      </c>
      <c r="B3073" s="1" t="s">
        <v>28</v>
      </c>
      <c r="C3073" s="1" t="s">
        <v>29</v>
      </c>
      <c r="D3073" s="1" t="s">
        <v>22</v>
      </c>
      <c r="E3073" s="1" t="s">
        <v>23</v>
      </c>
      <c r="F3073" s="1" t="s">
        <v>5</v>
      </c>
      <c r="H3073" s="1" t="s">
        <v>24</v>
      </c>
      <c r="I3073" s="1">
        <v>1633721</v>
      </c>
      <c r="J3073" s="1">
        <v>1634554</v>
      </c>
      <c r="K3073" s="1" t="s">
        <v>63</v>
      </c>
      <c r="L3073" s="1" t="s">
        <v>4423</v>
      </c>
      <c r="O3073" s="1" t="s">
        <v>1209</v>
      </c>
      <c r="R3073" s="1" t="s">
        <v>4422</v>
      </c>
      <c r="S3073" s="1">
        <v>834</v>
      </c>
      <c r="T3073" s="1">
        <v>277</v>
      </c>
    </row>
    <row r="3074" spans="1:20">
      <c r="A3074" s="1">
        <f t="shared" si="47"/>
        <v>3073</v>
      </c>
      <c r="B3074" s="1" t="s">
        <v>20</v>
      </c>
      <c r="C3074" s="1" t="s">
        <v>21</v>
      </c>
      <c r="D3074" s="1" t="s">
        <v>22</v>
      </c>
      <c r="E3074" s="1" t="s">
        <v>23</v>
      </c>
      <c r="F3074" s="1" t="s">
        <v>5</v>
      </c>
      <c r="H3074" s="1" t="s">
        <v>24</v>
      </c>
      <c r="I3074" s="1">
        <v>1634608</v>
      </c>
      <c r="J3074" s="1">
        <v>1635714</v>
      </c>
      <c r="K3074" s="1" t="s">
        <v>63</v>
      </c>
      <c r="R3074" s="1" t="s">
        <v>4424</v>
      </c>
      <c r="S3074" s="1">
        <v>1107</v>
      </c>
    </row>
    <row r="3075" spans="1:20">
      <c r="A3075" s="1">
        <f t="shared" ref="A3075:A3138" si="48">A3074+1</f>
        <v>3074</v>
      </c>
      <c r="B3075" s="1" t="s">
        <v>28</v>
      </c>
      <c r="C3075" s="1" t="s">
        <v>29</v>
      </c>
      <c r="D3075" s="1" t="s">
        <v>22</v>
      </c>
      <c r="E3075" s="1" t="s">
        <v>23</v>
      </c>
      <c r="F3075" s="1" t="s">
        <v>5</v>
      </c>
      <c r="H3075" s="1" t="s">
        <v>24</v>
      </c>
      <c r="I3075" s="1">
        <v>1634608</v>
      </c>
      <c r="J3075" s="1">
        <v>1635714</v>
      </c>
      <c r="K3075" s="1" t="s">
        <v>63</v>
      </c>
      <c r="L3075" s="1" t="s">
        <v>4425</v>
      </c>
      <c r="O3075" s="1" t="s">
        <v>2473</v>
      </c>
      <c r="R3075" s="1" t="s">
        <v>4424</v>
      </c>
      <c r="S3075" s="1">
        <v>1107</v>
      </c>
      <c r="T3075" s="1">
        <v>368</v>
      </c>
    </row>
    <row r="3076" spans="1:20">
      <c r="A3076" s="1">
        <f t="shared" si="48"/>
        <v>3075</v>
      </c>
      <c r="B3076" s="1" t="s">
        <v>20</v>
      </c>
      <c r="C3076" s="1" t="s">
        <v>21</v>
      </c>
      <c r="D3076" s="1" t="s">
        <v>22</v>
      </c>
      <c r="E3076" s="1" t="s">
        <v>23</v>
      </c>
      <c r="F3076" s="1" t="s">
        <v>5</v>
      </c>
      <c r="H3076" s="1" t="s">
        <v>24</v>
      </c>
      <c r="I3076" s="1">
        <v>1636101</v>
      </c>
      <c r="J3076" s="1">
        <v>1637483</v>
      </c>
      <c r="K3076" s="1" t="s">
        <v>25</v>
      </c>
      <c r="R3076" s="1" t="s">
        <v>4426</v>
      </c>
      <c r="S3076" s="1">
        <v>1383</v>
      </c>
    </row>
    <row r="3077" spans="1:20">
      <c r="A3077" s="1">
        <f t="shared" si="48"/>
        <v>3076</v>
      </c>
      <c r="B3077" s="1" t="s">
        <v>28</v>
      </c>
      <c r="C3077" s="1" t="s">
        <v>29</v>
      </c>
      <c r="D3077" s="1" t="s">
        <v>22</v>
      </c>
      <c r="E3077" s="1" t="s">
        <v>23</v>
      </c>
      <c r="F3077" s="1" t="s">
        <v>5</v>
      </c>
      <c r="H3077" s="1" t="s">
        <v>24</v>
      </c>
      <c r="I3077" s="1">
        <v>1636101</v>
      </c>
      <c r="J3077" s="1">
        <v>1637483</v>
      </c>
      <c r="K3077" s="1" t="s">
        <v>25</v>
      </c>
      <c r="L3077" s="1" t="s">
        <v>4427</v>
      </c>
      <c r="O3077" s="1" t="s">
        <v>62</v>
      </c>
      <c r="R3077" s="1" t="s">
        <v>4426</v>
      </c>
      <c r="S3077" s="1">
        <v>1383</v>
      </c>
      <c r="T3077" s="1">
        <v>460</v>
      </c>
    </row>
    <row r="3078" spans="1:20">
      <c r="A3078" s="1">
        <f t="shared" si="48"/>
        <v>3077</v>
      </c>
      <c r="B3078" s="1" t="s">
        <v>20</v>
      </c>
      <c r="C3078" s="1" t="s">
        <v>21</v>
      </c>
      <c r="D3078" s="1" t="s">
        <v>22</v>
      </c>
      <c r="E3078" s="1" t="s">
        <v>23</v>
      </c>
      <c r="F3078" s="1" t="s">
        <v>5</v>
      </c>
      <c r="H3078" s="1" t="s">
        <v>24</v>
      </c>
      <c r="I3078" s="1">
        <v>1637569</v>
      </c>
      <c r="J3078" s="1">
        <v>1639761</v>
      </c>
      <c r="K3078" s="1" t="s">
        <v>25</v>
      </c>
      <c r="P3078" s="1" t="s">
        <v>4428</v>
      </c>
      <c r="R3078" s="1" t="s">
        <v>4429</v>
      </c>
      <c r="S3078" s="1">
        <v>2193</v>
      </c>
    </row>
    <row r="3079" spans="1:20">
      <c r="A3079" s="1">
        <f t="shared" si="48"/>
        <v>3078</v>
      </c>
      <c r="B3079" s="1" t="s">
        <v>28</v>
      </c>
      <c r="C3079" s="1" t="s">
        <v>29</v>
      </c>
      <c r="D3079" s="1" t="s">
        <v>22</v>
      </c>
      <c r="E3079" s="1" t="s">
        <v>23</v>
      </c>
      <c r="F3079" s="1" t="s">
        <v>5</v>
      </c>
      <c r="H3079" s="1" t="s">
        <v>24</v>
      </c>
      <c r="I3079" s="1">
        <v>1637569</v>
      </c>
      <c r="J3079" s="1">
        <v>1639761</v>
      </c>
      <c r="K3079" s="1" t="s">
        <v>25</v>
      </c>
      <c r="L3079" s="1" t="s">
        <v>4430</v>
      </c>
      <c r="O3079" s="1" t="s">
        <v>4431</v>
      </c>
      <c r="P3079" s="1" t="s">
        <v>4428</v>
      </c>
      <c r="R3079" s="1" t="s">
        <v>4429</v>
      </c>
      <c r="S3079" s="1">
        <v>2193</v>
      </c>
      <c r="T3079" s="1">
        <v>730</v>
      </c>
    </row>
    <row r="3080" spans="1:20">
      <c r="A3080" s="1">
        <f t="shared" si="48"/>
        <v>3079</v>
      </c>
      <c r="B3080" s="1" t="s">
        <v>20</v>
      </c>
      <c r="C3080" s="1" t="s">
        <v>21</v>
      </c>
      <c r="D3080" s="1" t="s">
        <v>22</v>
      </c>
      <c r="E3080" s="1" t="s">
        <v>23</v>
      </c>
      <c r="F3080" s="1" t="s">
        <v>5</v>
      </c>
      <c r="H3080" s="1" t="s">
        <v>24</v>
      </c>
      <c r="I3080" s="1">
        <v>1639794</v>
      </c>
      <c r="J3080" s="1">
        <v>1640240</v>
      </c>
      <c r="K3080" s="1" t="s">
        <v>63</v>
      </c>
      <c r="R3080" s="1" t="s">
        <v>4432</v>
      </c>
      <c r="S3080" s="1">
        <v>447</v>
      </c>
    </row>
    <row r="3081" spans="1:20">
      <c r="A3081" s="1">
        <f t="shared" si="48"/>
        <v>3080</v>
      </c>
      <c r="B3081" s="1" t="s">
        <v>28</v>
      </c>
      <c r="C3081" s="1" t="s">
        <v>29</v>
      </c>
      <c r="D3081" s="1" t="s">
        <v>22</v>
      </c>
      <c r="E3081" s="1" t="s">
        <v>23</v>
      </c>
      <c r="F3081" s="1" t="s">
        <v>5</v>
      </c>
      <c r="H3081" s="1" t="s">
        <v>24</v>
      </c>
      <c r="I3081" s="1">
        <v>1639794</v>
      </c>
      <c r="J3081" s="1">
        <v>1640240</v>
      </c>
      <c r="K3081" s="1" t="s">
        <v>63</v>
      </c>
      <c r="L3081" s="1" t="s">
        <v>4433</v>
      </c>
      <c r="O3081" s="1" t="s">
        <v>3146</v>
      </c>
      <c r="R3081" s="1" t="s">
        <v>4432</v>
      </c>
      <c r="S3081" s="1">
        <v>447</v>
      </c>
      <c r="T3081" s="1">
        <v>148</v>
      </c>
    </row>
    <row r="3082" spans="1:20">
      <c r="A3082" s="1">
        <f t="shared" si="48"/>
        <v>3081</v>
      </c>
      <c r="B3082" s="1" t="s">
        <v>20</v>
      </c>
      <c r="C3082" s="1" t="s">
        <v>21</v>
      </c>
      <c r="D3082" s="1" t="s">
        <v>22</v>
      </c>
      <c r="E3082" s="1" t="s">
        <v>23</v>
      </c>
      <c r="F3082" s="1" t="s">
        <v>5</v>
      </c>
      <c r="H3082" s="1" t="s">
        <v>24</v>
      </c>
      <c r="I3082" s="1">
        <v>1640298</v>
      </c>
      <c r="J3082" s="1">
        <v>1641950</v>
      </c>
      <c r="K3082" s="1" t="s">
        <v>63</v>
      </c>
      <c r="R3082" s="1" t="s">
        <v>4434</v>
      </c>
      <c r="S3082" s="1">
        <v>1653</v>
      </c>
    </row>
    <row r="3083" spans="1:20">
      <c r="A3083" s="1">
        <f t="shared" si="48"/>
        <v>3082</v>
      </c>
      <c r="B3083" s="1" t="s">
        <v>28</v>
      </c>
      <c r="C3083" s="1" t="s">
        <v>29</v>
      </c>
      <c r="D3083" s="1" t="s">
        <v>22</v>
      </c>
      <c r="E3083" s="1" t="s">
        <v>23</v>
      </c>
      <c r="F3083" s="1" t="s">
        <v>5</v>
      </c>
      <c r="H3083" s="1" t="s">
        <v>24</v>
      </c>
      <c r="I3083" s="1">
        <v>1640298</v>
      </c>
      <c r="J3083" s="1">
        <v>1641950</v>
      </c>
      <c r="K3083" s="1" t="s">
        <v>63</v>
      </c>
      <c r="L3083" s="1" t="s">
        <v>4435</v>
      </c>
      <c r="O3083" s="1" t="s">
        <v>42</v>
      </c>
      <c r="R3083" s="1" t="s">
        <v>4434</v>
      </c>
      <c r="S3083" s="1">
        <v>1653</v>
      </c>
      <c r="T3083" s="1">
        <v>550</v>
      </c>
    </row>
    <row r="3084" spans="1:20">
      <c r="A3084" s="1">
        <f t="shared" si="48"/>
        <v>3083</v>
      </c>
      <c r="B3084" s="1" t="s">
        <v>20</v>
      </c>
      <c r="C3084" s="1" t="s">
        <v>21</v>
      </c>
      <c r="D3084" s="1" t="s">
        <v>22</v>
      </c>
      <c r="E3084" s="1" t="s">
        <v>23</v>
      </c>
      <c r="F3084" s="1" t="s">
        <v>5</v>
      </c>
      <c r="H3084" s="1" t="s">
        <v>24</v>
      </c>
      <c r="I3084" s="1">
        <v>1641958</v>
      </c>
      <c r="J3084" s="1">
        <v>1643091</v>
      </c>
      <c r="K3084" s="1" t="s">
        <v>63</v>
      </c>
      <c r="R3084" s="1" t="s">
        <v>4436</v>
      </c>
      <c r="S3084" s="1">
        <v>1134</v>
      </c>
    </row>
    <row r="3085" spans="1:20">
      <c r="A3085" s="1">
        <f t="shared" si="48"/>
        <v>3084</v>
      </c>
      <c r="B3085" s="1" t="s">
        <v>28</v>
      </c>
      <c r="C3085" s="1" t="s">
        <v>29</v>
      </c>
      <c r="D3085" s="1" t="s">
        <v>22</v>
      </c>
      <c r="E3085" s="1" t="s">
        <v>23</v>
      </c>
      <c r="F3085" s="1" t="s">
        <v>5</v>
      </c>
      <c r="H3085" s="1" t="s">
        <v>24</v>
      </c>
      <c r="I3085" s="1">
        <v>1641958</v>
      </c>
      <c r="J3085" s="1">
        <v>1643091</v>
      </c>
      <c r="K3085" s="1" t="s">
        <v>63</v>
      </c>
      <c r="L3085" s="1" t="s">
        <v>4437</v>
      </c>
      <c r="O3085" s="1" t="s">
        <v>4438</v>
      </c>
      <c r="R3085" s="1" t="s">
        <v>4436</v>
      </c>
      <c r="S3085" s="1">
        <v>1134</v>
      </c>
      <c r="T3085" s="1">
        <v>377</v>
      </c>
    </row>
    <row r="3086" spans="1:20">
      <c r="A3086" s="1">
        <f t="shared" si="48"/>
        <v>3085</v>
      </c>
      <c r="B3086" s="1" t="s">
        <v>20</v>
      </c>
      <c r="C3086" s="1" t="s">
        <v>21</v>
      </c>
      <c r="D3086" s="1" t="s">
        <v>22</v>
      </c>
      <c r="E3086" s="1" t="s">
        <v>23</v>
      </c>
      <c r="F3086" s="1" t="s">
        <v>5</v>
      </c>
      <c r="H3086" s="1" t="s">
        <v>24</v>
      </c>
      <c r="I3086" s="1">
        <v>1643129</v>
      </c>
      <c r="J3086" s="1">
        <v>1643875</v>
      </c>
      <c r="K3086" s="1" t="s">
        <v>25</v>
      </c>
      <c r="R3086" s="1" t="s">
        <v>4439</v>
      </c>
      <c r="S3086" s="1">
        <v>747</v>
      </c>
    </row>
    <row r="3087" spans="1:20">
      <c r="A3087" s="1">
        <f t="shared" si="48"/>
        <v>3086</v>
      </c>
      <c r="B3087" s="1" t="s">
        <v>28</v>
      </c>
      <c r="C3087" s="1" t="s">
        <v>29</v>
      </c>
      <c r="D3087" s="1" t="s">
        <v>22</v>
      </c>
      <c r="E3087" s="1" t="s">
        <v>23</v>
      </c>
      <c r="F3087" s="1" t="s">
        <v>5</v>
      </c>
      <c r="H3087" s="1" t="s">
        <v>24</v>
      </c>
      <c r="I3087" s="1">
        <v>1643129</v>
      </c>
      <c r="J3087" s="1">
        <v>1643875</v>
      </c>
      <c r="K3087" s="1" t="s">
        <v>25</v>
      </c>
      <c r="L3087" s="1" t="s">
        <v>4440</v>
      </c>
      <c r="O3087" s="1" t="s">
        <v>4441</v>
      </c>
      <c r="R3087" s="1" t="s">
        <v>4439</v>
      </c>
      <c r="S3087" s="1">
        <v>747</v>
      </c>
      <c r="T3087" s="1">
        <v>248</v>
      </c>
    </row>
    <row r="3088" spans="1:20">
      <c r="A3088" s="1">
        <f t="shared" si="48"/>
        <v>3087</v>
      </c>
      <c r="B3088" s="1" t="s">
        <v>20</v>
      </c>
      <c r="C3088" s="1" t="s">
        <v>21</v>
      </c>
      <c r="D3088" s="1" t="s">
        <v>22</v>
      </c>
      <c r="E3088" s="1" t="s">
        <v>23</v>
      </c>
      <c r="F3088" s="1" t="s">
        <v>5</v>
      </c>
      <c r="H3088" s="1" t="s">
        <v>24</v>
      </c>
      <c r="I3088" s="1">
        <v>1644016</v>
      </c>
      <c r="J3088" s="1">
        <v>1645338</v>
      </c>
      <c r="K3088" s="1" t="s">
        <v>25</v>
      </c>
      <c r="R3088" s="1" t="s">
        <v>4442</v>
      </c>
      <c r="S3088" s="1">
        <v>1323</v>
      </c>
    </row>
    <row r="3089" spans="1:20">
      <c r="A3089" s="1">
        <f t="shared" si="48"/>
        <v>3088</v>
      </c>
      <c r="B3089" s="1" t="s">
        <v>28</v>
      </c>
      <c r="C3089" s="1" t="s">
        <v>29</v>
      </c>
      <c r="D3089" s="1" t="s">
        <v>22</v>
      </c>
      <c r="E3089" s="1" t="s">
        <v>23</v>
      </c>
      <c r="F3089" s="1" t="s">
        <v>5</v>
      </c>
      <c r="H3089" s="1" t="s">
        <v>24</v>
      </c>
      <c r="I3089" s="1">
        <v>1644016</v>
      </c>
      <c r="J3089" s="1">
        <v>1645338</v>
      </c>
      <c r="K3089" s="1" t="s">
        <v>25</v>
      </c>
      <c r="L3089" s="1" t="s">
        <v>4443</v>
      </c>
      <c r="O3089" s="1" t="s">
        <v>4444</v>
      </c>
      <c r="R3089" s="1" t="s">
        <v>4442</v>
      </c>
      <c r="S3089" s="1">
        <v>1323</v>
      </c>
      <c r="T3089" s="1">
        <v>440</v>
      </c>
    </row>
    <row r="3090" spans="1:20">
      <c r="A3090" s="1">
        <f t="shared" si="48"/>
        <v>3089</v>
      </c>
      <c r="B3090" s="1" t="s">
        <v>20</v>
      </c>
      <c r="C3090" s="1" t="s">
        <v>21</v>
      </c>
      <c r="D3090" s="1" t="s">
        <v>22</v>
      </c>
      <c r="E3090" s="1" t="s">
        <v>23</v>
      </c>
      <c r="F3090" s="1" t="s">
        <v>5</v>
      </c>
      <c r="H3090" s="1" t="s">
        <v>24</v>
      </c>
      <c r="I3090" s="1">
        <v>1645372</v>
      </c>
      <c r="J3090" s="1">
        <v>1646085</v>
      </c>
      <c r="K3090" s="1" t="s">
        <v>63</v>
      </c>
      <c r="P3090" s="1" t="s">
        <v>4445</v>
      </c>
      <c r="R3090" s="1" t="s">
        <v>4446</v>
      </c>
      <c r="S3090" s="1">
        <v>714</v>
      </c>
    </row>
    <row r="3091" spans="1:20">
      <c r="A3091" s="1">
        <f t="shared" si="48"/>
        <v>3090</v>
      </c>
      <c r="B3091" s="1" t="s">
        <v>28</v>
      </c>
      <c r="C3091" s="1" t="s">
        <v>29</v>
      </c>
      <c r="D3091" s="1" t="s">
        <v>22</v>
      </c>
      <c r="E3091" s="1" t="s">
        <v>23</v>
      </c>
      <c r="F3091" s="1" t="s">
        <v>5</v>
      </c>
      <c r="H3091" s="1" t="s">
        <v>24</v>
      </c>
      <c r="I3091" s="1">
        <v>1645372</v>
      </c>
      <c r="J3091" s="1">
        <v>1646085</v>
      </c>
      <c r="K3091" s="1" t="s">
        <v>63</v>
      </c>
      <c r="L3091" s="1" t="s">
        <v>4447</v>
      </c>
      <c r="O3091" s="1" t="s">
        <v>62</v>
      </c>
      <c r="P3091" s="1" t="s">
        <v>4445</v>
      </c>
      <c r="R3091" s="1" t="s">
        <v>4446</v>
      </c>
      <c r="S3091" s="1">
        <v>714</v>
      </c>
      <c r="T3091" s="1">
        <v>237</v>
      </c>
    </row>
    <row r="3092" spans="1:20">
      <c r="A3092" s="1">
        <f t="shared" si="48"/>
        <v>3091</v>
      </c>
      <c r="B3092" s="1" t="s">
        <v>20</v>
      </c>
      <c r="C3092" s="1" t="s">
        <v>21</v>
      </c>
      <c r="D3092" s="1" t="s">
        <v>22</v>
      </c>
      <c r="E3092" s="1" t="s">
        <v>23</v>
      </c>
      <c r="F3092" s="1" t="s">
        <v>5</v>
      </c>
      <c r="H3092" s="1" t="s">
        <v>24</v>
      </c>
      <c r="I3092" s="1">
        <v>1646129</v>
      </c>
      <c r="J3092" s="1">
        <v>1647295</v>
      </c>
      <c r="K3092" s="1" t="s">
        <v>63</v>
      </c>
      <c r="R3092" s="1" t="s">
        <v>4448</v>
      </c>
      <c r="S3092" s="1">
        <v>1167</v>
      </c>
    </row>
    <row r="3093" spans="1:20">
      <c r="A3093" s="1">
        <f t="shared" si="48"/>
        <v>3092</v>
      </c>
      <c r="B3093" s="1" t="s">
        <v>28</v>
      </c>
      <c r="C3093" s="1" t="s">
        <v>29</v>
      </c>
      <c r="D3093" s="1" t="s">
        <v>22</v>
      </c>
      <c r="E3093" s="1" t="s">
        <v>23</v>
      </c>
      <c r="F3093" s="1" t="s">
        <v>5</v>
      </c>
      <c r="H3093" s="1" t="s">
        <v>24</v>
      </c>
      <c r="I3093" s="1">
        <v>1646129</v>
      </c>
      <c r="J3093" s="1">
        <v>1647295</v>
      </c>
      <c r="K3093" s="1" t="s">
        <v>63</v>
      </c>
      <c r="L3093" s="1" t="s">
        <v>4449</v>
      </c>
      <c r="O3093" s="1" t="s">
        <v>2673</v>
      </c>
      <c r="R3093" s="1" t="s">
        <v>4448</v>
      </c>
      <c r="S3093" s="1">
        <v>1167</v>
      </c>
      <c r="T3093" s="1">
        <v>388</v>
      </c>
    </row>
    <row r="3094" spans="1:20">
      <c r="A3094" s="1">
        <f t="shared" si="48"/>
        <v>3093</v>
      </c>
      <c r="B3094" s="1" t="s">
        <v>20</v>
      </c>
      <c r="C3094" s="1" t="s">
        <v>21</v>
      </c>
      <c r="D3094" s="1" t="s">
        <v>22</v>
      </c>
      <c r="E3094" s="1" t="s">
        <v>23</v>
      </c>
      <c r="F3094" s="1" t="s">
        <v>5</v>
      </c>
      <c r="H3094" s="1" t="s">
        <v>24</v>
      </c>
      <c r="I3094" s="1">
        <v>1647543</v>
      </c>
      <c r="J3094" s="1">
        <v>1647998</v>
      </c>
      <c r="K3094" s="1" t="s">
        <v>63</v>
      </c>
      <c r="R3094" s="1" t="s">
        <v>4450</v>
      </c>
      <c r="S3094" s="1">
        <v>456</v>
      </c>
    </row>
    <row r="3095" spans="1:20">
      <c r="A3095" s="1">
        <f t="shared" si="48"/>
        <v>3094</v>
      </c>
      <c r="B3095" s="1" t="s">
        <v>28</v>
      </c>
      <c r="C3095" s="1" t="s">
        <v>29</v>
      </c>
      <c r="D3095" s="1" t="s">
        <v>22</v>
      </c>
      <c r="E3095" s="1" t="s">
        <v>23</v>
      </c>
      <c r="F3095" s="1" t="s">
        <v>5</v>
      </c>
      <c r="H3095" s="1" t="s">
        <v>24</v>
      </c>
      <c r="I3095" s="1">
        <v>1647543</v>
      </c>
      <c r="J3095" s="1">
        <v>1647998</v>
      </c>
      <c r="K3095" s="1" t="s">
        <v>63</v>
      </c>
      <c r="L3095" s="1" t="s">
        <v>4451</v>
      </c>
      <c r="O3095" s="1" t="s">
        <v>62</v>
      </c>
      <c r="R3095" s="1" t="s">
        <v>4450</v>
      </c>
      <c r="S3095" s="1">
        <v>456</v>
      </c>
      <c r="T3095" s="1">
        <v>151</v>
      </c>
    </row>
    <row r="3096" spans="1:20">
      <c r="A3096" s="1">
        <f t="shared" si="48"/>
        <v>3095</v>
      </c>
      <c r="B3096" s="1" t="s">
        <v>20</v>
      </c>
      <c r="C3096" s="1" t="s">
        <v>21</v>
      </c>
      <c r="D3096" s="1" t="s">
        <v>22</v>
      </c>
      <c r="E3096" s="1" t="s">
        <v>23</v>
      </c>
      <c r="F3096" s="1" t="s">
        <v>5</v>
      </c>
      <c r="H3096" s="1" t="s">
        <v>24</v>
      </c>
      <c r="I3096" s="1">
        <v>1648045</v>
      </c>
      <c r="J3096" s="1">
        <v>1649091</v>
      </c>
      <c r="K3096" s="1" t="s">
        <v>25</v>
      </c>
      <c r="R3096" s="1" t="s">
        <v>4452</v>
      </c>
      <c r="S3096" s="1">
        <v>1047</v>
      </c>
    </row>
    <row r="3097" spans="1:20">
      <c r="A3097" s="1">
        <f t="shared" si="48"/>
        <v>3096</v>
      </c>
      <c r="B3097" s="1" t="s">
        <v>28</v>
      </c>
      <c r="C3097" s="1" t="s">
        <v>29</v>
      </c>
      <c r="D3097" s="1" t="s">
        <v>22</v>
      </c>
      <c r="E3097" s="1" t="s">
        <v>23</v>
      </c>
      <c r="F3097" s="1" t="s">
        <v>5</v>
      </c>
      <c r="H3097" s="1" t="s">
        <v>24</v>
      </c>
      <c r="I3097" s="1">
        <v>1648045</v>
      </c>
      <c r="J3097" s="1">
        <v>1649091</v>
      </c>
      <c r="K3097" s="1" t="s">
        <v>25</v>
      </c>
      <c r="L3097" s="1" t="s">
        <v>4453</v>
      </c>
      <c r="O3097" s="1" t="s">
        <v>1893</v>
      </c>
      <c r="R3097" s="1" t="s">
        <v>4452</v>
      </c>
      <c r="S3097" s="1">
        <v>1047</v>
      </c>
      <c r="T3097" s="1">
        <v>348</v>
      </c>
    </row>
    <row r="3098" spans="1:20">
      <c r="A3098" s="1">
        <f t="shared" si="48"/>
        <v>3097</v>
      </c>
      <c r="B3098" s="1" t="s">
        <v>20</v>
      </c>
      <c r="C3098" s="1" t="s">
        <v>21</v>
      </c>
      <c r="D3098" s="1" t="s">
        <v>22</v>
      </c>
      <c r="E3098" s="1" t="s">
        <v>23</v>
      </c>
      <c r="F3098" s="1" t="s">
        <v>5</v>
      </c>
      <c r="H3098" s="1" t="s">
        <v>24</v>
      </c>
      <c r="I3098" s="1">
        <v>1649156</v>
      </c>
      <c r="J3098" s="1">
        <v>1649815</v>
      </c>
      <c r="K3098" s="1" t="s">
        <v>63</v>
      </c>
      <c r="R3098" s="1" t="s">
        <v>4454</v>
      </c>
      <c r="S3098" s="1">
        <v>660</v>
      </c>
    </row>
    <row r="3099" spans="1:20">
      <c r="A3099" s="1">
        <f t="shared" si="48"/>
        <v>3098</v>
      </c>
      <c r="B3099" s="1" t="s">
        <v>28</v>
      </c>
      <c r="C3099" s="1" t="s">
        <v>29</v>
      </c>
      <c r="D3099" s="1" t="s">
        <v>22</v>
      </c>
      <c r="E3099" s="1" t="s">
        <v>23</v>
      </c>
      <c r="F3099" s="1" t="s">
        <v>5</v>
      </c>
      <c r="H3099" s="1" t="s">
        <v>24</v>
      </c>
      <c r="I3099" s="1">
        <v>1649156</v>
      </c>
      <c r="J3099" s="1">
        <v>1649815</v>
      </c>
      <c r="K3099" s="1" t="s">
        <v>63</v>
      </c>
      <c r="L3099" s="1" t="s">
        <v>4455</v>
      </c>
      <c r="O3099" s="1" t="s">
        <v>3204</v>
      </c>
      <c r="R3099" s="1" t="s">
        <v>4454</v>
      </c>
      <c r="S3099" s="1">
        <v>660</v>
      </c>
      <c r="T3099" s="1">
        <v>219</v>
      </c>
    </row>
    <row r="3100" spans="1:20">
      <c r="A3100" s="1">
        <f t="shared" si="48"/>
        <v>3099</v>
      </c>
      <c r="B3100" s="1" t="s">
        <v>20</v>
      </c>
      <c r="C3100" s="1" t="s">
        <v>21</v>
      </c>
      <c r="D3100" s="1" t="s">
        <v>22</v>
      </c>
      <c r="E3100" s="1" t="s">
        <v>23</v>
      </c>
      <c r="F3100" s="1" t="s">
        <v>5</v>
      </c>
      <c r="H3100" s="1" t="s">
        <v>24</v>
      </c>
      <c r="I3100" s="1">
        <v>1649817</v>
      </c>
      <c r="J3100" s="1">
        <v>1650581</v>
      </c>
      <c r="K3100" s="1" t="s">
        <v>63</v>
      </c>
      <c r="R3100" s="1" t="s">
        <v>4456</v>
      </c>
      <c r="S3100" s="1">
        <v>765</v>
      </c>
    </row>
    <row r="3101" spans="1:20">
      <c r="A3101" s="1">
        <f t="shared" si="48"/>
        <v>3100</v>
      </c>
      <c r="B3101" s="1" t="s">
        <v>28</v>
      </c>
      <c r="C3101" s="1" t="s">
        <v>29</v>
      </c>
      <c r="D3101" s="1" t="s">
        <v>22</v>
      </c>
      <c r="E3101" s="1" t="s">
        <v>23</v>
      </c>
      <c r="F3101" s="1" t="s">
        <v>5</v>
      </c>
      <c r="H3101" s="1" t="s">
        <v>24</v>
      </c>
      <c r="I3101" s="1">
        <v>1649817</v>
      </c>
      <c r="J3101" s="1">
        <v>1650581</v>
      </c>
      <c r="K3101" s="1" t="s">
        <v>63</v>
      </c>
      <c r="L3101" s="1" t="s">
        <v>4457</v>
      </c>
      <c r="O3101" s="1" t="s">
        <v>4458</v>
      </c>
      <c r="R3101" s="1" t="s">
        <v>4456</v>
      </c>
      <c r="S3101" s="1">
        <v>765</v>
      </c>
      <c r="T3101" s="1">
        <v>254</v>
      </c>
    </row>
    <row r="3102" spans="1:20">
      <c r="A3102" s="1">
        <f t="shared" si="48"/>
        <v>3101</v>
      </c>
      <c r="B3102" s="1" t="s">
        <v>20</v>
      </c>
      <c r="C3102" s="1" t="s">
        <v>21</v>
      </c>
      <c r="D3102" s="1" t="s">
        <v>22</v>
      </c>
      <c r="E3102" s="1" t="s">
        <v>23</v>
      </c>
      <c r="F3102" s="1" t="s">
        <v>5</v>
      </c>
      <c r="H3102" s="1" t="s">
        <v>24</v>
      </c>
      <c r="I3102" s="1">
        <v>1650652</v>
      </c>
      <c r="J3102" s="1">
        <v>1651134</v>
      </c>
      <c r="K3102" s="1" t="s">
        <v>63</v>
      </c>
      <c r="R3102" s="1" t="s">
        <v>4459</v>
      </c>
      <c r="S3102" s="1">
        <v>483</v>
      </c>
    </row>
    <row r="3103" spans="1:20">
      <c r="A3103" s="1">
        <f t="shared" si="48"/>
        <v>3102</v>
      </c>
      <c r="B3103" s="1" t="s">
        <v>28</v>
      </c>
      <c r="C3103" s="1" t="s">
        <v>29</v>
      </c>
      <c r="D3103" s="1" t="s">
        <v>22</v>
      </c>
      <c r="E3103" s="1" t="s">
        <v>23</v>
      </c>
      <c r="F3103" s="1" t="s">
        <v>5</v>
      </c>
      <c r="H3103" s="1" t="s">
        <v>24</v>
      </c>
      <c r="I3103" s="1">
        <v>1650652</v>
      </c>
      <c r="J3103" s="1">
        <v>1651134</v>
      </c>
      <c r="K3103" s="1" t="s">
        <v>63</v>
      </c>
      <c r="L3103" s="1" t="s">
        <v>4460</v>
      </c>
      <c r="O3103" s="1" t="s">
        <v>4461</v>
      </c>
      <c r="R3103" s="1" t="s">
        <v>4459</v>
      </c>
      <c r="S3103" s="1">
        <v>483</v>
      </c>
      <c r="T3103" s="1">
        <v>160</v>
      </c>
    </row>
    <row r="3104" spans="1:20">
      <c r="A3104" s="1">
        <f t="shared" si="48"/>
        <v>3103</v>
      </c>
      <c r="B3104" s="1" t="s">
        <v>20</v>
      </c>
      <c r="C3104" s="1" t="s">
        <v>21</v>
      </c>
      <c r="D3104" s="1" t="s">
        <v>22</v>
      </c>
      <c r="E3104" s="1" t="s">
        <v>23</v>
      </c>
      <c r="F3104" s="1" t="s">
        <v>5</v>
      </c>
      <c r="H3104" s="1" t="s">
        <v>24</v>
      </c>
      <c r="I3104" s="1">
        <v>1651172</v>
      </c>
      <c r="J3104" s="1">
        <v>1652011</v>
      </c>
      <c r="K3104" s="1" t="s">
        <v>25</v>
      </c>
      <c r="R3104" s="1" t="s">
        <v>4462</v>
      </c>
      <c r="S3104" s="1">
        <v>840</v>
      </c>
    </row>
    <row r="3105" spans="1:21">
      <c r="A3105" s="1">
        <f t="shared" si="48"/>
        <v>3104</v>
      </c>
      <c r="B3105" s="1" t="s">
        <v>28</v>
      </c>
      <c r="C3105" s="1" t="s">
        <v>29</v>
      </c>
      <c r="D3105" s="1" t="s">
        <v>22</v>
      </c>
      <c r="E3105" s="1" t="s">
        <v>23</v>
      </c>
      <c r="F3105" s="1" t="s">
        <v>5</v>
      </c>
      <c r="H3105" s="1" t="s">
        <v>24</v>
      </c>
      <c r="I3105" s="1">
        <v>1651172</v>
      </c>
      <c r="J3105" s="1">
        <v>1652011</v>
      </c>
      <c r="K3105" s="1" t="s">
        <v>25</v>
      </c>
      <c r="L3105" s="1" t="s">
        <v>4463</v>
      </c>
      <c r="O3105" s="1" t="s">
        <v>42</v>
      </c>
      <c r="R3105" s="1" t="s">
        <v>4462</v>
      </c>
      <c r="S3105" s="1">
        <v>840</v>
      </c>
      <c r="T3105" s="1">
        <v>279</v>
      </c>
    </row>
    <row r="3106" spans="1:21">
      <c r="A3106" s="1">
        <f t="shared" si="48"/>
        <v>3105</v>
      </c>
      <c r="B3106" s="1" t="s">
        <v>20</v>
      </c>
      <c r="C3106" s="1" t="s">
        <v>21</v>
      </c>
      <c r="D3106" s="1" t="s">
        <v>22</v>
      </c>
      <c r="E3106" s="1" t="s">
        <v>23</v>
      </c>
      <c r="F3106" s="1" t="s">
        <v>5</v>
      </c>
      <c r="H3106" s="1" t="s">
        <v>24</v>
      </c>
      <c r="I3106" s="1">
        <v>1652040</v>
      </c>
      <c r="J3106" s="1">
        <v>1652327</v>
      </c>
      <c r="K3106" s="1" t="s">
        <v>63</v>
      </c>
      <c r="R3106" s="1" t="s">
        <v>4464</v>
      </c>
      <c r="S3106" s="1">
        <v>288</v>
      </c>
    </row>
    <row r="3107" spans="1:21">
      <c r="A3107" s="1">
        <f t="shared" si="48"/>
        <v>3106</v>
      </c>
      <c r="B3107" s="1" t="s">
        <v>28</v>
      </c>
      <c r="C3107" s="1" t="s">
        <v>29</v>
      </c>
      <c r="D3107" s="1" t="s">
        <v>22</v>
      </c>
      <c r="E3107" s="1" t="s">
        <v>23</v>
      </c>
      <c r="F3107" s="1" t="s">
        <v>5</v>
      </c>
      <c r="H3107" s="1" t="s">
        <v>24</v>
      </c>
      <c r="I3107" s="1">
        <v>1652040</v>
      </c>
      <c r="J3107" s="1">
        <v>1652327</v>
      </c>
      <c r="K3107" s="1" t="s">
        <v>63</v>
      </c>
      <c r="L3107" s="1" t="s">
        <v>4465</v>
      </c>
      <c r="O3107" s="1" t="s">
        <v>42</v>
      </c>
      <c r="R3107" s="1" t="s">
        <v>4464</v>
      </c>
      <c r="S3107" s="1">
        <v>288</v>
      </c>
      <c r="T3107" s="1">
        <v>95</v>
      </c>
    </row>
    <row r="3108" spans="1:21">
      <c r="A3108" s="1">
        <f t="shared" si="48"/>
        <v>3107</v>
      </c>
      <c r="B3108" s="1" t="s">
        <v>20</v>
      </c>
      <c r="C3108" s="1" t="s">
        <v>450</v>
      </c>
      <c r="D3108" s="1" t="s">
        <v>22</v>
      </c>
      <c r="E3108" s="1" t="s">
        <v>23</v>
      </c>
      <c r="F3108" s="1" t="s">
        <v>5</v>
      </c>
      <c r="H3108" s="1" t="s">
        <v>24</v>
      </c>
      <c r="I3108" s="1">
        <v>1652841</v>
      </c>
      <c r="J3108" s="1">
        <v>1653410</v>
      </c>
      <c r="K3108" s="1" t="s">
        <v>63</v>
      </c>
      <c r="R3108" s="1" t="s">
        <v>4466</v>
      </c>
      <c r="S3108" s="1">
        <v>570</v>
      </c>
      <c r="U3108" s="1" t="s">
        <v>452</v>
      </c>
    </row>
    <row r="3109" spans="1:21">
      <c r="A3109" s="1">
        <f t="shared" si="48"/>
        <v>3108</v>
      </c>
      <c r="B3109" s="1" t="s">
        <v>28</v>
      </c>
      <c r="C3109" s="1" t="s">
        <v>453</v>
      </c>
      <c r="D3109" s="1" t="s">
        <v>22</v>
      </c>
      <c r="E3109" s="1" t="s">
        <v>23</v>
      </c>
      <c r="F3109" s="1" t="s">
        <v>5</v>
      </c>
      <c r="H3109" s="1" t="s">
        <v>24</v>
      </c>
      <c r="I3109" s="1">
        <v>1652841</v>
      </c>
      <c r="J3109" s="1">
        <v>1653410</v>
      </c>
      <c r="K3109" s="1" t="s">
        <v>63</v>
      </c>
      <c r="O3109" s="1" t="s">
        <v>794</v>
      </c>
      <c r="R3109" s="1" t="s">
        <v>4466</v>
      </c>
      <c r="S3109" s="1">
        <v>570</v>
      </c>
      <c r="U3109" s="1" t="s">
        <v>452</v>
      </c>
    </row>
    <row r="3110" spans="1:21">
      <c r="A3110" s="1">
        <f t="shared" si="48"/>
        <v>3109</v>
      </c>
      <c r="B3110" s="1" t="s">
        <v>20</v>
      </c>
      <c r="C3110" s="1" t="s">
        <v>21</v>
      </c>
      <c r="D3110" s="1" t="s">
        <v>22</v>
      </c>
      <c r="E3110" s="1" t="s">
        <v>23</v>
      </c>
      <c r="F3110" s="1" t="s">
        <v>5</v>
      </c>
      <c r="H3110" s="1" t="s">
        <v>24</v>
      </c>
      <c r="I3110" s="1">
        <v>1653402</v>
      </c>
      <c r="J3110" s="1">
        <v>1653875</v>
      </c>
      <c r="K3110" s="1" t="s">
        <v>25</v>
      </c>
      <c r="R3110" s="1" t="s">
        <v>4467</v>
      </c>
      <c r="S3110" s="1">
        <v>474</v>
      </c>
    </row>
    <row r="3111" spans="1:21">
      <c r="A3111" s="1">
        <f t="shared" si="48"/>
        <v>3110</v>
      </c>
      <c r="B3111" s="1" t="s">
        <v>28</v>
      </c>
      <c r="C3111" s="1" t="s">
        <v>29</v>
      </c>
      <c r="D3111" s="1" t="s">
        <v>22</v>
      </c>
      <c r="E3111" s="1" t="s">
        <v>23</v>
      </c>
      <c r="F3111" s="1" t="s">
        <v>5</v>
      </c>
      <c r="H3111" s="1" t="s">
        <v>24</v>
      </c>
      <c r="I3111" s="1">
        <v>1653402</v>
      </c>
      <c r="J3111" s="1">
        <v>1653875</v>
      </c>
      <c r="K3111" s="1" t="s">
        <v>25</v>
      </c>
      <c r="L3111" s="1" t="s">
        <v>4468</v>
      </c>
      <c r="O3111" s="1" t="s">
        <v>822</v>
      </c>
      <c r="R3111" s="1" t="s">
        <v>4467</v>
      </c>
      <c r="S3111" s="1">
        <v>474</v>
      </c>
      <c r="T3111" s="1">
        <v>157</v>
      </c>
    </row>
    <row r="3112" spans="1:21">
      <c r="A3112" s="1">
        <f t="shared" si="48"/>
        <v>3111</v>
      </c>
      <c r="B3112" s="1" t="s">
        <v>20</v>
      </c>
      <c r="C3112" s="1" t="s">
        <v>21</v>
      </c>
      <c r="D3112" s="1" t="s">
        <v>22</v>
      </c>
      <c r="E3112" s="1" t="s">
        <v>23</v>
      </c>
      <c r="F3112" s="1" t="s">
        <v>5</v>
      </c>
      <c r="H3112" s="1" t="s">
        <v>24</v>
      </c>
      <c r="I3112" s="1">
        <v>1653797</v>
      </c>
      <c r="J3112" s="1">
        <v>1654165</v>
      </c>
      <c r="K3112" s="1" t="s">
        <v>25</v>
      </c>
      <c r="R3112" s="1" t="s">
        <v>4469</v>
      </c>
      <c r="S3112" s="1">
        <v>369</v>
      </c>
    </row>
    <row r="3113" spans="1:21">
      <c r="A3113" s="1">
        <f t="shared" si="48"/>
        <v>3112</v>
      </c>
      <c r="B3113" s="1" t="s">
        <v>28</v>
      </c>
      <c r="C3113" s="1" t="s">
        <v>29</v>
      </c>
      <c r="D3113" s="1" t="s">
        <v>22</v>
      </c>
      <c r="E3113" s="1" t="s">
        <v>23</v>
      </c>
      <c r="F3113" s="1" t="s">
        <v>5</v>
      </c>
      <c r="H3113" s="1" t="s">
        <v>24</v>
      </c>
      <c r="I3113" s="1">
        <v>1653797</v>
      </c>
      <c r="J3113" s="1">
        <v>1654165</v>
      </c>
      <c r="K3113" s="1" t="s">
        <v>25</v>
      </c>
      <c r="L3113" s="1" t="s">
        <v>4470</v>
      </c>
      <c r="O3113" s="1" t="s">
        <v>868</v>
      </c>
      <c r="R3113" s="1" t="s">
        <v>4469</v>
      </c>
      <c r="S3113" s="1">
        <v>369</v>
      </c>
      <c r="T3113" s="1">
        <v>122</v>
      </c>
    </row>
    <row r="3114" spans="1:21">
      <c r="A3114" s="1">
        <f t="shared" si="48"/>
        <v>3113</v>
      </c>
      <c r="B3114" s="1" t="s">
        <v>20</v>
      </c>
      <c r="C3114" s="1" t="s">
        <v>21</v>
      </c>
      <c r="D3114" s="1" t="s">
        <v>22</v>
      </c>
      <c r="E3114" s="1" t="s">
        <v>23</v>
      </c>
      <c r="F3114" s="1" t="s">
        <v>5</v>
      </c>
      <c r="H3114" s="1" t="s">
        <v>24</v>
      </c>
      <c r="I3114" s="1">
        <v>1654581</v>
      </c>
      <c r="J3114" s="1">
        <v>1655624</v>
      </c>
      <c r="K3114" s="1" t="s">
        <v>25</v>
      </c>
      <c r="R3114" s="1" t="s">
        <v>4471</v>
      </c>
      <c r="S3114" s="1">
        <v>1044</v>
      </c>
    </row>
    <row r="3115" spans="1:21">
      <c r="A3115" s="1">
        <f t="shared" si="48"/>
        <v>3114</v>
      </c>
      <c r="B3115" s="1" t="s">
        <v>28</v>
      </c>
      <c r="C3115" s="1" t="s">
        <v>29</v>
      </c>
      <c r="D3115" s="1" t="s">
        <v>22</v>
      </c>
      <c r="E3115" s="1" t="s">
        <v>23</v>
      </c>
      <c r="F3115" s="1" t="s">
        <v>5</v>
      </c>
      <c r="H3115" s="1" t="s">
        <v>24</v>
      </c>
      <c r="I3115" s="1">
        <v>1654581</v>
      </c>
      <c r="J3115" s="1">
        <v>1655624</v>
      </c>
      <c r="K3115" s="1" t="s">
        <v>25</v>
      </c>
      <c r="L3115" s="1" t="s">
        <v>4472</v>
      </c>
      <c r="O3115" s="1" t="s">
        <v>542</v>
      </c>
      <c r="R3115" s="1" t="s">
        <v>4471</v>
      </c>
      <c r="S3115" s="1">
        <v>1044</v>
      </c>
      <c r="T3115" s="1">
        <v>347</v>
      </c>
    </row>
    <row r="3116" spans="1:21">
      <c r="A3116" s="1">
        <f t="shared" si="48"/>
        <v>3115</v>
      </c>
      <c r="B3116" s="1" t="s">
        <v>20</v>
      </c>
      <c r="C3116" s="1" t="s">
        <v>21</v>
      </c>
      <c r="D3116" s="1" t="s">
        <v>22</v>
      </c>
      <c r="E3116" s="1" t="s">
        <v>23</v>
      </c>
      <c r="F3116" s="1" t="s">
        <v>5</v>
      </c>
      <c r="H3116" s="1" t="s">
        <v>24</v>
      </c>
      <c r="I3116" s="1">
        <v>1655769</v>
      </c>
      <c r="J3116" s="1">
        <v>1656143</v>
      </c>
      <c r="K3116" s="1" t="s">
        <v>25</v>
      </c>
      <c r="R3116" s="1" t="s">
        <v>4473</v>
      </c>
      <c r="S3116" s="1">
        <v>375</v>
      </c>
    </row>
    <row r="3117" spans="1:21">
      <c r="A3117" s="1">
        <f t="shared" si="48"/>
        <v>3116</v>
      </c>
      <c r="B3117" s="1" t="s">
        <v>28</v>
      </c>
      <c r="C3117" s="1" t="s">
        <v>29</v>
      </c>
      <c r="D3117" s="1" t="s">
        <v>22</v>
      </c>
      <c r="E3117" s="1" t="s">
        <v>23</v>
      </c>
      <c r="F3117" s="1" t="s">
        <v>5</v>
      </c>
      <c r="H3117" s="1" t="s">
        <v>24</v>
      </c>
      <c r="I3117" s="1">
        <v>1655769</v>
      </c>
      <c r="J3117" s="1">
        <v>1656143</v>
      </c>
      <c r="K3117" s="1" t="s">
        <v>25</v>
      </c>
      <c r="L3117" s="1" t="s">
        <v>4474</v>
      </c>
      <c r="O3117" s="1" t="s">
        <v>42</v>
      </c>
      <c r="R3117" s="1" t="s">
        <v>4473</v>
      </c>
      <c r="S3117" s="1">
        <v>375</v>
      </c>
      <c r="T3117" s="1">
        <v>124</v>
      </c>
    </row>
    <row r="3118" spans="1:21">
      <c r="A3118" s="1">
        <f t="shared" si="48"/>
        <v>3117</v>
      </c>
      <c r="B3118" s="1" t="s">
        <v>20</v>
      </c>
      <c r="C3118" s="1" t="s">
        <v>21</v>
      </c>
      <c r="D3118" s="1" t="s">
        <v>22</v>
      </c>
      <c r="E3118" s="1" t="s">
        <v>23</v>
      </c>
      <c r="F3118" s="1" t="s">
        <v>5</v>
      </c>
      <c r="H3118" s="1" t="s">
        <v>24</v>
      </c>
      <c r="I3118" s="1">
        <v>1656147</v>
      </c>
      <c r="J3118" s="1">
        <v>1656368</v>
      </c>
      <c r="K3118" s="1" t="s">
        <v>25</v>
      </c>
      <c r="R3118" s="1" t="s">
        <v>4475</v>
      </c>
      <c r="S3118" s="1">
        <v>222</v>
      </c>
    </row>
    <row r="3119" spans="1:21">
      <c r="A3119" s="1">
        <f t="shared" si="48"/>
        <v>3118</v>
      </c>
      <c r="B3119" s="1" t="s">
        <v>28</v>
      </c>
      <c r="C3119" s="1" t="s">
        <v>29</v>
      </c>
      <c r="D3119" s="1" t="s">
        <v>22</v>
      </c>
      <c r="E3119" s="1" t="s">
        <v>23</v>
      </c>
      <c r="F3119" s="1" t="s">
        <v>5</v>
      </c>
      <c r="H3119" s="1" t="s">
        <v>24</v>
      </c>
      <c r="I3119" s="1">
        <v>1656147</v>
      </c>
      <c r="J3119" s="1">
        <v>1656368</v>
      </c>
      <c r="K3119" s="1" t="s">
        <v>25</v>
      </c>
      <c r="L3119" s="1" t="s">
        <v>4476</v>
      </c>
      <c r="O3119" s="1" t="s">
        <v>4477</v>
      </c>
      <c r="R3119" s="1" t="s">
        <v>4475</v>
      </c>
      <c r="S3119" s="1">
        <v>222</v>
      </c>
      <c r="T3119" s="1">
        <v>73</v>
      </c>
    </row>
    <row r="3120" spans="1:21">
      <c r="A3120" s="1">
        <f t="shared" si="48"/>
        <v>3119</v>
      </c>
      <c r="B3120" s="1" t="s">
        <v>20</v>
      </c>
      <c r="C3120" s="1" t="s">
        <v>21</v>
      </c>
      <c r="D3120" s="1" t="s">
        <v>22</v>
      </c>
      <c r="E3120" s="1" t="s">
        <v>23</v>
      </c>
      <c r="F3120" s="1" t="s">
        <v>5</v>
      </c>
      <c r="H3120" s="1" t="s">
        <v>24</v>
      </c>
      <c r="I3120" s="1">
        <v>1656579</v>
      </c>
      <c r="J3120" s="1">
        <v>1656917</v>
      </c>
      <c r="K3120" s="1" t="s">
        <v>25</v>
      </c>
      <c r="R3120" s="1" t="s">
        <v>4478</v>
      </c>
      <c r="S3120" s="1">
        <v>339</v>
      </c>
    </row>
    <row r="3121" spans="1:20">
      <c r="A3121" s="1">
        <f t="shared" si="48"/>
        <v>3120</v>
      </c>
      <c r="B3121" s="1" t="s">
        <v>28</v>
      </c>
      <c r="C3121" s="1" t="s">
        <v>29</v>
      </c>
      <c r="D3121" s="1" t="s">
        <v>22</v>
      </c>
      <c r="E3121" s="1" t="s">
        <v>23</v>
      </c>
      <c r="F3121" s="1" t="s">
        <v>5</v>
      </c>
      <c r="H3121" s="1" t="s">
        <v>24</v>
      </c>
      <c r="I3121" s="1">
        <v>1656579</v>
      </c>
      <c r="J3121" s="1">
        <v>1656917</v>
      </c>
      <c r="K3121" s="1" t="s">
        <v>25</v>
      </c>
      <c r="L3121" s="1" t="s">
        <v>4479</v>
      </c>
      <c r="O3121" s="1" t="s">
        <v>62</v>
      </c>
      <c r="R3121" s="1" t="s">
        <v>4478</v>
      </c>
      <c r="S3121" s="1">
        <v>339</v>
      </c>
      <c r="T3121" s="1">
        <v>112</v>
      </c>
    </row>
    <row r="3122" spans="1:20">
      <c r="A3122" s="1">
        <f t="shared" si="48"/>
        <v>3121</v>
      </c>
      <c r="B3122" s="1" t="s">
        <v>20</v>
      </c>
      <c r="C3122" s="1" t="s">
        <v>21</v>
      </c>
      <c r="D3122" s="1" t="s">
        <v>22</v>
      </c>
      <c r="E3122" s="1" t="s">
        <v>23</v>
      </c>
      <c r="F3122" s="1" t="s">
        <v>5</v>
      </c>
      <c r="H3122" s="1" t="s">
        <v>24</v>
      </c>
      <c r="I3122" s="1">
        <v>1656957</v>
      </c>
      <c r="J3122" s="1">
        <v>1658159</v>
      </c>
      <c r="K3122" s="1" t="s">
        <v>63</v>
      </c>
      <c r="R3122" s="1" t="s">
        <v>4480</v>
      </c>
      <c r="S3122" s="1">
        <v>1203</v>
      </c>
    </row>
    <row r="3123" spans="1:20">
      <c r="A3123" s="1">
        <f t="shared" si="48"/>
        <v>3122</v>
      </c>
      <c r="B3123" s="1" t="s">
        <v>28</v>
      </c>
      <c r="C3123" s="1" t="s">
        <v>29</v>
      </c>
      <c r="D3123" s="1" t="s">
        <v>22</v>
      </c>
      <c r="E3123" s="1" t="s">
        <v>23</v>
      </c>
      <c r="F3123" s="1" t="s">
        <v>5</v>
      </c>
      <c r="H3123" s="1" t="s">
        <v>24</v>
      </c>
      <c r="I3123" s="1">
        <v>1656957</v>
      </c>
      <c r="J3123" s="1">
        <v>1658159</v>
      </c>
      <c r="K3123" s="1" t="s">
        <v>63</v>
      </c>
      <c r="L3123" s="1" t="s">
        <v>4481</v>
      </c>
      <c r="O3123" s="1" t="s">
        <v>4482</v>
      </c>
      <c r="R3123" s="1" t="s">
        <v>4480</v>
      </c>
      <c r="S3123" s="1">
        <v>1203</v>
      </c>
      <c r="T3123" s="1">
        <v>400</v>
      </c>
    </row>
    <row r="3124" spans="1:20">
      <c r="A3124" s="1">
        <f t="shared" si="48"/>
        <v>3123</v>
      </c>
      <c r="B3124" s="1" t="s">
        <v>20</v>
      </c>
      <c r="C3124" s="1" t="s">
        <v>21</v>
      </c>
      <c r="D3124" s="1" t="s">
        <v>22</v>
      </c>
      <c r="E3124" s="1" t="s">
        <v>23</v>
      </c>
      <c r="F3124" s="1" t="s">
        <v>5</v>
      </c>
      <c r="H3124" s="1" t="s">
        <v>24</v>
      </c>
      <c r="I3124" s="1">
        <v>1658229</v>
      </c>
      <c r="J3124" s="1">
        <v>1660739</v>
      </c>
      <c r="K3124" s="1" t="s">
        <v>63</v>
      </c>
      <c r="R3124" s="1" t="s">
        <v>4483</v>
      </c>
      <c r="S3124" s="1">
        <v>2511</v>
      </c>
    </row>
    <row r="3125" spans="1:20">
      <c r="A3125" s="1">
        <f t="shared" si="48"/>
        <v>3124</v>
      </c>
      <c r="B3125" s="1" t="s">
        <v>28</v>
      </c>
      <c r="C3125" s="1" t="s">
        <v>29</v>
      </c>
      <c r="D3125" s="1" t="s">
        <v>22</v>
      </c>
      <c r="E3125" s="1" t="s">
        <v>23</v>
      </c>
      <c r="F3125" s="1" t="s">
        <v>5</v>
      </c>
      <c r="H3125" s="1" t="s">
        <v>24</v>
      </c>
      <c r="I3125" s="1">
        <v>1658229</v>
      </c>
      <c r="J3125" s="1">
        <v>1660739</v>
      </c>
      <c r="K3125" s="1" t="s">
        <v>63</v>
      </c>
      <c r="L3125" s="1" t="s">
        <v>4484</v>
      </c>
      <c r="O3125" s="1" t="s">
        <v>4485</v>
      </c>
      <c r="R3125" s="1" t="s">
        <v>4483</v>
      </c>
      <c r="S3125" s="1">
        <v>2511</v>
      </c>
      <c r="T3125" s="1">
        <v>836</v>
      </c>
    </row>
    <row r="3126" spans="1:20">
      <c r="A3126" s="1">
        <f t="shared" si="48"/>
        <v>3125</v>
      </c>
      <c r="B3126" s="1" t="s">
        <v>20</v>
      </c>
      <c r="C3126" s="1" t="s">
        <v>21</v>
      </c>
      <c r="D3126" s="1" t="s">
        <v>22</v>
      </c>
      <c r="E3126" s="1" t="s">
        <v>23</v>
      </c>
      <c r="F3126" s="1" t="s">
        <v>5</v>
      </c>
      <c r="H3126" s="1" t="s">
        <v>24</v>
      </c>
      <c r="I3126" s="1">
        <v>1661067</v>
      </c>
      <c r="J3126" s="1">
        <v>1661564</v>
      </c>
      <c r="K3126" s="1" t="s">
        <v>63</v>
      </c>
      <c r="R3126" s="1" t="s">
        <v>4486</v>
      </c>
      <c r="S3126" s="1">
        <v>498</v>
      </c>
    </row>
    <row r="3127" spans="1:20">
      <c r="A3127" s="1">
        <f t="shared" si="48"/>
        <v>3126</v>
      </c>
      <c r="B3127" s="1" t="s">
        <v>28</v>
      </c>
      <c r="C3127" s="1" t="s">
        <v>29</v>
      </c>
      <c r="D3127" s="1" t="s">
        <v>22</v>
      </c>
      <c r="E3127" s="1" t="s">
        <v>23</v>
      </c>
      <c r="F3127" s="1" t="s">
        <v>5</v>
      </c>
      <c r="H3127" s="1" t="s">
        <v>24</v>
      </c>
      <c r="I3127" s="1">
        <v>1661067</v>
      </c>
      <c r="J3127" s="1">
        <v>1661564</v>
      </c>
      <c r="K3127" s="1" t="s">
        <v>63</v>
      </c>
      <c r="L3127" s="1" t="s">
        <v>4487</v>
      </c>
      <c r="O3127" s="1" t="s">
        <v>4488</v>
      </c>
      <c r="R3127" s="1" t="s">
        <v>4486</v>
      </c>
      <c r="S3127" s="1">
        <v>498</v>
      </c>
      <c r="T3127" s="1">
        <v>165</v>
      </c>
    </row>
    <row r="3128" spans="1:20">
      <c r="A3128" s="1">
        <f t="shared" si="48"/>
        <v>3127</v>
      </c>
      <c r="B3128" s="1" t="s">
        <v>20</v>
      </c>
      <c r="C3128" s="1" t="s">
        <v>21</v>
      </c>
      <c r="D3128" s="1" t="s">
        <v>22</v>
      </c>
      <c r="E3128" s="1" t="s">
        <v>23</v>
      </c>
      <c r="F3128" s="1" t="s">
        <v>5</v>
      </c>
      <c r="H3128" s="1" t="s">
        <v>24</v>
      </c>
      <c r="I3128" s="1">
        <v>1661561</v>
      </c>
      <c r="J3128" s="1">
        <v>1662799</v>
      </c>
      <c r="K3128" s="1" t="s">
        <v>63</v>
      </c>
      <c r="R3128" s="1" t="s">
        <v>4489</v>
      </c>
      <c r="S3128" s="1">
        <v>1239</v>
      </c>
    </row>
    <row r="3129" spans="1:20">
      <c r="A3129" s="1">
        <f t="shared" si="48"/>
        <v>3128</v>
      </c>
      <c r="B3129" s="1" t="s">
        <v>28</v>
      </c>
      <c r="C3129" s="1" t="s">
        <v>29</v>
      </c>
      <c r="D3129" s="1" t="s">
        <v>22</v>
      </c>
      <c r="E3129" s="1" t="s">
        <v>23</v>
      </c>
      <c r="F3129" s="1" t="s">
        <v>5</v>
      </c>
      <c r="H3129" s="1" t="s">
        <v>24</v>
      </c>
      <c r="I3129" s="1">
        <v>1661561</v>
      </c>
      <c r="J3129" s="1">
        <v>1662799</v>
      </c>
      <c r="K3129" s="1" t="s">
        <v>63</v>
      </c>
      <c r="L3129" s="1" t="s">
        <v>4490</v>
      </c>
      <c r="O3129" s="1" t="s">
        <v>279</v>
      </c>
      <c r="R3129" s="1" t="s">
        <v>4489</v>
      </c>
      <c r="S3129" s="1">
        <v>1239</v>
      </c>
      <c r="T3129" s="1">
        <v>412</v>
      </c>
    </row>
    <row r="3130" spans="1:20">
      <c r="A3130" s="1">
        <f t="shared" si="48"/>
        <v>3129</v>
      </c>
      <c r="B3130" s="1" t="s">
        <v>20</v>
      </c>
      <c r="C3130" s="1" t="s">
        <v>21</v>
      </c>
      <c r="D3130" s="1" t="s">
        <v>22</v>
      </c>
      <c r="E3130" s="1" t="s">
        <v>23</v>
      </c>
      <c r="F3130" s="1" t="s">
        <v>5</v>
      </c>
      <c r="H3130" s="1" t="s">
        <v>24</v>
      </c>
      <c r="I3130" s="1">
        <v>1662877</v>
      </c>
      <c r="J3130" s="1">
        <v>1665003</v>
      </c>
      <c r="K3130" s="1" t="s">
        <v>63</v>
      </c>
      <c r="R3130" s="1" t="s">
        <v>4491</v>
      </c>
      <c r="S3130" s="1">
        <v>2127</v>
      </c>
    </row>
    <row r="3131" spans="1:20">
      <c r="A3131" s="1">
        <f t="shared" si="48"/>
        <v>3130</v>
      </c>
      <c r="B3131" s="1" t="s">
        <v>28</v>
      </c>
      <c r="C3131" s="1" t="s">
        <v>29</v>
      </c>
      <c r="D3131" s="1" t="s">
        <v>22</v>
      </c>
      <c r="E3131" s="1" t="s">
        <v>23</v>
      </c>
      <c r="F3131" s="1" t="s">
        <v>5</v>
      </c>
      <c r="H3131" s="1" t="s">
        <v>24</v>
      </c>
      <c r="I3131" s="1">
        <v>1662877</v>
      </c>
      <c r="J3131" s="1">
        <v>1665003</v>
      </c>
      <c r="K3131" s="1" t="s">
        <v>63</v>
      </c>
      <c r="L3131" s="1" t="s">
        <v>4492</v>
      </c>
      <c r="O3131" s="1" t="s">
        <v>454</v>
      </c>
      <c r="R3131" s="1" t="s">
        <v>4491</v>
      </c>
      <c r="S3131" s="1">
        <v>2127</v>
      </c>
      <c r="T3131" s="1">
        <v>708</v>
      </c>
    </row>
    <row r="3132" spans="1:20">
      <c r="A3132" s="1">
        <f t="shared" si="48"/>
        <v>3131</v>
      </c>
      <c r="B3132" s="1" t="s">
        <v>20</v>
      </c>
      <c r="C3132" s="1" t="s">
        <v>21</v>
      </c>
      <c r="D3132" s="1" t="s">
        <v>22</v>
      </c>
      <c r="E3132" s="1" t="s">
        <v>23</v>
      </c>
      <c r="F3132" s="1" t="s">
        <v>5</v>
      </c>
      <c r="H3132" s="1" t="s">
        <v>24</v>
      </c>
      <c r="I3132" s="1">
        <v>1665234</v>
      </c>
      <c r="J3132" s="1">
        <v>1667357</v>
      </c>
      <c r="K3132" s="1" t="s">
        <v>63</v>
      </c>
      <c r="R3132" s="1" t="s">
        <v>4493</v>
      </c>
      <c r="S3132" s="1">
        <v>2124</v>
      </c>
    </row>
    <row r="3133" spans="1:20">
      <c r="A3133" s="1">
        <f t="shared" si="48"/>
        <v>3132</v>
      </c>
      <c r="B3133" s="1" t="s">
        <v>28</v>
      </c>
      <c r="C3133" s="1" t="s">
        <v>29</v>
      </c>
      <c r="D3133" s="1" t="s">
        <v>22</v>
      </c>
      <c r="E3133" s="1" t="s">
        <v>23</v>
      </c>
      <c r="F3133" s="1" t="s">
        <v>5</v>
      </c>
      <c r="H3133" s="1" t="s">
        <v>24</v>
      </c>
      <c r="I3133" s="1">
        <v>1665234</v>
      </c>
      <c r="J3133" s="1">
        <v>1667357</v>
      </c>
      <c r="K3133" s="1" t="s">
        <v>63</v>
      </c>
      <c r="L3133" s="1" t="s">
        <v>4494</v>
      </c>
      <c r="O3133" s="1" t="s">
        <v>454</v>
      </c>
      <c r="R3133" s="1" t="s">
        <v>4493</v>
      </c>
      <c r="S3133" s="1">
        <v>2124</v>
      </c>
      <c r="T3133" s="1">
        <v>707</v>
      </c>
    </row>
    <row r="3134" spans="1:20">
      <c r="A3134" s="1">
        <f t="shared" si="48"/>
        <v>3133</v>
      </c>
      <c r="B3134" s="1" t="s">
        <v>20</v>
      </c>
      <c r="C3134" s="1" t="s">
        <v>21</v>
      </c>
      <c r="D3134" s="1" t="s">
        <v>22</v>
      </c>
      <c r="E3134" s="1" t="s">
        <v>23</v>
      </c>
      <c r="F3134" s="1" t="s">
        <v>5</v>
      </c>
      <c r="H3134" s="1" t="s">
        <v>24</v>
      </c>
      <c r="I3134" s="1">
        <v>1667659</v>
      </c>
      <c r="J3134" s="1">
        <v>1668963</v>
      </c>
      <c r="K3134" s="1" t="s">
        <v>63</v>
      </c>
      <c r="R3134" s="1" t="s">
        <v>4495</v>
      </c>
      <c r="S3134" s="1">
        <v>1305</v>
      </c>
    </row>
    <row r="3135" spans="1:20">
      <c r="A3135" s="1">
        <f t="shared" si="48"/>
        <v>3134</v>
      </c>
      <c r="B3135" s="1" t="s">
        <v>28</v>
      </c>
      <c r="C3135" s="1" t="s">
        <v>29</v>
      </c>
      <c r="D3135" s="1" t="s">
        <v>22</v>
      </c>
      <c r="E3135" s="1" t="s">
        <v>23</v>
      </c>
      <c r="F3135" s="1" t="s">
        <v>5</v>
      </c>
      <c r="H3135" s="1" t="s">
        <v>24</v>
      </c>
      <c r="I3135" s="1">
        <v>1667659</v>
      </c>
      <c r="J3135" s="1">
        <v>1668963</v>
      </c>
      <c r="K3135" s="1" t="s">
        <v>63</v>
      </c>
      <c r="L3135" s="1" t="s">
        <v>4496</v>
      </c>
      <c r="O3135" s="1" t="s">
        <v>4497</v>
      </c>
      <c r="R3135" s="1" t="s">
        <v>4495</v>
      </c>
      <c r="S3135" s="1">
        <v>1305</v>
      </c>
      <c r="T3135" s="1">
        <v>434</v>
      </c>
    </row>
    <row r="3136" spans="1:20">
      <c r="A3136" s="1">
        <f t="shared" si="48"/>
        <v>3135</v>
      </c>
      <c r="B3136" s="1" t="s">
        <v>20</v>
      </c>
      <c r="C3136" s="1" t="s">
        <v>21</v>
      </c>
      <c r="D3136" s="1" t="s">
        <v>22</v>
      </c>
      <c r="E3136" s="1" t="s">
        <v>23</v>
      </c>
      <c r="F3136" s="1" t="s">
        <v>5</v>
      </c>
      <c r="H3136" s="1" t="s">
        <v>24</v>
      </c>
      <c r="I3136" s="1">
        <v>1669151</v>
      </c>
      <c r="J3136" s="1">
        <v>1669285</v>
      </c>
      <c r="K3136" s="1" t="s">
        <v>63</v>
      </c>
      <c r="R3136" s="1" t="s">
        <v>4498</v>
      </c>
      <c r="S3136" s="1">
        <v>135</v>
      </c>
    </row>
    <row r="3137" spans="1:20">
      <c r="A3137" s="1">
        <f t="shared" si="48"/>
        <v>3136</v>
      </c>
      <c r="B3137" s="1" t="s">
        <v>28</v>
      </c>
      <c r="C3137" s="1" t="s">
        <v>29</v>
      </c>
      <c r="D3137" s="1" t="s">
        <v>22</v>
      </c>
      <c r="E3137" s="1" t="s">
        <v>23</v>
      </c>
      <c r="F3137" s="1" t="s">
        <v>5</v>
      </c>
      <c r="H3137" s="1" t="s">
        <v>24</v>
      </c>
      <c r="I3137" s="1">
        <v>1669151</v>
      </c>
      <c r="J3137" s="1">
        <v>1669285</v>
      </c>
      <c r="K3137" s="1" t="s">
        <v>63</v>
      </c>
      <c r="L3137" s="1" t="s">
        <v>4499</v>
      </c>
      <c r="O3137" s="1" t="s">
        <v>42</v>
      </c>
      <c r="R3137" s="1" t="s">
        <v>4498</v>
      </c>
      <c r="S3137" s="1">
        <v>135</v>
      </c>
      <c r="T3137" s="1">
        <v>44</v>
      </c>
    </row>
    <row r="3138" spans="1:20">
      <c r="A3138" s="1">
        <f t="shared" si="48"/>
        <v>3137</v>
      </c>
      <c r="B3138" s="1" t="s">
        <v>20</v>
      </c>
      <c r="C3138" s="1" t="s">
        <v>21</v>
      </c>
      <c r="D3138" s="1" t="s">
        <v>22</v>
      </c>
      <c r="E3138" s="1" t="s">
        <v>23</v>
      </c>
      <c r="F3138" s="1" t="s">
        <v>5</v>
      </c>
      <c r="H3138" s="1" t="s">
        <v>24</v>
      </c>
      <c r="I3138" s="1">
        <v>1669482</v>
      </c>
      <c r="J3138" s="1">
        <v>1669862</v>
      </c>
      <c r="K3138" s="1" t="s">
        <v>63</v>
      </c>
      <c r="R3138" s="1" t="s">
        <v>4500</v>
      </c>
      <c r="S3138" s="1">
        <v>381</v>
      </c>
    </row>
    <row r="3139" spans="1:20">
      <c r="A3139" s="1">
        <f t="shared" ref="A3139:A3202" si="49">A3138+1</f>
        <v>3138</v>
      </c>
      <c r="B3139" s="1" t="s">
        <v>28</v>
      </c>
      <c r="C3139" s="1" t="s">
        <v>29</v>
      </c>
      <c r="D3139" s="1" t="s">
        <v>22</v>
      </c>
      <c r="E3139" s="1" t="s">
        <v>23</v>
      </c>
      <c r="F3139" s="1" t="s">
        <v>5</v>
      </c>
      <c r="H3139" s="1" t="s">
        <v>24</v>
      </c>
      <c r="I3139" s="1">
        <v>1669482</v>
      </c>
      <c r="J3139" s="1">
        <v>1669862</v>
      </c>
      <c r="K3139" s="1" t="s">
        <v>63</v>
      </c>
      <c r="L3139" s="1" t="s">
        <v>4501</v>
      </c>
      <c r="O3139" s="1" t="s">
        <v>3262</v>
      </c>
      <c r="R3139" s="1" t="s">
        <v>4500</v>
      </c>
      <c r="S3139" s="1">
        <v>381</v>
      </c>
      <c r="T3139" s="1">
        <v>126</v>
      </c>
    </row>
    <row r="3140" spans="1:20">
      <c r="A3140" s="1">
        <f t="shared" si="49"/>
        <v>3139</v>
      </c>
      <c r="B3140" s="1" t="s">
        <v>20</v>
      </c>
      <c r="C3140" s="1" t="s">
        <v>21</v>
      </c>
      <c r="D3140" s="1" t="s">
        <v>22</v>
      </c>
      <c r="E3140" s="1" t="s">
        <v>23</v>
      </c>
      <c r="F3140" s="1" t="s">
        <v>5</v>
      </c>
      <c r="H3140" s="1" t="s">
        <v>24</v>
      </c>
      <c r="I3140" s="1">
        <v>1669973</v>
      </c>
      <c r="J3140" s="1">
        <v>1672525</v>
      </c>
      <c r="K3140" s="1" t="s">
        <v>63</v>
      </c>
      <c r="R3140" s="1" t="s">
        <v>4502</v>
      </c>
      <c r="S3140" s="1">
        <v>2553</v>
      </c>
    </row>
    <row r="3141" spans="1:20">
      <c r="A3141" s="1">
        <f t="shared" si="49"/>
        <v>3140</v>
      </c>
      <c r="B3141" s="1" t="s">
        <v>28</v>
      </c>
      <c r="C3141" s="1" t="s">
        <v>29</v>
      </c>
      <c r="D3141" s="1" t="s">
        <v>22</v>
      </c>
      <c r="E3141" s="1" t="s">
        <v>23</v>
      </c>
      <c r="F3141" s="1" t="s">
        <v>5</v>
      </c>
      <c r="H3141" s="1" t="s">
        <v>24</v>
      </c>
      <c r="I3141" s="1">
        <v>1669973</v>
      </c>
      <c r="J3141" s="1">
        <v>1672525</v>
      </c>
      <c r="K3141" s="1" t="s">
        <v>63</v>
      </c>
      <c r="L3141" s="1" t="s">
        <v>4503</v>
      </c>
      <c r="O3141" s="1" t="s">
        <v>454</v>
      </c>
      <c r="R3141" s="1" t="s">
        <v>4502</v>
      </c>
      <c r="S3141" s="1">
        <v>2553</v>
      </c>
      <c r="T3141" s="1">
        <v>850</v>
      </c>
    </row>
    <row r="3142" spans="1:20">
      <c r="A3142" s="1">
        <f t="shared" si="49"/>
        <v>3141</v>
      </c>
      <c r="B3142" s="1" t="s">
        <v>20</v>
      </c>
      <c r="C3142" s="1" t="s">
        <v>21</v>
      </c>
      <c r="D3142" s="1" t="s">
        <v>22</v>
      </c>
      <c r="E3142" s="1" t="s">
        <v>23</v>
      </c>
      <c r="F3142" s="1" t="s">
        <v>5</v>
      </c>
      <c r="H3142" s="1" t="s">
        <v>24</v>
      </c>
      <c r="I3142" s="1">
        <v>1672634</v>
      </c>
      <c r="J3142" s="1">
        <v>1673875</v>
      </c>
      <c r="K3142" s="1" t="s">
        <v>63</v>
      </c>
      <c r="R3142" s="1" t="s">
        <v>4504</v>
      </c>
      <c r="S3142" s="1">
        <v>1242</v>
      </c>
    </row>
    <row r="3143" spans="1:20">
      <c r="A3143" s="1">
        <f t="shared" si="49"/>
        <v>3142</v>
      </c>
      <c r="B3143" s="1" t="s">
        <v>28</v>
      </c>
      <c r="C3143" s="1" t="s">
        <v>29</v>
      </c>
      <c r="D3143" s="1" t="s">
        <v>22</v>
      </c>
      <c r="E3143" s="1" t="s">
        <v>23</v>
      </c>
      <c r="F3143" s="1" t="s">
        <v>5</v>
      </c>
      <c r="H3143" s="1" t="s">
        <v>24</v>
      </c>
      <c r="I3143" s="1">
        <v>1672634</v>
      </c>
      <c r="J3143" s="1">
        <v>1673875</v>
      </c>
      <c r="K3143" s="1" t="s">
        <v>63</v>
      </c>
      <c r="L3143" s="1" t="s">
        <v>4505</v>
      </c>
      <c r="O3143" s="1" t="s">
        <v>1695</v>
      </c>
      <c r="R3143" s="1" t="s">
        <v>4504</v>
      </c>
      <c r="S3143" s="1">
        <v>1242</v>
      </c>
      <c r="T3143" s="1">
        <v>413</v>
      </c>
    </row>
    <row r="3144" spans="1:20">
      <c r="A3144" s="1">
        <f t="shared" si="49"/>
        <v>3143</v>
      </c>
      <c r="B3144" s="1" t="s">
        <v>20</v>
      </c>
      <c r="C3144" s="1" t="s">
        <v>21</v>
      </c>
      <c r="D3144" s="1" t="s">
        <v>22</v>
      </c>
      <c r="E3144" s="1" t="s">
        <v>23</v>
      </c>
      <c r="F3144" s="1" t="s">
        <v>5</v>
      </c>
      <c r="H3144" s="1" t="s">
        <v>24</v>
      </c>
      <c r="I3144" s="1">
        <v>1674096</v>
      </c>
      <c r="J3144" s="1">
        <v>1675415</v>
      </c>
      <c r="K3144" s="1" t="s">
        <v>25</v>
      </c>
      <c r="R3144" s="1" t="s">
        <v>4506</v>
      </c>
      <c r="S3144" s="1">
        <v>1320</v>
      </c>
    </row>
    <row r="3145" spans="1:20">
      <c r="A3145" s="1">
        <f t="shared" si="49"/>
        <v>3144</v>
      </c>
      <c r="B3145" s="1" t="s">
        <v>28</v>
      </c>
      <c r="C3145" s="1" t="s">
        <v>29</v>
      </c>
      <c r="D3145" s="1" t="s">
        <v>22</v>
      </c>
      <c r="E3145" s="1" t="s">
        <v>23</v>
      </c>
      <c r="F3145" s="1" t="s">
        <v>5</v>
      </c>
      <c r="H3145" s="1" t="s">
        <v>24</v>
      </c>
      <c r="I3145" s="1">
        <v>1674096</v>
      </c>
      <c r="J3145" s="1">
        <v>1675415</v>
      </c>
      <c r="K3145" s="1" t="s">
        <v>25</v>
      </c>
      <c r="L3145" s="1" t="s">
        <v>4507</v>
      </c>
      <c r="O3145" s="1" t="s">
        <v>42</v>
      </c>
      <c r="R3145" s="1" t="s">
        <v>4506</v>
      </c>
      <c r="S3145" s="1">
        <v>1320</v>
      </c>
      <c r="T3145" s="1">
        <v>439</v>
      </c>
    </row>
    <row r="3146" spans="1:20">
      <c r="A3146" s="1">
        <f t="shared" si="49"/>
        <v>3145</v>
      </c>
      <c r="B3146" s="1" t="s">
        <v>20</v>
      </c>
      <c r="C3146" s="1" t="s">
        <v>21</v>
      </c>
      <c r="D3146" s="1" t="s">
        <v>22</v>
      </c>
      <c r="E3146" s="1" t="s">
        <v>23</v>
      </c>
      <c r="F3146" s="1" t="s">
        <v>5</v>
      </c>
      <c r="H3146" s="1" t="s">
        <v>24</v>
      </c>
      <c r="I3146" s="1">
        <v>1675495</v>
      </c>
      <c r="J3146" s="1">
        <v>1677216</v>
      </c>
      <c r="K3146" s="1" t="s">
        <v>25</v>
      </c>
      <c r="R3146" s="1" t="s">
        <v>4508</v>
      </c>
      <c r="S3146" s="1">
        <v>1722</v>
      </c>
    </row>
    <row r="3147" spans="1:20">
      <c r="A3147" s="1">
        <f t="shared" si="49"/>
        <v>3146</v>
      </c>
      <c r="B3147" s="1" t="s">
        <v>28</v>
      </c>
      <c r="C3147" s="1" t="s">
        <v>29</v>
      </c>
      <c r="D3147" s="1" t="s">
        <v>22</v>
      </c>
      <c r="E3147" s="1" t="s">
        <v>23</v>
      </c>
      <c r="F3147" s="1" t="s">
        <v>5</v>
      </c>
      <c r="H3147" s="1" t="s">
        <v>24</v>
      </c>
      <c r="I3147" s="1">
        <v>1675495</v>
      </c>
      <c r="J3147" s="1">
        <v>1677216</v>
      </c>
      <c r="K3147" s="1" t="s">
        <v>25</v>
      </c>
      <c r="L3147" s="1" t="s">
        <v>4509</v>
      </c>
      <c r="O3147" s="1" t="s">
        <v>62</v>
      </c>
      <c r="R3147" s="1" t="s">
        <v>4508</v>
      </c>
      <c r="S3147" s="1">
        <v>1722</v>
      </c>
      <c r="T3147" s="1">
        <v>573</v>
      </c>
    </row>
    <row r="3148" spans="1:20">
      <c r="A3148" s="1">
        <f t="shared" si="49"/>
        <v>3147</v>
      </c>
      <c r="B3148" s="1" t="s">
        <v>20</v>
      </c>
      <c r="C3148" s="1" t="s">
        <v>21</v>
      </c>
      <c r="D3148" s="1" t="s">
        <v>22</v>
      </c>
      <c r="E3148" s="1" t="s">
        <v>23</v>
      </c>
      <c r="F3148" s="1" t="s">
        <v>5</v>
      </c>
      <c r="H3148" s="1" t="s">
        <v>24</v>
      </c>
      <c r="I3148" s="1">
        <v>1677349</v>
      </c>
      <c r="J3148" s="1">
        <v>1679442</v>
      </c>
      <c r="K3148" s="1" t="s">
        <v>25</v>
      </c>
      <c r="R3148" s="1" t="s">
        <v>4510</v>
      </c>
      <c r="S3148" s="1">
        <v>2094</v>
      </c>
    </row>
    <row r="3149" spans="1:20">
      <c r="A3149" s="1">
        <f t="shared" si="49"/>
        <v>3148</v>
      </c>
      <c r="B3149" s="1" t="s">
        <v>28</v>
      </c>
      <c r="C3149" s="1" t="s">
        <v>29</v>
      </c>
      <c r="D3149" s="1" t="s">
        <v>22</v>
      </c>
      <c r="E3149" s="1" t="s">
        <v>23</v>
      </c>
      <c r="F3149" s="1" t="s">
        <v>5</v>
      </c>
      <c r="H3149" s="1" t="s">
        <v>24</v>
      </c>
      <c r="I3149" s="1">
        <v>1677349</v>
      </c>
      <c r="J3149" s="1">
        <v>1679442</v>
      </c>
      <c r="K3149" s="1" t="s">
        <v>25</v>
      </c>
      <c r="L3149" s="1" t="s">
        <v>4511</v>
      </c>
      <c r="O3149" s="1" t="s">
        <v>454</v>
      </c>
      <c r="R3149" s="1" t="s">
        <v>4510</v>
      </c>
      <c r="S3149" s="1">
        <v>2094</v>
      </c>
      <c r="T3149" s="1">
        <v>697</v>
      </c>
    </row>
    <row r="3150" spans="1:20">
      <c r="A3150" s="1">
        <f t="shared" si="49"/>
        <v>3149</v>
      </c>
      <c r="B3150" s="1" t="s">
        <v>20</v>
      </c>
      <c r="C3150" s="1" t="s">
        <v>21</v>
      </c>
      <c r="D3150" s="1" t="s">
        <v>22</v>
      </c>
      <c r="E3150" s="1" t="s">
        <v>23</v>
      </c>
      <c r="F3150" s="1" t="s">
        <v>5</v>
      </c>
      <c r="H3150" s="1" t="s">
        <v>24</v>
      </c>
      <c r="I3150" s="1">
        <v>1679562</v>
      </c>
      <c r="J3150" s="1">
        <v>1679759</v>
      </c>
      <c r="K3150" s="1" t="s">
        <v>25</v>
      </c>
      <c r="R3150" s="1" t="s">
        <v>4512</v>
      </c>
      <c r="S3150" s="1">
        <v>198</v>
      </c>
    </row>
    <row r="3151" spans="1:20">
      <c r="A3151" s="1">
        <f t="shared" si="49"/>
        <v>3150</v>
      </c>
      <c r="B3151" s="1" t="s">
        <v>28</v>
      </c>
      <c r="C3151" s="1" t="s">
        <v>29</v>
      </c>
      <c r="D3151" s="1" t="s">
        <v>22</v>
      </c>
      <c r="E3151" s="1" t="s">
        <v>23</v>
      </c>
      <c r="F3151" s="1" t="s">
        <v>5</v>
      </c>
      <c r="H3151" s="1" t="s">
        <v>24</v>
      </c>
      <c r="I3151" s="1">
        <v>1679562</v>
      </c>
      <c r="J3151" s="1">
        <v>1679759</v>
      </c>
      <c r="K3151" s="1" t="s">
        <v>25</v>
      </c>
      <c r="L3151" s="1" t="s">
        <v>4513</v>
      </c>
      <c r="O3151" s="1" t="s">
        <v>62</v>
      </c>
      <c r="R3151" s="1" t="s">
        <v>4512</v>
      </c>
      <c r="S3151" s="1">
        <v>198</v>
      </c>
      <c r="T3151" s="1">
        <v>65</v>
      </c>
    </row>
    <row r="3152" spans="1:20">
      <c r="A3152" s="1">
        <f t="shared" si="49"/>
        <v>3151</v>
      </c>
      <c r="B3152" s="1" t="s">
        <v>20</v>
      </c>
      <c r="C3152" s="1" t="s">
        <v>21</v>
      </c>
      <c r="D3152" s="1" t="s">
        <v>22</v>
      </c>
      <c r="E3152" s="1" t="s">
        <v>23</v>
      </c>
      <c r="F3152" s="1" t="s">
        <v>5</v>
      </c>
      <c r="H3152" s="1" t="s">
        <v>24</v>
      </c>
      <c r="I3152" s="1">
        <v>1679912</v>
      </c>
      <c r="J3152" s="1">
        <v>1680655</v>
      </c>
      <c r="K3152" s="1" t="s">
        <v>25</v>
      </c>
      <c r="R3152" s="1" t="s">
        <v>4514</v>
      </c>
      <c r="S3152" s="1">
        <v>744</v>
      </c>
    </row>
    <row r="3153" spans="1:20">
      <c r="A3153" s="1">
        <f t="shared" si="49"/>
        <v>3152</v>
      </c>
      <c r="B3153" s="1" t="s">
        <v>28</v>
      </c>
      <c r="C3153" s="1" t="s">
        <v>29</v>
      </c>
      <c r="D3153" s="1" t="s">
        <v>22</v>
      </c>
      <c r="E3153" s="1" t="s">
        <v>23</v>
      </c>
      <c r="F3153" s="1" t="s">
        <v>5</v>
      </c>
      <c r="H3153" s="1" t="s">
        <v>24</v>
      </c>
      <c r="I3153" s="1">
        <v>1679912</v>
      </c>
      <c r="J3153" s="1">
        <v>1680655</v>
      </c>
      <c r="K3153" s="1" t="s">
        <v>25</v>
      </c>
      <c r="L3153" s="1" t="s">
        <v>4515</v>
      </c>
      <c r="O3153" s="1" t="s">
        <v>42</v>
      </c>
      <c r="R3153" s="1" t="s">
        <v>4514</v>
      </c>
      <c r="S3153" s="1">
        <v>744</v>
      </c>
      <c r="T3153" s="1">
        <v>247</v>
      </c>
    </row>
    <row r="3154" spans="1:20">
      <c r="A3154" s="1">
        <f t="shared" si="49"/>
        <v>3153</v>
      </c>
      <c r="B3154" s="1" t="s">
        <v>20</v>
      </c>
      <c r="C3154" s="1" t="s">
        <v>21</v>
      </c>
      <c r="D3154" s="1" t="s">
        <v>22</v>
      </c>
      <c r="E3154" s="1" t="s">
        <v>23</v>
      </c>
      <c r="F3154" s="1" t="s">
        <v>5</v>
      </c>
      <c r="H3154" s="1" t="s">
        <v>24</v>
      </c>
      <c r="I3154" s="1">
        <v>1680757</v>
      </c>
      <c r="J3154" s="1">
        <v>1681752</v>
      </c>
      <c r="K3154" s="1" t="s">
        <v>25</v>
      </c>
      <c r="P3154" s="1" t="s">
        <v>4516</v>
      </c>
      <c r="R3154" s="1" t="s">
        <v>4517</v>
      </c>
      <c r="S3154" s="1">
        <v>996</v>
      </c>
    </row>
    <row r="3155" spans="1:20">
      <c r="A3155" s="1">
        <f t="shared" si="49"/>
        <v>3154</v>
      </c>
      <c r="B3155" s="1" t="s">
        <v>28</v>
      </c>
      <c r="C3155" s="1" t="s">
        <v>29</v>
      </c>
      <c r="D3155" s="1" t="s">
        <v>22</v>
      </c>
      <c r="E3155" s="1" t="s">
        <v>23</v>
      </c>
      <c r="F3155" s="1" t="s">
        <v>5</v>
      </c>
      <c r="H3155" s="1" t="s">
        <v>24</v>
      </c>
      <c r="I3155" s="1">
        <v>1680757</v>
      </c>
      <c r="J3155" s="1">
        <v>1681752</v>
      </c>
      <c r="K3155" s="1" t="s">
        <v>25</v>
      </c>
      <c r="L3155" s="1" t="s">
        <v>4518</v>
      </c>
      <c r="O3155" s="1" t="s">
        <v>894</v>
      </c>
      <c r="P3155" s="1" t="s">
        <v>4516</v>
      </c>
      <c r="R3155" s="1" t="s">
        <v>4517</v>
      </c>
      <c r="S3155" s="1">
        <v>996</v>
      </c>
      <c r="T3155" s="1">
        <v>331</v>
      </c>
    </row>
    <row r="3156" spans="1:20">
      <c r="A3156" s="1">
        <f t="shared" si="49"/>
        <v>3155</v>
      </c>
      <c r="B3156" s="1" t="s">
        <v>20</v>
      </c>
      <c r="C3156" s="1" t="s">
        <v>21</v>
      </c>
      <c r="D3156" s="1" t="s">
        <v>22</v>
      </c>
      <c r="E3156" s="1" t="s">
        <v>23</v>
      </c>
      <c r="F3156" s="1" t="s">
        <v>5</v>
      </c>
      <c r="H3156" s="1" t="s">
        <v>24</v>
      </c>
      <c r="I3156" s="1">
        <v>1681762</v>
      </c>
      <c r="J3156" s="1">
        <v>1682679</v>
      </c>
      <c r="K3156" s="1" t="s">
        <v>63</v>
      </c>
      <c r="R3156" s="1" t="s">
        <v>4519</v>
      </c>
      <c r="S3156" s="1">
        <v>918</v>
      </c>
    </row>
    <row r="3157" spans="1:20">
      <c r="A3157" s="1">
        <f t="shared" si="49"/>
        <v>3156</v>
      </c>
      <c r="B3157" s="1" t="s">
        <v>28</v>
      </c>
      <c r="C3157" s="1" t="s">
        <v>29</v>
      </c>
      <c r="D3157" s="1" t="s">
        <v>22</v>
      </c>
      <c r="E3157" s="1" t="s">
        <v>23</v>
      </c>
      <c r="F3157" s="1" t="s">
        <v>5</v>
      </c>
      <c r="H3157" s="1" t="s">
        <v>24</v>
      </c>
      <c r="I3157" s="1">
        <v>1681762</v>
      </c>
      <c r="J3157" s="1">
        <v>1682679</v>
      </c>
      <c r="K3157" s="1" t="s">
        <v>63</v>
      </c>
      <c r="L3157" s="1" t="s">
        <v>4520</v>
      </c>
      <c r="O3157" s="1" t="s">
        <v>1785</v>
      </c>
      <c r="R3157" s="1" t="s">
        <v>4519</v>
      </c>
      <c r="S3157" s="1">
        <v>918</v>
      </c>
      <c r="T3157" s="1">
        <v>305</v>
      </c>
    </row>
    <row r="3158" spans="1:20">
      <c r="A3158" s="1">
        <f t="shared" si="49"/>
        <v>3157</v>
      </c>
      <c r="B3158" s="1" t="s">
        <v>20</v>
      </c>
      <c r="C3158" s="1" t="s">
        <v>21</v>
      </c>
      <c r="D3158" s="1" t="s">
        <v>22</v>
      </c>
      <c r="E3158" s="1" t="s">
        <v>23</v>
      </c>
      <c r="F3158" s="1" t="s">
        <v>5</v>
      </c>
      <c r="H3158" s="1" t="s">
        <v>24</v>
      </c>
      <c r="I3158" s="1">
        <v>1682810</v>
      </c>
      <c r="J3158" s="1">
        <v>1683676</v>
      </c>
      <c r="K3158" s="1" t="s">
        <v>25</v>
      </c>
      <c r="R3158" s="1" t="s">
        <v>4521</v>
      </c>
      <c r="S3158" s="1">
        <v>867</v>
      </c>
    </row>
    <row r="3159" spans="1:20">
      <c r="A3159" s="1">
        <f t="shared" si="49"/>
        <v>3158</v>
      </c>
      <c r="B3159" s="1" t="s">
        <v>28</v>
      </c>
      <c r="C3159" s="1" t="s">
        <v>29</v>
      </c>
      <c r="D3159" s="1" t="s">
        <v>22</v>
      </c>
      <c r="E3159" s="1" t="s">
        <v>23</v>
      </c>
      <c r="F3159" s="1" t="s">
        <v>5</v>
      </c>
      <c r="H3159" s="1" t="s">
        <v>24</v>
      </c>
      <c r="I3159" s="1">
        <v>1682810</v>
      </c>
      <c r="J3159" s="1">
        <v>1683676</v>
      </c>
      <c r="K3159" s="1" t="s">
        <v>25</v>
      </c>
      <c r="L3159" s="1" t="s">
        <v>4522</v>
      </c>
      <c r="O3159" s="1" t="s">
        <v>4523</v>
      </c>
      <c r="R3159" s="1" t="s">
        <v>4521</v>
      </c>
      <c r="S3159" s="1">
        <v>867</v>
      </c>
      <c r="T3159" s="1">
        <v>288</v>
      </c>
    </row>
    <row r="3160" spans="1:20">
      <c r="A3160" s="1">
        <f t="shared" si="49"/>
        <v>3159</v>
      </c>
      <c r="B3160" s="1" t="s">
        <v>20</v>
      </c>
      <c r="C3160" s="1" t="s">
        <v>21</v>
      </c>
      <c r="D3160" s="1" t="s">
        <v>22</v>
      </c>
      <c r="E3160" s="1" t="s">
        <v>23</v>
      </c>
      <c r="F3160" s="1" t="s">
        <v>5</v>
      </c>
      <c r="H3160" s="1" t="s">
        <v>24</v>
      </c>
      <c r="I3160" s="1">
        <v>1683655</v>
      </c>
      <c r="J3160" s="1">
        <v>1684086</v>
      </c>
      <c r="K3160" s="1" t="s">
        <v>25</v>
      </c>
      <c r="R3160" s="1" t="s">
        <v>4524</v>
      </c>
      <c r="S3160" s="1">
        <v>432</v>
      </c>
    </row>
    <row r="3161" spans="1:20">
      <c r="A3161" s="1">
        <f t="shared" si="49"/>
        <v>3160</v>
      </c>
      <c r="B3161" s="1" t="s">
        <v>28</v>
      </c>
      <c r="C3161" s="1" t="s">
        <v>29</v>
      </c>
      <c r="D3161" s="1" t="s">
        <v>22</v>
      </c>
      <c r="E3161" s="1" t="s">
        <v>23</v>
      </c>
      <c r="F3161" s="1" t="s">
        <v>5</v>
      </c>
      <c r="H3161" s="1" t="s">
        <v>24</v>
      </c>
      <c r="I3161" s="1">
        <v>1683655</v>
      </c>
      <c r="J3161" s="1">
        <v>1684086</v>
      </c>
      <c r="K3161" s="1" t="s">
        <v>25</v>
      </c>
      <c r="L3161" s="1" t="s">
        <v>4525</v>
      </c>
      <c r="O3161" s="1" t="s">
        <v>2454</v>
      </c>
      <c r="R3161" s="1" t="s">
        <v>4524</v>
      </c>
      <c r="S3161" s="1">
        <v>432</v>
      </c>
      <c r="T3161" s="1">
        <v>143</v>
      </c>
    </row>
    <row r="3162" spans="1:20">
      <c r="A3162" s="1">
        <f t="shared" si="49"/>
        <v>3161</v>
      </c>
      <c r="B3162" s="1" t="s">
        <v>20</v>
      </c>
      <c r="C3162" s="1" t="s">
        <v>21</v>
      </c>
      <c r="D3162" s="1" t="s">
        <v>22</v>
      </c>
      <c r="E3162" s="1" t="s">
        <v>23</v>
      </c>
      <c r="F3162" s="1" t="s">
        <v>5</v>
      </c>
      <c r="H3162" s="1" t="s">
        <v>24</v>
      </c>
      <c r="I3162" s="1">
        <v>1684167</v>
      </c>
      <c r="J3162" s="1">
        <v>1684418</v>
      </c>
      <c r="K3162" s="1" t="s">
        <v>63</v>
      </c>
      <c r="R3162" s="1" t="s">
        <v>4526</v>
      </c>
      <c r="S3162" s="1">
        <v>252</v>
      </c>
    </row>
    <row r="3163" spans="1:20">
      <c r="A3163" s="1">
        <f t="shared" si="49"/>
        <v>3162</v>
      </c>
      <c r="B3163" s="1" t="s">
        <v>28</v>
      </c>
      <c r="C3163" s="1" t="s">
        <v>29</v>
      </c>
      <c r="D3163" s="1" t="s">
        <v>22</v>
      </c>
      <c r="E3163" s="1" t="s">
        <v>23</v>
      </c>
      <c r="F3163" s="1" t="s">
        <v>5</v>
      </c>
      <c r="H3163" s="1" t="s">
        <v>24</v>
      </c>
      <c r="I3163" s="1">
        <v>1684167</v>
      </c>
      <c r="J3163" s="1">
        <v>1684418</v>
      </c>
      <c r="K3163" s="1" t="s">
        <v>63</v>
      </c>
      <c r="L3163" s="1" t="s">
        <v>4527</v>
      </c>
      <c r="O3163" s="1" t="s">
        <v>62</v>
      </c>
      <c r="R3163" s="1" t="s">
        <v>4526</v>
      </c>
      <c r="S3163" s="1">
        <v>252</v>
      </c>
      <c r="T3163" s="1">
        <v>83</v>
      </c>
    </row>
    <row r="3164" spans="1:20">
      <c r="A3164" s="1">
        <f t="shared" si="49"/>
        <v>3163</v>
      </c>
      <c r="B3164" s="1" t="s">
        <v>20</v>
      </c>
      <c r="C3164" s="1" t="s">
        <v>21</v>
      </c>
      <c r="D3164" s="1" t="s">
        <v>22</v>
      </c>
      <c r="E3164" s="1" t="s">
        <v>23</v>
      </c>
      <c r="F3164" s="1" t="s">
        <v>5</v>
      </c>
      <c r="H3164" s="1" t="s">
        <v>24</v>
      </c>
      <c r="I3164" s="1">
        <v>1684529</v>
      </c>
      <c r="J3164" s="1">
        <v>1686862</v>
      </c>
      <c r="K3164" s="1" t="s">
        <v>25</v>
      </c>
      <c r="R3164" s="1" t="s">
        <v>4528</v>
      </c>
      <c r="S3164" s="1">
        <v>2334</v>
      </c>
    </row>
    <row r="3165" spans="1:20">
      <c r="A3165" s="1">
        <f t="shared" si="49"/>
        <v>3164</v>
      </c>
      <c r="B3165" s="1" t="s">
        <v>28</v>
      </c>
      <c r="C3165" s="1" t="s">
        <v>29</v>
      </c>
      <c r="D3165" s="1" t="s">
        <v>22</v>
      </c>
      <c r="E3165" s="1" t="s">
        <v>23</v>
      </c>
      <c r="F3165" s="1" t="s">
        <v>5</v>
      </c>
      <c r="H3165" s="1" t="s">
        <v>24</v>
      </c>
      <c r="I3165" s="1">
        <v>1684529</v>
      </c>
      <c r="J3165" s="1">
        <v>1686862</v>
      </c>
      <c r="K3165" s="1" t="s">
        <v>25</v>
      </c>
      <c r="L3165" s="1" t="s">
        <v>4529</v>
      </c>
      <c r="O3165" s="1" t="s">
        <v>4530</v>
      </c>
      <c r="R3165" s="1" t="s">
        <v>4528</v>
      </c>
      <c r="S3165" s="1">
        <v>2334</v>
      </c>
      <c r="T3165" s="1">
        <v>777</v>
      </c>
    </row>
    <row r="3166" spans="1:20">
      <c r="A3166" s="1">
        <f t="shared" si="49"/>
        <v>3165</v>
      </c>
      <c r="B3166" s="1" t="s">
        <v>20</v>
      </c>
      <c r="C3166" s="1" t="s">
        <v>21</v>
      </c>
      <c r="D3166" s="1" t="s">
        <v>22</v>
      </c>
      <c r="E3166" s="1" t="s">
        <v>23</v>
      </c>
      <c r="F3166" s="1" t="s">
        <v>5</v>
      </c>
      <c r="H3166" s="1" t="s">
        <v>24</v>
      </c>
      <c r="I3166" s="1">
        <v>1686859</v>
      </c>
      <c r="J3166" s="1">
        <v>1688697</v>
      </c>
      <c r="K3166" s="1" t="s">
        <v>25</v>
      </c>
      <c r="R3166" s="1" t="s">
        <v>4531</v>
      </c>
      <c r="S3166" s="1">
        <v>1839</v>
      </c>
    </row>
    <row r="3167" spans="1:20">
      <c r="A3167" s="1">
        <f t="shared" si="49"/>
        <v>3166</v>
      </c>
      <c r="B3167" s="1" t="s">
        <v>28</v>
      </c>
      <c r="C3167" s="1" t="s">
        <v>29</v>
      </c>
      <c r="D3167" s="1" t="s">
        <v>22</v>
      </c>
      <c r="E3167" s="1" t="s">
        <v>23</v>
      </c>
      <c r="F3167" s="1" t="s">
        <v>5</v>
      </c>
      <c r="H3167" s="1" t="s">
        <v>24</v>
      </c>
      <c r="I3167" s="1">
        <v>1686859</v>
      </c>
      <c r="J3167" s="1">
        <v>1688697</v>
      </c>
      <c r="K3167" s="1" t="s">
        <v>25</v>
      </c>
      <c r="L3167" s="1" t="s">
        <v>4532</v>
      </c>
      <c r="O3167" s="1" t="s">
        <v>3374</v>
      </c>
      <c r="R3167" s="1" t="s">
        <v>4531</v>
      </c>
      <c r="S3167" s="1">
        <v>1839</v>
      </c>
      <c r="T3167" s="1">
        <v>612</v>
      </c>
    </row>
    <row r="3168" spans="1:20">
      <c r="A3168" s="1">
        <f t="shared" si="49"/>
        <v>3167</v>
      </c>
      <c r="B3168" s="1" t="s">
        <v>20</v>
      </c>
      <c r="C3168" s="1" t="s">
        <v>21</v>
      </c>
      <c r="D3168" s="1" t="s">
        <v>22</v>
      </c>
      <c r="E3168" s="1" t="s">
        <v>23</v>
      </c>
      <c r="F3168" s="1" t="s">
        <v>5</v>
      </c>
      <c r="H3168" s="1" t="s">
        <v>24</v>
      </c>
      <c r="I3168" s="1">
        <v>1688817</v>
      </c>
      <c r="J3168" s="1">
        <v>1689293</v>
      </c>
      <c r="K3168" s="1" t="s">
        <v>25</v>
      </c>
      <c r="R3168" s="1" t="s">
        <v>4533</v>
      </c>
      <c r="S3168" s="1">
        <v>477</v>
      </c>
    </row>
    <row r="3169" spans="1:21">
      <c r="A3169" s="1">
        <f t="shared" si="49"/>
        <v>3168</v>
      </c>
      <c r="B3169" s="1" t="s">
        <v>28</v>
      </c>
      <c r="C3169" s="1" t="s">
        <v>29</v>
      </c>
      <c r="D3169" s="1" t="s">
        <v>22</v>
      </c>
      <c r="E3169" s="1" t="s">
        <v>23</v>
      </c>
      <c r="F3169" s="1" t="s">
        <v>5</v>
      </c>
      <c r="H3169" s="1" t="s">
        <v>24</v>
      </c>
      <c r="I3169" s="1">
        <v>1688817</v>
      </c>
      <c r="J3169" s="1">
        <v>1689293</v>
      </c>
      <c r="K3169" s="1" t="s">
        <v>25</v>
      </c>
      <c r="L3169" s="1" t="s">
        <v>4534</v>
      </c>
      <c r="O3169" s="1" t="s">
        <v>62</v>
      </c>
      <c r="R3169" s="1" t="s">
        <v>4533</v>
      </c>
      <c r="S3169" s="1">
        <v>477</v>
      </c>
      <c r="T3169" s="1">
        <v>158</v>
      </c>
    </row>
    <row r="3170" spans="1:21">
      <c r="A3170" s="1">
        <f t="shared" si="49"/>
        <v>3169</v>
      </c>
      <c r="B3170" s="1" t="s">
        <v>20</v>
      </c>
      <c r="C3170" s="1" t="s">
        <v>21</v>
      </c>
      <c r="D3170" s="1" t="s">
        <v>22</v>
      </c>
      <c r="E3170" s="1" t="s">
        <v>23</v>
      </c>
      <c r="F3170" s="1" t="s">
        <v>5</v>
      </c>
      <c r="H3170" s="1" t="s">
        <v>24</v>
      </c>
      <c r="I3170" s="1">
        <v>1689298</v>
      </c>
      <c r="J3170" s="1">
        <v>1689594</v>
      </c>
      <c r="K3170" s="1" t="s">
        <v>25</v>
      </c>
      <c r="R3170" s="1" t="s">
        <v>4535</v>
      </c>
      <c r="S3170" s="1">
        <v>297</v>
      </c>
    </row>
    <row r="3171" spans="1:21">
      <c r="A3171" s="1">
        <f t="shared" si="49"/>
        <v>3170</v>
      </c>
      <c r="B3171" s="1" t="s">
        <v>28</v>
      </c>
      <c r="C3171" s="1" t="s">
        <v>29</v>
      </c>
      <c r="D3171" s="1" t="s">
        <v>22</v>
      </c>
      <c r="E3171" s="1" t="s">
        <v>23</v>
      </c>
      <c r="F3171" s="1" t="s">
        <v>5</v>
      </c>
      <c r="H3171" s="1" t="s">
        <v>24</v>
      </c>
      <c r="I3171" s="1">
        <v>1689298</v>
      </c>
      <c r="J3171" s="1">
        <v>1689594</v>
      </c>
      <c r="K3171" s="1" t="s">
        <v>25</v>
      </c>
      <c r="L3171" s="1" t="s">
        <v>4536</v>
      </c>
      <c r="O3171" s="1" t="s">
        <v>62</v>
      </c>
      <c r="R3171" s="1" t="s">
        <v>4535</v>
      </c>
      <c r="S3171" s="1">
        <v>297</v>
      </c>
      <c r="T3171" s="1">
        <v>98</v>
      </c>
    </row>
    <row r="3172" spans="1:21">
      <c r="A3172" s="1">
        <f t="shared" si="49"/>
        <v>3171</v>
      </c>
      <c r="B3172" s="1" t="s">
        <v>20</v>
      </c>
      <c r="C3172" s="1" t="s">
        <v>21</v>
      </c>
      <c r="D3172" s="1" t="s">
        <v>22</v>
      </c>
      <c r="E3172" s="1" t="s">
        <v>23</v>
      </c>
      <c r="F3172" s="1" t="s">
        <v>5</v>
      </c>
      <c r="H3172" s="1" t="s">
        <v>24</v>
      </c>
      <c r="I3172" s="1">
        <v>1690373</v>
      </c>
      <c r="J3172" s="1">
        <v>1690741</v>
      </c>
      <c r="K3172" s="1" t="s">
        <v>63</v>
      </c>
      <c r="R3172" s="1" t="s">
        <v>4537</v>
      </c>
      <c r="S3172" s="1">
        <v>369</v>
      </c>
    </row>
    <row r="3173" spans="1:21">
      <c r="A3173" s="1">
        <f t="shared" si="49"/>
        <v>3172</v>
      </c>
      <c r="B3173" s="1" t="s">
        <v>28</v>
      </c>
      <c r="C3173" s="1" t="s">
        <v>29</v>
      </c>
      <c r="D3173" s="1" t="s">
        <v>22</v>
      </c>
      <c r="E3173" s="1" t="s">
        <v>23</v>
      </c>
      <c r="F3173" s="1" t="s">
        <v>5</v>
      </c>
      <c r="H3173" s="1" t="s">
        <v>24</v>
      </c>
      <c r="I3173" s="1">
        <v>1690373</v>
      </c>
      <c r="J3173" s="1">
        <v>1690741</v>
      </c>
      <c r="K3173" s="1" t="s">
        <v>63</v>
      </c>
      <c r="L3173" s="1" t="s">
        <v>4538</v>
      </c>
      <c r="O3173" s="1" t="s">
        <v>868</v>
      </c>
      <c r="R3173" s="1" t="s">
        <v>4537</v>
      </c>
      <c r="S3173" s="1">
        <v>369</v>
      </c>
      <c r="T3173" s="1">
        <v>122</v>
      </c>
    </row>
    <row r="3174" spans="1:21">
      <c r="A3174" s="1">
        <f t="shared" si="49"/>
        <v>3173</v>
      </c>
      <c r="B3174" s="1" t="s">
        <v>20</v>
      </c>
      <c r="C3174" s="1" t="s">
        <v>21</v>
      </c>
      <c r="D3174" s="1" t="s">
        <v>22</v>
      </c>
      <c r="E3174" s="1" t="s">
        <v>23</v>
      </c>
      <c r="F3174" s="1" t="s">
        <v>5</v>
      </c>
      <c r="H3174" s="1" t="s">
        <v>24</v>
      </c>
      <c r="I3174" s="1">
        <v>1690663</v>
      </c>
      <c r="J3174" s="1">
        <v>1691136</v>
      </c>
      <c r="K3174" s="1" t="s">
        <v>63</v>
      </c>
      <c r="R3174" s="1" t="s">
        <v>4539</v>
      </c>
      <c r="S3174" s="1">
        <v>474</v>
      </c>
    </row>
    <row r="3175" spans="1:21">
      <c r="A3175" s="1">
        <f t="shared" si="49"/>
        <v>3174</v>
      </c>
      <c r="B3175" s="1" t="s">
        <v>28</v>
      </c>
      <c r="C3175" s="1" t="s">
        <v>29</v>
      </c>
      <c r="D3175" s="1" t="s">
        <v>22</v>
      </c>
      <c r="E3175" s="1" t="s">
        <v>23</v>
      </c>
      <c r="F3175" s="1" t="s">
        <v>5</v>
      </c>
      <c r="H3175" s="1" t="s">
        <v>24</v>
      </c>
      <c r="I3175" s="1">
        <v>1690663</v>
      </c>
      <c r="J3175" s="1">
        <v>1691136</v>
      </c>
      <c r="K3175" s="1" t="s">
        <v>63</v>
      </c>
      <c r="L3175" s="1" t="s">
        <v>4540</v>
      </c>
      <c r="O3175" s="1" t="s">
        <v>822</v>
      </c>
      <c r="R3175" s="1" t="s">
        <v>4539</v>
      </c>
      <c r="S3175" s="1">
        <v>474</v>
      </c>
      <c r="T3175" s="1">
        <v>157</v>
      </c>
    </row>
    <row r="3176" spans="1:21">
      <c r="A3176" s="1">
        <f t="shared" si="49"/>
        <v>3175</v>
      </c>
      <c r="B3176" s="1" t="s">
        <v>20</v>
      </c>
      <c r="C3176" s="1" t="s">
        <v>450</v>
      </c>
      <c r="D3176" s="1" t="s">
        <v>22</v>
      </c>
      <c r="E3176" s="1" t="s">
        <v>23</v>
      </c>
      <c r="F3176" s="1" t="s">
        <v>5</v>
      </c>
      <c r="H3176" s="1" t="s">
        <v>24</v>
      </c>
      <c r="I3176" s="1">
        <v>1691222</v>
      </c>
      <c r="J3176" s="1">
        <v>1691524</v>
      </c>
      <c r="K3176" s="1" t="s">
        <v>25</v>
      </c>
      <c r="R3176" s="1" t="s">
        <v>4541</v>
      </c>
      <c r="S3176" s="1">
        <v>303</v>
      </c>
      <c r="U3176" s="1" t="s">
        <v>452</v>
      </c>
    </row>
    <row r="3177" spans="1:21">
      <c r="A3177" s="1">
        <f t="shared" si="49"/>
        <v>3176</v>
      </c>
      <c r="B3177" s="1" t="s">
        <v>28</v>
      </c>
      <c r="C3177" s="1" t="s">
        <v>453</v>
      </c>
      <c r="D3177" s="1" t="s">
        <v>22</v>
      </c>
      <c r="E3177" s="1" t="s">
        <v>23</v>
      </c>
      <c r="F3177" s="1" t="s">
        <v>5</v>
      </c>
      <c r="H3177" s="1" t="s">
        <v>24</v>
      </c>
      <c r="I3177" s="1">
        <v>1691222</v>
      </c>
      <c r="J3177" s="1">
        <v>1691524</v>
      </c>
      <c r="K3177" s="1" t="s">
        <v>25</v>
      </c>
      <c r="O3177" s="1" t="s">
        <v>4542</v>
      </c>
      <c r="R3177" s="1" t="s">
        <v>4541</v>
      </c>
      <c r="S3177" s="1">
        <v>303</v>
      </c>
      <c r="U3177" s="1" t="s">
        <v>452</v>
      </c>
    </row>
    <row r="3178" spans="1:21">
      <c r="A3178" s="1">
        <f t="shared" si="49"/>
        <v>3177</v>
      </c>
      <c r="B3178" s="1" t="s">
        <v>20</v>
      </c>
      <c r="C3178" s="1" t="s">
        <v>21</v>
      </c>
      <c r="D3178" s="1" t="s">
        <v>22</v>
      </c>
      <c r="E3178" s="1" t="s">
        <v>23</v>
      </c>
      <c r="F3178" s="1" t="s">
        <v>5</v>
      </c>
      <c r="H3178" s="1" t="s">
        <v>24</v>
      </c>
      <c r="I3178" s="1">
        <v>1691555</v>
      </c>
      <c r="J3178" s="1">
        <v>1692085</v>
      </c>
      <c r="K3178" s="1" t="s">
        <v>25</v>
      </c>
      <c r="R3178" s="1" t="s">
        <v>4543</v>
      </c>
      <c r="S3178" s="1">
        <v>531</v>
      </c>
    </row>
    <row r="3179" spans="1:21">
      <c r="A3179" s="1">
        <f t="shared" si="49"/>
        <v>3178</v>
      </c>
      <c r="B3179" s="1" t="s">
        <v>28</v>
      </c>
      <c r="C3179" s="1" t="s">
        <v>29</v>
      </c>
      <c r="D3179" s="1" t="s">
        <v>22</v>
      </c>
      <c r="E3179" s="1" t="s">
        <v>23</v>
      </c>
      <c r="F3179" s="1" t="s">
        <v>5</v>
      </c>
      <c r="H3179" s="1" t="s">
        <v>24</v>
      </c>
      <c r="I3179" s="1">
        <v>1691555</v>
      </c>
      <c r="J3179" s="1">
        <v>1692085</v>
      </c>
      <c r="K3179" s="1" t="s">
        <v>25</v>
      </c>
      <c r="L3179" s="1" t="s">
        <v>4544</v>
      </c>
      <c r="O3179" s="1" t="s">
        <v>62</v>
      </c>
      <c r="R3179" s="1" t="s">
        <v>4543</v>
      </c>
      <c r="S3179" s="1">
        <v>531</v>
      </c>
      <c r="T3179" s="1">
        <v>176</v>
      </c>
    </row>
    <row r="3180" spans="1:21">
      <c r="A3180" s="1">
        <f t="shared" si="49"/>
        <v>3179</v>
      </c>
      <c r="B3180" s="1" t="s">
        <v>20</v>
      </c>
      <c r="C3180" s="1" t="s">
        <v>21</v>
      </c>
      <c r="D3180" s="1" t="s">
        <v>22</v>
      </c>
      <c r="E3180" s="1" t="s">
        <v>23</v>
      </c>
      <c r="F3180" s="1" t="s">
        <v>5</v>
      </c>
      <c r="H3180" s="1" t="s">
        <v>24</v>
      </c>
      <c r="I3180" s="1">
        <v>1692108</v>
      </c>
      <c r="J3180" s="1">
        <v>1692632</v>
      </c>
      <c r="K3180" s="1" t="s">
        <v>25</v>
      </c>
      <c r="R3180" s="1" t="s">
        <v>4545</v>
      </c>
      <c r="S3180" s="1">
        <v>525</v>
      </c>
    </row>
    <row r="3181" spans="1:21">
      <c r="A3181" s="1">
        <f t="shared" si="49"/>
        <v>3180</v>
      </c>
      <c r="B3181" s="1" t="s">
        <v>28</v>
      </c>
      <c r="C3181" s="1" t="s">
        <v>29</v>
      </c>
      <c r="D3181" s="1" t="s">
        <v>22</v>
      </c>
      <c r="E3181" s="1" t="s">
        <v>23</v>
      </c>
      <c r="F3181" s="1" t="s">
        <v>5</v>
      </c>
      <c r="H3181" s="1" t="s">
        <v>24</v>
      </c>
      <c r="I3181" s="1">
        <v>1692108</v>
      </c>
      <c r="J3181" s="1">
        <v>1692632</v>
      </c>
      <c r="K3181" s="1" t="s">
        <v>25</v>
      </c>
      <c r="L3181" s="1" t="s">
        <v>4546</v>
      </c>
      <c r="O3181" s="1" t="s">
        <v>62</v>
      </c>
      <c r="R3181" s="1" t="s">
        <v>4545</v>
      </c>
      <c r="S3181" s="1">
        <v>525</v>
      </c>
      <c r="T3181" s="1">
        <v>174</v>
      </c>
    </row>
    <row r="3182" spans="1:21">
      <c r="A3182" s="1">
        <f t="shared" si="49"/>
        <v>3181</v>
      </c>
      <c r="B3182" s="1" t="s">
        <v>20</v>
      </c>
      <c r="C3182" s="1" t="s">
        <v>21</v>
      </c>
      <c r="D3182" s="1" t="s">
        <v>22</v>
      </c>
      <c r="E3182" s="1" t="s">
        <v>23</v>
      </c>
      <c r="F3182" s="1" t="s">
        <v>5</v>
      </c>
      <c r="H3182" s="1" t="s">
        <v>24</v>
      </c>
      <c r="I3182" s="1">
        <v>1692646</v>
      </c>
      <c r="J3182" s="1">
        <v>1693005</v>
      </c>
      <c r="K3182" s="1" t="s">
        <v>25</v>
      </c>
      <c r="R3182" s="1" t="s">
        <v>4547</v>
      </c>
      <c r="S3182" s="1">
        <v>360</v>
      </c>
    </row>
    <row r="3183" spans="1:21">
      <c r="A3183" s="1">
        <f t="shared" si="49"/>
        <v>3182</v>
      </c>
      <c r="B3183" s="1" t="s">
        <v>28</v>
      </c>
      <c r="C3183" s="1" t="s">
        <v>29</v>
      </c>
      <c r="D3183" s="1" t="s">
        <v>22</v>
      </c>
      <c r="E3183" s="1" t="s">
        <v>23</v>
      </c>
      <c r="F3183" s="1" t="s">
        <v>5</v>
      </c>
      <c r="H3183" s="1" t="s">
        <v>24</v>
      </c>
      <c r="I3183" s="1">
        <v>1692646</v>
      </c>
      <c r="J3183" s="1">
        <v>1693005</v>
      </c>
      <c r="K3183" s="1" t="s">
        <v>25</v>
      </c>
      <c r="L3183" s="1" t="s">
        <v>4548</v>
      </c>
      <c r="O3183" s="1" t="s">
        <v>565</v>
      </c>
      <c r="R3183" s="1" t="s">
        <v>4547</v>
      </c>
      <c r="S3183" s="1">
        <v>360</v>
      </c>
      <c r="T3183" s="1">
        <v>119</v>
      </c>
    </row>
    <row r="3184" spans="1:21">
      <c r="A3184" s="1">
        <f t="shared" si="49"/>
        <v>3183</v>
      </c>
      <c r="B3184" s="1" t="s">
        <v>20</v>
      </c>
      <c r="C3184" s="1" t="s">
        <v>21</v>
      </c>
      <c r="D3184" s="1" t="s">
        <v>22</v>
      </c>
      <c r="E3184" s="1" t="s">
        <v>23</v>
      </c>
      <c r="F3184" s="1" t="s">
        <v>5</v>
      </c>
      <c r="H3184" s="1" t="s">
        <v>24</v>
      </c>
      <c r="I3184" s="1">
        <v>1693067</v>
      </c>
      <c r="J3184" s="1">
        <v>1693480</v>
      </c>
      <c r="K3184" s="1" t="s">
        <v>25</v>
      </c>
      <c r="R3184" s="1" t="s">
        <v>4549</v>
      </c>
      <c r="S3184" s="1">
        <v>414</v>
      </c>
    </row>
    <row r="3185" spans="1:20">
      <c r="A3185" s="1">
        <f t="shared" si="49"/>
        <v>3184</v>
      </c>
      <c r="B3185" s="1" t="s">
        <v>28</v>
      </c>
      <c r="C3185" s="1" t="s">
        <v>29</v>
      </c>
      <c r="D3185" s="1" t="s">
        <v>22</v>
      </c>
      <c r="E3185" s="1" t="s">
        <v>23</v>
      </c>
      <c r="F3185" s="1" t="s">
        <v>5</v>
      </c>
      <c r="H3185" s="1" t="s">
        <v>24</v>
      </c>
      <c r="I3185" s="1">
        <v>1693067</v>
      </c>
      <c r="J3185" s="1">
        <v>1693480</v>
      </c>
      <c r="K3185" s="1" t="s">
        <v>25</v>
      </c>
      <c r="L3185" s="1" t="s">
        <v>4550</v>
      </c>
      <c r="O3185" s="1" t="s">
        <v>565</v>
      </c>
      <c r="R3185" s="1" t="s">
        <v>4549</v>
      </c>
      <c r="S3185" s="1">
        <v>414</v>
      </c>
      <c r="T3185" s="1">
        <v>137</v>
      </c>
    </row>
    <row r="3186" spans="1:20">
      <c r="A3186" s="1">
        <f t="shared" si="49"/>
        <v>3185</v>
      </c>
      <c r="B3186" s="1" t="s">
        <v>20</v>
      </c>
      <c r="C3186" s="1" t="s">
        <v>21</v>
      </c>
      <c r="D3186" s="1" t="s">
        <v>22</v>
      </c>
      <c r="E3186" s="1" t="s">
        <v>23</v>
      </c>
      <c r="F3186" s="1" t="s">
        <v>5</v>
      </c>
      <c r="H3186" s="1" t="s">
        <v>24</v>
      </c>
      <c r="I3186" s="1">
        <v>1693557</v>
      </c>
      <c r="J3186" s="1">
        <v>1693973</v>
      </c>
      <c r="K3186" s="1" t="s">
        <v>25</v>
      </c>
      <c r="R3186" s="1" t="s">
        <v>4551</v>
      </c>
      <c r="S3186" s="1">
        <v>417</v>
      </c>
    </row>
    <row r="3187" spans="1:20">
      <c r="A3187" s="1">
        <f t="shared" si="49"/>
        <v>3186</v>
      </c>
      <c r="B3187" s="1" t="s">
        <v>28</v>
      </c>
      <c r="C3187" s="1" t="s">
        <v>29</v>
      </c>
      <c r="D3187" s="1" t="s">
        <v>22</v>
      </c>
      <c r="E3187" s="1" t="s">
        <v>23</v>
      </c>
      <c r="F3187" s="1" t="s">
        <v>5</v>
      </c>
      <c r="H3187" s="1" t="s">
        <v>24</v>
      </c>
      <c r="I3187" s="1">
        <v>1693557</v>
      </c>
      <c r="J3187" s="1">
        <v>1693973</v>
      </c>
      <c r="K3187" s="1" t="s">
        <v>25</v>
      </c>
      <c r="L3187" s="1" t="s">
        <v>4552</v>
      </c>
      <c r="O3187" s="1" t="s">
        <v>62</v>
      </c>
      <c r="R3187" s="1" t="s">
        <v>4551</v>
      </c>
      <c r="S3187" s="1">
        <v>417</v>
      </c>
      <c r="T3187" s="1">
        <v>138</v>
      </c>
    </row>
    <row r="3188" spans="1:20">
      <c r="A3188" s="1">
        <f t="shared" si="49"/>
        <v>3187</v>
      </c>
      <c r="B3188" s="1" t="s">
        <v>20</v>
      </c>
      <c r="C3188" s="1" t="s">
        <v>21</v>
      </c>
      <c r="D3188" s="1" t="s">
        <v>22</v>
      </c>
      <c r="E3188" s="1" t="s">
        <v>23</v>
      </c>
      <c r="F3188" s="1" t="s">
        <v>5</v>
      </c>
      <c r="H3188" s="1" t="s">
        <v>24</v>
      </c>
      <c r="I3188" s="1">
        <v>1694061</v>
      </c>
      <c r="J3188" s="1">
        <v>1694564</v>
      </c>
      <c r="K3188" s="1" t="s">
        <v>25</v>
      </c>
      <c r="R3188" s="1" t="s">
        <v>4553</v>
      </c>
      <c r="S3188" s="1">
        <v>504</v>
      </c>
    </row>
    <row r="3189" spans="1:20">
      <c r="A3189" s="1">
        <f t="shared" si="49"/>
        <v>3188</v>
      </c>
      <c r="B3189" s="1" t="s">
        <v>28</v>
      </c>
      <c r="C3189" s="1" t="s">
        <v>29</v>
      </c>
      <c r="D3189" s="1" t="s">
        <v>22</v>
      </c>
      <c r="E3189" s="1" t="s">
        <v>23</v>
      </c>
      <c r="F3189" s="1" t="s">
        <v>5</v>
      </c>
      <c r="H3189" s="1" t="s">
        <v>24</v>
      </c>
      <c r="I3189" s="1">
        <v>1694061</v>
      </c>
      <c r="J3189" s="1">
        <v>1694564</v>
      </c>
      <c r="K3189" s="1" t="s">
        <v>25</v>
      </c>
      <c r="L3189" s="1" t="s">
        <v>4554</v>
      </c>
      <c r="O3189" s="1" t="s">
        <v>42</v>
      </c>
      <c r="R3189" s="1" t="s">
        <v>4553</v>
      </c>
      <c r="S3189" s="1">
        <v>504</v>
      </c>
      <c r="T3189" s="1">
        <v>167</v>
      </c>
    </row>
    <row r="3190" spans="1:20">
      <c r="A3190" s="1">
        <f t="shared" si="49"/>
        <v>3189</v>
      </c>
      <c r="B3190" s="1" t="s">
        <v>20</v>
      </c>
      <c r="C3190" s="1" t="s">
        <v>21</v>
      </c>
      <c r="D3190" s="1" t="s">
        <v>22</v>
      </c>
      <c r="E3190" s="1" t="s">
        <v>23</v>
      </c>
      <c r="F3190" s="1" t="s">
        <v>5</v>
      </c>
      <c r="H3190" s="1" t="s">
        <v>24</v>
      </c>
      <c r="I3190" s="1">
        <v>1694663</v>
      </c>
      <c r="J3190" s="1">
        <v>1694980</v>
      </c>
      <c r="K3190" s="1" t="s">
        <v>25</v>
      </c>
      <c r="R3190" s="1" t="s">
        <v>4555</v>
      </c>
      <c r="S3190" s="1">
        <v>318</v>
      </c>
    </row>
    <row r="3191" spans="1:20">
      <c r="A3191" s="1">
        <f t="shared" si="49"/>
        <v>3190</v>
      </c>
      <c r="B3191" s="1" t="s">
        <v>28</v>
      </c>
      <c r="C3191" s="1" t="s">
        <v>29</v>
      </c>
      <c r="D3191" s="1" t="s">
        <v>22</v>
      </c>
      <c r="E3191" s="1" t="s">
        <v>23</v>
      </c>
      <c r="F3191" s="1" t="s">
        <v>5</v>
      </c>
      <c r="H3191" s="1" t="s">
        <v>24</v>
      </c>
      <c r="I3191" s="1">
        <v>1694663</v>
      </c>
      <c r="J3191" s="1">
        <v>1694980</v>
      </c>
      <c r="K3191" s="1" t="s">
        <v>25</v>
      </c>
      <c r="L3191" s="1" t="s">
        <v>4556</v>
      </c>
      <c r="O3191" s="1" t="s">
        <v>62</v>
      </c>
      <c r="R3191" s="1" t="s">
        <v>4555</v>
      </c>
      <c r="S3191" s="1">
        <v>318</v>
      </c>
      <c r="T3191" s="1">
        <v>105</v>
      </c>
    </row>
    <row r="3192" spans="1:20">
      <c r="A3192" s="1">
        <f t="shared" si="49"/>
        <v>3191</v>
      </c>
      <c r="B3192" s="1" t="s">
        <v>20</v>
      </c>
      <c r="C3192" s="1" t="s">
        <v>21</v>
      </c>
      <c r="D3192" s="1" t="s">
        <v>22</v>
      </c>
      <c r="E3192" s="1" t="s">
        <v>23</v>
      </c>
      <c r="F3192" s="1" t="s">
        <v>5</v>
      </c>
      <c r="H3192" s="1" t="s">
        <v>24</v>
      </c>
      <c r="I3192" s="1">
        <v>1695137</v>
      </c>
      <c r="J3192" s="1">
        <v>1695388</v>
      </c>
      <c r="K3192" s="1" t="s">
        <v>25</v>
      </c>
      <c r="R3192" s="1" t="s">
        <v>4557</v>
      </c>
      <c r="S3192" s="1">
        <v>252</v>
      </c>
    </row>
    <row r="3193" spans="1:20">
      <c r="A3193" s="1">
        <f t="shared" si="49"/>
        <v>3192</v>
      </c>
      <c r="B3193" s="1" t="s">
        <v>28</v>
      </c>
      <c r="C3193" s="1" t="s">
        <v>29</v>
      </c>
      <c r="D3193" s="1" t="s">
        <v>22</v>
      </c>
      <c r="E3193" s="1" t="s">
        <v>23</v>
      </c>
      <c r="F3193" s="1" t="s">
        <v>5</v>
      </c>
      <c r="H3193" s="1" t="s">
        <v>24</v>
      </c>
      <c r="I3193" s="1">
        <v>1695137</v>
      </c>
      <c r="J3193" s="1">
        <v>1695388</v>
      </c>
      <c r="K3193" s="1" t="s">
        <v>25</v>
      </c>
      <c r="L3193" s="1" t="s">
        <v>4558</v>
      </c>
      <c r="O3193" s="1" t="s">
        <v>42</v>
      </c>
      <c r="R3193" s="1" t="s">
        <v>4557</v>
      </c>
      <c r="S3193" s="1">
        <v>252</v>
      </c>
      <c r="T3193" s="1">
        <v>83</v>
      </c>
    </row>
    <row r="3194" spans="1:20">
      <c r="A3194" s="1">
        <f t="shared" si="49"/>
        <v>3193</v>
      </c>
      <c r="B3194" s="1" t="s">
        <v>20</v>
      </c>
      <c r="C3194" s="1" t="s">
        <v>21</v>
      </c>
      <c r="D3194" s="1" t="s">
        <v>22</v>
      </c>
      <c r="E3194" s="1" t="s">
        <v>23</v>
      </c>
      <c r="F3194" s="1" t="s">
        <v>5</v>
      </c>
      <c r="H3194" s="1" t="s">
        <v>24</v>
      </c>
      <c r="I3194" s="1">
        <v>1695378</v>
      </c>
      <c r="J3194" s="1">
        <v>1695668</v>
      </c>
      <c r="K3194" s="1" t="s">
        <v>25</v>
      </c>
      <c r="R3194" s="1" t="s">
        <v>4559</v>
      </c>
      <c r="S3194" s="1">
        <v>291</v>
      </c>
    </row>
    <row r="3195" spans="1:20">
      <c r="A3195" s="1">
        <f t="shared" si="49"/>
        <v>3194</v>
      </c>
      <c r="B3195" s="1" t="s">
        <v>28</v>
      </c>
      <c r="C3195" s="1" t="s">
        <v>29</v>
      </c>
      <c r="D3195" s="1" t="s">
        <v>22</v>
      </c>
      <c r="E3195" s="1" t="s">
        <v>23</v>
      </c>
      <c r="F3195" s="1" t="s">
        <v>5</v>
      </c>
      <c r="H3195" s="1" t="s">
        <v>24</v>
      </c>
      <c r="I3195" s="1">
        <v>1695378</v>
      </c>
      <c r="J3195" s="1">
        <v>1695668</v>
      </c>
      <c r="K3195" s="1" t="s">
        <v>25</v>
      </c>
      <c r="L3195" s="1" t="s">
        <v>4560</v>
      </c>
      <c r="O3195" s="1" t="s">
        <v>1531</v>
      </c>
      <c r="R3195" s="1" t="s">
        <v>4559</v>
      </c>
      <c r="S3195" s="1">
        <v>291</v>
      </c>
      <c r="T3195" s="1">
        <v>96</v>
      </c>
    </row>
    <row r="3196" spans="1:20">
      <c r="A3196" s="1">
        <f t="shared" si="49"/>
        <v>3195</v>
      </c>
      <c r="B3196" s="1" t="s">
        <v>20</v>
      </c>
      <c r="C3196" s="1" t="s">
        <v>21</v>
      </c>
      <c r="D3196" s="1" t="s">
        <v>22</v>
      </c>
      <c r="E3196" s="1" t="s">
        <v>23</v>
      </c>
      <c r="F3196" s="1" t="s">
        <v>5</v>
      </c>
      <c r="H3196" s="1" t="s">
        <v>24</v>
      </c>
      <c r="I3196" s="1">
        <v>1695725</v>
      </c>
      <c r="J3196" s="1">
        <v>1696417</v>
      </c>
      <c r="K3196" s="1" t="s">
        <v>25</v>
      </c>
      <c r="R3196" s="1" t="s">
        <v>4561</v>
      </c>
      <c r="S3196" s="1">
        <v>693</v>
      </c>
    </row>
    <row r="3197" spans="1:20">
      <c r="A3197" s="1">
        <f t="shared" si="49"/>
        <v>3196</v>
      </c>
      <c r="B3197" s="1" t="s">
        <v>28</v>
      </c>
      <c r="C3197" s="1" t="s">
        <v>29</v>
      </c>
      <c r="D3197" s="1" t="s">
        <v>22</v>
      </c>
      <c r="E3197" s="1" t="s">
        <v>23</v>
      </c>
      <c r="F3197" s="1" t="s">
        <v>5</v>
      </c>
      <c r="H3197" s="1" t="s">
        <v>24</v>
      </c>
      <c r="I3197" s="1">
        <v>1695725</v>
      </c>
      <c r="J3197" s="1">
        <v>1696417</v>
      </c>
      <c r="K3197" s="1" t="s">
        <v>25</v>
      </c>
      <c r="L3197" s="1" t="s">
        <v>4562</v>
      </c>
      <c r="O3197" s="1" t="s">
        <v>4563</v>
      </c>
      <c r="R3197" s="1" t="s">
        <v>4561</v>
      </c>
      <c r="S3197" s="1">
        <v>693</v>
      </c>
      <c r="T3197" s="1">
        <v>230</v>
      </c>
    </row>
    <row r="3198" spans="1:20">
      <c r="A3198" s="1">
        <f t="shared" si="49"/>
        <v>3197</v>
      </c>
      <c r="B3198" s="1" t="s">
        <v>20</v>
      </c>
      <c r="C3198" s="1" t="s">
        <v>21</v>
      </c>
      <c r="D3198" s="1" t="s">
        <v>22</v>
      </c>
      <c r="E3198" s="1" t="s">
        <v>23</v>
      </c>
      <c r="F3198" s="1" t="s">
        <v>5</v>
      </c>
      <c r="H3198" s="1" t="s">
        <v>24</v>
      </c>
      <c r="I3198" s="1">
        <v>1696712</v>
      </c>
      <c r="J3198" s="1">
        <v>1698025</v>
      </c>
      <c r="K3198" s="1" t="s">
        <v>25</v>
      </c>
      <c r="R3198" s="1" t="s">
        <v>4564</v>
      </c>
      <c r="S3198" s="1">
        <v>1314</v>
      </c>
    </row>
    <row r="3199" spans="1:20">
      <c r="A3199" s="1">
        <f t="shared" si="49"/>
        <v>3198</v>
      </c>
      <c r="B3199" s="1" t="s">
        <v>28</v>
      </c>
      <c r="C3199" s="1" t="s">
        <v>29</v>
      </c>
      <c r="D3199" s="1" t="s">
        <v>22</v>
      </c>
      <c r="E3199" s="1" t="s">
        <v>23</v>
      </c>
      <c r="F3199" s="1" t="s">
        <v>5</v>
      </c>
      <c r="H3199" s="1" t="s">
        <v>24</v>
      </c>
      <c r="I3199" s="1">
        <v>1696712</v>
      </c>
      <c r="J3199" s="1">
        <v>1698025</v>
      </c>
      <c r="K3199" s="1" t="s">
        <v>25</v>
      </c>
      <c r="L3199" s="1" t="s">
        <v>4565</v>
      </c>
      <c r="O3199" s="1" t="s">
        <v>62</v>
      </c>
      <c r="R3199" s="1" t="s">
        <v>4564</v>
      </c>
      <c r="S3199" s="1">
        <v>1314</v>
      </c>
      <c r="T3199" s="1">
        <v>437</v>
      </c>
    </row>
    <row r="3200" spans="1:20">
      <c r="A3200" s="1">
        <f t="shared" si="49"/>
        <v>3199</v>
      </c>
      <c r="B3200" s="1" t="s">
        <v>20</v>
      </c>
      <c r="C3200" s="1" t="s">
        <v>21</v>
      </c>
      <c r="D3200" s="1" t="s">
        <v>22</v>
      </c>
      <c r="E3200" s="1" t="s">
        <v>23</v>
      </c>
      <c r="F3200" s="1" t="s">
        <v>5</v>
      </c>
      <c r="H3200" s="1" t="s">
        <v>24</v>
      </c>
      <c r="I3200" s="1">
        <v>1698027</v>
      </c>
      <c r="J3200" s="1">
        <v>1699199</v>
      </c>
      <c r="K3200" s="1" t="s">
        <v>25</v>
      </c>
      <c r="R3200" s="1" t="s">
        <v>4566</v>
      </c>
      <c r="S3200" s="1">
        <v>1173</v>
      </c>
    </row>
    <row r="3201" spans="1:20">
      <c r="A3201" s="1">
        <f t="shared" si="49"/>
        <v>3200</v>
      </c>
      <c r="B3201" s="1" t="s">
        <v>28</v>
      </c>
      <c r="C3201" s="1" t="s">
        <v>29</v>
      </c>
      <c r="D3201" s="1" t="s">
        <v>22</v>
      </c>
      <c r="E3201" s="1" t="s">
        <v>23</v>
      </c>
      <c r="F3201" s="1" t="s">
        <v>5</v>
      </c>
      <c r="H3201" s="1" t="s">
        <v>24</v>
      </c>
      <c r="I3201" s="1">
        <v>1698027</v>
      </c>
      <c r="J3201" s="1">
        <v>1699199</v>
      </c>
      <c r="K3201" s="1" t="s">
        <v>25</v>
      </c>
      <c r="L3201" s="1" t="s">
        <v>4567</v>
      </c>
      <c r="O3201" s="1" t="s">
        <v>62</v>
      </c>
      <c r="R3201" s="1" t="s">
        <v>4566</v>
      </c>
      <c r="S3201" s="1">
        <v>1173</v>
      </c>
      <c r="T3201" s="1">
        <v>390</v>
      </c>
    </row>
    <row r="3202" spans="1:20">
      <c r="A3202" s="1">
        <f t="shared" si="49"/>
        <v>3201</v>
      </c>
      <c r="B3202" s="1" t="s">
        <v>20</v>
      </c>
      <c r="C3202" s="1" t="s">
        <v>21</v>
      </c>
      <c r="D3202" s="1" t="s">
        <v>22</v>
      </c>
      <c r="E3202" s="1" t="s">
        <v>23</v>
      </c>
      <c r="F3202" s="1" t="s">
        <v>5</v>
      </c>
      <c r="H3202" s="1" t="s">
        <v>24</v>
      </c>
      <c r="I3202" s="1">
        <v>1699292</v>
      </c>
      <c r="J3202" s="1">
        <v>1700128</v>
      </c>
      <c r="K3202" s="1" t="s">
        <v>63</v>
      </c>
      <c r="P3202" s="1" t="s">
        <v>4568</v>
      </c>
      <c r="R3202" s="1" t="s">
        <v>4569</v>
      </c>
      <c r="S3202" s="1">
        <v>837</v>
      </c>
    </row>
    <row r="3203" spans="1:20">
      <c r="A3203" s="1">
        <f t="shared" ref="A3203:A3266" si="50">A3202+1</f>
        <v>3202</v>
      </c>
      <c r="B3203" s="1" t="s">
        <v>28</v>
      </c>
      <c r="C3203" s="1" t="s">
        <v>29</v>
      </c>
      <c r="D3203" s="1" t="s">
        <v>22</v>
      </c>
      <c r="E3203" s="1" t="s">
        <v>23</v>
      </c>
      <c r="F3203" s="1" t="s">
        <v>5</v>
      </c>
      <c r="H3203" s="1" t="s">
        <v>24</v>
      </c>
      <c r="I3203" s="1">
        <v>1699292</v>
      </c>
      <c r="J3203" s="1">
        <v>1700128</v>
      </c>
      <c r="K3203" s="1" t="s">
        <v>63</v>
      </c>
      <c r="L3203" s="1" t="s">
        <v>4570</v>
      </c>
      <c r="O3203" s="1" t="s">
        <v>140</v>
      </c>
      <c r="P3203" s="1" t="s">
        <v>4568</v>
      </c>
      <c r="R3203" s="1" t="s">
        <v>4569</v>
      </c>
      <c r="S3203" s="1">
        <v>837</v>
      </c>
      <c r="T3203" s="1">
        <v>278</v>
      </c>
    </row>
    <row r="3204" spans="1:20">
      <c r="A3204" s="1">
        <f t="shared" si="50"/>
        <v>3203</v>
      </c>
      <c r="B3204" s="1" t="s">
        <v>20</v>
      </c>
      <c r="C3204" s="1" t="s">
        <v>21</v>
      </c>
      <c r="D3204" s="1" t="s">
        <v>22</v>
      </c>
      <c r="E3204" s="1" t="s">
        <v>23</v>
      </c>
      <c r="F3204" s="1" t="s">
        <v>5</v>
      </c>
      <c r="H3204" s="1" t="s">
        <v>24</v>
      </c>
      <c r="I3204" s="1">
        <v>1700125</v>
      </c>
      <c r="J3204" s="1">
        <v>1701126</v>
      </c>
      <c r="K3204" s="1" t="s">
        <v>63</v>
      </c>
      <c r="R3204" s="1" t="s">
        <v>4571</v>
      </c>
      <c r="S3204" s="1">
        <v>1002</v>
      </c>
    </row>
    <row r="3205" spans="1:20">
      <c r="A3205" s="1">
        <f t="shared" si="50"/>
        <v>3204</v>
      </c>
      <c r="B3205" s="1" t="s">
        <v>28</v>
      </c>
      <c r="C3205" s="1" t="s">
        <v>29</v>
      </c>
      <c r="D3205" s="1" t="s">
        <v>22</v>
      </c>
      <c r="E3205" s="1" t="s">
        <v>23</v>
      </c>
      <c r="F3205" s="1" t="s">
        <v>5</v>
      </c>
      <c r="H3205" s="1" t="s">
        <v>24</v>
      </c>
      <c r="I3205" s="1">
        <v>1700125</v>
      </c>
      <c r="J3205" s="1">
        <v>1701126</v>
      </c>
      <c r="K3205" s="1" t="s">
        <v>63</v>
      </c>
      <c r="L3205" s="1" t="s">
        <v>4572</v>
      </c>
      <c r="O3205" s="1" t="s">
        <v>4573</v>
      </c>
      <c r="R3205" s="1" t="s">
        <v>4571</v>
      </c>
      <c r="S3205" s="1">
        <v>1002</v>
      </c>
      <c r="T3205" s="1">
        <v>333</v>
      </c>
    </row>
    <row r="3206" spans="1:20">
      <c r="A3206" s="1">
        <f t="shared" si="50"/>
        <v>3205</v>
      </c>
      <c r="B3206" s="1" t="s">
        <v>20</v>
      </c>
      <c r="C3206" s="1" t="s">
        <v>21</v>
      </c>
      <c r="D3206" s="1" t="s">
        <v>22</v>
      </c>
      <c r="E3206" s="1" t="s">
        <v>23</v>
      </c>
      <c r="F3206" s="1" t="s">
        <v>5</v>
      </c>
      <c r="H3206" s="1" t="s">
        <v>24</v>
      </c>
      <c r="I3206" s="1">
        <v>1701123</v>
      </c>
      <c r="J3206" s="1">
        <v>1701839</v>
      </c>
      <c r="K3206" s="1" t="s">
        <v>63</v>
      </c>
      <c r="P3206" s="1" t="s">
        <v>4574</v>
      </c>
      <c r="R3206" s="1" t="s">
        <v>4575</v>
      </c>
      <c r="S3206" s="1">
        <v>717</v>
      </c>
    </row>
    <row r="3207" spans="1:20">
      <c r="A3207" s="1">
        <f t="shared" si="50"/>
        <v>3206</v>
      </c>
      <c r="B3207" s="1" t="s">
        <v>28</v>
      </c>
      <c r="C3207" s="1" t="s">
        <v>29</v>
      </c>
      <c r="D3207" s="1" t="s">
        <v>22</v>
      </c>
      <c r="E3207" s="1" t="s">
        <v>23</v>
      </c>
      <c r="F3207" s="1" t="s">
        <v>5</v>
      </c>
      <c r="H3207" s="1" t="s">
        <v>24</v>
      </c>
      <c r="I3207" s="1">
        <v>1701123</v>
      </c>
      <c r="J3207" s="1">
        <v>1701839</v>
      </c>
      <c r="K3207" s="1" t="s">
        <v>63</v>
      </c>
      <c r="L3207" s="1" t="s">
        <v>4576</v>
      </c>
      <c r="O3207" s="1" t="s">
        <v>4577</v>
      </c>
      <c r="P3207" s="1" t="s">
        <v>4574</v>
      </c>
      <c r="R3207" s="1" t="s">
        <v>4575</v>
      </c>
      <c r="S3207" s="1">
        <v>717</v>
      </c>
      <c r="T3207" s="1">
        <v>238</v>
      </c>
    </row>
    <row r="3208" spans="1:20">
      <c r="A3208" s="1">
        <f t="shared" si="50"/>
        <v>3207</v>
      </c>
      <c r="B3208" s="1" t="s">
        <v>20</v>
      </c>
      <c r="C3208" s="1" t="s">
        <v>21</v>
      </c>
      <c r="D3208" s="1" t="s">
        <v>22</v>
      </c>
      <c r="E3208" s="1" t="s">
        <v>23</v>
      </c>
      <c r="F3208" s="1" t="s">
        <v>5</v>
      </c>
      <c r="H3208" s="1" t="s">
        <v>24</v>
      </c>
      <c r="I3208" s="1">
        <v>1702243</v>
      </c>
      <c r="J3208" s="1">
        <v>1704492</v>
      </c>
      <c r="K3208" s="1" t="s">
        <v>25</v>
      </c>
      <c r="R3208" s="1" t="s">
        <v>4578</v>
      </c>
      <c r="S3208" s="1">
        <v>2250</v>
      </c>
    </row>
    <row r="3209" spans="1:20">
      <c r="A3209" s="1">
        <f t="shared" si="50"/>
        <v>3208</v>
      </c>
      <c r="B3209" s="1" t="s">
        <v>28</v>
      </c>
      <c r="C3209" s="1" t="s">
        <v>29</v>
      </c>
      <c r="D3209" s="1" t="s">
        <v>22</v>
      </c>
      <c r="E3209" s="1" t="s">
        <v>23</v>
      </c>
      <c r="F3209" s="1" t="s">
        <v>5</v>
      </c>
      <c r="H3209" s="1" t="s">
        <v>24</v>
      </c>
      <c r="I3209" s="1">
        <v>1702243</v>
      </c>
      <c r="J3209" s="1">
        <v>1704492</v>
      </c>
      <c r="K3209" s="1" t="s">
        <v>25</v>
      </c>
      <c r="L3209" s="1" t="s">
        <v>4579</v>
      </c>
      <c r="O3209" s="1" t="s">
        <v>4580</v>
      </c>
      <c r="R3209" s="1" t="s">
        <v>4578</v>
      </c>
      <c r="S3209" s="1">
        <v>2250</v>
      </c>
      <c r="T3209" s="1">
        <v>749</v>
      </c>
    </row>
    <row r="3210" spans="1:20">
      <c r="A3210" s="1">
        <f t="shared" si="50"/>
        <v>3209</v>
      </c>
      <c r="B3210" s="1" t="s">
        <v>20</v>
      </c>
      <c r="C3210" s="1" t="s">
        <v>21</v>
      </c>
      <c r="D3210" s="1" t="s">
        <v>22</v>
      </c>
      <c r="E3210" s="1" t="s">
        <v>23</v>
      </c>
      <c r="F3210" s="1" t="s">
        <v>5</v>
      </c>
      <c r="H3210" s="1" t="s">
        <v>24</v>
      </c>
      <c r="I3210" s="1">
        <v>1704666</v>
      </c>
      <c r="J3210" s="1">
        <v>1706081</v>
      </c>
      <c r="K3210" s="1" t="s">
        <v>25</v>
      </c>
      <c r="R3210" s="1" t="s">
        <v>4581</v>
      </c>
      <c r="S3210" s="1">
        <v>1416</v>
      </c>
    </row>
    <row r="3211" spans="1:20">
      <c r="A3211" s="1">
        <f t="shared" si="50"/>
        <v>3210</v>
      </c>
      <c r="B3211" s="1" t="s">
        <v>28</v>
      </c>
      <c r="C3211" s="1" t="s">
        <v>29</v>
      </c>
      <c r="D3211" s="1" t="s">
        <v>22</v>
      </c>
      <c r="E3211" s="1" t="s">
        <v>23</v>
      </c>
      <c r="F3211" s="1" t="s">
        <v>5</v>
      </c>
      <c r="H3211" s="1" t="s">
        <v>24</v>
      </c>
      <c r="I3211" s="1">
        <v>1704666</v>
      </c>
      <c r="J3211" s="1">
        <v>1706081</v>
      </c>
      <c r="K3211" s="1" t="s">
        <v>25</v>
      </c>
      <c r="L3211" s="1" t="s">
        <v>4582</v>
      </c>
      <c r="O3211" s="1" t="s">
        <v>62</v>
      </c>
      <c r="R3211" s="1" t="s">
        <v>4581</v>
      </c>
      <c r="S3211" s="1">
        <v>1416</v>
      </c>
      <c r="T3211" s="1">
        <v>471</v>
      </c>
    </row>
    <row r="3212" spans="1:20">
      <c r="A3212" s="1">
        <f t="shared" si="50"/>
        <v>3211</v>
      </c>
      <c r="B3212" s="1" t="s">
        <v>20</v>
      </c>
      <c r="C3212" s="1" t="s">
        <v>21</v>
      </c>
      <c r="D3212" s="1" t="s">
        <v>22</v>
      </c>
      <c r="E3212" s="1" t="s">
        <v>23</v>
      </c>
      <c r="F3212" s="1" t="s">
        <v>5</v>
      </c>
      <c r="H3212" s="1" t="s">
        <v>24</v>
      </c>
      <c r="I3212" s="1">
        <v>1706215</v>
      </c>
      <c r="J3212" s="1">
        <v>1706961</v>
      </c>
      <c r="K3212" s="1" t="s">
        <v>63</v>
      </c>
      <c r="R3212" s="1" t="s">
        <v>4583</v>
      </c>
      <c r="S3212" s="1">
        <v>747</v>
      </c>
    </row>
    <row r="3213" spans="1:20">
      <c r="A3213" s="1">
        <f t="shared" si="50"/>
        <v>3212</v>
      </c>
      <c r="B3213" s="1" t="s">
        <v>28</v>
      </c>
      <c r="C3213" s="1" t="s">
        <v>29</v>
      </c>
      <c r="D3213" s="1" t="s">
        <v>22</v>
      </c>
      <c r="E3213" s="1" t="s">
        <v>23</v>
      </c>
      <c r="F3213" s="1" t="s">
        <v>5</v>
      </c>
      <c r="H3213" s="1" t="s">
        <v>24</v>
      </c>
      <c r="I3213" s="1">
        <v>1706215</v>
      </c>
      <c r="J3213" s="1">
        <v>1706961</v>
      </c>
      <c r="K3213" s="1" t="s">
        <v>63</v>
      </c>
      <c r="L3213" s="1" t="s">
        <v>4584</v>
      </c>
      <c r="O3213" s="1" t="s">
        <v>4585</v>
      </c>
      <c r="R3213" s="1" t="s">
        <v>4583</v>
      </c>
      <c r="S3213" s="1">
        <v>747</v>
      </c>
      <c r="T3213" s="1">
        <v>248</v>
      </c>
    </row>
    <row r="3214" spans="1:20">
      <c r="A3214" s="1">
        <f t="shared" si="50"/>
        <v>3213</v>
      </c>
      <c r="B3214" s="1" t="s">
        <v>20</v>
      </c>
      <c r="C3214" s="1" t="s">
        <v>21</v>
      </c>
      <c r="D3214" s="1" t="s">
        <v>22</v>
      </c>
      <c r="E3214" s="1" t="s">
        <v>23</v>
      </c>
      <c r="F3214" s="1" t="s">
        <v>5</v>
      </c>
      <c r="H3214" s="1" t="s">
        <v>24</v>
      </c>
      <c r="I3214" s="1">
        <v>1706972</v>
      </c>
      <c r="J3214" s="1">
        <v>1707355</v>
      </c>
      <c r="K3214" s="1" t="s">
        <v>63</v>
      </c>
      <c r="P3214" s="1" t="s">
        <v>4586</v>
      </c>
      <c r="R3214" s="1" t="s">
        <v>4587</v>
      </c>
      <c r="S3214" s="1">
        <v>384</v>
      </c>
    </row>
    <row r="3215" spans="1:20">
      <c r="A3215" s="1">
        <f t="shared" si="50"/>
        <v>3214</v>
      </c>
      <c r="B3215" s="1" t="s">
        <v>28</v>
      </c>
      <c r="C3215" s="1" t="s">
        <v>29</v>
      </c>
      <c r="D3215" s="1" t="s">
        <v>22</v>
      </c>
      <c r="E3215" s="1" t="s">
        <v>23</v>
      </c>
      <c r="F3215" s="1" t="s">
        <v>5</v>
      </c>
      <c r="H3215" s="1" t="s">
        <v>24</v>
      </c>
      <c r="I3215" s="1">
        <v>1706972</v>
      </c>
      <c r="J3215" s="1">
        <v>1707355</v>
      </c>
      <c r="K3215" s="1" t="s">
        <v>63</v>
      </c>
      <c r="L3215" s="1" t="s">
        <v>4588</v>
      </c>
      <c r="O3215" s="1" t="s">
        <v>42</v>
      </c>
      <c r="P3215" s="1" t="s">
        <v>4586</v>
      </c>
      <c r="R3215" s="1" t="s">
        <v>4587</v>
      </c>
      <c r="S3215" s="1">
        <v>384</v>
      </c>
      <c r="T3215" s="1">
        <v>127</v>
      </c>
    </row>
    <row r="3216" spans="1:20">
      <c r="A3216" s="1">
        <f t="shared" si="50"/>
        <v>3215</v>
      </c>
      <c r="B3216" s="1" t="s">
        <v>20</v>
      </c>
      <c r="C3216" s="1" t="s">
        <v>21</v>
      </c>
      <c r="D3216" s="1" t="s">
        <v>22</v>
      </c>
      <c r="E3216" s="1" t="s">
        <v>23</v>
      </c>
      <c r="F3216" s="1" t="s">
        <v>5</v>
      </c>
      <c r="H3216" s="1" t="s">
        <v>24</v>
      </c>
      <c r="I3216" s="1">
        <v>1707701</v>
      </c>
      <c r="J3216" s="1">
        <v>1709830</v>
      </c>
      <c r="K3216" s="1" t="s">
        <v>25</v>
      </c>
      <c r="R3216" s="1" t="s">
        <v>4589</v>
      </c>
      <c r="S3216" s="1">
        <v>2130</v>
      </c>
    </row>
    <row r="3217" spans="1:20">
      <c r="A3217" s="1">
        <f t="shared" si="50"/>
        <v>3216</v>
      </c>
      <c r="B3217" s="1" t="s">
        <v>28</v>
      </c>
      <c r="C3217" s="1" t="s">
        <v>29</v>
      </c>
      <c r="D3217" s="1" t="s">
        <v>22</v>
      </c>
      <c r="E3217" s="1" t="s">
        <v>23</v>
      </c>
      <c r="F3217" s="1" t="s">
        <v>5</v>
      </c>
      <c r="H3217" s="1" t="s">
        <v>24</v>
      </c>
      <c r="I3217" s="1">
        <v>1707701</v>
      </c>
      <c r="J3217" s="1">
        <v>1709830</v>
      </c>
      <c r="K3217" s="1" t="s">
        <v>25</v>
      </c>
      <c r="L3217" s="1" t="s">
        <v>4590</v>
      </c>
      <c r="O3217" s="1" t="s">
        <v>3546</v>
      </c>
      <c r="R3217" s="1" t="s">
        <v>4589</v>
      </c>
      <c r="S3217" s="1">
        <v>2130</v>
      </c>
      <c r="T3217" s="1">
        <v>709</v>
      </c>
    </row>
    <row r="3218" spans="1:20">
      <c r="A3218" s="1">
        <f t="shared" si="50"/>
        <v>3217</v>
      </c>
      <c r="B3218" s="1" t="s">
        <v>20</v>
      </c>
      <c r="C3218" s="1" t="s">
        <v>21</v>
      </c>
      <c r="D3218" s="1" t="s">
        <v>22</v>
      </c>
      <c r="E3218" s="1" t="s">
        <v>23</v>
      </c>
      <c r="F3218" s="1" t="s">
        <v>5</v>
      </c>
      <c r="H3218" s="1" t="s">
        <v>24</v>
      </c>
      <c r="I3218" s="1">
        <v>1710027</v>
      </c>
      <c r="J3218" s="1">
        <v>1710614</v>
      </c>
      <c r="K3218" s="1" t="s">
        <v>25</v>
      </c>
      <c r="R3218" s="1" t="s">
        <v>4591</v>
      </c>
      <c r="S3218" s="1">
        <v>588</v>
      </c>
    </row>
    <row r="3219" spans="1:20">
      <c r="A3219" s="1">
        <f t="shared" si="50"/>
        <v>3218</v>
      </c>
      <c r="B3219" s="1" t="s">
        <v>28</v>
      </c>
      <c r="C3219" s="1" t="s">
        <v>29</v>
      </c>
      <c r="D3219" s="1" t="s">
        <v>22</v>
      </c>
      <c r="E3219" s="1" t="s">
        <v>23</v>
      </c>
      <c r="F3219" s="1" t="s">
        <v>5</v>
      </c>
      <c r="H3219" s="1" t="s">
        <v>24</v>
      </c>
      <c r="I3219" s="1">
        <v>1710027</v>
      </c>
      <c r="J3219" s="1">
        <v>1710614</v>
      </c>
      <c r="K3219" s="1" t="s">
        <v>25</v>
      </c>
      <c r="L3219" s="1" t="s">
        <v>4592</v>
      </c>
      <c r="O3219" s="1" t="s">
        <v>62</v>
      </c>
      <c r="R3219" s="1" t="s">
        <v>4591</v>
      </c>
      <c r="S3219" s="1">
        <v>588</v>
      </c>
      <c r="T3219" s="1">
        <v>195</v>
      </c>
    </row>
    <row r="3220" spans="1:20">
      <c r="A3220" s="1">
        <f t="shared" si="50"/>
        <v>3219</v>
      </c>
      <c r="B3220" s="1" t="s">
        <v>20</v>
      </c>
      <c r="C3220" s="1" t="s">
        <v>21</v>
      </c>
      <c r="D3220" s="1" t="s">
        <v>22</v>
      </c>
      <c r="E3220" s="1" t="s">
        <v>23</v>
      </c>
      <c r="F3220" s="1" t="s">
        <v>5</v>
      </c>
      <c r="H3220" s="1" t="s">
        <v>24</v>
      </c>
      <c r="I3220" s="1">
        <v>1710797</v>
      </c>
      <c r="J3220" s="1">
        <v>1711057</v>
      </c>
      <c r="K3220" s="1" t="s">
        <v>25</v>
      </c>
      <c r="R3220" s="1" t="s">
        <v>4593</v>
      </c>
      <c r="S3220" s="1">
        <v>261</v>
      </c>
    </row>
    <row r="3221" spans="1:20">
      <c r="A3221" s="1">
        <f t="shared" si="50"/>
        <v>3220</v>
      </c>
      <c r="B3221" s="1" t="s">
        <v>28</v>
      </c>
      <c r="C3221" s="1" t="s">
        <v>29</v>
      </c>
      <c r="D3221" s="1" t="s">
        <v>22</v>
      </c>
      <c r="E3221" s="1" t="s">
        <v>23</v>
      </c>
      <c r="F3221" s="1" t="s">
        <v>5</v>
      </c>
      <c r="H3221" s="1" t="s">
        <v>24</v>
      </c>
      <c r="I3221" s="1">
        <v>1710797</v>
      </c>
      <c r="J3221" s="1">
        <v>1711057</v>
      </c>
      <c r="K3221" s="1" t="s">
        <v>25</v>
      </c>
      <c r="L3221" s="1" t="s">
        <v>4594</v>
      </c>
      <c r="O3221" s="1" t="s">
        <v>62</v>
      </c>
      <c r="R3221" s="1" t="s">
        <v>4593</v>
      </c>
      <c r="S3221" s="1">
        <v>261</v>
      </c>
      <c r="T3221" s="1">
        <v>86</v>
      </c>
    </row>
    <row r="3222" spans="1:20">
      <c r="A3222" s="1">
        <f t="shared" si="50"/>
        <v>3221</v>
      </c>
      <c r="B3222" s="1" t="s">
        <v>20</v>
      </c>
      <c r="C3222" s="1" t="s">
        <v>21</v>
      </c>
      <c r="D3222" s="1" t="s">
        <v>22</v>
      </c>
      <c r="E3222" s="1" t="s">
        <v>23</v>
      </c>
      <c r="F3222" s="1" t="s">
        <v>5</v>
      </c>
      <c r="H3222" s="1" t="s">
        <v>24</v>
      </c>
      <c r="I3222" s="1">
        <v>1711067</v>
      </c>
      <c r="J3222" s="1">
        <v>1711363</v>
      </c>
      <c r="K3222" s="1" t="s">
        <v>63</v>
      </c>
      <c r="R3222" s="1" t="s">
        <v>4595</v>
      </c>
      <c r="S3222" s="1">
        <v>297</v>
      </c>
    </row>
    <row r="3223" spans="1:20">
      <c r="A3223" s="1">
        <f t="shared" si="50"/>
        <v>3222</v>
      </c>
      <c r="B3223" s="1" t="s">
        <v>28</v>
      </c>
      <c r="C3223" s="1" t="s">
        <v>29</v>
      </c>
      <c r="D3223" s="1" t="s">
        <v>22</v>
      </c>
      <c r="E3223" s="1" t="s">
        <v>23</v>
      </c>
      <c r="F3223" s="1" t="s">
        <v>5</v>
      </c>
      <c r="H3223" s="1" t="s">
        <v>24</v>
      </c>
      <c r="I3223" s="1">
        <v>1711067</v>
      </c>
      <c r="J3223" s="1">
        <v>1711363</v>
      </c>
      <c r="K3223" s="1" t="s">
        <v>63</v>
      </c>
      <c r="L3223" s="1" t="s">
        <v>4596</v>
      </c>
      <c r="O3223" s="1" t="s">
        <v>42</v>
      </c>
      <c r="R3223" s="1" t="s">
        <v>4595</v>
      </c>
      <c r="S3223" s="1">
        <v>297</v>
      </c>
      <c r="T3223" s="1">
        <v>98</v>
      </c>
    </row>
    <row r="3224" spans="1:20">
      <c r="A3224" s="1">
        <f t="shared" si="50"/>
        <v>3223</v>
      </c>
      <c r="B3224" s="1" t="s">
        <v>20</v>
      </c>
      <c r="C3224" s="1" t="s">
        <v>21</v>
      </c>
      <c r="D3224" s="1" t="s">
        <v>22</v>
      </c>
      <c r="E3224" s="1" t="s">
        <v>23</v>
      </c>
      <c r="F3224" s="1" t="s">
        <v>5</v>
      </c>
      <c r="H3224" s="1" t="s">
        <v>24</v>
      </c>
      <c r="I3224" s="1">
        <v>1711360</v>
      </c>
      <c r="J3224" s="1">
        <v>1711641</v>
      </c>
      <c r="K3224" s="1" t="s">
        <v>63</v>
      </c>
      <c r="R3224" s="1" t="s">
        <v>4597</v>
      </c>
      <c r="S3224" s="1">
        <v>282</v>
      </c>
    </row>
    <row r="3225" spans="1:20">
      <c r="A3225" s="1">
        <f t="shared" si="50"/>
        <v>3224</v>
      </c>
      <c r="B3225" s="1" t="s">
        <v>28</v>
      </c>
      <c r="C3225" s="1" t="s">
        <v>29</v>
      </c>
      <c r="D3225" s="1" t="s">
        <v>22</v>
      </c>
      <c r="E3225" s="1" t="s">
        <v>23</v>
      </c>
      <c r="F3225" s="1" t="s">
        <v>5</v>
      </c>
      <c r="H3225" s="1" t="s">
        <v>24</v>
      </c>
      <c r="I3225" s="1">
        <v>1711360</v>
      </c>
      <c r="J3225" s="1">
        <v>1711641</v>
      </c>
      <c r="K3225" s="1" t="s">
        <v>63</v>
      </c>
      <c r="L3225" s="1" t="s">
        <v>4598</v>
      </c>
      <c r="O3225" s="1" t="s">
        <v>42</v>
      </c>
      <c r="R3225" s="1" t="s">
        <v>4597</v>
      </c>
      <c r="S3225" s="1">
        <v>282</v>
      </c>
      <c r="T3225" s="1">
        <v>93</v>
      </c>
    </row>
    <row r="3226" spans="1:20">
      <c r="A3226" s="1">
        <f t="shared" si="50"/>
        <v>3225</v>
      </c>
      <c r="B3226" s="1" t="s">
        <v>20</v>
      </c>
      <c r="C3226" s="1" t="s">
        <v>21</v>
      </c>
      <c r="D3226" s="1" t="s">
        <v>22</v>
      </c>
      <c r="E3226" s="1" t="s">
        <v>23</v>
      </c>
      <c r="F3226" s="1" t="s">
        <v>5</v>
      </c>
      <c r="H3226" s="1" t="s">
        <v>24</v>
      </c>
      <c r="I3226" s="1">
        <v>1712013</v>
      </c>
      <c r="J3226" s="1">
        <v>1712351</v>
      </c>
      <c r="K3226" s="1" t="s">
        <v>63</v>
      </c>
      <c r="R3226" s="1" t="s">
        <v>4599</v>
      </c>
      <c r="S3226" s="1">
        <v>339</v>
      </c>
    </row>
    <row r="3227" spans="1:20">
      <c r="A3227" s="1">
        <f t="shared" si="50"/>
        <v>3226</v>
      </c>
      <c r="B3227" s="1" t="s">
        <v>28</v>
      </c>
      <c r="C3227" s="1" t="s">
        <v>29</v>
      </c>
      <c r="D3227" s="1" t="s">
        <v>22</v>
      </c>
      <c r="E3227" s="1" t="s">
        <v>23</v>
      </c>
      <c r="F3227" s="1" t="s">
        <v>5</v>
      </c>
      <c r="H3227" s="1" t="s">
        <v>24</v>
      </c>
      <c r="I3227" s="1">
        <v>1712013</v>
      </c>
      <c r="J3227" s="1">
        <v>1712351</v>
      </c>
      <c r="K3227" s="1" t="s">
        <v>63</v>
      </c>
      <c r="L3227" s="1" t="s">
        <v>4600</v>
      </c>
      <c r="O3227" s="1" t="s">
        <v>2974</v>
      </c>
      <c r="R3227" s="1" t="s">
        <v>4599</v>
      </c>
      <c r="S3227" s="1">
        <v>339</v>
      </c>
      <c r="T3227" s="1">
        <v>112</v>
      </c>
    </row>
    <row r="3228" spans="1:20">
      <c r="A3228" s="1">
        <f t="shared" si="50"/>
        <v>3227</v>
      </c>
      <c r="B3228" s="1" t="s">
        <v>20</v>
      </c>
      <c r="C3228" s="1" t="s">
        <v>21</v>
      </c>
      <c r="D3228" s="1" t="s">
        <v>22</v>
      </c>
      <c r="E3228" s="1" t="s">
        <v>23</v>
      </c>
      <c r="F3228" s="1" t="s">
        <v>5</v>
      </c>
      <c r="H3228" s="1" t="s">
        <v>24</v>
      </c>
      <c r="I3228" s="1">
        <v>1712336</v>
      </c>
      <c r="J3228" s="1">
        <v>1712578</v>
      </c>
      <c r="K3228" s="1" t="s">
        <v>63</v>
      </c>
      <c r="R3228" s="1" t="s">
        <v>4601</v>
      </c>
      <c r="S3228" s="1">
        <v>243</v>
      </c>
    </row>
    <row r="3229" spans="1:20">
      <c r="A3229" s="1">
        <f t="shared" si="50"/>
        <v>3228</v>
      </c>
      <c r="B3229" s="1" t="s">
        <v>28</v>
      </c>
      <c r="C3229" s="1" t="s">
        <v>29</v>
      </c>
      <c r="D3229" s="1" t="s">
        <v>22</v>
      </c>
      <c r="E3229" s="1" t="s">
        <v>23</v>
      </c>
      <c r="F3229" s="1" t="s">
        <v>5</v>
      </c>
      <c r="H3229" s="1" t="s">
        <v>24</v>
      </c>
      <c r="I3229" s="1">
        <v>1712336</v>
      </c>
      <c r="J3229" s="1">
        <v>1712578</v>
      </c>
      <c r="K3229" s="1" t="s">
        <v>63</v>
      </c>
      <c r="L3229" s="1" t="s">
        <v>4602</v>
      </c>
      <c r="O3229" s="1" t="s">
        <v>923</v>
      </c>
      <c r="R3229" s="1" t="s">
        <v>4601</v>
      </c>
      <c r="S3229" s="1">
        <v>243</v>
      </c>
      <c r="T3229" s="1">
        <v>80</v>
      </c>
    </row>
    <row r="3230" spans="1:20">
      <c r="A3230" s="1">
        <f t="shared" si="50"/>
        <v>3229</v>
      </c>
      <c r="B3230" s="1" t="s">
        <v>20</v>
      </c>
      <c r="C3230" s="1" t="s">
        <v>21</v>
      </c>
      <c r="D3230" s="1" t="s">
        <v>22</v>
      </c>
      <c r="E3230" s="1" t="s">
        <v>23</v>
      </c>
      <c r="F3230" s="1" t="s">
        <v>5</v>
      </c>
      <c r="H3230" s="1" t="s">
        <v>24</v>
      </c>
      <c r="I3230" s="1">
        <v>1712785</v>
      </c>
      <c r="J3230" s="1">
        <v>1713213</v>
      </c>
      <c r="K3230" s="1" t="s">
        <v>63</v>
      </c>
      <c r="R3230" s="1" t="s">
        <v>4603</v>
      </c>
      <c r="S3230" s="1">
        <v>429</v>
      </c>
    </row>
    <row r="3231" spans="1:20">
      <c r="A3231" s="1">
        <f t="shared" si="50"/>
        <v>3230</v>
      </c>
      <c r="B3231" s="1" t="s">
        <v>28</v>
      </c>
      <c r="C3231" s="1" t="s">
        <v>29</v>
      </c>
      <c r="D3231" s="1" t="s">
        <v>22</v>
      </c>
      <c r="E3231" s="1" t="s">
        <v>23</v>
      </c>
      <c r="F3231" s="1" t="s">
        <v>5</v>
      </c>
      <c r="H3231" s="1" t="s">
        <v>24</v>
      </c>
      <c r="I3231" s="1">
        <v>1712785</v>
      </c>
      <c r="J3231" s="1">
        <v>1713213</v>
      </c>
      <c r="K3231" s="1" t="s">
        <v>63</v>
      </c>
      <c r="L3231" s="1" t="s">
        <v>4604</v>
      </c>
      <c r="O3231" s="1" t="s">
        <v>918</v>
      </c>
      <c r="R3231" s="1" t="s">
        <v>4603</v>
      </c>
      <c r="S3231" s="1">
        <v>429</v>
      </c>
      <c r="T3231" s="1">
        <v>142</v>
      </c>
    </row>
    <row r="3232" spans="1:20">
      <c r="A3232" s="1">
        <f t="shared" si="50"/>
        <v>3231</v>
      </c>
      <c r="B3232" s="1" t="s">
        <v>20</v>
      </c>
      <c r="C3232" s="1" t="s">
        <v>21</v>
      </c>
      <c r="D3232" s="1" t="s">
        <v>22</v>
      </c>
      <c r="E3232" s="1" t="s">
        <v>23</v>
      </c>
      <c r="F3232" s="1" t="s">
        <v>5</v>
      </c>
      <c r="H3232" s="1" t="s">
        <v>24</v>
      </c>
      <c r="I3232" s="1">
        <v>1713210</v>
      </c>
      <c r="J3232" s="1">
        <v>1713464</v>
      </c>
      <c r="K3232" s="1" t="s">
        <v>63</v>
      </c>
      <c r="R3232" s="1" t="s">
        <v>4605</v>
      </c>
      <c r="S3232" s="1">
        <v>255</v>
      </c>
    </row>
    <row r="3233" spans="1:20">
      <c r="A3233" s="1">
        <f t="shared" si="50"/>
        <v>3232</v>
      </c>
      <c r="B3233" s="1" t="s">
        <v>28</v>
      </c>
      <c r="C3233" s="1" t="s">
        <v>29</v>
      </c>
      <c r="D3233" s="1" t="s">
        <v>22</v>
      </c>
      <c r="E3233" s="1" t="s">
        <v>23</v>
      </c>
      <c r="F3233" s="1" t="s">
        <v>5</v>
      </c>
      <c r="H3233" s="1" t="s">
        <v>24</v>
      </c>
      <c r="I3233" s="1">
        <v>1713210</v>
      </c>
      <c r="J3233" s="1">
        <v>1713464</v>
      </c>
      <c r="K3233" s="1" t="s">
        <v>63</v>
      </c>
      <c r="L3233" s="1" t="s">
        <v>4606</v>
      </c>
      <c r="O3233" s="1" t="s">
        <v>3243</v>
      </c>
      <c r="R3233" s="1" t="s">
        <v>4605</v>
      </c>
      <c r="S3233" s="1">
        <v>255</v>
      </c>
      <c r="T3233" s="1">
        <v>84</v>
      </c>
    </row>
    <row r="3234" spans="1:20">
      <c r="A3234" s="1">
        <f t="shared" si="50"/>
        <v>3233</v>
      </c>
      <c r="B3234" s="1" t="s">
        <v>20</v>
      </c>
      <c r="C3234" s="1" t="s">
        <v>21</v>
      </c>
      <c r="D3234" s="1" t="s">
        <v>22</v>
      </c>
      <c r="E3234" s="1" t="s">
        <v>23</v>
      </c>
      <c r="F3234" s="1" t="s">
        <v>5</v>
      </c>
      <c r="H3234" s="1" t="s">
        <v>24</v>
      </c>
      <c r="I3234" s="1">
        <v>1714058</v>
      </c>
      <c r="J3234" s="1">
        <v>1714306</v>
      </c>
      <c r="K3234" s="1" t="s">
        <v>25</v>
      </c>
      <c r="R3234" s="1" t="s">
        <v>4607</v>
      </c>
      <c r="S3234" s="1">
        <v>249</v>
      </c>
    </row>
    <row r="3235" spans="1:20">
      <c r="A3235" s="1">
        <f t="shared" si="50"/>
        <v>3234</v>
      </c>
      <c r="B3235" s="1" t="s">
        <v>28</v>
      </c>
      <c r="C3235" s="1" t="s">
        <v>29</v>
      </c>
      <c r="D3235" s="1" t="s">
        <v>22</v>
      </c>
      <c r="E3235" s="1" t="s">
        <v>23</v>
      </c>
      <c r="F3235" s="1" t="s">
        <v>5</v>
      </c>
      <c r="H3235" s="1" t="s">
        <v>24</v>
      </c>
      <c r="I3235" s="1">
        <v>1714058</v>
      </c>
      <c r="J3235" s="1">
        <v>1714306</v>
      </c>
      <c r="K3235" s="1" t="s">
        <v>25</v>
      </c>
      <c r="L3235" s="1" t="s">
        <v>4608</v>
      </c>
      <c r="O3235" s="1" t="s">
        <v>42</v>
      </c>
      <c r="R3235" s="1" t="s">
        <v>4607</v>
      </c>
      <c r="S3235" s="1">
        <v>249</v>
      </c>
      <c r="T3235" s="1">
        <v>82</v>
      </c>
    </row>
    <row r="3236" spans="1:20">
      <c r="A3236" s="1">
        <f t="shared" si="50"/>
        <v>3235</v>
      </c>
      <c r="B3236" s="1" t="s">
        <v>20</v>
      </c>
      <c r="C3236" s="1" t="s">
        <v>21</v>
      </c>
      <c r="D3236" s="1" t="s">
        <v>22</v>
      </c>
      <c r="E3236" s="1" t="s">
        <v>23</v>
      </c>
      <c r="F3236" s="1" t="s">
        <v>5</v>
      </c>
      <c r="H3236" s="1" t="s">
        <v>24</v>
      </c>
      <c r="I3236" s="1">
        <v>1714296</v>
      </c>
      <c r="J3236" s="1">
        <v>1714592</v>
      </c>
      <c r="K3236" s="1" t="s">
        <v>25</v>
      </c>
      <c r="R3236" s="1" t="s">
        <v>4609</v>
      </c>
      <c r="S3236" s="1">
        <v>297</v>
      </c>
    </row>
    <row r="3237" spans="1:20">
      <c r="A3237" s="1">
        <f t="shared" si="50"/>
        <v>3236</v>
      </c>
      <c r="B3237" s="1" t="s">
        <v>28</v>
      </c>
      <c r="C3237" s="1" t="s">
        <v>29</v>
      </c>
      <c r="D3237" s="1" t="s">
        <v>22</v>
      </c>
      <c r="E3237" s="1" t="s">
        <v>23</v>
      </c>
      <c r="F3237" s="1" t="s">
        <v>5</v>
      </c>
      <c r="H3237" s="1" t="s">
        <v>24</v>
      </c>
      <c r="I3237" s="1">
        <v>1714296</v>
      </c>
      <c r="J3237" s="1">
        <v>1714592</v>
      </c>
      <c r="K3237" s="1" t="s">
        <v>25</v>
      </c>
      <c r="L3237" s="1" t="s">
        <v>4610</v>
      </c>
      <c r="O3237" s="1" t="s">
        <v>62</v>
      </c>
      <c r="R3237" s="1" t="s">
        <v>4609</v>
      </c>
      <c r="S3237" s="1">
        <v>297</v>
      </c>
      <c r="T3237" s="1">
        <v>98</v>
      </c>
    </row>
    <row r="3238" spans="1:20">
      <c r="A3238" s="1">
        <f t="shared" si="50"/>
        <v>3237</v>
      </c>
      <c r="B3238" s="1" t="s">
        <v>20</v>
      </c>
      <c r="C3238" s="1" t="s">
        <v>21</v>
      </c>
      <c r="D3238" s="1" t="s">
        <v>22</v>
      </c>
      <c r="E3238" s="1" t="s">
        <v>23</v>
      </c>
      <c r="F3238" s="1" t="s">
        <v>5</v>
      </c>
      <c r="H3238" s="1" t="s">
        <v>24</v>
      </c>
      <c r="I3238" s="1">
        <v>1714952</v>
      </c>
      <c r="J3238" s="1">
        <v>1715527</v>
      </c>
      <c r="K3238" s="1" t="s">
        <v>63</v>
      </c>
      <c r="R3238" s="1" t="s">
        <v>4611</v>
      </c>
      <c r="S3238" s="1">
        <v>576</v>
      </c>
    </row>
    <row r="3239" spans="1:20">
      <c r="A3239" s="1">
        <f t="shared" si="50"/>
        <v>3238</v>
      </c>
      <c r="B3239" s="1" t="s">
        <v>28</v>
      </c>
      <c r="C3239" s="1" t="s">
        <v>29</v>
      </c>
      <c r="D3239" s="1" t="s">
        <v>22</v>
      </c>
      <c r="E3239" s="1" t="s">
        <v>23</v>
      </c>
      <c r="F3239" s="1" t="s">
        <v>5</v>
      </c>
      <c r="H3239" s="1" t="s">
        <v>24</v>
      </c>
      <c r="I3239" s="1">
        <v>1714952</v>
      </c>
      <c r="J3239" s="1">
        <v>1715527</v>
      </c>
      <c r="K3239" s="1" t="s">
        <v>63</v>
      </c>
      <c r="L3239" s="1" t="s">
        <v>4612</v>
      </c>
      <c r="O3239" s="1" t="s">
        <v>868</v>
      </c>
      <c r="R3239" s="1" t="s">
        <v>4611</v>
      </c>
      <c r="S3239" s="1">
        <v>576</v>
      </c>
      <c r="T3239" s="1">
        <v>191</v>
      </c>
    </row>
    <row r="3240" spans="1:20">
      <c r="A3240" s="1">
        <f t="shared" si="50"/>
        <v>3239</v>
      </c>
      <c r="B3240" s="1" t="s">
        <v>20</v>
      </c>
      <c r="C3240" s="1" t="s">
        <v>21</v>
      </c>
      <c r="D3240" s="1" t="s">
        <v>22</v>
      </c>
      <c r="E3240" s="1" t="s">
        <v>23</v>
      </c>
      <c r="F3240" s="1" t="s">
        <v>5</v>
      </c>
      <c r="H3240" s="1" t="s">
        <v>24</v>
      </c>
      <c r="I3240" s="1">
        <v>1715332</v>
      </c>
      <c r="J3240" s="1">
        <v>1715700</v>
      </c>
      <c r="K3240" s="1" t="s">
        <v>63</v>
      </c>
      <c r="R3240" s="1" t="s">
        <v>4613</v>
      </c>
      <c r="S3240" s="1">
        <v>369</v>
      </c>
    </row>
    <row r="3241" spans="1:20">
      <c r="A3241" s="1">
        <f t="shared" si="50"/>
        <v>3240</v>
      </c>
      <c r="B3241" s="1" t="s">
        <v>28</v>
      </c>
      <c r="C3241" s="1" t="s">
        <v>29</v>
      </c>
      <c r="D3241" s="1" t="s">
        <v>22</v>
      </c>
      <c r="E3241" s="1" t="s">
        <v>23</v>
      </c>
      <c r="F3241" s="1" t="s">
        <v>5</v>
      </c>
      <c r="H3241" s="1" t="s">
        <v>24</v>
      </c>
      <c r="I3241" s="1">
        <v>1715332</v>
      </c>
      <c r="J3241" s="1">
        <v>1715700</v>
      </c>
      <c r="K3241" s="1" t="s">
        <v>63</v>
      </c>
      <c r="L3241" s="1" t="s">
        <v>4614</v>
      </c>
      <c r="O3241" s="1" t="s">
        <v>480</v>
      </c>
      <c r="R3241" s="1" t="s">
        <v>4613</v>
      </c>
      <c r="S3241" s="1">
        <v>369</v>
      </c>
      <c r="T3241" s="1">
        <v>122</v>
      </c>
    </row>
    <row r="3242" spans="1:20">
      <c r="A3242" s="1">
        <f t="shared" si="50"/>
        <v>3241</v>
      </c>
      <c r="B3242" s="1" t="s">
        <v>20</v>
      </c>
      <c r="C3242" s="1" t="s">
        <v>21</v>
      </c>
      <c r="D3242" s="1" t="s">
        <v>22</v>
      </c>
      <c r="E3242" s="1" t="s">
        <v>23</v>
      </c>
      <c r="F3242" s="1" t="s">
        <v>5</v>
      </c>
      <c r="H3242" s="1" t="s">
        <v>24</v>
      </c>
      <c r="I3242" s="1">
        <v>1715875</v>
      </c>
      <c r="J3242" s="1">
        <v>1716246</v>
      </c>
      <c r="K3242" s="1" t="s">
        <v>63</v>
      </c>
      <c r="R3242" s="1" t="s">
        <v>4615</v>
      </c>
      <c r="S3242" s="1">
        <v>372</v>
      </c>
    </row>
    <row r="3243" spans="1:20">
      <c r="A3243" s="1">
        <f t="shared" si="50"/>
        <v>3242</v>
      </c>
      <c r="B3243" s="1" t="s">
        <v>28</v>
      </c>
      <c r="C3243" s="1" t="s">
        <v>29</v>
      </c>
      <c r="D3243" s="1" t="s">
        <v>22</v>
      </c>
      <c r="E3243" s="1" t="s">
        <v>23</v>
      </c>
      <c r="F3243" s="1" t="s">
        <v>5</v>
      </c>
      <c r="H3243" s="1" t="s">
        <v>24</v>
      </c>
      <c r="I3243" s="1">
        <v>1715875</v>
      </c>
      <c r="J3243" s="1">
        <v>1716246</v>
      </c>
      <c r="K3243" s="1" t="s">
        <v>63</v>
      </c>
      <c r="L3243" s="1" t="s">
        <v>4616</v>
      </c>
      <c r="O3243" s="1" t="s">
        <v>634</v>
      </c>
      <c r="R3243" s="1" t="s">
        <v>4615</v>
      </c>
      <c r="S3243" s="1">
        <v>372</v>
      </c>
      <c r="T3243" s="1">
        <v>123</v>
      </c>
    </row>
    <row r="3244" spans="1:20">
      <c r="A3244" s="1">
        <f t="shared" si="50"/>
        <v>3243</v>
      </c>
      <c r="B3244" s="1" t="s">
        <v>20</v>
      </c>
      <c r="C3244" s="1" t="s">
        <v>21</v>
      </c>
      <c r="D3244" s="1" t="s">
        <v>22</v>
      </c>
      <c r="E3244" s="1" t="s">
        <v>23</v>
      </c>
      <c r="F3244" s="1" t="s">
        <v>5</v>
      </c>
      <c r="H3244" s="1" t="s">
        <v>24</v>
      </c>
      <c r="I3244" s="1">
        <v>1716263</v>
      </c>
      <c r="J3244" s="1">
        <v>1716565</v>
      </c>
      <c r="K3244" s="1" t="s">
        <v>63</v>
      </c>
      <c r="R3244" s="1" t="s">
        <v>4617</v>
      </c>
      <c r="S3244" s="1">
        <v>303</v>
      </c>
    </row>
    <row r="3245" spans="1:20">
      <c r="A3245" s="1">
        <f t="shared" si="50"/>
        <v>3244</v>
      </c>
      <c r="B3245" s="1" t="s">
        <v>28</v>
      </c>
      <c r="C3245" s="1" t="s">
        <v>29</v>
      </c>
      <c r="D3245" s="1" t="s">
        <v>22</v>
      </c>
      <c r="E3245" s="1" t="s">
        <v>23</v>
      </c>
      <c r="F3245" s="1" t="s">
        <v>5</v>
      </c>
      <c r="H3245" s="1" t="s">
        <v>24</v>
      </c>
      <c r="I3245" s="1">
        <v>1716263</v>
      </c>
      <c r="J3245" s="1">
        <v>1716565</v>
      </c>
      <c r="K3245" s="1" t="s">
        <v>63</v>
      </c>
      <c r="L3245" s="1" t="s">
        <v>4618</v>
      </c>
      <c r="O3245" s="1" t="s">
        <v>42</v>
      </c>
      <c r="R3245" s="1" t="s">
        <v>4617</v>
      </c>
      <c r="S3245" s="1">
        <v>303</v>
      </c>
      <c r="T3245" s="1">
        <v>100</v>
      </c>
    </row>
    <row r="3246" spans="1:20">
      <c r="A3246" s="1">
        <f t="shared" si="50"/>
        <v>3245</v>
      </c>
      <c r="B3246" s="1" t="s">
        <v>20</v>
      </c>
      <c r="C3246" s="1" t="s">
        <v>21</v>
      </c>
      <c r="D3246" s="1" t="s">
        <v>22</v>
      </c>
      <c r="E3246" s="1" t="s">
        <v>23</v>
      </c>
      <c r="F3246" s="1" t="s">
        <v>5</v>
      </c>
      <c r="H3246" s="1" t="s">
        <v>24</v>
      </c>
      <c r="I3246" s="1">
        <v>1717946</v>
      </c>
      <c r="J3246" s="1">
        <v>1718353</v>
      </c>
      <c r="K3246" s="1" t="s">
        <v>63</v>
      </c>
      <c r="R3246" s="1" t="s">
        <v>4619</v>
      </c>
      <c r="S3246" s="1">
        <v>408</v>
      </c>
    </row>
    <row r="3247" spans="1:20">
      <c r="A3247" s="1">
        <f t="shared" si="50"/>
        <v>3246</v>
      </c>
      <c r="B3247" s="1" t="s">
        <v>28</v>
      </c>
      <c r="C3247" s="1" t="s">
        <v>29</v>
      </c>
      <c r="D3247" s="1" t="s">
        <v>22</v>
      </c>
      <c r="E3247" s="1" t="s">
        <v>23</v>
      </c>
      <c r="F3247" s="1" t="s">
        <v>5</v>
      </c>
      <c r="H3247" s="1" t="s">
        <v>24</v>
      </c>
      <c r="I3247" s="1">
        <v>1717946</v>
      </c>
      <c r="J3247" s="1">
        <v>1718353</v>
      </c>
      <c r="K3247" s="1" t="s">
        <v>63</v>
      </c>
      <c r="L3247" s="1" t="s">
        <v>4620</v>
      </c>
      <c r="O3247" s="1" t="s">
        <v>62</v>
      </c>
      <c r="R3247" s="1" t="s">
        <v>4619</v>
      </c>
      <c r="S3247" s="1">
        <v>408</v>
      </c>
      <c r="T3247" s="1">
        <v>135</v>
      </c>
    </row>
    <row r="3248" spans="1:20">
      <c r="A3248" s="1">
        <f t="shared" si="50"/>
        <v>3247</v>
      </c>
      <c r="B3248" s="1" t="s">
        <v>20</v>
      </c>
      <c r="C3248" s="1" t="s">
        <v>21</v>
      </c>
      <c r="D3248" s="1" t="s">
        <v>22</v>
      </c>
      <c r="E3248" s="1" t="s">
        <v>23</v>
      </c>
      <c r="F3248" s="1" t="s">
        <v>5</v>
      </c>
      <c r="H3248" s="1" t="s">
        <v>24</v>
      </c>
      <c r="I3248" s="1">
        <v>1718350</v>
      </c>
      <c r="J3248" s="1">
        <v>1718652</v>
      </c>
      <c r="K3248" s="1" t="s">
        <v>63</v>
      </c>
      <c r="R3248" s="1" t="s">
        <v>4621</v>
      </c>
      <c r="S3248" s="1">
        <v>303</v>
      </c>
    </row>
    <row r="3249" spans="1:20">
      <c r="A3249" s="1">
        <f t="shared" si="50"/>
        <v>3248</v>
      </c>
      <c r="B3249" s="1" t="s">
        <v>28</v>
      </c>
      <c r="C3249" s="1" t="s">
        <v>29</v>
      </c>
      <c r="D3249" s="1" t="s">
        <v>22</v>
      </c>
      <c r="E3249" s="1" t="s">
        <v>23</v>
      </c>
      <c r="F3249" s="1" t="s">
        <v>5</v>
      </c>
      <c r="H3249" s="1" t="s">
        <v>24</v>
      </c>
      <c r="I3249" s="1">
        <v>1718350</v>
      </c>
      <c r="J3249" s="1">
        <v>1718652</v>
      </c>
      <c r="K3249" s="1" t="s">
        <v>63</v>
      </c>
      <c r="L3249" s="1" t="s">
        <v>4622</v>
      </c>
      <c r="O3249" s="1" t="s">
        <v>62</v>
      </c>
      <c r="R3249" s="1" t="s">
        <v>4621</v>
      </c>
      <c r="S3249" s="1">
        <v>303</v>
      </c>
      <c r="T3249" s="1">
        <v>100</v>
      </c>
    </row>
    <row r="3250" spans="1:20">
      <c r="A3250" s="1">
        <f t="shared" si="50"/>
        <v>3249</v>
      </c>
      <c r="B3250" s="1" t="s">
        <v>20</v>
      </c>
      <c r="C3250" s="1" t="s">
        <v>21</v>
      </c>
      <c r="D3250" s="1" t="s">
        <v>22</v>
      </c>
      <c r="E3250" s="1" t="s">
        <v>23</v>
      </c>
      <c r="F3250" s="1" t="s">
        <v>5</v>
      </c>
      <c r="H3250" s="1" t="s">
        <v>24</v>
      </c>
      <c r="I3250" s="1">
        <v>1719177</v>
      </c>
      <c r="J3250" s="1">
        <v>1719473</v>
      </c>
      <c r="K3250" s="1" t="s">
        <v>63</v>
      </c>
      <c r="R3250" s="1" t="s">
        <v>4623</v>
      </c>
      <c r="S3250" s="1">
        <v>297</v>
      </c>
    </row>
    <row r="3251" spans="1:20">
      <c r="A3251" s="1">
        <f t="shared" si="50"/>
        <v>3250</v>
      </c>
      <c r="B3251" s="1" t="s">
        <v>28</v>
      </c>
      <c r="C3251" s="1" t="s">
        <v>29</v>
      </c>
      <c r="D3251" s="1" t="s">
        <v>22</v>
      </c>
      <c r="E3251" s="1" t="s">
        <v>23</v>
      </c>
      <c r="F3251" s="1" t="s">
        <v>5</v>
      </c>
      <c r="H3251" s="1" t="s">
        <v>24</v>
      </c>
      <c r="I3251" s="1">
        <v>1719177</v>
      </c>
      <c r="J3251" s="1">
        <v>1719473</v>
      </c>
      <c r="K3251" s="1" t="s">
        <v>63</v>
      </c>
      <c r="L3251" s="1" t="s">
        <v>4624</v>
      </c>
      <c r="O3251" s="1" t="s">
        <v>42</v>
      </c>
      <c r="R3251" s="1" t="s">
        <v>4623</v>
      </c>
      <c r="S3251" s="1">
        <v>297</v>
      </c>
      <c r="T3251" s="1">
        <v>98</v>
      </c>
    </row>
    <row r="3252" spans="1:20">
      <c r="A3252" s="1">
        <f t="shared" si="50"/>
        <v>3251</v>
      </c>
      <c r="B3252" s="1" t="s">
        <v>20</v>
      </c>
      <c r="C3252" s="1" t="s">
        <v>21</v>
      </c>
      <c r="D3252" s="1" t="s">
        <v>22</v>
      </c>
      <c r="E3252" s="1" t="s">
        <v>23</v>
      </c>
      <c r="F3252" s="1" t="s">
        <v>5</v>
      </c>
      <c r="H3252" s="1" t="s">
        <v>24</v>
      </c>
      <c r="I3252" s="1">
        <v>1719470</v>
      </c>
      <c r="J3252" s="1">
        <v>1719712</v>
      </c>
      <c r="K3252" s="1" t="s">
        <v>63</v>
      </c>
      <c r="R3252" s="1" t="s">
        <v>4625</v>
      </c>
      <c r="S3252" s="1">
        <v>243</v>
      </c>
    </row>
    <row r="3253" spans="1:20">
      <c r="A3253" s="1">
        <f t="shared" si="50"/>
        <v>3252</v>
      </c>
      <c r="B3253" s="1" t="s">
        <v>28</v>
      </c>
      <c r="C3253" s="1" t="s">
        <v>29</v>
      </c>
      <c r="D3253" s="1" t="s">
        <v>22</v>
      </c>
      <c r="E3253" s="1" t="s">
        <v>23</v>
      </c>
      <c r="F3253" s="1" t="s">
        <v>5</v>
      </c>
      <c r="H3253" s="1" t="s">
        <v>24</v>
      </c>
      <c r="I3253" s="1">
        <v>1719470</v>
      </c>
      <c r="J3253" s="1">
        <v>1719712</v>
      </c>
      <c r="K3253" s="1" t="s">
        <v>63</v>
      </c>
      <c r="L3253" s="1" t="s">
        <v>4626</v>
      </c>
      <c r="O3253" s="1" t="s">
        <v>62</v>
      </c>
      <c r="R3253" s="1" t="s">
        <v>4625</v>
      </c>
      <c r="S3253" s="1">
        <v>243</v>
      </c>
      <c r="T3253" s="1">
        <v>80</v>
      </c>
    </row>
    <row r="3254" spans="1:20">
      <c r="A3254" s="1">
        <f t="shared" si="50"/>
        <v>3253</v>
      </c>
      <c r="B3254" s="1" t="s">
        <v>20</v>
      </c>
      <c r="C3254" s="1" t="s">
        <v>21</v>
      </c>
      <c r="D3254" s="1" t="s">
        <v>22</v>
      </c>
      <c r="E3254" s="1" t="s">
        <v>23</v>
      </c>
      <c r="F3254" s="1" t="s">
        <v>5</v>
      </c>
      <c r="H3254" s="1" t="s">
        <v>24</v>
      </c>
      <c r="I3254" s="1">
        <v>1720228</v>
      </c>
      <c r="J3254" s="1">
        <v>1721055</v>
      </c>
      <c r="K3254" s="1" t="s">
        <v>25</v>
      </c>
      <c r="P3254" s="1" t="s">
        <v>4627</v>
      </c>
      <c r="R3254" s="1" t="s">
        <v>4628</v>
      </c>
      <c r="S3254" s="1">
        <v>828</v>
      </c>
    </row>
    <row r="3255" spans="1:20">
      <c r="A3255" s="1">
        <f t="shared" si="50"/>
        <v>3254</v>
      </c>
      <c r="B3255" s="1" t="s">
        <v>28</v>
      </c>
      <c r="C3255" s="1" t="s">
        <v>29</v>
      </c>
      <c r="D3255" s="1" t="s">
        <v>22</v>
      </c>
      <c r="E3255" s="1" t="s">
        <v>23</v>
      </c>
      <c r="F3255" s="1" t="s">
        <v>5</v>
      </c>
      <c r="H3255" s="1" t="s">
        <v>24</v>
      </c>
      <c r="I3255" s="1">
        <v>1720228</v>
      </c>
      <c r="J3255" s="1">
        <v>1721055</v>
      </c>
      <c r="K3255" s="1" t="s">
        <v>25</v>
      </c>
      <c r="L3255" s="1" t="s">
        <v>4629</v>
      </c>
      <c r="O3255" s="1" t="s">
        <v>4630</v>
      </c>
      <c r="P3255" s="1" t="s">
        <v>4627</v>
      </c>
      <c r="R3255" s="1" t="s">
        <v>4628</v>
      </c>
      <c r="S3255" s="1">
        <v>828</v>
      </c>
      <c r="T3255" s="1">
        <v>275</v>
      </c>
    </row>
    <row r="3256" spans="1:20">
      <c r="A3256" s="1">
        <f t="shared" si="50"/>
        <v>3255</v>
      </c>
      <c r="B3256" s="1" t="s">
        <v>20</v>
      </c>
      <c r="C3256" s="1" t="s">
        <v>21</v>
      </c>
      <c r="D3256" s="1" t="s">
        <v>22</v>
      </c>
      <c r="E3256" s="1" t="s">
        <v>23</v>
      </c>
      <c r="F3256" s="1" t="s">
        <v>5</v>
      </c>
      <c r="H3256" s="1" t="s">
        <v>24</v>
      </c>
      <c r="I3256" s="1">
        <v>1721226</v>
      </c>
      <c r="J3256" s="1">
        <v>1721582</v>
      </c>
      <c r="K3256" s="1" t="s">
        <v>25</v>
      </c>
      <c r="R3256" s="1" t="s">
        <v>4631</v>
      </c>
      <c r="S3256" s="1">
        <v>357</v>
      </c>
    </row>
    <row r="3257" spans="1:20">
      <c r="A3257" s="1">
        <f t="shared" si="50"/>
        <v>3256</v>
      </c>
      <c r="B3257" s="1" t="s">
        <v>28</v>
      </c>
      <c r="C3257" s="1" t="s">
        <v>29</v>
      </c>
      <c r="D3257" s="1" t="s">
        <v>22</v>
      </c>
      <c r="E3257" s="1" t="s">
        <v>23</v>
      </c>
      <c r="F3257" s="1" t="s">
        <v>5</v>
      </c>
      <c r="H3257" s="1" t="s">
        <v>24</v>
      </c>
      <c r="I3257" s="1">
        <v>1721226</v>
      </c>
      <c r="J3257" s="1">
        <v>1721582</v>
      </c>
      <c r="K3257" s="1" t="s">
        <v>25</v>
      </c>
      <c r="L3257" s="1" t="s">
        <v>4632</v>
      </c>
      <c r="O3257" s="1" t="s">
        <v>42</v>
      </c>
      <c r="R3257" s="1" t="s">
        <v>4631</v>
      </c>
      <c r="S3257" s="1">
        <v>357</v>
      </c>
      <c r="T3257" s="1">
        <v>118</v>
      </c>
    </row>
    <row r="3258" spans="1:20">
      <c r="A3258" s="1">
        <f t="shared" si="50"/>
        <v>3257</v>
      </c>
      <c r="B3258" s="1" t="s">
        <v>20</v>
      </c>
      <c r="C3258" s="1" t="s">
        <v>21</v>
      </c>
      <c r="D3258" s="1" t="s">
        <v>22</v>
      </c>
      <c r="E3258" s="1" t="s">
        <v>23</v>
      </c>
      <c r="F3258" s="1" t="s">
        <v>5</v>
      </c>
      <c r="H3258" s="1" t="s">
        <v>24</v>
      </c>
      <c r="I3258" s="1">
        <v>1721745</v>
      </c>
      <c r="J3258" s="1">
        <v>1723190</v>
      </c>
      <c r="K3258" s="1" t="s">
        <v>25</v>
      </c>
      <c r="P3258" s="1" t="s">
        <v>4633</v>
      </c>
      <c r="R3258" s="1" t="s">
        <v>4634</v>
      </c>
      <c r="S3258" s="1">
        <v>1446</v>
      </c>
    </row>
    <row r="3259" spans="1:20">
      <c r="A3259" s="1">
        <f t="shared" si="50"/>
        <v>3258</v>
      </c>
      <c r="B3259" s="1" t="s">
        <v>28</v>
      </c>
      <c r="C3259" s="1" t="s">
        <v>29</v>
      </c>
      <c r="D3259" s="1" t="s">
        <v>22</v>
      </c>
      <c r="E3259" s="1" t="s">
        <v>23</v>
      </c>
      <c r="F3259" s="1" t="s">
        <v>5</v>
      </c>
      <c r="H3259" s="1" t="s">
        <v>24</v>
      </c>
      <c r="I3259" s="1">
        <v>1721745</v>
      </c>
      <c r="J3259" s="1">
        <v>1723190</v>
      </c>
      <c r="K3259" s="1" t="s">
        <v>25</v>
      </c>
      <c r="L3259" s="1" t="s">
        <v>4635</v>
      </c>
      <c r="O3259" s="1" t="s">
        <v>4636</v>
      </c>
      <c r="P3259" s="1" t="s">
        <v>4633</v>
      </c>
      <c r="R3259" s="1" t="s">
        <v>4634</v>
      </c>
      <c r="S3259" s="1">
        <v>1446</v>
      </c>
      <c r="T3259" s="1">
        <v>481</v>
      </c>
    </row>
    <row r="3260" spans="1:20">
      <c r="A3260" s="1">
        <f t="shared" si="50"/>
        <v>3259</v>
      </c>
      <c r="B3260" s="1" t="s">
        <v>20</v>
      </c>
      <c r="C3260" s="1" t="s">
        <v>21</v>
      </c>
      <c r="D3260" s="1" t="s">
        <v>22</v>
      </c>
      <c r="E3260" s="1" t="s">
        <v>23</v>
      </c>
      <c r="F3260" s="1" t="s">
        <v>5</v>
      </c>
      <c r="H3260" s="1" t="s">
        <v>24</v>
      </c>
      <c r="I3260" s="1">
        <v>1723237</v>
      </c>
      <c r="J3260" s="1">
        <v>1723707</v>
      </c>
      <c r="K3260" s="1" t="s">
        <v>25</v>
      </c>
      <c r="P3260" s="1" t="s">
        <v>4637</v>
      </c>
      <c r="R3260" s="1" t="s">
        <v>4638</v>
      </c>
      <c r="S3260" s="1">
        <v>471</v>
      </c>
    </row>
    <row r="3261" spans="1:20">
      <c r="A3261" s="1">
        <f t="shared" si="50"/>
        <v>3260</v>
      </c>
      <c r="B3261" s="1" t="s">
        <v>28</v>
      </c>
      <c r="C3261" s="1" t="s">
        <v>29</v>
      </c>
      <c r="D3261" s="1" t="s">
        <v>22</v>
      </c>
      <c r="E3261" s="1" t="s">
        <v>23</v>
      </c>
      <c r="F3261" s="1" t="s">
        <v>5</v>
      </c>
      <c r="H3261" s="1" t="s">
        <v>24</v>
      </c>
      <c r="I3261" s="1">
        <v>1723237</v>
      </c>
      <c r="J3261" s="1">
        <v>1723707</v>
      </c>
      <c r="K3261" s="1" t="s">
        <v>25</v>
      </c>
      <c r="L3261" s="1" t="s">
        <v>4639</v>
      </c>
      <c r="O3261" s="1" t="s">
        <v>4640</v>
      </c>
      <c r="P3261" s="1" t="s">
        <v>4637</v>
      </c>
      <c r="R3261" s="1" t="s">
        <v>4638</v>
      </c>
      <c r="S3261" s="1">
        <v>471</v>
      </c>
      <c r="T3261" s="1">
        <v>156</v>
      </c>
    </row>
    <row r="3262" spans="1:20">
      <c r="A3262" s="1">
        <f t="shared" si="50"/>
        <v>3261</v>
      </c>
      <c r="B3262" s="1" t="s">
        <v>20</v>
      </c>
      <c r="C3262" s="1" t="s">
        <v>21</v>
      </c>
      <c r="D3262" s="1" t="s">
        <v>22</v>
      </c>
      <c r="E3262" s="1" t="s">
        <v>23</v>
      </c>
      <c r="F3262" s="1" t="s">
        <v>5</v>
      </c>
      <c r="H3262" s="1" t="s">
        <v>24</v>
      </c>
      <c r="I3262" s="1">
        <v>1723704</v>
      </c>
      <c r="J3262" s="1">
        <v>1724075</v>
      </c>
      <c r="K3262" s="1" t="s">
        <v>25</v>
      </c>
      <c r="R3262" s="1" t="s">
        <v>4641</v>
      </c>
      <c r="S3262" s="1">
        <v>372</v>
      </c>
    </row>
    <row r="3263" spans="1:20">
      <c r="A3263" s="1">
        <f t="shared" si="50"/>
        <v>3262</v>
      </c>
      <c r="B3263" s="1" t="s">
        <v>28</v>
      </c>
      <c r="C3263" s="1" t="s">
        <v>29</v>
      </c>
      <c r="D3263" s="1" t="s">
        <v>22</v>
      </c>
      <c r="E3263" s="1" t="s">
        <v>23</v>
      </c>
      <c r="F3263" s="1" t="s">
        <v>5</v>
      </c>
      <c r="H3263" s="1" t="s">
        <v>24</v>
      </c>
      <c r="I3263" s="1">
        <v>1723704</v>
      </c>
      <c r="J3263" s="1">
        <v>1724075</v>
      </c>
      <c r="K3263" s="1" t="s">
        <v>25</v>
      </c>
      <c r="L3263" s="1" t="s">
        <v>4642</v>
      </c>
      <c r="O3263" s="1" t="s">
        <v>42</v>
      </c>
      <c r="R3263" s="1" t="s">
        <v>4641</v>
      </c>
      <c r="S3263" s="1">
        <v>372</v>
      </c>
      <c r="T3263" s="1">
        <v>123</v>
      </c>
    </row>
    <row r="3264" spans="1:20">
      <c r="A3264" s="1">
        <f t="shared" si="50"/>
        <v>3263</v>
      </c>
      <c r="B3264" s="1" t="s">
        <v>20</v>
      </c>
      <c r="C3264" s="1" t="s">
        <v>21</v>
      </c>
      <c r="D3264" s="1" t="s">
        <v>22</v>
      </c>
      <c r="E3264" s="1" t="s">
        <v>23</v>
      </c>
      <c r="F3264" s="1" t="s">
        <v>5</v>
      </c>
      <c r="H3264" s="1" t="s">
        <v>24</v>
      </c>
      <c r="I3264" s="1">
        <v>1724620</v>
      </c>
      <c r="J3264" s="1">
        <v>1724877</v>
      </c>
      <c r="K3264" s="1" t="s">
        <v>25</v>
      </c>
      <c r="R3264" s="1" t="s">
        <v>4643</v>
      </c>
      <c r="S3264" s="1">
        <v>258</v>
      </c>
    </row>
    <row r="3265" spans="1:20">
      <c r="A3265" s="1">
        <f t="shared" si="50"/>
        <v>3264</v>
      </c>
      <c r="B3265" s="1" t="s">
        <v>28</v>
      </c>
      <c r="C3265" s="1" t="s">
        <v>29</v>
      </c>
      <c r="D3265" s="1" t="s">
        <v>22</v>
      </c>
      <c r="E3265" s="1" t="s">
        <v>23</v>
      </c>
      <c r="F3265" s="1" t="s">
        <v>5</v>
      </c>
      <c r="H3265" s="1" t="s">
        <v>24</v>
      </c>
      <c r="I3265" s="1">
        <v>1724620</v>
      </c>
      <c r="J3265" s="1">
        <v>1724877</v>
      </c>
      <c r="K3265" s="1" t="s">
        <v>25</v>
      </c>
      <c r="L3265" s="1" t="s">
        <v>4644</v>
      </c>
      <c r="O3265" s="1" t="s">
        <v>62</v>
      </c>
      <c r="R3265" s="1" t="s">
        <v>4643</v>
      </c>
      <c r="S3265" s="1">
        <v>258</v>
      </c>
      <c r="T3265" s="1">
        <v>85</v>
      </c>
    </row>
    <row r="3266" spans="1:20">
      <c r="A3266" s="1">
        <f t="shared" si="50"/>
        <v>3265</v>
      </c>
      <c r="B3266" s="1" t="s">
        <v>20</v>
      </c>
      <c r="C3266" s="1" t="s">
        <v>21</v>
      </c>
      <c r="D3266" s="1" t="s">
        <v>22</v>
      </c>
      <c r="E3266" s="1" t="s">
        <v>23</v>
      </c>
      <c r="F3266" s="1" t="s">
        <v>5</v>
      </c>
      <c r="H3266" s="1" t="s">
        <v>24</v>
      </c>
      <c r="I3266" s="1">
        <v>1724881</v>
      </c>
      <c r="J3266" s="1">
        <v>1725156</v>
      </c>
      <c r="K3266" s="1" t="s">
        <v>25</v>
      </c>
      <c r="R3266" s="1" t="s">
        <v>4645</v>
      </c>
      <c r="S3266" s="1">
        <v>276</v>
      </c>
    </row>
    <row r="3267" spans="1:20">
      <c r="A3267" s="1">
        <f t="shared" ref="A3267:A3330" si="51">A3266+1</f>
        <v>3266</v>
      </c>
      <c r="B3267" s="1" t="s">
        <v>28</v>
      </c>
      <c r="C3267" s="1" t="s">
        <v>29</v>
      </c>
      <c r="D3267" s="1" t="s">
        <v>22</v>
      </c>
      <c r="E3267" s="1" t="s">
        <v>23</v>
      </c>
      <c r="F3267" s="1" t="s">
        <v>5</v>
      </c>
      <c r="H3267" s="1" t="s">
        <v>24</v>
      </c>
      <c r="I3267" s="1">
        <v>1724881</v>
      </c>
      <c r="J3267" s="1">
        <v>1725156</v>
      </c>
      <c r="K3267" s="1" t="s">
        <v>25</v>
      </c>
      <c r="L3267" s="1" t="s">
        <v>4646</v>
      </c>
      <c r="O3267" s="1" t="s">
        <v>42</v>
      </c>
      <c r="R3267" s="1" t="s">
        <v>4645</v>
      </c>
      <c r="S3267" s="1">
        <v>276</v>
      </c>
      <c r="T3267" s="1">
        <v>91</v>
      </c>
    </row>
    <row r="3268" spans="1:20">
      <c r="A3268" s="1">
        <f t="shared" si="51"/>
        <v>3267</v>
      </c>
      <c r="B3268" s="1" t="s">
        <v>20</v>
      </c>
      <c r="C3268" s="1" t="s">
        <v>21</v>
      </c>
      <c r="D3268" s="1" t="s">
        <v>22</v>
      </c>
      <c r="E3268" s="1" t="s">
        <v>23</v>
      </c>
      <c r="F3268" s="1" t="s">
        <v>5</v>
      </c>
      <c r="H3268" s="1" t="s">
        <v>24</v>
      </c>
      <c r="I3268" s="1">
        <v>1725475</v>
      </c>
      <c r="J3268" s="1">
        <v>1727184</v>
      </c>
      <c r="K3268" s="1" t="s">
        <v>63</v>
      </c>
      <c r="R3268" s="1" t="s">
        <v>4647</v>
      </c>
      <c r="S3268" s="1">
        <v>1710</v>
      </c>
    </row>
    <row r="3269" spans="1:20">
      <c r="A3269" s="1">
        <f t="shared" si="51"/>
        <v>3268</v>
      </c>
      <c r="B3269" s="1" t="s">
        <v>28</v>
      </c>
      <c r="C3269" s="1" t="s">
        <v>29</v>
      </c>
      <c r="D3269" s="1" t="s">
        <v>22</v>
      </c>
      <c r="E3269" s="1" t="s">
        <v>23</v>
      </c>
      <c r="F3269" s="1" t="s">
        <v>5</v>
      </c>
      <c r="H3269" s="1" t="s">
        <v>24</v>
      </c>
      <c r="I3269" s="1">
        <v>1725475</v>
      </c>
      <c r="J3269" s="1">
        <v>1727184</v>
      </c>
      <c r="K3269" s="1" t="s">
        <v>63</v>
      </c>
      <c r="L3269" s="1" t="s">
        <v>4648</v>
      </c>
      <c r="O3269" s="1" t="s">
        <v>516</v>
      </c>
      <c r="R3269" s="1" t="s">
        <v>4647</v>
      </c>
      <c r="S3269" s="1">
        <v>1710</v>
      </c>
      <c r="T3269" s="1">
        <v>569</v>
      </c>
    </row>
    <row r="3270" spans="1:20">
      <c r="A3270" s="1">
        <f t="shared" si="51"/>
        <v>3269</v>
      </c>
      <c r="B3270" s="1" t="s">
        <v>20</v>
      </c>
      <c r="C3270" s="1" t="s">
        <v>21</v>
      </c>
      <c r="D3270" s="1" t="s">
        <v>22</v>
      </c>
      <c r="E3270" s="1" t="s">
        <v>23</v>
      </c>
      <c r="F3270" s="1" t="s">
        <v>5</v>
      </c>
      <c r="H3270" s="1" t="s">
        <v>24</v>
      </c>
      <c r="I3270" s="1">
        <v>1727358</v>
      </c>
      <c r="J3270" s="1">
        <v>1728002</v>
      </c>
      <c r="K3270" s="1" t="s">
        <v>63</v>
      </c>
      <c r="R3270" s="1" t="s">
        <v>4649</v>
      </c>
      <c r="S3270" s="1">
        <v>645</v>
      </c>
    </row>
    <row r="3271" spans="1:20">
      <c r="A3271" s="1">
        <f t="shared" si="51"/>
        <v>3270</v>
      </c>
      <c r="B3271" s="1" t="s">
        <v>28</v>
      </c>
      <c r="C3271" s="1" t="s">
        <v>29</v>
      </c>
      <c r="D3271" s="1" t="s">
        <v>22</v>
      </c>
      <c r="E3271" s="1" t="s">
        <v>23</v>
      </c>
      <c r="F3271" s="1" t="s">
        <v>5</v>
      </c>
      <c r="H3271" s="1" t="s">
        <v>24</v>
      </c>
      <c r="I3271" s="1">
        <v>1727358</v>
      </c>
      <c r="J3271" s="1">
        <v>1728002</v>
      </c>
      <c r="K3271" s="1" t="s">
        <v>63</v>
      </c>
      <c r="L3271" s="1" t="s">
        <v>4650</v>
      </c>
      <c r="O3271" s="1" t="s">
        <v>1396</v>
      </c>
      <c r="R3271" s="1" t="s">
        <v>4649</v>
      </c>
      <c r="S3271" s="1">
        <v>645</v>
      </c>
      <c r="T3271" s="1">
        <v>214</v>
      </c>
    </row>
    <row r="3272" spans="1:20">
      <c r="A3272" s="1">
        <f t="shared" si="51"/>
        <v>3271</v>
      </c>
      <c r="B3272" s="1" t="s">
        <v>20</v>
      </c>
      <c r="C3272" s="1" t="s">
        <v>21</v>
      </c>
      <c r="D3272" s="1" t="s">
        <v>22</v>
      </c>
      <c r="E3272" s="1" t="s">
        <v>23</v>
      </c>
      <c r="F3272" s="1" t="s">
        <v>5</v>
      </c>
      <c r="H3272" s="1" t="s">
        <v>24</v>
      </c>
      <c r="I3272" s="1">
        <v>1727996</v>
      </c>
      <c r="J3272" s="1">
        <v>1728433</v>
      </c>
      <c r="K3272" s="1" t="s">
        <v>63</v>
      </c>
      <c r="R3272" s="1" t="s">
        <v>4651</v>
      </c>
      <c r="S3272" s="1">
        <v>438</v>
      </c>
    </row>
    <row r="3273" spans="1:20">
      <c r="A3273" s="1">
        <f t="shared" si="51"/>
        <v>3272</v>
      </c>
      <c r="B3273" s="1" t="s">
        <v>28</v>
      </c>
      <c r="C3273" s="1" t="s">
        <v>29</v>
      </c>
      <c r="D3273" s="1" t="s">
        <v>22</v>
      </c>
      <c r="E3273" s="1" t="s">
        <v>23</v>
      </c>
      <c r="F3273" s="1" t="s">
        <v>5</v>
      </c>
      <c r="H3273" s="1" t="s">
        <v>24</v>
      </c>
      <c r="I3273" s="1">
        <v>1727996</v>
      </c>
      <c r="J3273" s="1">
        <v>1728433</v>
      </c>
      <c r="K3273" s="1" t="s">
        <v>63</v>
      </c>
      <c r="L3273" s="1" t="s">
        <v>4652</v>
      </c>
      <c r="O3273" s="1" t="s">
        <v>3726</v>
      </c>
      <c r="R3273" s="1" t="s">
        <v>4651</v>
      </c>
      <c r="S3273" s="1">
        <v>438</v>
      </c>
      <c r="T3273" s="1">
        <v>145</v>
      </c>
    </row>
    <row r="3274" spans="1:20">
      <c r="A3274" s="1">
        <f t="shared" si="51"/>
        <v>3273</v>
      </c>
      <c r="B3274" s="1" t="s">
        <v>20</v>
      </c>
      <c r="C3274" s="1" t="s">
        <v>21</v>
      </c>
      <c r="D3274" s="1" t="s">
        <v>22</v>
      </c>
      <c r="E3274" s="1" t="s">
        <v>23</v>
      </c>
      <c r="F3274" s="1" t="s">
        <v>5</v>
      </c>
      <c r="H3274" s="1" t="s">
        <v>24</v>
      </c>
      <c r="I3274" s="1">
        <v>1728427</v>
      </c>
      <c r="J3274" s="1">
        <v>1728909</v>
      </c>
      <c r="K3274" s="1" t="s">
        <v>63</v>
      </c>
      <c r="R3274" s="1" t="s">
        <v>4653</v>
      </c>
      <c r="S3274" s="1">
        <v>483</v>
      </c>
    </row>
    <row r="3275" spans="1:20">
      <c r="A3275" s="1">
        <f t="shared" si="51"/>
        <v>3274</v>
      </c>
      <c r="B3275" s="1" t="s">
        <v>28</v>
      </c>
      <c r="C3275" s="1" t="s">
        <v>29</v>
      </c>
      <c r="D3275" s="1" t="s">
        <v>22</v>
      </c>
      <c r="E3275" s="1" t="s">
        <v>23</v>
      </c>
      <c r="F3275" s="1" t="s">
        <v>5</v>
      </c>
      <c r="H3275" s="1" t="s">
        <v>24</v>
      </c>
      <c r="I3275" s="1">
        <v>1728427</v>
      </c>
      <c r="J3275" s="1">
        <v>1728909</v>
      </c>
      <c r="K3275" s="1" t="s">
        <v>63</v>
      </c>
      <c r="L3275" s="1" t="s">
        <v>4654</v>
      </c>
      <c r="O3275" s="1" t="s">
        <v>4655</v>
      </c>
      <c r="R3275" s="1" t="s">
        <v>4653</v>
      </c>
      <c r="S3275" s="1">
        <v>483</v>
      </c>
      <c r="T3275" s="1">
        <v>160</v>
      </c>
    </row>
    <row r="3276" spans="1:20">
      <c r="A3276" s="1">
        <f t="shared" si="51"/>
        <v>3275</v>
      </c>
      <c r="B3276" s="1" t="s">
        <v>20</v>
      </c>
      <c r="C3276" s="1" t="s">
        <v>21</v>
      </c>
      <c r="D3276" s="1" t="s">
        <v>22</v>
      </c>
      <c r="E3276" s="1" t="s">
        <v>23</v>
      </c>
      <c r="F3276" s="1" t="s">
        <v>5</v>
      </c>
      <c r="H3276" s="1" t="s">
        <v>24</v>
      </c>
      <c r="I3276" s="1">
        <v>1728939</v>
      </c>
      <c r="J3276" s="1">
        <v>1731230</v>
      </c>
      <c r="K3276" s="1" t="s">
        <v>63</v>
      </c>
      <c r="R3276" s="1" t="s">
        <v>4656</v>
      </c>
      <c r="S3276" s="1">
        <v>2292</v>
      </c>
    </row>
    <row r="3277" spans="1:20">
      <c r="A3277" s="1">
        <f t="shared" si="51"/>
        <v>3276</v>
      </c>
      <c r="B3277" s="1" t="s">
        <v>28</v>
      </c>
      <c r="C3277" s="1" t="s">
        <v>29</v>
      </c>
      <c r="D3277" s="1" t="s">
        <v>22</v>
      </c>
      <c r="E3277" s="1" t="s">
        <v>23</v>
      </c>
      <c r="F3277" s="1" t="s">
        <v>5</v>
      </c>
      <c r="H3277" s="1" t="s">
        <v>24</v>
      </c>
      <c r="I3277" s="1">
        <v>1728939</v>
      </c>
      <c r="J3277" s="1">
        <v>1731230</v>
      </c>
      <c r="K3277" s="1" t="s">
        <v>63</v>
      </c>
      <c r="L3277" s="1" t="s">
        <v>4657</v>
      </c>
      <c r="O3277" s="1" t="s">
        <v>2198</v>
      </c>
      <c r="R3277" s="1" t="s">
        <v>4656</v>
      </c>
      <c r="S3277" s="1">
        <v>2292</v>
      </c>
      <c r="T3277" s="1">
        <v>763</v>
      </c>
    </row>
    <row r="3278" spans="1:20">
      <c r="A3278" s="1">
        <f t="shared" si="51"/>
        <v>3277</v>
      </c>
      <c r="B3278" s="1" t="s">
        <v>20</v>
      </c>
      <c r="C3278" s="1" t="s">
        <v>21</v>
      </c>
      <c r="D3278" s="1" t="s">
        <v>22</v>
      </c>
      <c r="E3278" s="1" t="s">
        <v>23</v>
      </c>
      <c r="F3278" s="1" t="s">
        <v>5</v>
      </c>
      <c r="H3278" s="1" t="s">
        <v>24</v>
      </c>
      <c r="I3278" s="1">
        <v>1731343</v>
      </c>
      <c r="J3278" s="1">
        <v>1731912</v>
      </c>
      <c r="K3278" s="1" t="s">
        <v>63</v>
      </c>
      <c r="R3278" s="1" t="s">
        <v>4658</v>
      </c>
      <c r="S3278" s="1">
        <v>570</v>
      </c>
    </row>
    <row r="3279" spans="1:20">
      <c r="A3279" s="1">
        <f t="shared" si="51"/>
        <v>3278</v>
      </c>
      <c r="B3279" s="1" t="s">
        <v>28</v>
      </c>
      <c r="C3279" s="1" t="s">
        <v>29</v>
      </c>
      <c r="D3279" s="1" t="s">
        <v>22</v>
      </c>
      <c r="E3279" s="1" t="s">
        <v>23</v>
      </c>
      <c r="F3279" s="1" t="s">
        <v>5</v>
      </c>
      <c r="H3279" s="1" t="s">
        <v>24</v>
      </c>
      <c r="I3279" s="1">
        <v>1731343</v>
      </c>
      <c r="J3279" s="1">
        <v>1731912</v>
      </c>
      <c r="K3279" s="1" t="s">
        <v>63</v>
      </c>
      <c r="L3279" s="1" t="s">
        <v>4659</v>
      </c>
      <c r="O3279" s="1" t="s">
        <v>4660</v>
      </c>
      <c r="R3279" s="1" t="s">
        <v>4658</v>
      </c>
      <c r="S3279" s="1">
        <v>570</v>
      </c>
      <c r="T3279" s="1">
        <v>189</v>
      </c>
    </row>
    <row r="3280" spans="1:20">
      <c r="A3280" s="1">
        <f t="shared" si="51"/>
        <v>3279</v>
      </c>
      <c r="B3280" s="1" t="s">
        <v>20</v>
      </c>
      <c r="C3280" s="1" t="s">
        <v>21</v>
      </c>
      <c r="D3280" s="1" t="s">
        <v>22</v>
      </c>
      <c r="E3280" s="1" t="s">
        <v>23</v>
      </c>
      <c r="F3280" s="1" t="s">
        <v>5</v>
      </c>
      <c r="H3280" s="1" t="s">
        <v>24</v>
      </c>
      <c r="I3280" s="1">
        <v>1731993</v>
      </c>
      <c r="J3280" s="1">
        <v>1732547</v>
      </c>
      <c r="K3280" s="1" t="s">
        <v>63</v>
      </c>
      <c r="R3280" s="1" t="s">
        <v>4661</v>
      </c>
      <c r="S3280" s="1">
        <v>555</v>
      </c>
    </row>
    <row r="3281" spans="1:20">
      <c r="A3281" s="1">
        <f t="shared" si="51"/>
        <v>3280</v>
      </c>
      <c r="B3281" s="1" t="s">
        <v>28</v>
      </c>
      <c r="C3281" s="1" t="s">
        <v>29</v>
      </c>
      <c r="D3281" s="1" t="s">
        <v>22</v>
      </c>
      <c r="E3281" s="1" t="s">
        <v>23</v>
      </c>
      <c r="F3281" s="1" t="s">
        <v>5</v>
      </c>
      <c r="H3281" s="1" t="s">
        <v>24</v>
      </c>
      <c r="I3281" s="1">
        <v>1731993</v>
      </c>
      <c r="J3281" s="1">
        <v>1732547</v>
      </c>
      <c r="K3281" s="1" t="s">
        <v>63</v>
      </c>
      <c r="L3281" s="1" t="s">
        <v>4662</v>
      </c>
      <c r="O3281" s="1" t="s">
        <v>332</v>
      </c>
      <c r="R3281" s="1" t="s">
        <v>4661</v>
      </c>
      <c r="S3281" s="1">
        <v>555</v>
      </c>
      <c r="T3281" s="1">
        <v>184</v>
      </c>
    </row>
    <row r="3282" spans="1:20">
      <c r="A3282" s="1">
        <f t="shared" si="51"/>
        <v>3281</v>
      </c>
      <c r="B3282" s="1" t="s">
        <v>20</v>
      </c>
      <c r="C3282" s="1" t="s">
        <v>21</v>
      </c>
      <c r="D3282" s="1" t="s">
        <v>22</v>
      </c>
      <c r="E3282" s="1" t="s">
        <v>23</v>
      </c>
      <c r="F3282" s="1" t="s">
        <v>5</v>
      </c>
      <c r="H3282" s="1" t="s">
        <v>24</v>
      </c>
      <c r="I3282" s="1">
        <v>1732529</v>
      </c>
      <c r="J3282" s="1">
        <v>1733080</v>
      </c>
      <c r="K3282" s="1" t="s">
        <v>63</v>
      </c>
      <c r="R3282" s="1" t="s">
        <v>4663</v>
      </c>
      <c r="S3282" s="1">
        <v>552</v>
      </c>
    </row>
    <row r="3283" spans="1:20">
      <c r="A3283" s="1">
        <f t="shared" si="51"/>
        <v>3282</v>
      </c>
      <c r="B3283" s="1" t="s">
        <v>28</v>
      </c>
      <c r="C3283" s="1" t="s">
        <v>29</v>
      </c>
      <c r="D3283" s="1" t="s">
        <v>22</v>
      </c>
      <c r="E3283" s="1" t="s">
        <v>23</v>
      </c>
      <c r="F3283" s="1" t="s">
        <v>5</v>
      </c>
      <c r="H3283" s="1" t="s">
        <v>24</v>
      </c>
      <c r="I3283" s="1">
        <v>1732529</v>
      </c>
      <c r="J3283" s="1">
        <v>1733080</v>
      </c>
      <c r="K3283" s="1" t="s">
        <v>63</v>
      </c>
      <c r="L3283" s="1" t="s">
        <v>4664</v>
      </c>
      <c r="O3283" s="1" t="s">
        <v>332</v>
      </c>
      <c r="R3283" s="1" t="s">
        <v>4663</v>
      </c>
      <c r="S3283" s="1">
        <v>552</v>
      </c>
      <c r="T3283" s="1">
        <v>183</v>
      </c>
    </row>
    <row r="3284" spans="1:20">
      <c r="A3284" s="1">
        <f t="shared" si="51"/>
        <v>3283</v>
      </c>
      <c r="B3284" s="1" t="s">
        <v>20</v>
      </c>
      <c r="C3284" s="1" t="s">
        <v>21</v>
      </c>
      <c r="D3284" s="1" t="s">
        <v>22</v>
      </c>
      <c r="E3284" s="1" t="s">
        <v>23</v>
      </c>
      <c r="F3284" s="1" t="s">
        <v>5</v>
      </c>
      <c r="H3284" s="1" t="s">
        <v>24</v>
      </c>
      <c r="I3284" s="1">
        <v>1733058</v>
      </c>
      <c r="J3284" s="1">
        <v>1733903</v>
      </c>
      <c r="K3284" s="1" t="s">
        <v>63</v>
      </c>
      <c r="R3284" s="1" t="s">
        <v>4665</v>
      </c>
      <c r="S3284" s="1">
        <v>846</v>
      </c>
    </row>
    <row r="3285" spans="1:20">
      <c r="A3285" s="1">
        <f t="shared" si="51"/>
        <v>3284</v>
      </c>
      <c r="B3285" s="1" t="s">
        <v>28</v>
      </c>
      <c r="C3285" s="1" t="s">
        <v>29</v>
      </c>
      <c r="D3285" s="1" t="s">
        <v>22</v>
      </c>
      <c r="E3285" s="1" t="s">
        <v>23</v>
      </c>
      <c r="F3285" s="1" t="s">
        <v>5</v>
      </c>
      <c r="H3285" s="1" t="s">
        <v>24</v>
      </c>
      <c r="I3285" s="1">
        <v>1733058</v>
      </c>
      <c r="J3285" s="1">
        <v>1733903</v>
      </c>
      <c r="K3285" s="1" t="s">
        <v>63</v>
      </c>
      <c r="L3285" s="1" t="s">
        <v>4666</v>
      </c>
      <c r="O3285" s="1" t="s">
        <v>62</v>
      </c>
      <c r="R3285" s="1" t="s">
        <v>4665</v>
      </c>
      <c r="S3285" s="1">
        <v>846</v>
      </c>
      <c r="T3285" s="1">
        <v>281</v>
      </c>
    </row>
    <row r="3286" spans="1:20">
      <c r="A3286" s="1">
        <f t="shared" si="51"/>
        <v>3285</v>
      </c>
      <c r="B3286" s="1" t="s">
        <v>20</v>
      </c>
      <c r="C3286" s="1" t="s">
        <v>21</v>
      </c>
      <c r="D3286" s="1" t="s">
        <v>22</v>
      </c>
      <c r="E3286" s="1" t="s">
        <v>23</v>
      </c>
      <c r="F3286" s="1" t="s">
        <v>5</v>
      </c>
      <c r="H3286" s="1" t="s">
        <v>24</v>
      </c>
      <c r="I3286" s="1">
        <v>1733884</v>
      </c>
      <c r="J3286" s="1">
        <v>1735575</v>
      </c>
      <c r="K3286" s="1" t="s">
        <v>63</v>
      </c>
      <c r="R3286" s="1" t="s">
        <v>4667</v>
      </c>
      <c r="S3286" s="1">
        <v>1692</v>
      </c>
    </row>
    <row r="3287" spans="1:20">
      <c r="A3287" s="1">
        <f t="shared" si="51"/>
        <v>3286</v>
      </c>
      <c r="B3287" s="1" t="s">
        <v>28</v>
      </c>
      <c r="C3287" s="1" t="s">
        <v>29</v>
      </c>
      <c r="D3287" s="1" t="s">
        <v>22</v>
      </c>
      <c r="E3287" s="1" t="s">
        <v>23</v>
      </c>
      <c r="F3287" s="1" t="s">
        <v>5</v>
      </c>
      <c r="H3287" s="1" t="s">
        <v>24</v>
      </c>
      <c r="I3287" s="1">
        <v>1733884</v>
      </c>
      <c r="J3287" s="1">
        <v>1735575</v>
      </c>
      <c r="K3287" s="1" t="s">
        <v>63</v>
      </c>
      <c r="L3287" s="1" t="s">
        <v>4668</v>
      </c>
      <c r="O3287" s="1" t="s">
        <v>2943</v>
      </c>
      <c r="R3287" s="1" t="s">
        <v>4667</v>
      </c>
      <c r="S3287" s="1">
        <v>1692</v>
      </c>
      <c r="T3287" s="1">
        <v>563</v>
      </c>
    </row>
    <row r="3288" spans="1:20">
      <c r="A3288" s="1">
        <f t="shared" si="51"/>
        <v>3287</v>
      </c>
      <c r="B3288" s="1" t="s">
        <v>20</v>
      </c>
      <c r="C3288" s="1" t="s">
        <v>21</v>
      </c>
      <c r="D3288" s="1" t="s">
        <v>22</v>
      </c>
      <c r="E3288" s="1" t="s">
        <v>23</v>
      </c>
      <c r="F3288" s="1" t="s">
        <v>5</v>
      </c>
      <c r="H3288" s="1" t="s">
        <v>24</v>
      </c>
      <c r="I3288" s="1">
        <v>1735575</v>
      </c>
      <c r="J3288" s="1">
        <v>1736759</v>
      </c>
      <c r="K3288" s="1" t="s">
        <v>63</v>
      </c>
      <c r="R3288" s="1" t="s">
        <v>4669</v>
      </c>
      <c r="S3288" s="1">
        <v>1185</v>
      </c>
    </row>
    <row r="3289" spans="1:20">
      <c r="A3289" s="1">
        <f t="shared" si="51"/>
        <v>3288</v>
      </c>
      <c r="B3289" s="1" t="s">
        <v>28</v>
      </c>
      <c r="C3289" s="1" t="s">
        <v>29</v>
      </c>
      <c r="D3289" s="1" t="s">
        <v>22</v>
      </c>
      <c r="E3289" s="1" t="s">
        <v>23</v>
      </c>
      <c r="F3289" s="1" t="s">
        <v>5</v>
      </c>
      <c r="H3289" s="1" t="s">
        <v>24</v>
      </c>
      <c r="I3289" s="1">
        <v>1735575</v>
      </c>
      <c r="J3289" s="1">
        <v>1736759</v>
      </c>
      <c r="K3289" s="1" t="s">
        <v>63</v>
      </c>
      <c r="L3289" s="1" t="s">
        <v>4670</v>
      </c>
      <c r="O3289" s="1" t="s">
        <v>1861</v>
      </c>
      <c r="R3289" s="1" t="s">
        <v>4669</v>
      </c>
      <c r="S3289" s="1">
        <v>1185</v>
      </c>
      <c r="T3289" s="1">
        <v>394</v>
      </c>
    </row>
    <row r="3290" spans="1:20">
      <c r="A3290" s="1">
        <f t="shared" si="51"/>
        <v>3289</v>
      </c>
      <c r="B3290" s="1" t="s">
        <v>20</v>
      </c>
      <c r="C3290" s="1" t="s">
        <v>21</v>
      </c>
      <c r="D3290" s="1" t="s">
        <v>22</v>
      </c>
      <c r="E3290" s="1" t="s">
        <v>23</v>
      </c>
      <c r="F3290" s="1" t="s">
        <v>5</v>
      </c>
      <c r="H3290" s="1" t="s">
        <v>24</v>
      </c>
      <c r="I3290" s="1">
        <v>1736778</v>
      </c>
      <c r="J3290" s="1">
        <v>1737278</v>
      </c>
      <c r="K3290" s="1" t="s">
        <v>63</v>
      </c>
      <c r="R3290" s="1" t="s">
        <v>4671</v>
      </c>
      <c r="S3290" s="1">
        <v>501</v>
      </c>
    </row>
    <row r="3291" spans="1:20">
      <c r="A3291" s="1">
        <f t="shared" si="51"/>
        <v>3290</v>
      </c>
      <c r="B3291" s="1" t="s">
        <v>28</v>
      </c>
      <c r="C3291" s="1" t="s">
        <v>29</v>
      </c>
      <c r="D3291" s="1" t="s">
        <v>22</v>
      </c>
      <c r="E3291" s="1" t="s">
        <v>23</v>
      </c>
      <c r="F3291" s="1" t="s">
        <v>5</v>
      </c>
      <c r="H3291" s="1" t="s">
        <v>24</v>
      </c>
      <c r="I3291" s="1">
        <v>1736778</v>
      </c>
      <c r="J3291" s="1">
        <v>1737278</v>
      </c>
      <c r="K3291" s="1" t="s">
        <v>63</v>
      </c>
      <c r="L3291" s="1" t="s">
        <v>4672</v>
      </c>
      <c r="O3291" s="1" t="s">
        <v>3726</v>
      </c>
      <c r="R3291" s="1" t="s">
        <v>4671</v>
      </c>
      <c r="S3291" s="1">
        <v>501</v>
      </c>
      <c r="T3291" s="1">
        <v>166</v>
      </c>
    </row>
    <row r="3292" spans="1:20">
      <c r="A3292" s="1">
        <f t="shared" si="51"/>
        <v>3291</v>
      </c>
      <c r="B3292" s="1" t="s">
        <v>20</v>
      </c>
      <c r="C3292" s="1" t="s">
        <v>21</v>
      </c>
      <c r="D3292" s="1" t="s">
        <v>22</v>
      </c>
      <c r="E3292" s="1" t="s">
        <v>23</v>
      </c>
      <c r="F3292" s="1" t="s">
        <v>5</v>
      </c>
      <c r="H3292" s="1" t="s">
        <v>24</v>
      </c>
      <c r="I3292" s="1">
        <v>1737613</v>
      </c>
      <c r="J3292" s="1">
        <v>1738440</v>
      </c>
      <c r="K3292" s="1" t="s">
        <v>25</v>
      </c>
      <c r="P3292" s="1" t="s">
        <v>4673</v>
      </c>
      <c r="R3292" s="1" t="s">
        <v>4674</v>
      </c>
      <c r="S3292" s="1">
        <v>828</v>
      </c>
    </row>
    <row r="3293" spans="1:20">
      <c r="A3293" s="1">
        <f t="shared" si="51"/>
        <v>3292</v>
      </c>
      <c r="B3293" s="1" t="s">
        <v>28</v>
      </c>
      <c r="C3293" s="1" t="s">
        <v>29</v>
      </c>
      <c r="D3293" s="1" t="s">
        <v>22</v>
      </c>
      <c r="E3293" s="1" t="s">
        <v>23</v>
      </c>
      <c r="F3293" s="1" t="s">
        <v>5</v>
      </c>
      <c r="H3293" s="1" t="s">
        <v>24</v>
      </c>
      <c r="I3293" s="1">
        <v>1737613</v>
      </c>
      <c r="J3293" s="1">
        <v>1738440</v>
      </c>
      <c r="K3293" s="1" t="s">
        <v>25</v>
      </c>
      <c r="L3293" s="1" t="s">
        <v>4675</v>
      </c>
      <c r="O3293" s="1" t="s">
        <v>4676</v>
      </c>
      <c r="P3293" s="1" t="s">
        <v>4673</v>
      </c>
      <c r="R3293" s="1" t="s">
        <v>4674</v>
      </c>
      <c r="S3293" s="1">
        <v>828</v>
      </c>
      <c r="T3293" s="1">
        <v>275</v>
      </c>
    </row>
    <row r="3294" spans="1:20">
      <c r="A3294" s="1">
        <f t="shared" si="51"/>
        <v>3293</v>
      </c>
      <c r="B3294" s="1" t="s">
        <v>20</v>
      </c>
      <c r="C3294" s="1" t="s">
        <v>21</v>
      </c>
      <c r="D3294" s="1" t="s">
        <v>22</v>
      </c>
      <c r="E3294" s="1" t="s">
        <v>23</v>
      </c>
      <c r="F3294" s="1" t="s">
        <v>5</v>
      </c>
      <c r="H3294" s="1" t="s">
        <v>24</v>
      </c>
      <c r="I3294" s="1">
        <v>1738567</v>
      </c>
      <c r="J3294" s="1">
        <v>1740297</v>
      </c>
      <c r="K3294" s="1" t="s">
        <v>25</v>
      </c>
      <c r="R3294" s="1" t="s">
        <v>4677</v>
      </c>
      <c r="S3294" s="1">
        <v>1731</v>
      </c>
    </row>
    <row r="3295" spans="1:20">
      <c r="A3295" s="1">
        <f t="shared" si="51"/>
        <v>3294</v>
      </c>
      <c r="B3295" s="1" t="s">
        <v>28</v>
      </c>
      <c r="C3295" s="1" t="s">
        <v>29</v>
      </c>
      <c r="D3295" s="1" t="s">
        <v>22</v>
      </c>
      <c r="E3295" s="1" t="s">
        <v>23</v>
      </c>
      <c r="F3295" s="1" t="s">
        <v>5</v>
      </c>
      <c r="H3295" s="1" t="s">
        <v>24</v>
      </c>
      <c r="I3295" s="1">
        <v>1738567</v>
      </c>
      <c r="J3295" s="1">
        <v>1740297</v>
      </c>
      <c r="K3295" s="1" t="s">
        <v>25</v>
      </c>
      <c r="L3295" s="1" t="s">
        <v>4678</v>
      </c>
      <c r="O3295" s="1" t="s">
        <v>555</v>
      </c>
      <c r="R3295" s="1" t="s">
        <v>4677</v>
      </c>
      <c r="S3295" s="1">
        <v>1731</v>
      </c>
      <c r="T3295" s="1">
        <v>576</v>
      </c>
    </row>
    <row r="3296" spans="1:20">
      <c r="A3296" s="1">
        <f t="shared" si="51"/>
        <v>3295</v>
      </c>
      <c r="B3296" s="1" t="s">
        <v>20</v>
      </c>
      <c r="C3296" s="1" t="s">
        <v>21</v>
      </c>
      <c r="D3296" s="1" t="s">
        <v>22</v>
      </c>
      <c r="E3296" s="1" t="s">
        <v>23</v>
      </c>
      <c r="F3296" s="1" t="s">
        <v>5</v>
      </c>
      <c r="H3296" s="1" t="s">
        <v>24</v>
      </c>
      <c r="I3296" s="1">
        <v>1740272</v>
      </c>
      <c r="J3296" s="1">
        <v>1741510</v>
      </c>
      <c r="K3296" s="1" t="s">
        <v>63</v>
      </c>
      <c r="P3296" s="1" t="s">
        <v>4679</v>
      </c>
      <c r="R3296" s="1" t="s">
        <v>4680</v>
      </c>
      <c r="S3296" s="1">
        <v>1239</v>
      </c>
    </row>
    <row r="3297" spans="1:21">
      <c r="A3297" s="1">
        <f t="shared" si="51"/>
        <v>3296</v>
      </c>
      <c r="B3297" s="1" t="s">
        <v>28</v>
      </c>
      <c r="C3297" s="1" t="s">
        <v>29</v>
      </c>
      <c r="D3297" s="1" t="s">
        <v>22</v>
      </c>
      <c r="E3297" s="1" t="s">
        <v>23</v>
      </c>
      <c r="F3297" s="1" t="s">
        <v>5</v>
      </c>
      <c r="H3297" s="1" t="s">
        <v>24</v>
      </c>
      <c r="I3297" s="1">
        <v>1740272</v>
      </c>
      <c r="J3297" s="1">
        <v>1741510</v>
      </c>
      <c r="K3297" s="1" t="s">
        <v>63</v>
      </c>
      <c r="L3297" s="1" t="s">
        <v>4681</v>
      </c>
      <c r="O3297" s="1" t="s">
        <v>4682</v>
      </c>
      <c r="P3297" s="1" t="s">
        <v>4679</v>
      </c>
      <c r="R3297" s="1" t="s">
        <v>4680</v>
      </c>
      <c r="S3297" s="1">
        <v>1239</v>
      </c>
      <c r="T3297" s="1">
        <v>412</v>
      </c>
    </row>
    <row r="3298" spans="1:21">
      <c r="A3298" s="1">
        <f t="shared" si="51"/>
        <v>3297</v>
      </c>
      <c r="B3298" s="1" t="s">
        <v>20</v>
      </c>
      <c r="C3298" s="1" t="s">
        <v>21</v>
      </c>
      <c r="D3298" s="1" t="s">
        <v>22</v>
      </c>
      <c r="E3298" s="1" t="s">
        <v>23</v>
      </c>
      <c r="F3298" s="1" t="s">
        <v>5</v>
      </c>
      <c r="H3298" s="1" t="s">
        <v>24</v>
      </c>
      <c r="I3298" s="1">
        <v>1741519</v>
      </c>
      <c r="J3298" s="1">
        <v>1743426</v>
      </c>
      <c r="K3298" s="1" t="s">
        <v>63</v>
      </c>
      <c r="P3298" s="1" t="s">
        <v>4683</v>
      </c>
      <c r="R3298" s="1" t="s">
        <v>4684</v>
      </c>
      <c r="S3298" s="1">
        <v>1908</v>
      </c>
    </row>
    <row r="3299" spans="1:21">
      <c r="A3299" s="1">
        <f t="shared" si="51"/>
        <v>3298</v>
      </c>
      <c r="B3299" s="1" t="s">
        <v>28</v>
      </c>
      <c r="C3299" s="1" t="s">
        <v>29</v>
      </c>
      <c r="D3299" s="1" t="s">
        <v>22</v>
      </c>
      <c r="E3299" s="1" t="s">
        <v>23</v>
      </c>
      <c r="F3299" s="1" t="s">
        <v>5</v>
      </c>
      <c r="H3299" s="1" t="s">
        <v>24</v>
      </c>
      <c r="I3299" s="1">
        <v>1741519</v>
      </c>
      <c r="J3299" s="1">
        <v>1743426</v>
      </c>
      <c r="K3299" s="1" t="s">
        <v>63</v>
      </c>
      <c r="L3299" s="1" t="s">
        <v>4685</v>
      </c>
      <c r="O3299" s="1" t="s">
        <v>3893</v>
      </c>
      <c r="P3299" s="1" t="s">
        <v>4683</v>
      </c>
      <c r="R3299" s="1" t="s">
        <v>4684</v>
      </c>
      <c r="S3299" s="1">
        <v>1908</v>
      </c>
      <c r="T3299" s="1">
        <v>635</v>
      </c>
    </row>
    <row r="3300" spans="1:21">
      <c r="A3300" s="1">
        <f t="shared" si="51"/>
        <v>3299</v>
      </c>
      <c r="B3300" s="1" t="s">
        <v>20</v>
      </c>
      <c r="C3300" s="1" t="s">
        <v>21</v>
      </c>
      <c r="D3300" s="1" t="s">
        <v>22</v>
      </c>
      <c r="E3300" s="1" t="s">
        <v>23</v>
      </c>
      <c r="F3300" s="1" t="s">
        <v>5</v>
      </c>
      <c r="H3300" s="1" t="s">
        <v>24</v>
      </c>
      <c r="I3300" s="1">
        <v>1743624</v>
      </c>
      <c r="J3300" s="1">
        <v>1744967</v>
      </c>
      <c r="K3300" s="1" t="s">
        <v>63</v>
      </c>
      <c r="P3300" s="1" t="s">
        <v>4686</v>
      </c>
      <c r="R3300" s="1" t="s">
        <v>4687</v>
      </c>
      <c r="S3300" s="1">
        <v>1344</v>
      </c>
    </row>
    <row r="3301" spans="1:21">
      <c r="A3301" s="1">
        <f t="shared" si="51"/>
        <v>3300</v>
      </c>
      <c r="B3301" s="1" t="s">
        <v>28</v>
      </c>
      <c r="C3301" s="1" t="s">
        <v>29</v>
      </c>
      <c r="D3301" s="1" t="s">
        <v>22</v>
      </c>
      <c r="E3301" s="1" t="s">
        <v>23</v>
      </c>
      <c r="F3301" s="1" t="s">
        <v>5</v>
      </c>
      <c r="H3301" s="1" t="s">
        <v>24</v>
      </c>
      <c r="I3301" s="1">
        <v>1743624</v>
      </c>
      <c r="J3301" s="1">
        <v>1744967</v>
      </c>
      <c r="K3301" s="1" t="s">
        <v>63</v>
      </c>
      <c r="L3301" s="1" t="s">
        <v>4688</v>
      </c>
      <c r="O3301" s="1" t="s">
        <v>4689</v>
      </c>
      <c r="P3301" s="1" t="s">
        <v>4686</v>
      </c>
      <c r="R3301" s="1" t="s">
        <v>4687</v>
      </c>
      <c r="S3301" s="1">
        <v>1344</v>
      </c>
      <c r="T3301" s="1">
        <v>447</v>
      </c>
    </row>
    <row r="3302" spans="1:21">
      <c r="A3302" s="1">
        <f t="shared" si="51"/>
        <v>3301</v>
      </c>
      <c r="B3302" s="1" t="s">
        <v>20</v>
      </c>
      <c r="C3302" s="1" t="s">
        <v>21</v>
      </c>
      <c r="D3302" s="1" t="s">
        <v>22</v>
      </c>
      <c r="E3302" s="1" t="s">
        <v>23</v>
      </c>
      <c r="F3302" s="1" t="s">
        <v>5</v>
      </c>
      <c r="H3302" s="1" t="s">
        <v>24</v>
      </c>
      <c r="I3302" s="1">
        <v>1745225</v>
      </c>
      <c r="J3302" s="1">
        <v>1745785</v>
      </c>
      <c r="K3302" s="1" t="s">
        <v>25</v>
      </c>
      <c r="R3302" s="1" t="s">
        <v>4690</v>
      </c>
      <c r="S3302" s="1">
        <v>561</v>
      </c>
    </row>
    <row r="3303" spans="1:21">
      <c r="A3303" s="1">
        <f t="shared" si="51"/>
        <v>3302</v>
      </c>
      <c r="B3303" s="1" t="s">
        <v>28</v>
      </c>
      <c r="C3303" s="1" t="s">
        <v>29</v>
      </c>
      <c r="D3303" s="1" t="s">
        <v>22</v>
      </c>
      <c r="E3303" s="1" t="s">
        <v>23</v>
      </c>
      <c r="F3303" s="1" t="s">
        <v>5</v>
      </c>
      <c r="H3303" s="1" t="s">
        <v>24</v>
      </c>
      <c r="I3303" s="1">
        <v>1745225</v>
      </c>
      <c r="J3303" s="1">
        <v>1745785</v>
      </c>
      <c r="K3303" s="1" t="s">
        <v>25</v>
      </c>
      <c r="L3303" s="1" t="s">
        <v>4691</v>
      </c>
      <c r="O3303" s="1" t="s">
        <v>1709</v>
      </c>
      <c r="R3303" s="1" t="s">
        <v>4690</v>
      </c>
      <c r="S3303" s="1">
        <v>561</v>
      </c>
      <c r="T3303" s="1">
        <v>186</v>
      </c>
    </row>
    <row r="3304" spans="1:21">
      <c r="A3304" s="1">
        <f t="shared" si="51"/>
        <v>3303</v>
      </c>
      <c r="B3304" s="1" t="s">
        <v>20</v>
      </c>
      <c r="C3304" s="1" t="s">
        <v>450</v>
      </c>
      <c r="D3304" s="1" t="s">
        <v>22</v>
      </c>
      <c r="E3304" s="1" t="s">
        <v>23</v>
      </c>
      <c r="F3304" s="1" t="s">
        <v>5</v>
      </c>
      <c r="H3304" s="1" t="s">
        <v>24</v>
      </c>
      <c r="I3304" s="1">
        <v>1745782</v>
      </c>
      <c r="J3304" s="1">
        <v>1746117</v>
      </c>
      <c r="K3304" s="1" t="s">
        <v>25</v>
      </c>
      <c r="P3304" s="1" t="s">
        <v>3632</v>
      </c>
      <c r="R3304" s="1" t="s">
        <v>4692</v>
      </c>
      <c r="S3304" s="1">
        <v>336</v>
      </c>
      <c r="U3304" s="1" t="s">
        <v>452</v>
      </c>
    </row>
    <row r="3305" spans="1:21">
      <c r="A3305" s="1">
        <f t="shared" si="51"/>
        <v>3304</v>
      </c>
      <c r="B3305" s="1" t="s">
        <v>28</v>
      </c>
      <c r="C3305" s="1" t="s">
        <v>453</v>
      </c>
      <c r="D3305" s="1" t="s">
        <v>22</v>
      </c>
      <c r="E3305" s="1" t="s">
        <v>23</v>
      </c>
      <c r="F3305" s="1" t="s">
        <v>5</v>
      </c>
      <c r="H3305" s="1" t="s">
        <v>24</v>
      </c>
      <c r="I3305" s="1">
        <v>1745782</v>
      </c>
      <c r="J3305" s="1">
        <v>1746117</v>
      </c>
      <c r="K3305" s="1" t="s">
        <v>25</v>
      </c>
      <c r="O3305" s="1" t="s">
        <v>4693</v>
      </c>
      <c r="P3305" s="1" t="s">
        <v>3632</v>
      </c>
      <c r="R3305" s="1" t="s">
        <v>4692</v>
      </c>
      <c r="S3305" s="1">
        <v>336</v>
      </c>
      <c r="U3305" s="1" t="s">
        <v>452</v>
      </c>
    </row>
    <row r="3306" spans="1:21">
      <c r="A3306" s="1">
        <f t="shared" si="51"/>
        <v>3305</v>
      </c>
      <c r="B3306" s="1" t="s">
        <v>20</v>
      </c>
      <c r="C3306" s="1" t="s">
        <v>450</v>
      </c>
      <c r="D3306" s="1" t="s">
        <v>22</v>
      </c>
      <c r="E3306" s="1" t="s">
        <v>23</v>
      </c>
      <c r="F3306" s="1" t="s">
        <v>5</v>
      </c>
      <c r="H3306" s="1" t="s">
        <v>24</v>
      </c>
      <c r="I3306" s="1">
        <v>1746145</v>
      </c>
      <c r="J3306" s="1">
        <v>1746804</v>
      </c>
      <c r="K3306" s="1" t="s">
        <v>25</v>
      </c>
      <c r="R3306" s="1" t="s">
        <v>4694</v>
      </c>
      <c r="S3306" s="1">
        <v>660</v>
      </c>
      <c r="U3306" s="1" t="s">
        <v>452</v>
      </c>
    </row>
    <row r="3307" spans="1:21">
      <c r="A3307" s="1">
        <f t="shared" si="51"/>
        <v>3306</v>
      </c>
      <c r="B3307" s="1" t="s">
        <v>28</v>
      </c>
      <c r="C3307" s="1" t="s">
        <v>453</v>
      </c>
      <c r="D3307" s="1" t="s">
        <v>22</v>
      </c>
      <c r="E3307" s="1" t="s">
        <v>23</v>
      </c>
      <c r="F3307" s="1" t="s">
        <v>5</v>
      </c>
      <c r="H3307" s="1" t="s">
        <v>24</v>
      </c>
      <c r="I3307" s="1">
        <v>1746145</v>
      </c>
      <c r="J3307" s="1">
        <v>1746804</v>
      </c>
      <c r="K3307" s="1" t="s">
        <v>25</v>
      </c>
      <c r="O3307" s="1" t="s">
        <v>461</v>
      </c>
      <c r="R3307" s="1" t="s">
        <v>4694</v>
      </c>
      <c r="S3307" s="1">
        <v>660</v>
      </c>
      <c r="U3307" s="1" t="s">
        <v>452</v>
      </c>
    </row>
    <row r="3308" spans="1:21">
      <c r="A3308" s="1">
        <f t="shared" si="51"/>
        <v>3307</v>
      </c>
      <c r="B3308" s="1" t="s">
        <v>20</v>
      </c>
      <c r="C3308" s="1" t="s">
        <v>450</v>
      </c>
      <c r="D3308" s="1" t="s">
        <v>22</v>
      </c>
      <c r="E3308" s="1" t="s">
        <v>23</v>
      </c>
      <c r="F3308" s="1" t="s">
        <v>5</v>
      </c>
      <c r="H3308" s="1" t="s">
        <v>24</v>
      </c>
      <c r="I3308" s="1">
        <v>1747277</v>
      </c>
      <c r="J3308" s="1">
        <v>1748605</v>
      </c>
      <c r="K3308" s="1" t="s">
        <v>25</v>
      </c>
      <c r="R3308" s="1" t="s">
        <v>4695</v>
      </c>
      <c r="S3308" s="1">
        <v>1329</v>
      </c>
      <c r="U3308" s="1" t="s">
        <v>452</v>
      </c>
    </row>
    <row r="3309" spans="1:21">
      <c r="A3309" s="1">
        <f t="shared" si="51"/>
        <v>3308</v>
      </c>
      <c r="B3309" s="1" t="s">
        <v>28</v>
      </c>
      <c r="C3309" s="1" t="s">
        <v>453</v>
      </c>
      <c r="D3309" s="1" t="s">
        <v>22</v>
      </c>
      <c r="E3309" s="1" t="s">
        <v>23</v>
      </c>
      <c r="F3309" s="1" t="s">
        <v>5</v>
      </c>
      <c r="H3309" s="1" t="s">
        <v>24</v>
      </c>
      <c r="I3309" s="1">
        <v>1747277</v>
      </c>
      <c r="J3309" s="1">
        <v>1748605</v>
      </c>
      <c r="K3309" s="1" t="s">
        <v>25</v>
      </c>
      <c r="O3309" s="1" t="s">
        <v>458</v>
      </c>
      <c r="R3309" s="1" t="s">
        <v>4695</v>
      </c>
      <c r="S3309" s="1">
        <v>1329</v>
      </c>
      <c r="U3309" s="1" t="s">
        <v>452</v>
      </c>
    </row>
    <row r="3310" spans="1:21">
      <c r="A3310" s="1">
        <f t="shared" si="51"/>
        <v>3309</v>
      </c>
      <c r="B3310" s="1" t="s">
        <v>20</v>
      </c>
      <c r="C3310" s="1" t="s">
        <v>450</v>
      </c>
      <c r="D3310" s="1" t="s">
        <v>22</v>
      </c>
      <c r="E3310" s="1" t="s">
        <v>23</v>
      </c>
      <c r="F3310" s="1" t="s">
        <v>5</v>
      </c>
      <c r="H3310" s="1" t="s">
        <v>24</v>
      </c>
      <c r="I3310" s="1">
        <v>1748784</v>
      </c>
      <c r="J3310" s="1">
        <v>1749716</v>
      </c>
      <c r="K3310" s="1" t="s">
        <v>25</v>
      </c>
      <c r="R3310" s="1" t="s">
        <v>4696</v>
      </c>
      <c r="S3310" s="1">
        <v>933</v>
      </c>
      <c r="U3310" s="1" t="s">
        <v>452</v>
      </c>
    </row>
    <row r="3311" spans="1:21">
      <c r="A3311" s="1">
        <f t="shared" si="51"/>
        <v>3310</v>
      </c>
      <c r="B3311" s="1" t="s">
        <v>28</v>
      </c>
      <c r="C3311" s="1" t="s">
        <v>453</v>
      </c>
      <c r="D3311" s="1" t="s">
        <v>22</v>
      </c>
      <c r="E3311" s="1" t="s">
        <v>23</v>
      </c>
      <c r="F3311" s="1" t="s">
        <v>5</v>
      </c>
      <c r="H3311" s="1" t="s">
        <v>24</v>
      </c>
      <c r="I3311" s="1">
        <v>1748784</v>
      </c>
      <c r="J3311" s="1">
        <v>1749716</v>
      </c>
      <c r="K3311" s="1" t="s">
        <v>25</v>
      </c>
      <c r="O3311" s="1" t="s">
        <v>454</v>
      </c>
      <c r="R3311" s="1" t="s">
        <v>4696</v>
      </c>
      <c r="S3311" s="1">
        <v>933</v>
      </c>
      <c r="U3311" s="1" t="s">
        <v>452</v>
      </c>
    </row>
    <row r="3312" spans="1:21">
      <c r="A3312" s="1">
        <f t="shared" si="51"/>
        <v>3311</v>
      </c>
      <c r="B3312" s="1" t="s">
        <v>20</v>
      </c>
      <c r="C3312" s="1" t="s">
        <v>21</v>
      </c>
      <c r="D3312" s="1" t="s">
        <v>22</v>
      </c>
      <c r="E3312" s="1" t="s">
        <v>23</v>
      </c>
      <c r="F3312" s="1" t="s">
        <v>5</v>
      </c>
      <c r="H3312" s="1" t="s">
        <v>24</v>
      </c>
      <c r="I3312" s="1">
        <v>1749937</v>
      </c>
      <c r="J3312" s="1">
        <v>1750350</v>
      </c>
      <c r="K3312" s="1" t="s">
        <v>25</v>
      </c>
      <c r="R3312" s="1" t="s">
        <v>4697</v>
      </c>
      <c r="S3312" s="1">
        <v>414</v>
      </c>
    </row>
    <row r="3313" spans="1:20">
      <c r="A3313" s="1">
        <f t="shared" si="51"/>
        <v>3312</v>
      </c>
      <c r="B3313" s="1" t="s">
        <v>28</v>
      </c>
      <c r="C3313" s="1" t="s">
        <v>29</v>
      </c>
      <c r="D3313" s="1" t="s">
        <v>22</v>
      </c>
      <c r="E3313" s="1" t="s">
        <v>23</v>
      </c>
      <c r="F3313" s="1" t="s">
        <v>5</v>
      </c>
      <c r="H3313" s="1" t="s">
        <v>24</v>
      </c>
      <c r="I3313" s="1">
        <v>1749937</v>
      </c>
      <c r="J3313" s="1">
        <v>1750350</v>
      </c>
      <c r="K3313" s="1" t="s">
        <v>25</v>
      </c>
      <c r="L3313" s="1" t="s">
        <v>4698</v>
      </c>
      <c r="O3313" s="1" t="s">
        <v>4050</v>
      </c>
      <c r="R3313" s="1" t="s">
        <v>4697</v>
      </c>
      <c r="S3313" s="1">
        <v>414</v>
      </c>
      <c r="T3313" s="1">
        <v>137</v>
      </c>
    </row>
    <row r="3314" spans="1:20">
      <c r="A3314" s="1">
        <f t="shared" si="51"/>
        <v>3313</v>
      </c>
      <c r="B3314" s="1" t="s">
        <v>20</v>
      </c>
      <c r="C3314" s="1" t="s">
        <v>21</v>
      </c>
      <c r="D3314" s="1" t="s">
        <v>22</v>
      </c>
      <c r="E3314" s="1" t="s">
        <v>23</v>
      </c>
      <c r="F3314" s="1" t="s">
        <v>5</v>
      </c>
      <c r="H3314" s="1" t="s">
        <v>24</v>
      </c>
      <c r="I3314" s="1">
        <v>1750574</v>
      </c>
      <c r="J3314" s="1">
        <v>1754287</v>
      </c>
      <c r="K3314" s="1" t="s">
        <v>63</v>
      </c>
      <c r="P3314" s="1" t="s">
        <v>4699</v>
      </c>
      <c r="R3314" s="1" t="s">
        <v>4700</v>
      </c>
      <c r="S3314" s="1">
        <v>3714</v>
      </c>
    </row>
    <row r="3315" spans="1:20">
      <c r="A3315" s="1">
        <f t="shared" si="51"/>
        <v>3314</v>
      </c>
      <c r="B3315" s="1" t="s">
        <v>28</v>
      </c>
      <c r="C3315" s="1" t="s">
        <v>29</v>
      </c>
      <c r="D3315" s="1" t="s">
        <v>22</v>
      </c>
      <c r="E3315" s="1" t="s">
        <v>23</v>
      </c>
      <c r="F3315" s="1" t="s">
        <v>5</v>
      </c>
      <c r="H3315" s="1" t="s">
        <v>24</v>
      </c>
      <c r="I3315" s="1">
        <v>1750574</v>
      </c>
      <c r="J3315" s="1">
        <v>1754287</v>
      </c>
      <c r="K3315" s="1" t="s">
        <v>63</v>
      </c>
      <c r="L3315" s="1" t="s">
        <v>4701</v>
      </c>
      <c r="O3315" s="1" t="s">
        <v>4702</v>
      </c>
      <c r="P3315" s="1" t="s">
        <v>4699</v>
      </c>
      <c r="R3315" s="1" t="s">
        <v>4700</v>
      </c>
      <c r="S3315" s="1">
        <v>3714</v>
      </c>
      <c r="T3315" s="1">
        <v>1237</v>
      </c>
    </row>
    <row r="3316" spans="1:20">
      <c r="A3316" s="1">
        <f t="shared" si="51"/>
        <v>3315</v>
      </c>
      <c r="B3316" s="1" t="s">
        <v>20</v>
      </c>
      <c r="C3316" s="1" t="s">
        <v>21</v>
      </c>
      <c r="D3316" s="1" t="s">
        <v>22</v>
      </c>
      <c r="E3316" s="1" t="s">
        <v>23</v>
      </c>
      <c r="F3316" s="1" t="s">
        <v>5</v>
      </c>
      <c r="H3316" s="1" t="s">
        <v>24</v>
      </c>
      <c r="I3316" s="1">
        <v>1754414</v>
      </c>
      <c r="J3316" s="1">
        <v>1755805</v>
      </c>
      <c r="K3316" s="1" t="s">
        <v>63</v>
      </c>
      <c r="P3316" s="1" t="s">
        <v>4703</v>
      </c>
      <c r="R3316" s="1" t="s">
        <v>4704</v>
      </c>
      <c r="S3316" s="1">
        <v>1392</v>
      </c>
    </row>
    <row r="3317" spans="1:20">
      <c r="A3317" s="1">
        <f t="shared" si="51"/>
        <v>3316</v>
      </c>
      <c r="B3317" s="1" t="s">
        <v>28</v>
      </c>
      <c r="C3317" s="1" t="s">
        <v>29</v>
      </c>
      <c r="D3317" s="1" t="s">
        <v>22</v>
      </c>
      <c r="E3317" s="1" t="s">
        <v>23</v>
      </c>
      <c r="F3317" s="1" t="s">
        <v>5</v>
      </c>
      <c r="H3317" s="1" t="s">
        <v>24</v>
      </c>
      <c r="I3317" s="1">
        <v>1754414</v>
      </c>
      <c r="J3317" s="1">
        <v>1755805</v>
      </c>
      <c r="K3317" s="1" t="s">
        <v>63</v>
      </c>
      <c r="L3317" s="1" t="s">
        <v>4705</v>
      </c>
      <c r="O3317" s="1" t="s">
        <v>4706</v>
      </c>
      <c r="P3317" s="1" t="s">
        <v>4703</v>
      </c>
      <c r="R3317" s="1" t="s">
        <v>4704</v>
      </c>
      <c r="S3317" s="1">
        <v>1392</v>
      </c>
      <c r="T3317" s="1">
        <v>463</v>
      </c>
    </row>
    <row r="3318" spans="1:20">
      <c r="A3318" s="1">
        <f t="shared" si="51"/>
        <v>3317</v>
      </c>
      <c r="B3318" s="1" t="s">
        <v>20</v>
      </c>
      <c r="C3318" s="1" t="s">
        <v>21</v>
      </c>
      <c r="D3318" s="1" t="s">
        <v>22</v>
      </c>
      <c r="E3318" s="1" t="s">
        <v>23</v>
      </c>
      <c r="F3318" s="1" t="s">
        <v>5</v>
      </c>
      <c r="H3318" s="1" t="s">
        <v>24</v>
      </c>
      <c r="I3318" s="1">
        <v>1756638</v>
      </c>
      <c r="J3318" s="1">
        <v>1758497</v>
      </c>
      <c r="K3318" s="1" t="s">
        <v>25</v>
      </c>
      <c r="R3318" s="1" t="s">
        <v>4707</v>
      </c>
      <c r="S3318" s="1">
        <v>1860</v>
      </c>
    </row>
    <row r="3319" spans="1:20">
      <c r="A3319" s="1">
        <f t="shared" si="51"/>
        <v>3318</v>
      </c>
      <c r="B3319" s="1" t="s">
        <v>28</v>
      </c>
      <c r="C3319" s="1" t="s">
        <v>29</v>
      </c>
      <c r="D3319" s="1" t="s">
        <v>22</v>
      </c>
      <c r="E3319" s="1" t="s">
        <v>23</v>
      </c>
      <c r="F3319" s="1" t="s">
        <v>5</v>
      </c>
      <c r="H3319" s="1" t="s">
        <v>24</v>
      </c>
      <c r="I3319" s="1">
        <v>1756638</v>
      </c>
      <c r="J3319" s="1">
        <v>1758497</v>
      </c>
      <c r="K3319" s="1" t="s">
        <v>25</v>
      </c>
      <c r="L3319" s="1" t="s">
        <v>4708</v>
      </c>
      <c r="O3319" s="1" t="s">
        <v>4709</v>
      </c>
      <c r="R3319" s="1" t="s">
        <v>4707</v>
      </c>
      <c r="S3319" s="1">
        <v>1860</v>
      </c>
      <c r="T3319" s="1">
        <v>619</v>
      </c>
    </row>
    <row r="3320" spans="1:20">
      <c r="A3320" s="1">
        <f t="shared" si="51"/>
        <v>3319</v>
      </c>
      <c r="B3320" s="1" t="s">
        <v>20</v>
      </c>
      <c r="C3320" s="1" t="s">
        <v>21</v>
      </c>
      <c r="D3320" s="1" t="s">
        <v>22</v>
      </c>
      <c r="E3320" s="1" t="s">
        <v>23</v>
      </c>
      <c r="F3320" s="1" t="s">
        <v>5</v>
      </c>
      <c r="H3320" s="1" t="s">
        <v>24</v>
      </c>
      <c r="I3320" s="1">
        <v>1758504</v>
      </c>
      <c r="J3320" s="1">
        <v>1759418</v>
      </c>
      <c r="K3320" s="1" t="s">
        <v>25</v>
      </c>
      <c r="R3320" s="1" t="s">
        <v>4710</v>
      </c>
      <c r="S3320" s="1">
        <v>915</v>
      </c>
    </row>
    <row r="3321" spans="1:20">
      <c r="A3321" s="1">
        <f t="shared" si="51"/>
        <v>3320</v>
      </c>
      <c r="B3321" s="1" t="s">
        <v>28</v>
      </c>
      <c r="C3321" s="1" t="s">
        <v>29</v>
      </c>
      <c r="D3321" s="1" t="s">
        <v>22</v>
      </c>
      <c r="E3321" s="1" t="s">
        <v>23</v>
      </c>
      <c r="F3321" s="1" t="s">
        <v>5</v>
      </c>
      <c r="H3321" s="1" t="s">
        <v>24</v>
      </c>
      <c r="I3321" s="1">
        <v>1758504</v>
      </c>
      <c r="J3321" s="1">
        <v>1759418</v>
      </c>
      <c r="K3321" s="1" t="s">
        <v>25</v>
      </c>
      <c r="L3321" s="1" t="s">
        <v>4711</v>
      </c>
      <c r="O3321" s="1" t="s">
        <v>4712</v>
      </c>
      <c r="R3321" s="1" t="s">
        <v>4710</v>
      </c>
      <c r="S3321" s="1">
        <v>915</v>
      </c>
      <c r="T3321" s="1">
        <v>304</v>
      </c>
    </row>
    <row r="3322" spans="1:20">
      <c r="A3322" s="1">
        <f t="shared" si="51"/>
        <v>3321</v>
      </c>
      <c r="B3322" s="1" t="s">
        <v>20</v>
      </c>
      <c r="C3322" s="1" t="s">
        <v>21</v>
      </c>
      <c r="D3322" s="1" t="s">
        <v>22</v>
      </c>
      <c r="E3322" s="1" t="s">
        <v>23</v>
      </c>
      <c r="F3322" s="1" t="s">
        <v>5</v>
      </c>
      <c r="H3322" s="1" t="s">
        <v>24</v>
      </c>
      <c r="I3322" s="1">
        <v>1759452</v>
      </c>
      <c r="J3322" s="1">
        <v>1760282</v>
      </c>
      <c r="K3322" s="1" t="s">
        <v>25</v>
      </c>
      <c r="P3322" s="1" t="s">
        <v>4713</v>
      </c>
      <c r="R3322" s="1" t="s">
        <v>4714</v>
      </c>
      <c r="S3322" s="1">
        <v>831</v>
      </c>
    </row>
    <row r="3323" spans="1:20">
      <c r="A3323" s="1">
        <f t="shared" si="51"/>
        <v>3322</v>
      </c>
      <c r="B3323" s="1" t="s">
        <v>28</v>
      </c>
      <c r="C3323" s="1" t="s">
        <v>29</v>
      </c>
      <c r="D3323" s="1" t="s">
        <v>22</v>
      </c>
      <c r="E3323" s="1" t="s">
        <v>23</v>
      </c>
      <c r="F3323" s="1" t="s">
        <v>5</v>
      </c>
      <c r="H3323" s="1" t="s">
        <v>24</v>
      </c>
      <c r="I3323" s="1">
        <v>1759452</v>
      </c>
      <c r="J3323" s="1">
        <v>1760282</v>
      </c>
      <c r="K3323" s="1" t="s">
        <v>25</v>
      </c>
      <c r="L3323" s="1" t="s">
        <v>4715</v>
      </c>
      <c r="O3323" s="1" t="s">
        <v>4716</v>
      </c>
      <c r="P3323" s="1" t="s">
        <v>4713</v>
      </c>
      <c r="R3323" s="1" t="s">
        <v>4714</v>
      </c>
      <c r="S3323" s="1">
        <v>831</v>
      </c>
      <c r="T3323" s="1">
        <v>276</v>
      </c>
    </row>
    <row r="3324" spans="1:20">
      <c r="A3324" s="1">
        <f t="shared" si="51"/>
        <v>3323</v>
      </c>
      <c r="B3324" s="1" t="s">
        <v>20</v>
      </c>
      <c r="C3324" s="1" t="s">
        <v>21</v>
      </c>
      <c r="D3324" s="1" t="s">
        <v>22</v>
      </c>
      <c r="E3324" s="1" t="s">
        <v>23</v>
      </c>
      <c r="F3324" s="1" t="s">
        <v>5</v>
      </c>
      <c r="H3324" s="1" t="s">
        <v>24</v>
      </c>
      <c r="I3324" s="1">
        <v>1760279</v>
      </c>
      <c r="J3324" s="1">
        <v>1761013</v>
      </c>
      <c r="K3324" s="1" t="s">
        <v>25</v>
      </c>
      <c r="P3324" s="1" t="s">
        <v>4717</v>
      </c>
      <c r="R3324" s="1" t="s">
        <v>4718</v>
      </c>
      <c r="S3324" s="1">
        <v>735</v>
      </c>
    </row>
    <row r="3325" spans="1:20">
      <c r="A3325" s="1">
        <f t="shared" si="51"/>
        <v>3324</v>
      </c>
      <c r="B3325" s="1" t="s">
        <v>28</v>
      </c>
      <c r="C3325" s="1" t="s">
        <v>29</v>
      </c>
      <c r="D3325" s="1" t="s">
        <v>22</v>
      </c>
      <c r="E3325" s="1" t="s">
        <v>23</v>
      </c>
      <c r="F3325" s="1" t="s">
        <v>5</v>
      </c>
      <c r="H3325" s="1" t="s">
        <v>24</v>
      </c>
      <c r="I3325" s="1">
        <v>1760279</v>
      </c>
      <c r="J3325" s="1">
        <v>1761013</v>
      </c>
      <c r="K3325" s="1" t="s">
        <v>25</v>
      </c>
      <c r="L3325" s="1" t="s">
        <v>4719</v>
      </c>
      <c r="O3325" s="1" t="s">
        <v>4720</v>
      </c>
      <c r="P3325" s="1" t="s">
        <v>4717</v>
      </c>
      <c r="R3325" s="1" t="s">
        <v>4718</v>
      </c>
      <c r="S3325" s="1">
        <v>735</v>
      </c>
      <c r="T3325" s="1">
        <v>244</v>
      </c>
    </row>
    <row r="3326" spans="1:20">
      <c r="A3326" s="1">
        <f t="shared" si="51"/>
        <v>3325</v>
      </c>
      <c r="B3326" s="1" t="s">
        <v>20</v>
      </c>
      <c r="C3326" s="1" t="s">
        <v>21</v>
      </c>
      <c r="D3326" s="1" t="s">
        <v>22</v>
      </c>
      <c r="E3326" s="1" t="s">
        <v>23</v>
      </c>
      <c r="F3326" s="1" t="s">
        <v>5</v>
      </c>
      <c r="H3326" s="1" t="s">
        <v>24</v>
      </c>
      <c r="I3326" s="1">
        <v>1761187</v>
      </c>
      <c r="J3326" s="1">
        <v>1762383</v>
      </c>
      <c r="K3326" s="1" t="s">
        <v>25</v>
      </c>
      <c r="R3326" s="1" t="s">
        <v>4721</v>
      </c>
      <c r="S3326" s="1">
        <v>1197</v>
      </c>
    </row>
    <row r="3327" spans="1:20">
      <c r="A3327" s="1">
        <f t="shared" si="51"/>
        <v>3326</v>
      </c>
      <c r="B3327" s="1" t="s">
        <v>28</v>
      </c>
      <c r="C3327" s="1" t="s">
        <v>29</v>
      </c>
      <c r="D3327" s="1" t="s">
        <v>22</v>
      </c>
      <c r="E3327" s="1" t="s">
        <v>23</v>
      </c>
      <c r="F3327" s="1" t="s">
        <v>5</v>
      </c>
      <c r="H3327" s="1" t="s">
        <v>24</v>
      </c>
      <c r="I3327" s="1">
        <v>1761187</v>
      </c>
      <c r="J3327" s="1">
        <v>1762383</v>
      </c>
      <c r="K3327" s="1" t="s">
        <v>25</v>
      </c>
      <c r="L3327" s="1" t="s">
        <v>4722</v>
      </c>
      <c r="O3327" s="1" t="s">
        <v>62</v>
      </c>
      <c r="R3327" s="1" t="s">
        <v>4721</v>
      </c>
      <c r="S3327" s="1">
        <v>1197</v>
      </c>
      <c r="T3327" s="1">
        <v>398</v>
      </c>
    </row>
    <row r="3328" spans="1:20">
      <c r="A3328" s="1">
        <f t="shared" si="51"/>
        <v>3327</v>
      </c>
      <c r="B3328" s="1" t="s">
        <v>20</v>
      </c>
      <c r="C3328" s="1" t="s">
        <v>21</v>
      </c>
      <c r="D3328" s="1" t="s">
        <v>22</v>
      </c>
      <c r="E3328" s="1" t="s">
        <v>23</v>
      </c>
      <c r="F3328" s="1" t="s">
        <v>5</v>
      </c>
      <c r="H3328" s="1" t="s">
        <v>24</v>
      </c>
      <c r="I3328" s="1">
        <v>1762568</v>
      </c>
      <c r="J3328" s="1">
        <v>1762975</v>
      </c>
      <c r="K3328" s="1" t="s">
        <v>25</v>
      </c>
      <c r="R3328" s="1" t="s">
        <v>4723</v>
      </c>
      <c r="S3328" s="1">
        <v>408</v>
      </c>
    </row>
    <row r="3329" spans="1:21">
      <c r="A3329" s="1">
        <f t="shared" si="51"/>
        <v>3328</v>
      </c>
      <c r="B3329" s="1" t="s">
        <v>28</v>
      </c>
      <c r="C3329" s="1" t="s">
        <v>29</v>
      </c>
      <c r="D3329" s="1" t="s">
        <v>22</v>
      </c>
      <c r="E3329" s="1" t="s">
        <v>23</v>
      </c>
      <c r="F3329" s="1" t="s">
        <v>5</v>
      </c>
      <c r="H3329" s="1" t="s">
        <v>24</v>
      </c>
      <c r="I3329" s="1">
        <v>1762568</v>
      </c>
      <c r="J3329" s="1">
        <v>1762975</v>
      </c>
      <c r="K3329" s="1" t="s">
        <v>25</v>
      </c>
      <c r="L3329" s="1" t="s">
        <v>4724</v>
      </c>
      <c r="O3329" s="1" t="s">
        <v>822</v>
      </c>
      <c r="R3329" s="1" t="s">
        <v>4723</v>
      </c>
      <c r="S3329" s="1">
        <v>408</v>
      </c>
      <c r="T3329" s="1">
        <v>135</v>
      </c>
    </row>
    <row r="3330" spans="1:21">
      <c r="A3330" s="1">
        <f t="shared" si="51"/>
        <v>3329</v>
      </c>
      <c r="B3330" s="1" t="s">
        <v>20</v>
      </c>
      <c r="C3330" s="1" t="s">
        <v>21</v>
      </c>
      <c r="D3330" s="1" t="s">
        <v>22</v>
      </c>
      <c r="E3330" s="1" t="s">
        <v>23</v>
      </c>
      <c r="F3330" s="1" t="s">
        <v>5</v>
      </c>
      <c r="H3330" s="1" t="s">
        <v>24</v>
      </c>
      <c r="I3330" s="1">
        <v>1762975</v>
      </c>
      <c r="J3330" s="1">
        <v>1763343</v>
      </c>
      <c r="K3330" s="1" t="s">
        <v>25</v>
      </c>
      <c r="R3330" s="1" t="s">
        <v>4725</v>
      </c>
      <c r="S3330" s="1">
        <v>369</v>
      </c>
    </row>
    <row r="3331" spans="1:21">
      <c r="A3331" s="1">
        <f t="shared" ref="A3331:A3394" si="52">A3330+1</f>
        <v>3330</v>
      </c>
      <c r="B3331" s="1" t="s">
        <v>28</v>
      </c>
      <c r="C3331" s="1" t="s">
        <v>29</v>
      </c>
      <c r="D3331" s="1" t="s">
        <v>22</v>
      </c>
      <c r="E3331" s="1" t="s">
        <v>23</v>
      </c>
      <c r="F3331" s="1" t="s">
        <v>5</v>
      </c>
      <c r="H3331" s="1" t="s">
        <v>24</v>
      </c>
      <c r="I3331" s="1">
        <v>1762975</v>
      </c>
      <c r="J3331" s="1">
        <v>1763343</v>
      </c>
      <c r="K3331" s="1" t="s">
        <v>25</v>
      </c>
      <c r="L3331" s="1" t="s">
        <v>4726</v>
      </c>
      <c r="O3331" s="1" t="s">
        <v>868</v>
      </c>
      <c r="R3331" s="1" t="s">
        <v>4725</v>
      </c>
      <c r="S3331" s="1">
        <v>369</v>
      </c>
      <c r="T3331" s="1">
        <v>122</v>
      </c>
    </row>
    <row r="3332" spans="1:21">
      <c r="A3332" s="1">
        <f t="shared" si="52"/>
        <v>3331</v>
      </c>
      <c r="B3332" s="1" t="s">
        <v>20</v>
      </c>
      <c r="C3332" s="1" t="s">
        <v>450</v>
      </c>
      <c r="D3332" s="1" t="s">
        <v>22</v>
      </c>
      <c r="E3332" s="1" t="s">
        <v>23</v>
      </c>
      <c r="F3332" s="1" t="s">
        <v>5</v>
      </c>
      <c r="H3332" s="1" t="s">
        <v>24</v>
      </c>
      <c r="I3332" s="1">
        <v>1763330</v>
      </c>
      <c r="J3332" s="1">
        <v>1763608</v>
      </c>
      <c r="K3332" s="1" t="s">
        <v>63</v>
      </c>
      <c r="R3332" s="1" t="s">
        <v>4727</v>
      </c>
      <c r="S3332" s="1">
        <v>279</v>
      </c>
      <c r="U3332" s="1" t="s">
        <v>452</v>
      </c>
    </row>
    <row r="3333" spans="1:21">
      <c r="A3333" s="1">
        <f t="shared" si="52"/>
        <v>3332</v>
      </c>
      <c r="B3333" s="1" t="s">
        <v>28</v>
      </c>
      <c r="C3333" s="1" t="s">
        <v>453</v>
      </c>
      <c r="D3333" s="1" t="s">
        <v>22</v>
      </c>
      <c r="E3333" s="1" t="s">
        <v>23</v>
      </c>
      <c r="F3333" s="1" t="s">
        <v>5</v>
      </c>
      <c r="H3333" s="1" t="s">
        <v>24</v>
      </c>
      <c r="I3333" s="1">
        <v>1763330</v>
      </c>
      <c r="J3333" s="1">
        <v>1763608</v>
      </c>
      <c r="K3333" s="1" t="s">
        <v>63</v>
      </c>
      <c r="O3333" s="1" t="s">
        <v>4728</v>
      </c>
      <c r="R3333" s="1" t="s">
        <v>4727</v>
      </c>
      <c r="S3333" s="1">
        <v>279</v>
      </c>
      <c r="U3333" s="1" t="s">
        <v>452</v>
      </c>
    </row>
    <row r="3334" spans="1:21">
      <c r="A3334" s="1">
        <f t="shared" si="52"/>
        <v>3333</v>
      </c>
      <c r="B3334" s="1" t="s">
        <v>20</v>
      </c>
      <c r="C3334" s="1" t="s">
        <v>21</v>
      </c>
      <c r="D3334" s="1" t="s">
        <v>22</v>
      </c>
      <c r="E3334" s="1" t="s">
        <v>23</v>
      </c>
      <c r="F3334" s="1" t="s">
        <v>5</v>
      </c>
      <c r="H3334" s="1" t="s">
        <v>24</v>
      </c>
      <c r="I3334" s="1">
        <v>1764111</v>
      </c>
      <c r="J3334" s="1">
        <v>1765541</v>
      </c>
      <c r="K3334" s="1" t="s">
        <v>25</v>
      </c>
      <c r="P3334" s="1" t="s">
        <v>4729</v>
      </c>
      <c r="R3334" s="1" t="s">
        <v>4730</v>
      </c>
      <c r="S3334" s="1">
        <v>1431</v>
      </c>
    </row>
    <row r="3335" spans="1:21">
      <c r="A3335" s="1">
        <f t="shared" si="52"/>
        <v>3334</v>
      </c>
      <c r="B3335" s="1" t="s">
        <v>28</v>
      </c>
      <c r="C3335" s="1" t="s">
        <v>29</v>
      </c>
      <c r="D3335" s="1" t="s">
        <v>22</v>
      </c>
      <c r="E3335" s="1" t="s">
        <v>23</v>
      </c>
      <c r="F3335" s="1" t="s">
        <v>5</v>
      </c>
      <c r="H3335" s="1" t="s">
        <v>24</v>
      </c>
      <c r="I3335" s="1">
        <v>1764111</v>
      </c>
      <c r="J3335" s="1">
        <v>1765541</v>
      </c>
      <c r="K3335" s="1" t="s">
        <v>25</v>
      </c>
      <c r="L3335" s="1" t="s">
        <v>4731</v>
      </c>
      <c r="O3335" s="1" t="s">
        <v>4732</v>
      </c>
      <c r="P3335" s="1" t="s">
        <v>4729</v>
      </c>
      <c r="R3335" s="1" t="s">
        <v>4730</v>
      </c>
      <c r="S3335" s="1">
        <v>1431</v>
      </c>
      <c r="T3335" s="1">
        <v>476</v>
      </c>
    </row>
    <row r="3336" spans="1:21">
      <c r="A3336" s="1">
        <f t="shared" si="52"/>
        <v>3335</v>
      </c>
      <c r="B3336" s="1" t="s">
        <v>20</v>
      </c>
      <c r="C3336" s="1" t="s">
        <v>21</v>
      </c>
      <c r="D3336" s="1" t="s">
        <v>22</v>
      </c>
      <c r="E3336" s="1" t="s">
        <v>23</v>
      </c>
      <c r="F3336" s="1" t="s">
        <v>5</v>
      </c>
      <c r="H3336" s="1" t="s">
        <v>24</v>
      </c>
      <c r="I3336" s="1">
        <v>1765533</v>
      </c>
      <c r="J3336" s="1">
        <v>1766645</v>
      </c>
      <c r="K3336" s="1" t="s">
        <v>63</v>
      </c>
      <c r="R3336" s="1" t="s">
        <v>4733</v>
      </c>
      <c r="S3336" s="1">
        <v>1113</v>
      </c>
    </row>
    <row r="3337" spans="1:21">
      <c r="A3337" s="1">
        <f t="shared" si="52"/>
        <v>3336</v>
      </c>
      <c r="B3337" s="1" t="s">
        <v>28</v>
      </c>
      <c r="C3337" s="1" t="s">
        <v>29</v>
      </c>
      <c r="D3337" s="1" t="s">
        <v>22</v>
      </c>
      <c r="E3337" s="1" t="s">
        <v>23</v>
      </c>
      <c r="F3337" s="1" t="s">
        <v>5</v>
      </c>
      <c r="H3337" s="1" t="s">
        <v>24</v>
      </c>
      <c r="I3337" s="1">
        <v>1765533</v>
      </c>
      <c r="J3337" s="1">
        <v>1766645</v>
      </c>
      <c r="K3337" s="1" t="s">
        <v>63</v>
      </c>
      <c r="L3337" s="1" t="s">
        <v>4734</v>
      </c>
      <c r="O3337" s="1" t="s">
        <v>62</v>
      </c>
      <c r="R3337" s="1" t="s">
        <v>4733</v>
      </c>
      <c r="S3337" s="1">
        <v>1113</v>
      </c>
      <c r="T3337" s="1">
        <v>370</v>
      </c>
    </row>
    <row r="3338" spans="1:21">
      <c r="A3338" s="1">
        <f t="shared" si="52"/>
        <v>3337</v>
      </c>
      <c r="B3338" s="1" t="s">
        <v>20</v>
      </c>
      <c r="C3338" s="1" t="s">
        <v>21</v>
      </c>
      <c r="D3338" s="1" t="s">
        <v>22</v>
      </c>
      <c r="E3338" s="1" t="s">
        <v>23</v>
      </c>
      <c r="F3338" s="1" t="s">
        <v>5</v>
      </c>
      <c r="H3338" s="1" t="s">
        <v>24</v>
      </c>
      <c r="I3338" s="1">
        <v>1766638</v>
      </c>
      <c r="J3338" s="1">
        <v>1767546</v>
      </c>
      <c r="K3338" s="1" t="s">
        <v>63</v>
      </c>
      <c r="R3338" s="1" t="s">
        <v>4735</v>
      </c>
      <c r="S3338" s="1">
        <v>909</v>
      </c>
    </row>
    <row r="3339" spans="1:21">
      <c r="A3339" s="1">
        <f t="shared" si="52"/>
        <v>3338</v>
      </c>
      <c r="B3339" s="1" t="s">
        <v>28</v>
      </c>
      <c r="C3339" s="1" t="s">
        <v>29</v>
      </c>
      <c r="D3339" s="1" t="s">
        <v>22</v>
      </c>
      <c r="E3339" s="1" t="s">
        <v>23</v>
      </c>
      <c r="F3339" s="1" t="s">
        <v>5</v>
      </c>
      <c r="H3339" s="1" t="s">
        <v>24</v>
      </c>
      <c r="I3339" s="1">
        <v>1766638</v>
      </c>
      <c r="J3339" s="1">
        <v>1767546</v>
      </c>
      <c r="K3339" s="1" t="s">
        <v>63</v>
      </c>
      <c r="L3339" s="1" t="s">
        <v>4736</v>
      </c>
      <c r="O3339" s="1" t="s">
        <v>42</v>
      </c>
      <c r="R3339" s="1" t="s">
        <v>4735</v>
      </c>
      <c r="S3339" s="1">
        <v>909</v>
      </c>
      <c r="T3339" s="1">
        <v>302</v>
      </c>
    </row>
    <row r="3340" spans="1:21">
      <c r="A3340" s="1">
        <f t="shared" si="52"/>
        <v>3339</v>
      </c>
      <c r="B3340" s="1" t="s">
        <v>20</v>
      </c>
      <c r="C3340" s="1" t="s">
        <v>21</v>
      </c>
      <c r="D3340" s="1" t="s">
        <v>22</v>
      </c>
      <c r="E3340" s="1" t="s">
        <v>23</v>
      </c>
      <c r="F3340" s="1" t="s">
        <v>5</v>
      </c>
      <c r="H3340" s="1" t="s">
        <v>24</v>
      </c>
      <c r="I3340" s="1">
        <v>1767543</v>
      </c>
      <c r="J3340" s="1">
        <v>1767863</v>
      </c>
      <c r="K3340" s="1" t="s">
        <v>63</v>
      </c>
      <c r="R3340" s="1" t="s">
        <v>4737</v>
      </c>
      <c r="S3340" s="1">
        <v>321</v>
      </c>
    </row>
    <row r="3341" spans="1:21">
      <c r="A3341" s="1">
        <f t="shared" si="52"/>
        <v>3340</v>
      </c>
      <c r="B3341" s="1" t="s">
        <v>28</v>
      </c>
      <c r="C3341" s="1" t="s">
        <v>29</v>
      </c>
      <c r="D3341" s="1" t="s">
        <v>22</v>
      </c>
      <c r="E3341" s="1" t="s">
        <v>23</v>
      </c>
      <c r="F3341" s="1" t="s">
        <v>5</v>
      </c>
      <c r="H3341" s="1" t="s">
        <v>24</v>
      </c>
      <c r="I3341" s="1">
        <v>1767543</v>
      </c>
      <c r="J3341" s="1">
        <v>1767863</v>
      </c>
      <c r="K3341" s="1" t="s">
        <v>63</v>
      </c>
      <c r="L3341" s="1" t="s">
        <v>4738</v>
      </c>
      <c r="O3341" s="1" t="s">
        <v>62</v>
      </c>
      <c r="R3341" s="1" t="s">
        <v>4737</v>
      </c>
      <c r="S3341" s="1">
        <v>321</v>
      </c>
      <c r="T3341" s="1">
        <v>106</v>
      </c>
    </row>
    <row r="3342" spans="1:21">
      <c r="A3342" s="1">
        <f t="shared" si="52"/>
        <v>3341</v>
      </c>
      <c r="B3342" s="1" t="s">
        <v>20</v>
      </c>
      <c r="C3342" s="1" t="s">
        <v>21</v>
      </c>
      <c r="D3342" s="1" t="s">
        <v>22</v>
      </c>
      <c r="E3342" s="1" t="s">
        <v>23</v>
      </c>
      <c r="F3342" s="1" t="s">
        <v>5</v>
      </c>
      <c r="H3342" s="1" t="s">
        <v>24</v>
      </c>
      <c r="I3342" s="1">
        <v>1767860</v>
      </c>
      <c r="J3342" s="1">
        <v>1768294</v>
      </c>
      <c r="K3342" s="1" t="s">
        <v>63</v>
      </c>
      <c r="R3342" s="1" t="s">
        <v>4739</v>
      </c>
      <c r="S3342" s="1">
        <v>435</v>
      </c>
    </row>
    <row r="3343" spans="1:21">
      <c r="A3343" s="1">
        <f t="shared" si="52"/>
        <v>3342</v>
      </c>
      <c r="B3343" s="1" t="s">
        <v>28</v>
      </c>
      <c r="C3343" s="1" t="s">
        <v>29</v>
      </c>
      <c r="D3343" s="1" t="s">
        <v>22</v>
      </c>
      <c r="E3343" s="1" t="s">
        <v>23</v>
      </c>
      <c r="F3343" s="1" t="s">
        <v>5</v>
      </c>
      <c r="H3343" s="1" t="s">
        <v>24</v>
      </c>
      <c r="I3343" s="1">
        <v>1767860</v>
      </c>
      <c r="J3343" s="1">
        <v>1768294</v>
      </c>
      <c r="K3343" s="1" t="s">
        <v>63</v>
      </c>
      <c r="L3343" s="1" t="s">
        <v>4740</v>
      </c>
      <c r="O3343" s="1" t="s">
        <v>62</v>
      </c>
      <c r="R3343" s="1" t="s">
        <v>4739</v>
      </c>
      <c r="S3343" s="1">
        <v>435</v>
      </c>
      <c r="T3343" s="1">
        <v>144</v>
      </c>
    </row>
    <row r="3344" spans="1:21">
      <c r="A3344" s="1">
        <f t="shared" si="52"/>
        <v>3343</v>
      </c>
      <c r="B3344" s="1" t="s">
        <v>20</v>
      </c>
      <c r="C3344" s="1" t="s">
        <v>21</v>
      </c>
      <c r="D3344" s="1" t="s">
        <v>22</v>
      </c>
      <c r="E3344" s="1" t="s">
        <v>23</v>
      </c>
      <c r="F3344" s="1" t="s">
        <v>5</v>
      </c>
      <c r="H3344" s="1" t="s">
        <v>24</v>
      </c>
      <c r="I3344" s="1">
        <v>1768644</v>
      </c>
      <c r="J3344" s="1">
        <v>1771862</v>
      </c>
      <c r="K3344" s="1" t="s">
        <v>63</v>
      </c>
      <c r="P3344" s="1" t="s">
        <v>4741</v>
      </c>
      <c r="R3344" s="1" t="s">
        <v>4742</v>
      </c>
      <c r="S3344" s="1">
        <v>3219</v>
      </c>
    </row>
    <row r="3345" spans="1:20">
      <c r="A3345" s="1">
        <f t="shared" si="52"/>
        <v>3344</v>
      </c>
      <c r="B3345" s="1" t="s">
        <v>28</v>
      </c>
      <c r="C3345" s="1" t="s">
        <v>29</v>
      </c>
      <c r="D3345" s="1" t="s">
        <v>22</v>
      </c>
      <c r="E3345" s="1" t="s">
        <v>23</v>
      </c>
      <c r="F3345" s="1" t="s">
        <v>5</v>
      </c>
      <c r="H3345" s="1" t="s">
        <v>24</v>
      </c>
      <c r="I3345" s="1">
        <v>1768644</v>
      </c>
      <c r="J3345" s="1">
        <v>1771862</v>
      </c>
      <c r="K3345" s="1" t="s">
        <v>63</v>
      </c>
      <c r="L3345" s="1" t="s">
        <v>4743</v>
      </c>
      <c r="O3345" s="1" t="s">
        <v>1092</v>
      </c>
      <c r="P3345" s="1" t="s">
        <v>4741</v>
      </c>
      <c r="R3345" s="1" t="s">
        <v>4742</v>
      </c>
      <c r="S3345" s="1">
        <v>3219</v>
      </c>
      <c r="T3345" s="1">
        <v>1072</v>
      </c>
    </row>
    <row r="3346" spans="1:20">
      <c r="A3346" s="1">
        <f t="shared" si="52"/>
        <v>3345</v>
      </c>
      <c r="B3346" s="1" t="s">
        <v>20</v>
      </c>
      <c r="C3346" s="1" t="s">
        <v>21</v>
      </c>
      <c r="D3346" s="1" t="s">
        <v>22</v>
      </c>
      <c r="E3346" s="1" t="s">
        <v>23</v>
      </c>
      <c r="F3346" s="1" t="s">
        <v>5</v>
      </c>
      <c r="H3346" s="1" t="s">
        <v>24</v>
      </c>
      <c r="I3346" s="1">
        <v>1771967</v>
      </c>
      <c r="J3346" s="1">
        <v>1773460</v>
      </c>
      <c r="K3346" s="1" t="s">
        <v>63</v>
      </c>
      <c r="P3346" s="1" t="s">
        <v>4744</v>
      </c>
      <c r="R3346" s="1" t="s">
        <v>4745</v>
      </c>
      <c r="S3346" s="1">
        <v>1494</v>
      </c>
    </row>
    <row r="3347" spans="1:20">
      <c r="A3347" s="1">
        <f t="shared" si="52"/>
        <v>3346</v>
      </c>
      <c r="B3347" s="1" t="s">
        <v>28</v>
      </c>
      <c r="C3347" s="1" t="s">
        <v>29</v>
      </c>
      <c r="D3347" s="1" t="s">
        <v>22</v>
      </c>
      <c r="E3347" s="1" t="s">
        <v>23</v>
      </c>
      <c r="F3347" s="1" t="s">
        <v>5</v>
      </c>
      <c r="H3347" s="1" t="s">
        <v>24</v>
      </c>
      <c r="I3347" s="1">
        <v>1771967</v>
      </c>
      <c r="J3347" s="1">
        <v>1773460</v>
      </c>
      <c r="K3347" s="1" t="s">
        <v>63</v>
      </c>
      <c r="L3347" s="1" t="s">
        <v>4746</v>
      </c>
      <c r="O3347" s="1" t="s">
        <v>546</v>
      </c>
      <c r="P3347" s="1" t="s">
        <v>4744</v>
      </c>
      <c r="R3347" s="1" t="s">
        <v>4745</v>
      </c>
      <c r="S3347" s="1">
        <v>1494</v>
      </c>
      <c r="T3347" s="1">
        <v>497</v>
      </c>
    </row>
    <row r="3348" spans="1:20">
      <c r="A3348" s="1">
        <f t="shared" si="52"/>
        <v>3347</v>
      </c>
      <c r="B3348" s="1" t="s">
        <v>20</v>
      </c>
      <c r="C3348" s="1" t="s">
        <v>21</v>
      </c>
      <c r="D3348" s="1" t="s">
        <v>22</v>
      </c>
      <c r="E3348" s="1" t="s">
        <v>23</v>
      </c>
      <c r="F3348" s="1" t="s">
        <v>5</v>
      </c>
      <c r="H3348" s="1" t="s">
        <v>24</v>
      </c>
      <c r="I3348" s="1">
        <v>1773457</v>
      </c>
      <c r="J3348" s="1">
        <v>1774863</v>
      </c>
      <c r="K3348" s="1" t="s">
        <v>63</v>
      </c>
      <c r="P3348" s="1" t="s">
        <v>4747</v>
      </c>
      <c r="R3348" s="1" t="s">
        <v>4748</v>
      </c>
      <c r="S3348" s="1">
        <v>1407</v>
      </c>
    </row>
    <row r="3349" spans="1:20">
      <c r="A3349" s="1">
        <f t="shared" si="52"/>
        <v>3348</v>
      </c>
      <c r="B3349" s="1" t="s">
        <v>28</v>
      </c>
      <c r="C3349" s="1" t="s">
        <v>29</v>
      </c>
      <c r="D3349" s="1" t="s">
        <v>22</v>
      </c>
      <c r="E3349" s="1" t="s">
        <v>23</v>
      </c>
      <c r="F3349" s="1" t="s">
        <v>5</v>
      </c>
      <c r="H3349" s="1" t="s">
        <v>24</v>
      </c>
      <c r="I3349" s="1">
        <v>1773457</v>
      </c>
      <c r="J3349" s="1">
        <v>1774863</v>
      </c>
      <c r="K3349" s="1" t="s">
        <v>63</v>
      </c>
      <c r="L3349" s="1" t="s">
        <v>4749</v>
      </c>
      <c r="O3349" s="1" t="s">
        <v>167</v>
      </c>
      <c r="P3349" s="1" t="s">
        <v>4747</v>
      </c>
      <c r="R3349" s="1" t="s">
        <v>4748</v>
      </c>
      <c r="S3349" s="1">
        <v>1407</v>
      </c>
      <c r="T3349" s="1">
        <v>468</v>
      </c>
    </row>
    <row r="3350" spans="1:20">
      <c r="A3350" s="1">
        <f t="shared" si="52"/>
        <v>3349</v>
      </c>
      <c r="B3350" s="1" t="s">
        <v>20</v>
      </c>
      <c r="C3350" s="1" t="s">
        <v>21</v>
      </c>
      <c r="D3350" s="1" t="s">
        <v>22</v>
      </c>
      <c r="E3350" s="1" t="s">
        <v>23</v>
      </c>
      <c r="F3350" s="1" t="s">
        <v>5</v>
      </c>
      <c r="H3350" s="1" t="s">
        <v>24</v>
      </c>
      <c r="I3350" s="1">
        <v>1774969</v>
      </c>
      <c r="J3350" s="1">
        <v>1775340</v>
      </c>
      <c r="K3350" s="1" t="s">
        <v>63</v>
      </c>
      <c r="R3350" s="1" t="s">
        <v>4750</v>
      </c>
      <c r="S3350" s="1">
        <v>372</v>
      </c>
    </row>
    <row r="3351" spans="1:20">
      <c r="A3351" s="1">
        <f t="shared" si="52"/>
        <v>3350</v>
      </c>
      <c r="B3351" s="1" t="s">
        <v>28</v>
      </c>
      <c r="C3351" s="1" t="s">
        <v>29</v>
      </c>
      <c r="D3351" s="1" t="s">
        <v>22</v>
      </c>
      <c r="E3351" s="1" t="s">
        <v>23</v>
      </c>
      <c r="F3351" s="1" t="s">
        <v>5</v>
      </c>
      <c r="H3351" s="1" t="s">
        <v>24</v>
      </c>
      <c r="I3351" s="1">
        <v>1774969</v>
      </c>
      <c r="J3351" s="1">
        <v>1775340</v>
      </c>
      <c r="K3351" s="1" t="s">
        <v>63</v>
      </c>
      <c r="L3351" s="1" t="s">
        <v>4751</v>
      </c>
      <c r="O3351" s="1" t="s">
        <v>62</v>
      </c>
      <c r="R3351" s="1" t="s">
        <v>4750</v>
      </c>
      <c r="S3351" s="1">
        <v>372</v>
      </c>
      <c r="T3351" s="1">
        <v>123</v>
      </c>
    </row>
    <row r="3352" spans="1:20">
      <c r="A3352" s="1">
        <f t="shared" si="52"/>
        <v>3351</v>
      </c>
      <c r="B3352" s="1" t="s">
        <v>20</v>
      </c>
      <c r="C3352" s="1" t="s">
        <v>21</v>
      </c>
      <c r="D3352" s="1" t="s">
        <v>22</v>
      </c>
      <c r="E3352" s="1" t="s">
        <v>23</v>
      </c>
      <c r="F3352" s="1" t="s">
        <v>5</v>
      </c>
      <c r="H3352" s="1" t="s">
        <v>24</v>
      </c>
      <c r="I3352" s="1">
        <v>1775496</v>
      </c>
      <c r="J3352" s="1">
        <v>1776092</v>
      </c>
      <c r="K3352" s="1" t="s">
        <v>63</v>
      </c>
      <c r="R3352" s="1" t="s">
        <v>4752</v>
      </c>
      <c r="S3352" s="1">
        <v>597</v>
      </c>
    </row>
    <row r="3353" spans="1:20">
      <c r="A3353" s="1">
        <f t="shared" si="52"/>
        <v>3352</v>
      </c>
      <c r="B3353" s="1" t="s">
        <v>28</v>
      </c>
      <c r="C3353" s="1" t="s">
        <v>29</v>
      </c>
      <c r="D3353" s="1" t="s">
        <v>22</v>
      </c>
      <c r="E3353" s="1" t="s">
        <v>23</v>
      </c>
      <c r="F3353" s="1" t="s">
        <v>5</v>
      </c>
      <c r="H3353" s="1" t="s">
        <v>24</v>
      </c>
      <c r="I3353" s="1">
        <v>1775496</v>
      </c>
      <c r="J3353" s="1">
        <v>1776092</v>
      </c>
      <c r="K3353" s="1" t="s">
        <v>63</v>
      </c>
      <c r="L3353" s="1" t="s">
        <v>4753</v>
      </c>
      <c r="O3353" s="1" t="s">
        <v>1129</v>
      </c>
      <c r="R3353" s="1" t="s">
        <v>4752</v>
      </c>
      <c r="S3353" s="1">
        <v>597</v>
      </c>
      <c r="T3353" s="1">
        <v>198</v>
      </c>
    </row>
    <row r="3354" spans="1:20">
      <c r="A3354" s="1">
        <f t="shared" si="52"/>
        <v>3353</v>
      </c>
      <c r="B3354" s="1" t="s">
        <v>20</v>
      </c>
      <c r="C3354" s="1" t="s">
        <v>21</v>
      </c>
      <c r="D3354" s="1" t="s">
        <v>22</v>
      </c>
      <c r="E3354" s="1" t="s">
        <v>23</v>
      </c>
      <c r="F3354" s="1" t="s">
        <v>5</v>
      </c>
      <c r="H3354" s="1" t="s">
        <v>24</v>
      </c>
      <c r="I3354" s="1">
        <v>1776161</v>
      </c>
      <c r="J3354" s="1">
        <v>1776667</v>
      </c>
      <c r="K3354" s="1" t="s">
        <v>25</v>
      </c>
      <c r="R3354" s="1" t="s">
        <v>4754</v>
      </c>
      <c r="S3354" s="1">
        <v>507</v>
      </c>
    </row>
    <row r="3355" spans="1:20">
      <c r="A3355" s="1">
        <f t="shared" si="52"/>
        <v>3354</v>
      </c>
      <c r="B3355" s="1" t="s">
        <v>28</v>
      </c>
      <c r="C3355" s="1" t="s">
        <v>29</v>
      </c>
      <c r="D3355" s="1" t="s">
        <v>22</v>
      </c>
      <c r="E3355" s="1" t="s">
        <v>23</v>
      </c>
      <c r="F3355" s="1" t="s">
        <v>5</v>
      </c>
      <c r="H3355" s="1" t="s">
        <v>24</v>
      </c>
      <c r="I3355" s="1">
        <v>1776161</v>
      </c>
      <c r="J3355" s="1">
        <v>1776667</v>
      </c>
      <c r="K3355" s="1" t="s">
        <v>25</v>
      </c>
      <c r="L3355" s="1" t="s">
        <v>4755</v>
      </c>
      <c r="O3355" s="1" t="s">
        <v>42</v>
      </c>
      <c r="R3355" s="1" t="s">
        <v>4754</v>
      </c>
      <c r="S3355" s="1">
        <v>507</v>
      </c>
      <c r="T3355" s="1">
        <v>168</v>
      </c>
    </row>
    <row r="3356" spans="1:20">
      <c r="A3356" s="1">
        <f t="shared" si="52"/>
        <v>3355</v>
      </c>
      <c r="B3356" s="1" t="s">
        <v>20</v>
      </c>
      <c r="C3356" s="1" t="s">
        <v>21</v>
      </c>
      <c r="D3356" s="1" t="s">
        <v>22</v>
      </c>
      <c r="E3356" s="1" t="s">
        <v>23</v>
      </c>
      <c r="F3356" s="1" t="s">
        <v>5</v>
      </c>
      <c r="H3356" s="1" t="s">
        <v>24</v>
      </c>
      <c r="I3356" s="1">
        <v>1776708</v>
      </c>
      <c r="J3356" s="1">
        <v>1776890</v>
      </c>
      <c r="K3356" s="1" t="s">
        <v>25</v>
      </c>
      <c r="P3356" s="1" t="s">
        <v>4756</v>
      </c>
      <c r="R3356" s="1" t="s">
        <v>4757</v>
      </c>
      <c r="S3356" s="1">
        <v>183</v>
      </c>
    </row>
    <row r="3357" spans="1:20">
      <c r="A3357" s="1">
        <f t="shared" si="52"/>
        <v>3356</v>
      </c>
      <c r="B3357" s="1" t="s">
        <v>28</v>
      </c>
      <c r="C3357" s="1" t="s">
        <v>29</v>
      </c>
      <c r="D3357" s="1" t="s">
        <v>22</v>
      </c>
      <c r="E3357" s="1" t="s">
        <v>23</v>
      </c>
      <c r="F3357" s="1" t="s">
        <v>5</v>
      </c>
      <c r="H3357" s="1" t="s">
        <v>24</v>
      </c>
      <c r="I3357" s="1">
        <v>1776708</v>
      </c>
      <c r="J3357" s="1">
        <v>1776890</v>
      </c>
      <c r="K3357" s="1" t="s">
        <v>25</v>
      </c>
      <c r="L3357" s="1" t="s">
        <v>4758</v>
      </c>
      <c r="O3357" s="1" t="s">
        <v>4759</v>
      </c>
      <c r="P3357" s="1" t="s">
        <v>4756</v>
      </c>
      <c r="R3357" s="1" t="s">
        <v>4757</v>
      </c>
      <c r="S3357" s="1">
        <v>183</v>
      </c>
      <c r="T3357" s="1">
        <v>60</v>
      </c>
    </row>
    <row r="3358" spans="1:20">
      <c r="A3358" s="1">
        <f t="shared" si="52"/>
        <v>3357</v>
      </c>
      <c r="B3358" s="1" t="s">
        <v>20</v>
      </c>
      <c r="C3358" s="1" t="s">
        <v>21</v>
      </c>
      <c r="D3358" s="1" t="s">
        <v>22</v>
      </c>
      <c r="E3358" s="1" t="s">
        <v>23</v>
      </c>
      <c r="F3358" s="1" t="s">
        <v>5</v>
      </c>
      <c r="H3358" s="1" t="s">
        <v>24</v>
      </c>
      <c r="I3358" s="1">
        <v>1776968</v>
      </c>
      <c r="J3358" s="1">
        <v>1777987</v>
      </c>
      <c r="K3358" s="1" t="s">
        <v>25</v>
      </c>
      <c r="P3358" s="1" t="s">
        <v>4760</v>
      </c>
      <c r="R3358" s="1" t="s">
        <v>4761</v>
      </c>
      <c r="S3358" s="1">
        <v>1020</v>
      </c>
    </row>
    <row r="3359" spans="1:20">
      <c r="A3359" s="1">
        <f t="shared" si="52"/>
        <v>3358</v>
      </c>
      <c r="B3359" s="1" t="s">
        <v>28</v>
      </c>
      <c r="C3359" s="1" t="s">
        <v>29</v>
      </c>
      <c r="D3359" s="1" t="s">
        <v>22</v>
      </c>
      <c r="E3359" s="1" t="s">
        <v>23</v>
      </c>
      <c r="F3359" s="1" t="s">
        <v>5</v>
      </c>
      <c r="H3359" s="1" t="s">
        <v>24</v>
      </c>
      <c r="I3359" s="1">
        <v>1776968</v>
      </c>
      <c r="J3359" s="1">
        <v>1777987</v>
      </c>
      <c r="K3359" s="1" t="s">
        <v>25</v>
      </c>
      <c r="L3359" s="1" t="s">
        <v>4762</v>
      </c>
      <c r="O3359" s="1" t="s">
        <v>4763</v>
      </c>
      <c r="P3359" s="1" t="s">
        <v>4760</v>
      </c>
      <c r="R3359" s="1" t="s">
        <v>4761</v>
      </c>
      <c r="S3359" s="1">
        <v>1020</v>
      </c>
      <c r="T3359" s="1">
        <v>339</v>
      </c>
    </row>
    <row r="3360" spans="1:20">
      <c r="A3360" s="1">
        <f t="shared" si="52"/>
        <v>3359</v>
      </c>
      <c r="B3360" s="1" t="s">
        <v>20</v>
      </c>
      <c r="C3360" s="1" t="s">
        <v>21</v>
      </c>
      <c r="D3360" s="1" t="s">
        <v>22</v>
      </c>
      <c r="E3360" s="1" t="s">
        <v>23</v>
      </c>
      <c r="F3360" s="1" t="s">
        <v>5</v>
      </c>
      <c r="H3360" s="1" t="s">
        <v>24</v>
      </c>
      <c r="I3360" s="1">
        <v>1777996</v>
      </c>
      <c r="J3360" s="1">
        <v>1778952</v>
      </c>
      <c r="K3360" s="1" t="s">
        <v>25</v>
      </c>
      <c r="P3360" s="1" t="s">
        <v>4764</v>
      </c>
      <c r="R3360" s="1" t="s">
        <v>4765</v>
      </c>
      <c r="S3360" s="1">
        <v>957</v>
      </c>
    </row>
    <row r="3361" spans="1:20">
      <c r="A3361" s="1">
        <f t="shared" si="52"/>
        <v>3360</v>
      </c>
      <c r="B3361" s="1" t="s">
        <v>28</v>
      </c>
      <c r="C3361" s="1" t="s">
        <v>29</v>
      </c>
      <c r="D3361" s="1" t="s">
        <v>22</v>
      </c>
      <c r="E3361" s="1" t="s">
        <v>23</v>
      </c>
      <c r="F3361" s="1" t="s">
        <v>5</v>
      </c>
      <c r="H3361" s="1" t="s">
        <v>24</v>
      </c>
      <c r="I3361" s="1">
        <v>1777996</v>
      </c>
      <c r="J3361" s="1">
        <v>1778952</v>
      </c>
      <c r="K3361" s="1" t="s">
        <v>25</v>
      </c>
      <c r="L3361" s="1" t="s">
        <v>4766</v>
      </c>
      <c r="O3361" s="1" t="s">
        <v>4767</v>
      </c>
      <c r="P3361" s="1" t="s">
        <v>4764</v>
      </c>
      <c r="R3361" s="1" t="s">
        <v>4765</v>
      </c>
      <c r="S3361" s="1">
        <v>957</v>
      </c>
      <c r="T3361" s="1">
        <v>318</v>
      </c>
    </row>
    <row r="3362" spans="1:20">
      <c r="A3362" s="1">
        <f t="shared" si="52"/>
        <v>3361</v>
      </c>
      <c r="B3362" s="1" t="s">
        <v>20</v>
      </c>
      <c r="C3362" s="1" t="s">
        <v>21</v>
      </c>
      <c r="D3362" s="1" t="s">
        <v>22</v>
      </c>
      <c r="E3362" s="1" t="s">
        <v>23</v>
      </c>
      <c r="F3362" s="1" t="s">
        <v>5</v>
      </c>
      <c r="H3362" s="1" t="s">
        <v>24</v>
      </c>
      <c r="I3362" s="1">
        <v>1778956</v>
      </c>
      <c r="J3362" s="1">
        <v>1779894</v>
      </c>
      <c r="K3362" s="1" t="s">
        <v>25</v>
      </c>
      <c r="P3362" s="1" t="s">
        <v>4768</v>
      </c>
      <c r="R3362" s="1" t="s">
        <v>4769</v>
      </c>
      <c r="S3362" s="1">
        <v>939</v>
      </c>
    </row>
    <row r="3363" spans="1:20">
      <c r="A3363" s="1">
        <f t="shared" si="52"/>
        <v>3362</v>
      </c>
      <c r="B3363" s="1" t="s">
        <v>28</v>
      </c>
      <c r="C3363" s="1" t="s">
        <v>29</v>
      </c>
      <c r="D3363" s="1" t="s">
        <v>22</v>
      </c>
      <c r="E3363" s="1" t="s">
        <v>23</v>
      </c>
      <c r="F3363" s="1" t="s">
        <v>5</v>
      </c>
      <c r="H3363" s="1" t="s">
        <v>24</v>
      </c>
      <c r="I3363" s="1">
        <v>1778956</v>
      </c>
      <c r="J3363" s="1">
        <v>1779894</v>
      </c>
      <c r="K3363" s="1" t="s">
        <v>25</v>
      </c>
      <c r="L3363" s="1" t="s">
        <v>4770</v>
      </c>
      <c r="O3363" s="1" t="s">
        <v>4771</v>
      </c>
      <c r="P3363" s="1" t="s">
        <v>4768</v>
      </c>
      <c r="R3363" s="1" t="s">
        <v>4769</v>
      </c>
      <c r="S3363" s="1">
        <v>939</v>
      </c>
      <c r="T3363" s="1">
        <v>312</v>
      </c>
    </row>
    <row r="3364" spans="1:20">
      <c r="A3364" s="1">
        <f t="shared" si="52"/>
        <v>3363</v>
      </c>
      <c r="B3364" s="1" t="s">
        <v>20</v>
      </c>
      <c r="C3364" s="1" t="s">
        <v>21</v>
      </c>
      <c r="D3364" s="1" t="s">
        <v>22</v>
      </c>
      <c r="E3364" s="1" t="s">
        <v>23</v>
      </c>
      <c r="F3364" s="1" t="s">
        <v>5</v>
      </c>
      <c r="H3364" s="1" t="s">
        <v>24</v>
      </c>
      <c r="I3364" s="1">
        <v>1779950</v>
      </c>
      <c r="J3364" s="1">
        <v>1780693</v>
      </c>
      <c r="K3364" s="1" t="s">
        <v>25</v>
      </c>
      <c r="P3364" s="1" t="s">
        <v>4772</v>
      </c>
      <c r="R3364" s="1" t="s">
        <v>4773</v>
      </c>
      <c r="S3364" s="1">
        <v>744</v>
      </c>
    </row>
    <row r="3365" spans="1:20">
      <c r="A3365" s="1">
        <f t="shared" si="52"/>
        <v>3364</v>
      </c>
      <c r="B3365" s="1" t="s">
        <v>28</v>
      </c>
      <c r="C3365" s="1" t="s">
        <v>29</v>
      </c>
      <c r="D3365" s="1" t="s">
        <v>22</v>
      </c>
      <c r="E3365" s="1" t="s">
        <v>23</v>
      </c>
      <c r="F3365" s="1" t="s">
        <v>5</v>
      </c>
      <c r="H3365" s="1" t="s">
        <v>24</v>
      </c>
      <c r="I3365" s="1">
        <v>1779950</v>
      </c>
      <c r="J3365" s="1">
        <v>1780693</v>
      </c>
      <c r="K3365" s="1" t="s">
        <v>25</v>
      </c>
      <c r="L3365" s="1" t="s">
        <v>4774</v>
      </c>
      <c r="O3365" s="1" t="s">
        <v>140</v>
      </c>
      <c r="P3365" s="1" t="s">
        <v>4772</v>
      </c>
      <c r="R3365" s="1" t="s">
        <v>4773</v>
      </c>
      <c r="S3365" s="1">
        <v>744</v>
      </c>
      <c r="T3365" s="1">
        <v>247</v>
      </c>
    </row>
    <row r="3366" spans="1:20">
      <c r="A3366" s="1">
        <f t="shared" si="52"/>
        <v>3365</v>
      </c>
      <c r="B3366" s="1" t="s">
        <v>20</v>
      </c>
      <c r="C3366" s="1" t="s">
        <v>21</v>
      </c>
      <c r="D3366" s="1" t="s">
        <v>22</v>
      </c>
      <c r="E3366" s="1" t="s">
        <v>23</v>
      </c>
      <c r="F3366" s="1" t="s">
        <v>5</v>
      </c>
      <c r="H3366" s="1" t="s">
        <v>24</v>
      </c>
      <c r="I3366" s="1">
        <v>1780861</v>
      </c>
      <c r="J3366" s="1">
        <v>1781106</v>
      </c>
      <c r="K3366" s="1" t="s">
        <v>25</v>
      </c>
      <c r="R3366" s="1" t="s">
        <v>4775</v>
      </c>
      <c r="S3366" s="1">
        <v>246</v>
      </c>
    </row>
    <row r="3367" spans="1:20">
      <c r="A3367" s="1">
        <f t="shared" si="52"/>
        <v>3366</v>
      </c>
      <c r="B3367" s="1" t="s">
        <v>28</v>
      </c>
      <c r="C3367" s="1" t="s">
        <v>29</v>
      </c>
      <c r="D3367" s="1" t="s">
        <v>22</v>
      </c>
      <c r="E3367" s="1" t="s">
        <v>23</v>
      </c>
      <c r="F3367" s="1" t="s">
        <v>5</v>
      </c>
      <c r="H3367" s="1" t="s">
        <v>24</v>
      </c>
      <c r="I3367" s="1">
        <v>1780861</v>
      </c>
      <c r="J3367" s="1">
        <v>1781106</v>
      </c>
      <c r="K3367" s="1" t="s">
        <v>25</v>
      </c>
      <c r="L3367" s="1" t="s">
        <v>4776</v>
      </c>
      <c r="O3367" s="1" t="s">
        <v>4777</v>
      </c>
      <c r="R3367" s="1" t="s">
        <v>4775</v>
      </c>
      <c r="S3367" s="1">
        <v>246</v>
      </c>
      <c r="T3367" s="1">
        <v>81</v>
      </c>
    </row>
    <row r="3368" spans="1:20">
      <c r="A3368" s="1">
        <f t="shared" si="52"/>
        <v>3367</v>
      </c>
      <c r="B3368" s="1" t="s">
        <v>20</v>
      </c>
      <c r="C3368" s="1" t="s">
        <v>21</v>
      </c>
      <c r="D3368" s="1" t="s">
        <v>22</v>
      </c>
      <c r="E3368" s="1" t="s">
        <v>23</v>
      </c>
      <c r="F3368" s="1" t="s">
        <v>5</v>
      </c>
      <c r="H3368" s="1" t="s">
        <v>24</v>
      </c>
      <c r="I3368" s="1">
        <v>1781140</v>
      </c>
      <c r="J3368" s="1">
        <v>1782381</v>
      </c>
      <c r="K3368" s="1" t="s">
        <v>25</v>
      </c>
      <c r="P3368" s="1" t="s">
        <v>4778</v>
      </c>
      <c r="R3368" s="1" t="s">
        <v>4779</v>
      </c>
      <c r="S3368" s="1">
        <v>1242</v>
      </c>
    </row>
    <row r="3369" spans="1:20">
      <c r="A3369" s="1">
        <f t="shared" si="52"/>
        <v>3368</v>
      </c>
      <c r="B3369" s="1" t="s">
        <v>28</v>
      </c>
      <c r="C3369" s="1" t="s">
        <v>29</v>
      </c>
      <c r="D3369" s="1" t="s">
        <v>22</v>
      </c>
      <c r="E3369" s="1" t="s">
        <v>23</v>
      </c>
      <c r="F3369" s="1" t="s">
        <v>5</v>
      </c>
      <c r="H3369" s="1" t="s">
        <v>24</v>
      </c>
      <c r="I3369" s="1">
        <v>1781140</v>
      </c>
      <c r="J3369" s="1">
        <v>1782381</v>
      </c>
      <c r="K3369" s="1" t="s">
        <v>25</v>
      </c>
      <c r="L3369" s="1" t="s">
        <v>4780</v>
      </c>
      <c r="O3369" s="1" t="s">
        <v>4781</v>
      </c>
      <c r="P3369" s="1" t="s">
        <v>4778</v>
      </c>
      <c r="R3369" s="1" t="s">
        <v>4779</v>
      </c>
      <c r="S3369" s="1">
        <v>1242</v>
      </c>
      <c r="T3369" s="1">
        <v>413</v>
      </c>
    </row>
    <row r="3370" spans="1:20">
      <c r="A3370" s="1">
        <f t="shared" si="52"/>
        <v>3369</v>
      </c>
      <c r="B3370" s="1" t="s">
        <v>20</v>
      </c>
      <c r="C3370" s="1" t="s">
        <v>21</v>
      </c>
      <c r="D3370" s="1" t="s">
        <v>22</v>
      </c>
      <c r="E3370" s="1" t="s">
        <v>23</v>
      </c>
      <c r="F3370" s="1" t="s">
        <v>5</v>
      </c>
      <c r="H3370" s="1" t="s">
        <v>24</v>
      </c>
      <c r="I3370" s="1">
        <v>1782509</v>
      </c>
      <c r="J3370" s="1">
        <v>1783540</v>
      </c>
      <c r="K3370" s="1" t="s">
        <v>25</v>
      </c>
      <c r="R3370" s="1" t="s">
        <v>4782</v>
      </c>
      <c r="S3370" s="1">
        <v>1032</v>
      </c>
    </row>
    <row r="3371" spans="1:20">
      <c r="A3371" s="1">
        <f t="shared" si="52"/>
        <v>3370</v>
      </c>
      <c r="B3371" s="1" t="s">
        <v>28</v>
      </c>
      <c r="C3371" s="1" t="s">
        <v>29</v>
      </c>
      <c r="D3371" s="1" t="s">
        <v>22</v>
      </c>
      <c r="E3371" s="1" t="s">
        <v>23</v>
      </c>
      <c r="F3371" s="1" t="s">
        <v>5</v>
      </c>
      <c r="H3371" s="1" t="s">
        <v>24</v>
      </c>
      <c r="I3371" s="1">
        <v>1782509</v>
      </c>
      <c r="J3371" s="1">
        <v>1783540</v>
      </c>
      <c r="K3371" s="1" t="s">
        <v>25</v>
      </c>
      <c r="L3371" s="1" t="s">
        <v>4783</v>
      </c>
      <c r="O3371" s="1" t="s">
        <v>4784</v>
      </c>
      <c r="R3371" s="1" t="s">
        <v>4782</v>
      </c>
      <c r="S3371" s="1">
        <v>1032</v>
      </c>
      <c r="T3371" s="1">
        <v>343</v>
      </c>
    </row>
    <row r="3372" spans="1:20">
      <c r="A3372" s="1">
        <f t="shared" si="52"/>
        <v>3371</v>
      </c>
      <c r="B3372" s="1" t="s">
        <v>20</v>
      </c>
      <c r="C3372" s="1" t="s">
        <v>21</v>
      </c>
      <c r="D3372" s="1" t="s">
        <v>22</v>
      </c>
      <c r="E3372" s="1" t="s">
        <v>23</v>
      </c>
      <c r="F3372" s="1" t="s">
        <v>5</v>
      </c>
      <c r="H3372" s="1" t="s">
        <v>24</v>
      </c>
      <c r="I3372" s="1">
        <v>1783631</v>
      </c>
      <c r="J3372" s="1">
        <v>1786309</v>
      </c>
      <c r="K3372" s="1" t="s">
        <v>25</v>
      </c>
      <c r="R3372" s="1" t="s">
        <v>4785</v>
      </c>
      <c r="S3372" s="1">
        <v>2679</v>
      </c>
    </row>
    <row r="3373" spans="1:20">
      <c r="A3373" s="1">
        <f t="shared" si="52"/>
        <v>3372</v>
      </c>
      <c r="B3373" s="1" t="s">
        <v>28</v>
      </c>
      <c r="C3373" s="1" t="s">
        <v>29</v>
      </c>
      <c r="D3373" s="1" t="s">
        <v>22</v>
      </c>
      <c r="E3373" s="1" t="s">
        <v>23</v>
      </c>
      <c r="F3373" s="1" t="s">
        <v>5</v>
      </c>
      <c r="H3373" s="1" t="s">
        <v>24</v>
      </c>
      <c r="I3373" s="1">
        <v>1783631</v>
      </c>
      <c r="J3373" s="1">
        <v>1786309</v>
      </c>
      <c r="K3373" s="1" t="s">
        <v>25</v>
      </c>
      <c r="L3373" s="1" t="s">
        <v>4786</v>
      </c>
      <c r="O3373" s="1" t="s">
        <v>4787</v>
      </c>
      <c r="R3373" s="1" t="s">
        <v>4785</v>
      </c>
      <c r="S3373" s="1">
        <v>2679</v>
      </c>
      <c r="T3373" s="1">
        <v>892</v>
      </c>
    </row>
    <row r="3374" spans="1:20">
      <c r="A3374" s="1">
        <f t="shared" si="52"/>
        <v>3373</v>
      </c>
      <c r="B3374" s="1" t="s">
        <v>20</v>
      </c>
      <c r="C3374" s="1" t="s">
        <v>21</v>
      </c>
      <c r="D3374" s="1" t="s">
        <v>22</v>
      </c>
      <c r="E3374" s="1" t="s">
        <v>23</v>
      </c>
      <c r="F3374" s="1" t="s">
        <v>5</v>
      </c>
      <c r="H3374" s="1" t="s">
        <v>24</v>
      </c>
      <c r="I3374" s="1">
        <v>1786263</v>
      </c>
      <c r="J3374" s="1">
        <v>1787057</v>
      </c>
      <c r="K3374" s="1" t="s">
        <v>63</v>
      </c>
      <c r="R3374" s="1" t="s">
        <v>4788</v>
      </c>
      <c r="S3374" s="1">
        <v>795</v>
      </c>
    </row>
    <row r="3375" spans="1:20">
      <c r="A3375" s="1">
        <f t="shared" si="52"/>
        <v>3374</v>
      </c>
      <c r="B3375" s="1" t="s">
        <v>28</v>
      </c>
      <c r="C3375" s="1" t="s">
        <v>29</v>
      </c>
      <c r="D3375" s="1" t="s">
        <v>22</v>
      </c>
      <c r="E3375" s="1" t="s">
        <v>23</v>
      </c>
      <c r="F3375" s="1" t="s">
        <v>5</v>
      </c>
      <c r="H3375" s="1" t="s">
        <v>24</v>
      </c>
      <c r="I3375" s="1">
        <v>1786263</v>
      </c>
      <c r="J3375" s="1">
        <v>1787057</v>
      </c>
      <c r="K3375" s="1" t="s">
        <v>63</v>
      </c>
      <c r="L3375" s="1" t="s">
        <v>4789</v>
      </c>
      <c r="O3375" s="1" t="s">
        <v>4790</v>
      </c>
      <c r="R3375" s="1" t="s">
        <v>4788</v>
      </c>
      <c r="S3375" s="1">
        <v>795</v>
      </c>
      <c r="T3375" s="1">
        <v>264</v>
      </c>
    </row>
    <row r="3376" spans="1:20">
      <c r="A3376" s="1">
        <f t="shared" si="52"/>
        <v>3375</v>
      </c>
      <c r="B3376" s="1" t="s">
        <v>20</v>
      </c>
      <c r="C3376" s="1" t="s">
        <v>21</v>
      </c>
      <c r="D3376" s="1" t="s">
        <v>22</v>
      </c>
      <c r="E3376" s="1" t="s">
        <v>23</v>
      </c>
      <c r="F3376" s="1" t="s">
        <v>5</v>
      </c>
      <c r="H3376" s="1" t="s">
        <v>24</v>
      </c>
      <c r="I3376" s="1">
        <v>1787250</v>
      </c>
      <c r="J3376" s="1">
        <v>1788014</v>
      </c>
      <c r="K3376" s="1" t="s">
        <v>63</v>
      </c>
      <c r="R3376" s="1" t="s">
        <v>4791</v>
      </c>
      <c r="S3376" s="1">
        <v>765</v>
      </c>
    </row>
    <row r="3377" spans="1:20">
      <c r="A3377" s="1">
        <f t="shared" si="52"/>
        <v>3376</v>
      </c>
      <c r="B3377" s="1" t="s">
        <v>28</v>
      </c>
      <c r="C3377" s="1" t="s">
        <v>29</v>
      </c>
      <c r="D3377" s="1" t="s">
        <v>22</v>
      </c>
      <c r="E3377" s="1" t="s">
        <v>23</v>
      </c>
      <c r="F3377" s="1" t="s">
        <v>5</v>
      </c>
      <c r="H3377" s="1" t="s">
        <v>24</v>
      </c>
      <c r="I3377" s="1">
        <v>1787250</v>
      </c>
      <c r="J3377" s="1">
        <v>1788014</v>
      </c>
      <c r="K3377" s="1" t="s">
        <v>63</v>
      </c>
      <c r="L3377" s="1" t="s">
        <v>4792</v>
      </c>
      <c r="O3377" s="1" t="s">
        <v>4793</v>
      </c>
      <c r="R3377" s="1" t="s">
        <v>4791</v>
      </c>
      <c r="S3377" s="1">
        <v>765</v>
      </c>
      <c r="T3377" s="1">
        <v>254</v>
      </c>
    </row>
    <row r="3378" spans="1:20">
      <c r="A3378" s="1">
        <f t="shared" si="52"/>
        <v>3377</v>
      </c>
      <c r="B3378" s="1" t="s">
        <v>20</v>
      </c>
      <c r="C3378" s="1" t="s">
        <v>21</v>
      </c>
      <c r="D3378" s="1" t="s">
        <v>22</v>
      </c>
      <c r="E3378" s="1" t="s">
        <v>23</v>
      </c>
      <c r="F3378" s="1" t="s">
        <v>5</v>
      </c>
      <c r="H3378" s="1" t="s">
        <v>24</v>
      </c>
      <c r="I3378" s="1">
        <v>1788082</v>
      </c>
      <c r="J3378" s="1">
        <v>1789266</v>
      </c>
      <c r="K3378" s="1" t="s">
        <v>63</v>
      </c>
      <c r="R3378" s="1" t="s">
        <v>4794</v>
      </c>
      <c r="S3378" s="1">
        <v>1185</v>
      </c>
    </row>
    <row r="3379" spans="1:20">
      <c r="A3379" s="1">
        <f t="shared" si="52"/>
        <v>3378</v>
      </c>
      <c r="B3379" s="1" t="s">
        <v>28</v>
      </c>
      <c r="C3379" s="1" t="s">
        <v>29</v>
      </c>
      <c r="D3379" s="1" t="s">
        <v>22</v>
      </c>
      <c r="E3379" s="1" t="s">
        <v>23</v>
      </c>
      <c r="F3379" s="1" t="s">
        <v>5</v>
      </c>
      <c r="H3379" s="1" t="s">
        <v>24</v>
      </c>
      <c r="I3379" s="1">
        <v>1788082</v>
      </c>
      <c r="J3379" s="1">
        <v>1789266</v>
      </c>
      <c r="K3379" s="1" t="s">
        <v>63</v>
      </c>
      <c r="L3379" s="1" t="s">
        <v>4795</v>
      </c>
      <c r="O3379" s="1" t="s">
        <v>1067</v>
      </c>
      <c r="R3379" s="1" t="s">
        <v>4794</v>
      </c>
      <c r="S3379" s="1">
        <v>1185</v>
      </c>
      <c r="T3379" s="1">
        <v>394</v>
      </c>
    </row>
    <row r="3380" spans="1:20">
      <c r="A3380" s="1">
        <f t="shared" si="52"/>
        <v>3379</v>
      </c>
      <c r="B3380" s="1" t="s">
        <v>20</v>
      </c>
      <c r="C3380" s="1" t="s">
        <v>21</v>
      </c>
      <c r="D3380" s="1" t="s">
        <v>22</v>
      </c>
      <c r="E3380" s="1" t="s">
        <v>23</v>
      </c>
      <c r="F3380" s="1" t="s">
        <v>5</v>
      </c>
      <c r="H3380" s="1" t="s">
        <v>24</v>
      </c>
      <c r="I3380" s="1">
        <v>1789263</v>
      </c>
      <c r="J3380" s="1">
        <v>1789544</v>
      </c>
      <c r="K3380" s="1" t="s">
        <v>63</v>
      </c>
      <c r="R3380" s="1" t="s">
        <v>4796</v>
      </c>
      <c r="S3380" s="1">
        <v>282</v>
      </c>
    </row>
    <row r="3381" spans="1:20">
      <c r="A3381" s="1">
        <f t="shared" si="52"/>
        <v>3380</v>
      </c>
      <c r="B3381" s="1" t="s">
        <v>28</v>
      </c>
      <c r="C3381" s="1" t="s">
        <v>29</v>
      </c>
      <c r="D3381" s="1" t="s">
        <v>22</v>
      </c>
      <c r="E3381" s="1" t="s">
        <v>23</v>
      </c>
      <c r="F3381" s="1" t="s">
        <v>5</v>
      </c>
      <c r="H3381" s="1" t="s">
        <v>24</v>
      </c>
      <c r="I3381" s="1">
        <v>1789263</v>
      </c>
      <c r="J3381" s="1">
        <v>1789544</v>
      </c>
      <c r="K3381" s="1" t="s">
        <v>63</v>
      </c>
      <c r="L3381" s="1" t="s">
        <v>4797</v>
      </c>
      <c r="O3381" s="1" t="s">
        <v>4798</v>
      </c>
      <c r="R3381" s="1" t="s">
        <v>4796</v>
      </c>
      <c r="S3381" s="1">
        <v>282</v>
      </c>
      <c r="T3381" s="1">
        <v>93</v>
      </c>
    </row>
    <row r="3382" spans="1:20">
      <c r="A3382" s="1">
        <f t="shared" si="52"/>
        <v>3381</v>
      </c>
      <c r="B3382" s="1" t="s">
        <v>20</v>
      </c>
      <c r="C3382" s="1" t="s">
        <v>21</v>
      </c>
      <c r="D3382" s="1" t="s">
        <v>22</v>
      </c>
      <c r="E3382" s="1" t="s">
        <v>23</v>
      </c>
      <c r="F3382" s="1" t="s">
        <v>5</v>
      </c>
      <c r="H3382" s="1" t="s">
        <v>24</v>
      </c>
      <c r="I3382" s="1">
        <v>1789665</v>
      </c>
      <c r="J3382" s="1">
        <v>1790585</v>
      </c>
      <c r="K3382" s="1" t="s">
        <v>63</v>
      </c>
      <c r="R3382" s="1" t="s">
        <v>4799</v>
      </c>
      <c r="S3382" s="1">
        <v>921</v>
      </c>
    </row>
    <row r="3383" spans="1:20">
      <c r="A3383" s="1">
        <f t="shared" si="52"/>
        <v>3382</v>
      </c>
      <c r="B3383" s="1" t="s">
        <v>28</v>
      </c>
      <c r="C3383" s="1" t="s">
        <v>29</v>
      </c>
      <c r="D3383" s="1" t="s">
        <v>22</v>
      </c>
      <c r="E3383" s="1" t="s">
        <v>23</v>
      </c>
      <c r="F3383" s="1" t="s">
        <v>5</v>
      </c>
      <c r="H3383" s="1" t="s">
        <v>24</v>
      </c>
      <c r="I3383" s="1">
        <v>1789665</v>
      </c>
      <c r="J3383" s="1">
        <v>1790585</v>
      </c>
      <c r="K3383" s="1" t="s">
        <v>63</v>
      </c>
      <c r="L3383" s="1" t="s">
        <v>4800</v>
      </c>
      <c r="O3383" s="1" t="s">
        <v>42</v>
      </c>
      <c r="R3383" s="1" t="s">
        <v>4799</v>
      </c>
      <c r="S3383" s="1">
        <v>921</v>
      </c>
      <c r="T3383" s="1">
        <v>306</v>
      </c>
    </row>
    <row r="3384" spans="1:20">
      <c r="A3384" s="1">
        <f t="shared" si="52"/>
        <v>3383</v>
      </c>
      <c r="B3384" s="1" t="s">
        <v>20</v>
      </c>
      <c r="C3384" s="1" t="s">
        <v>21</v>
      </c>
      <c r="D3384" s="1" t="s">
        <v>22</v>
      </c>
      <c r="E3384" s="1" t="s">
        <v>23</v>
      </c>
      <c r="F3384" s="1" t="s">
        <v>5</v>
      </c>
      <c r="H3384" s="1" t="s">
        <v>24</v>
      </c>
      <c r="I3384" s="1">
        <v>1790664</v>
      </c>
      <c r="J3384" s="1">
        <v>1792496</v>
      </c>
      <c r="K3384" s="1" t="s">
        <v>63</v>
      </c>
      <c r="R3384" s="1" t="s">
        <v>4801</v>
      </c>
      <c r="S3384" s="1">
        <v>1833</v>
      </c>
    </row>
    <row r="3385" spans="1:20">
      <c r="A3385" s="1">
        <f t="shared" si="52"/>
        <v>3384</v>
      </c>
      <c r="B3385" s="1" t="s">
        <v>28</v>
      </c>
      <c r="C3385" s="1" t="s">
        <v>29</v>
      </c>
      <c r="D3385" s="1" t="s">
        <v>22</v>
      </c>
      <c r="E3385" s="1" t="s">
        <v>23</v>
      </c>
      <c r="F3385" s="1" t="s">
        <v>5</v>
      </c>
      <c r="H3385" s="1" t="s">
        <v>24</v>
      </c>
      <c r="I3385" s="1">
        <v>1790664</v>
      </c>
      <c r="J3385" s="1">
        <v>1792496</v>
      </c>
      <c r="K3385" s="1" t="s">
        <v>63</v>
      </c>
      <c r="L3385" s="1" t="s">
        <v>4802</v>
      </c>
      <c r="O3385" s="1" t="s">
        <v>3374</v>
      </c>
      <c r="R3385" s="1" t="s">
        <v>4801</v>
      </c>
      <c r="S3385" s="1">
        <v>1833</v>
      </c>
      <c r="T3385" s="1">
        <v>610</v>
      </c>
    </row>
    <row r="3386" spans="1:20">
      <c r="A3386" s="1">
        <f t="shared" si="52"/>
        <v>3385</v>
      </c>
      <c r="B3386" s="1" t="s">
        <v>20</v>
      </c>
      <c r="C3386" s="1" t="s">
        <v>21</v>
      </c>
      <c r="D3386" s="1" t="s">
        <v>22</v>
      </c>
      <c r="E3386" s="1" t="s">
        <v>23</v>
      </c>
      <c r="F3386" s="1" t="s">
        <v>5</v>
      </c>
      <c r="H3386" s="1" t="s">
        <v>24</v>
      </c>
      <c r="I3386" s="1">
        <v>1792885</v>
      </c>
      <c r="J3386" s="1">
        <v>1793865</v>
      </c>
      <c r="K3386" s="1" t="s">
        <v>25</v>
      </c>
      <c r="R3386" s="1" t="s">
        <v>4803</v>
      </c>
      <c r="S3386" s="1">
        <v>981</v>
      </c>
    </row>
    <row r="3387" spans="1:20">
      <c r="A3387" s="1">
        <f t="shared" si="52"/>
        <v>3386</v>
      </c>
      <c r="B3387" s="1" t="s">
        <v>28</v>
      </c>
      <c r="C3387" s="1" t="s">
        <v>29</v>
      </c>
      <c r="D3387" s="1" t="s">
        <v>22</v>
      </c>
      <c r="E3387" s="1" t="s">
        <v>23</v>
      </c>
      <c r="F3387" s="1" t="s">
        <v>5</v>
      </c>
      <c r="H3387" s="1" t="s">
        <v>24</v>
      </c>
      <c r="I3387" s="1">
        <v>1792885</v>
      </c>
      <c r="J3387" s="1">
        <v>1793865</v>
      </c>
      <c r="K3387" s="1" t="s">
        <v>25</v>
      </c>
      <c r="L3387" s="1" t="s">
        <v>4804</v>
      </c>
      <c r="O3387" s="1" t="s">
        <v>42</v>
      </c>
      <c r="R3387" s="1" t="s">
        <v>4803</v>
      </c>
      <c r="S3387" s="1">
        <v>981</v>
      </c>
      <c r="T3387" s="1">
        <v>326</v>
      </c>
    </row>
    <row r="3388" spans="1:20">
      <c r="A3388" s="1">
        <f t="shared" si="52"/>
        <v>3387</v>
      </c>
      <c r="B3388" s="1" t="s">
        <v>20</v>
      </c>
      <c r="C3388" s="1" t="s">
        <v>21</v>
      </c>
      <c r="D3388" s="1" t="s">
        <v>22</v>
      </c>
      <c r="E3388" s="1" t="s">
        <v>23</v>
      </c>
      <c r="F3388" s="1" t="s">
        <v>5</v>
      </c>
      <c r="H3388" s="1" t="s">
        <v>24</v>
      </c>
      <c r="I3388" s="1">
        <v>1793869</v>
      </c>
      <c r="J3388" s="1">
        <v>1794390</v>
      </c>
      <c r="K3388" s="1" t="s">
        <v>63</v>
      </c>
      <c r="P3388" s="1" t="s">
        <v>4805</v>
      </c>
      <c r="R3388" s="1" t="s">
        <v>4806</v>
      </c>
      <c r="S3388" s="1">
        <v>522</v>
      </c>
    </row>
    <row r="3389" spans="1:20">
      <c r="A3389" s="1">
        <f t="shared" si="52"/>
        <v>3388</v>
      </c>
      <c r="B3389" s="1" t="s">
        <v>28</v>
      </c>
      <c r="C3389" s="1" t="s">
        <v>29</v>
      </c>
      <c r="D3389" s="1" t="s">
        <v>22</v>
      </c>
      <c r="E3389" s="1" t="s">
        <v>23</v>
      </c>
      <c r="F3389" s="1" t="s">
        <v>5</v>
      </c>
      <c r="H3389" s="1" t="s">
        <v>24</v>
      </c>
      <c r="I3389" s="1">
        <v>1793869</v>
      </c>
      <c r="J3389" s="1">
        <v>1794390</v>
      </c>
      <c r="K3389" s="1" t="s">
        <v>63</v>
      </c>
      <c r="L3389" s="1" t="s">
        <v>4807</v>
      </c>
      <c r="O3389" s="1" t="s">
        <v>4808</v>
      </c>
      <c r="P3389" s="1" t="s">
        <v>4805</v>
      </c>
      <c r="R3389" s="1" t="s">
        <v>4806</v>
      </c>
      <c r="S3389" s="1">
        <v>522</v>
      </c>
      <c r="T3389" s="1">
        <v>173</v>
      </c>
    </row>
    <row r="3390" spans="1:20">
      <c r="A3390" s="1">
        <f t="shared" si="52"/>
        <v>3389</v>
      </c>
      <c r="B3390" s="1" t="s">
        <v>20</v>
      </c>
      <c r="C3390" s="1" t="s">
        <v>21</v>
      </c>
      <c r="D3390" s="1" t="s">
        <v>22</v>
      </c>
      <c r="E3390" s="1" t="s">
        <v>23</v>
      </c>
      <c r="F3390" s="1" t="s">
        <v>5</v>
      </c>
      <c r="H3390" s="1" t="s">
        <v>24</v>
      </c>
      <c r="I3390" s="1">
        <v>1794525</v>
      </c>
      <c r="J3390" s="1">
        <v>1797722</v>
      </c>
      <c r="K3390" s="1" t="s">
        <v>63</v>
      </c>
      <c r="P3390" s="1" t="s">
        <v>4809</v>
      </c>
      <c r="R3390" s="1" t="s">
        <v>4810</v>
      </c>
      <c r="S3390" s="1">
        <v>3198</v>
      </c>
    </row>
    <row r="3391" spans="1:20">
      <c r="A3391" s="1">
        <f t="shared" si="52"/>
        <v>3390</v>
      </c>
      <c r="B3391" s="1" t="s">
        <v>28</v>
      </c>
      <c r="C3391" s="1" t="s">
        <v>29</v>
      </c>
      <c r="D3391" s="1" t="s">
        <v>22</v>
      </c>
      <c r="E3391" s="1" t="s">
        <v>23</v>
      </c>
      <c r="F3391" s="1" t="s">
        <v>5</v>
      </c>
      <c r="H3391" s="1" t="s">
        <v>24</v>
      </c>
      <c r="I3391" s="1">
        <v>1794525</v>
      </c>
      <c r="J3391" s="1">
        <v>1797722</v>
      </c>
      <c r="K3391" s="1" t="s">
        <v>63</v>
      </c>
      <c r="L3391" s="1" t="s">
        <v>4811</v>
      </c>
      <c r="O3391" s="1" t="s">
        <v>4812</v>
      </c>
      <c r="P3391" s="1" t="s">
        <v>4809</v>
      </c>
      <c r="R3391" s="1" t="s">
        <v>4810</v>
      </c>
      <c r="S3391" s="1">
        <v>3198</v>
      </c>
      <c r="T3391" s="1">
        <v>1065</v>
      </c>
    </row>
    <row r="3392" spans="1:20">
      <c r="A3392" s="1">
        <f t="shared" si="52"/>
        <v>3391</v>
      </c>
      <c r="B3392" s="1" t="s">
        <v>20</v>
      </c>
      <c r="C3392" s="1" t="s">
        <v>21</v>
      </c>
      <c r="D3392" s="1" t="s">
        <v>22</v>
      </c>
      <c r="E3392" s="1" t="s">
        <v>23</v>
      </c>
      <c r="F3392" s="1" t="s">
        <v>5</v>
      </c>
      <c r="H3392" s="1" t="s">
        <v>24</v>
      </c>
      <c r="I3392" s="1">
        <v>1797747</v>
      </c>
      <c r="J3392" s="1">
        <v>1798898</v>
      </c>
      <c r="K3392" s="1" t="s">
        <v>63</v>
      </c>
      <c r="P3392" s="1" t="s">
        <v>4813</v>
      </c>
      <c r="R3392" s="1" t="s">
        <v>4814</v>
      </c>
      <c r="S3392" s="1">
        <v>1152</v>
      </c>
    </row>
    <row r="3393" spans="1:20">
      <c r="A3393" s="1">
        <f t="shared" si="52"/>
        <v>3392</v>
      </c>
      <c r="B3393" s="1" t="s">
        <v>28</v>
      </c>
      <c r="C3393" s="1" t="s">
        <v>29</v>
      </c>
      <c r="D3393" s="1" t="s">
        <v>22</v>
      </c>
      <c r="E3393" s="1" t="s">
        <v>23</v>
      </c>
      <c r="F3393" s="1" t="s">
        <v>5</v>
      </c>
      <c r="H3393" s="1" t="s">
        <v>24</v>
      </c>
      <c r="I3393" s="1">
        <v>1797747</v>
      </c>
      <c r="J3393" s="1">
        <v>1798898</v>
      </c>
      <c r="K3393" s="1" t="s">
        <v>63</v>
      </c>
      <c r="L3393" s="1" t="s">
        <v>4815</v>
      </c>
      <c r="O3393" s="1" t="s">
        <v>4816</v>
      </c>
      <c r="P3393" s="1" t="s">
        <v>4813</v>
      </c>
      <c r="R3393" s="1" t="s">
        <v>4814</v>
      </c>
      <c r="S3393" s="1">
        <v>1152</v>
      </c>
      <c r="T3393" s="1">
        <v>383</v>
      </c>
    </row>
    <row r="3394" spans="1:20">
      <c r="A3394" s="1">
        <f t="shared" si="52"/>
        <v>3393</v>
      </c>
      <c r="B3394" s="1" t="s">
        <v>20</v>
      </c>
      <c r="C3394" s="1" t="s">
        <v>21</v>
      </c>
      <c r="D3394" s="1" t="s">
        <v>22</v>
      </c>
      <c r="E3394" s="1" t="s">
        <v>23</v>
      </c>
      <c r="F3394" s="1" t="s">
        <v>5</v>
      </c>
      <c r="H3394" s="1" t="s">
        <v>24</v>
      </c>
      <c r="I3394" s="1">
        <v>1799198</v>
      </c>
      <c r="J3394" s="1">
        <v>1801303</v>
      </c>
      <c r="K3394" s="1" t="s">
        <v>63</v>
      </c>
      <c r="P3394" s="1" t="s">
        <v>4817</v>
      </c>
      <c r="R3394" s="1" t="s">
        <v>4818</v>
      </c>
      <c r="S3394" s="1">
        <v>2106</v>
      </c>
    </row>
    <row r="3395" spans="1:20">
      <c r="A3395" s="1">
        <f t="shared" ref="A3395:A3458" si="53">A3394+1</f>
        <v>3394</v>
      </c>
      <c r="B3395" s="1" t="s">
        <v>28</v>
      </c>
      <c r="C3395" s="1" t="s">
        <v>29</v>
      </c>
      <c r="D3395" s="1" t="s">
        <v>22</v>
      </c>
      <c r="E3395" s="1" t="s">
        <v>23</v>
      </c>
      <c r="F3395" s="1" t="s">
        <v>5</v>
      </c>
      <c r="H3395" s="1" t="s">
        <v>24</v>
      </c>
      <c r="I3395" s="1">
        <v>1799198</v>
      </c>
      <c r="J3395" s="1">
        <v>1801303</v>
      </c>
      <c r="K3395" s="1" t="s">
        <v>63</v>
      </c>
      <c r="L3395" s="1" t="s">
        <v>4819</v>
      </c>
      <c r="O3395" s="1" t="s">
        <v>4820</v>
      </c>
      <c r="P3395" s="1" t="s">
        <v>4817</v>
      </c>
      <c r="R3395" s="1" t="s">
        <v>4818</v>
      </c>
      <c r="S3395" s="1">
        <v>2106</v>
      </c>
      <c r="T3395" s="1">
        <v>701</v>
      </c>
    </row>
    <row r="3396" spans="1:20">
      <c r="A3396" s="1">
        <f t="shared" si="53"/>
        <v>3395</v>
      </c>
      <c r="B3396" s="1" t="s">
        <v>20</v>
      </c>
      <c r="C3396" s="1" t="s">
        <v>21</v>
      </c>
      <c r="D3396" s="1" t="s">
        <v>22</v>
      </c>
      <c r="E3396" s="1" t="s">
        <v>23</v>
      </c>
      <c r="F3396" s="1" t="s">
        <v>5</v>
      </c>
      <c r="H3396" s="1" t="s">
        <v>24</v>
      </c>
      <c r="I3396" s="1">
        <v>1801423</v>
      </c>
      <c r="J3396" s="1">
        <v>1802694</v>
      </c>
      <c r="K3396" s="1" t="s">
        <v>63</v>
      </c>
      <c r="P3396" s="1" t="s">
        <v>4821</v>
      </c>
      <c r="R3396" s="1" t="s">
        <v>4822</v>
      </c>
      <c r="S3396" s="1">
        <v>1272</v>
      </c>
    </row>
    <row r="3397" spans="1:20">
      <c r="A3397" s="1">
        <f t="shared" si="53"/>
        <v>3396</v>
      </c>
      <c r="B3397" s="1" t="s">
        <v>28</v>
      </c>
      <c r="C3397" s="1" t="s">
        <v>29</v>
      </c>
      <c r="D3397" s="1" t="s">
        <v>22</v>
      </c>
      <c r="E3397" s="1" t="s">
        <v>23</v>
      </c>
      <c r="F3397" s="1" t="s">
        <v>5</v>
      </c>
      <c r="H3397" s="1" t="s">
        <v>24</v>
      </c>
      <c r="I3397" s="1">
        <v>1801423</v>
      </c>
      <c r="J3397" s="1">
        <v>1802694</v>
      </c>
      <c r="K3397" s="1" t="s">
        <v>63</v>
      </c>
      <c r="L3397" s="1" t="s">
        <v>4823</v>
      </c>
      <c r="O3397" s="1" t="s">
        <v>4824</v>
      </c>
      <c r="P3397" s="1" t="s">
        <v>4821</v>
      </c>
      <c r="R3397" s="1" t="s">
        <v>4822</v>
      </c>
      <c r="S3397" s="1">
        <v>1272</v>
      </c>
      <c r="T3397" s="1">
        <v>423</v>
      </c>
    </row>
    <row r="3398" spans="1:20">
      <c r="A3398" s="1">
        <f t="shared" si="53"/>
        <v>3397</v>
      </c>
      <c r="B3398" s="1" t="s">
        <v>20</v>
      </c>
      <c r="C3398" s="1" t="s">
        <v>21</v>
      </c>
      <c r="D3398" s="1" t="s">
        <v>22</v>
      </c>
      <c r="E3398" s="1" t="s">
        <v>23</v>
      </c>
      <c r="F3398" s="1" t="s">
        <v>5</v>
      </c>
      <c r="H3398" s="1" t="s">
        <v>24</v>
      </c>
      <c r="I3398" s="1">
        <v>1802696</v>
      </c>
      <c r="J3398" s="1">
        <v>1803646</v>
      </c>
      <c r="K3398" s="1" t="s">
        <v>63</v>
      </c>
      <c r="P3398" s="1" t="s">
        <v>4825</v>
      </c>
      <c r="R3398" s="1" t="s">
        <v>4826</v>
      </c>
      <c r="S3398" s="1">
        <v>951</v>
      </c>
    </row>
    <row r="3399" spans="1:20">
      <c r="A3399" s="1">
        <f t="shared" si="53"/>
        <v>3398</v>
      </c>
      <c r="B3399" s="1" t="s">
        <v>28</v>
      </c>
      <c r="C3399" s="1" t="s">
        <v>29</v>
      </c>
      <c r="D3399" s="1" t="s">
        <v>22</v>
      </c>
      <c r="E3399" s="1" t="s">
        <v>23</v>
      </c>
      <c r="F3399" s="1" t="s">
        <v>5</v>
      </c>
      <c r="H3399" s="1" t="s">
        <v>24</v>
      </c>
      <c r="I3399" s="1">
        <v>1802696</v>
      </c>
      <c r="J3399" s="1">
        <v>1803646</v>
      </c>
      <c r="K3399" s="1" t="s">
        <v>63</v>
      </c>
      <c r="L3399" s="1" t="s">
        <v>4827</v>
      </c>
      <c r="O3399" s="1" t="s">
        <v>4828</v>
      </c>
      <c r="P3399" s="1" t="s">
        <v>4825</v>
      </c>
      <c r="R3399" s="1" t="s">
        <v>4826</v>
      </c>
      <c r="S3399" s="1">
        <v>951</v>
      </c>
      <c r="T3399" s="1">
        <v>316</v>
      </c>
    </row>
    <row r="3400" spans="1:20">
      <c r="A3400" s="1">
        <f t="shared" si="53"/>
        <v>3399</v>
      </c>
      <c r="B3400" s="1" t="s">
        <v>20</v>
      </c>
      <c r="C3400" s="1" t="s">
        <v>21</v>
      </c>
      <c r="D3400" s="1" t="s">
        <v>22</v>
      </c>
      <c r="E3400" s="1" t="s">
        <v>23</v>
      </c>
      <c r="F3400" s="1" t="s">
        <v>5</v>
      </c>
      <c r="H3400" s="1" t="s">
        <v>24</v>
      </c>
      <c r="I3400" s="1">
        <v>1803782</v>
      </c>
      <c r="J3400" s="1">
        <v>1804285</v>
      </c>
      <c r="K3400" s="1" t="s">
        <v>63</v>
      </c>
      <c r="P3400" s="1" t="s">
        <v>4829</v>
      </c>
      <c r="R3400" s="1" t="s">
        <v>4830</v>
      </c>
      <c r="S3400" s="1">
        <v>504</v>
      </c>
    </row>
    <row r="3401" spans="1:20">
      <c r="A3401" s="1">
        <f t="shared" si="53"/>
        <v>3400</v>
      </c>
      <c r="B3401" s="1" t="s">
        <v>28</v>
      </c>
      <c r="C3401" s="1" t="s">
        <v>29</v>
      </c>
      <c r="D3401" s="1" t="s">
        <v>22</v>
      </c>
      <c r="E3401" s="1" t="s">
        <v>23</v>
      </c>
      <c r="F3401" s="1" t="s">
        <v>5</v>
      </c>
      <c r="H3401" s="1" t="s">
        <v>24</v>
      </c>
      <c r="I3401" s="1">
        <v>1803782</v>
      </c>
      <c r="J3401" s="1">
        <v>1804285</v>
      </c>
      <c r="K3401" s="1" t="s">
        <v>63</v>
      </c>
      <c r="L3401" s="1" t="s">
        <v>4831</v>
      </c>
      <c r="O3401" s="1" t="s">
        <v>614</v>
      </c>
      <c r="P3401" s="1" t="s">
        <v>4829</v>
      </c>
      <c r="R3401" s="1" t="s">
        <v>4830</v>
      </c>
      <c r="S3401" s="1">
        <v>504</v>
      </c>
      <c r="T3401" s="1">
        <v>167</v>
      </c>
    </row>
    <row r="3402" spans="1:20">
      <c r="A3402" s="1">
        <f t="shared" si="53"/>
        <v>3401</v>
      </c>
      <c r="B3402" s="1" t="s">
        <v>20</v>
      </c>
      <c r="C3402" s="1" t="s">
        <v>21</v>
      </c>
      <c r="D3402" s="1" t="s">
        <v>22</v>
      </c>
      <c r="E3402" s="1" t="s">
        <v>23</v>
      </c>
      <c r="F3402" s="1" t="s">
        <v>5</v>
      </c>
      <c r="H3402" s="1" t="s">
        <v>24</v>
      </c>
      <c r="I3402" s="1">
        <v>1804272</v>
      </c>
      <c r="J3402" s="1">
        <v>1804718</v>
      </c>
      <c r="K3402" s="1" t="s">
        <v>63</v>
      </c>
      <c r="R3402" s="1" t="s">
        <v>4832</v>
      </c>
      <c r="S3402" s="1">
        <v>447</v>
      </c>
    </row>
    <row r="3403" spans="1:20">
      <c r="A3403" s="1">
        <f t="shared" si="53"/>
        <v>3402</v>
      </c>
      <c r="B3403" s="1" t="s">
        <v>28</v>
      </c>
      <c r="C3403" s="1" t="s">
        <v>29</v>
      </c>
      <c r="D3403" s="1" t="s">
        <v>22</v>
      </c>
      <c r="E3403" s="1" t="s">
        <v>23</v>
      </c>
      <c r="F3403" s="1" t="s">
        <v>5</v>
      </c>
      <c r="H3403" s="1" t="s">
        <v>24</v>
      </c>
      <c r="I3403" s="1">
        <v>1804272</v>
      </c>
      <c r="J3403" s="1">
        <v>1804718</v>
      </c>
      <c r="K3403" s="1" t="s">
        <v>63</v>
      </c>
      <c r="L3403" s="1" t="s">
        <v>4833</v>
      </c>
      <c r="O3403" s="1" t="s">
        <v>42</v>
      </c>
      <c r="R3403" s="1" t="s">
        <v>4832</v>
      </c>
      <c r="S3403" s="1">
        <v>447</v>
      </c>
      <c r="T3403" s="1">
        <v>148</v>
      </c>
    </row>
    <row r="3404" spans="1:20">
      <c r="A3404" s="1">
        <f t="shared" si="53"/>
        <v>3403</v>
      </c>
      <c r="B3404" s="1" t="s">
        <v>20</v>
      </c>
      <c r="C3404" s="1" t="s">
        <v>21</v>
      </c>
      <c r="D3404" s="1" t="s">
        <v>22</v>
      </c>
      <c r="E3404" s="1" t="s">
        <v>23</v>
      </c>
      <c r="F3404" s="1" t="s">
        <v>5</v>
      </c>
      <c r="H3404" s="1" t="s">
        <v>24</v>
      </c>
      <c r="I3404" s="1">
        <v>1804711</v>
      </c>
      <c r="J3404" s="1">
        <v>1805319</v>
      </c>
      <c r="K3404" s="1" t="s">
        <v>63</v>
      </c>
      <c r="R3404" s="1" t="s">
        <v>4834</v>
      </c>
      <c r="S3404" s="1">
        <v>609</v>
      </c>
    </row>
    <row r="3405" spans="1:20">
      <c r="A3405" s="1">
        <f t="shared" si="53"/>
        <v>3404</v>
      </c>
      <c r="B3405" s="1" t="s">
        <v>28</v>
      </c>
      <c r="C3405" s="1" t="s">
        <v>29</v>
      </c>
      <c r="D3405" s="1" t="s">
        <v>22</v>
      </c>
      <c r="E3405" s="1" t="s">
        <v>23</v>
      </c>
      <c r="F3405" s="1" t="s">
        <v>5</v>
      </c>
      <c r="H3405" s="1" t="s">
        <v>24</v>
      </c>
      <c r="I3405" s="1">
        <v>1804711</v>
      </c>
      <c r="J3405" s="1">
        <v>1805319</v>
      </c>
      <c r="K3405" s="1" t="s">
        <v>63</v>
      </c>
      <c r="L3405" s="1" t="s">
        <v>4835</v>
      </c>
      <c r="O3405" s="1" t="s">
        <v>4836</v>
      </c>
      <c r="R3405" s="1" t="s">
        <v>4834</v>
      </c>
      <c r="S3405" s="1">
        <v>609</v>
      </c>
      <c r="T3405" s="1">
        <v>202</v>
      </c>
    </row>
    <row r="3406" spans="1:20">
      <c r="A3406" s="1">
        <f t="shared" si="53"/>
        <v>3405</v>
      </c>
      <c r="B3406" s="1" t="s">
        <v>20</v>
      </c>
      <c r="C3406" s="1" t="s">
        <v>21</v>
      </c>
      <c r="D3406" s="1" t="s">
        <v>22</v>
      </c>
      <c r="E3406" s="1" t="s">
        <v>23</v>
      </c>
      <c r="F3406" s="1" t="s">
        <v>5</v>
      </c>
      <c r="H3406" s="1" t="s">
        <v>24</v>
      </c>
      <c r="I3406" s="1">
        <v>1805316</v>
      </c>
      <c r="J3406" s="1">
        <v>1805942</v>
      </c>
      <c r="K3406" s="1" t="s">
        <v>63</v>
      </c>
      <c r="R3406" s="1" t="s">
        <v>4837</v>
      </c>
      <c r="S3406" s="1">
        <v>627</v>
      </c>
    </row>
    <row r="3407" spans="1:20">
      <c r="A3407" s="1">
        <f t="shared" si="53"/>
        <v>3406</v>
      </c>
      <c r="B3407" s="1" t="s">
        <v>28</v>
      </c>
      <c r="C3407" s="1" t="s">
        <v>29</v>
      </c>
      <c r="D3407" s="1" t="s">
        <v>22</v>
      </c>
      <c r="E3407" s="1" t="s">
        <v>23</v>
      </c>
      <c r="F3407" s="1" t="s">
        <v>5</v>
      </c>
      <c r="H3407" s="1" t="s">
        <v>24</v>
      </c>
      <c r="I3407" s="1">
        <v>1805316</v>
      </c>
      <c r="J3407" s="1">
        <v>1805942</v>
      </c>
      <c r="K3407" s="1" t="s">
        <v>63</v>
      </c>
      <c r="L3407" s="1" t="s">
        <v>4838</v>
      </c>
      <c r="O3407" s="1" t="s">
        <v>42</v>
      </c>
      <c r="R3407" s="1" t="s">
        <v>4837</v>
      </c>
      <c r="S3407" s="1">
        <v>627</v>
      </c>
      <c r="T3407" s="1">
        <v>208</v>
      </c>
    </row>
    <row r="3408" spans="1:20">
      <c r="A3408" s="1">
        <f t="shared" si="53"/>
        <v>3407</v>
      </c>
      <c r="B3408" s="1" t="s">
        <v>20</v>
      </c>
      <c r="C3408" s="1" t="s">
        <v>21</v>
      </c>
      <c r="D3408" s="1" t="s">
        <v>22</v>
      </c>
      <c r="E3408" s="1" t="s">
        <v>23</v>
      </c>
      <c r="F3408" s="1" t="s">
        <v>5</v>
      </c>
      <c r="H3408" s="1" t="s">
        <v>24</v>
      </c>
      <c r="I3408" s="1">
        <v>1806003</v>
      </c>
      <c r="J3408" s="1">
        <v>1807277</v>
      </c>
      <c r="K3408" s="1" t="s">
        <v>63</v>
      </c>
      <c r="R3408" s="1" t="s">
        <v>4839</v>
      </c>
      <c r="S3408" s="1">
        <v>1275</v>
      </c>
    </row>
    <row r="3409" spans="1:21">
      <c r="A3409" s="1">
        <f t="shared" si="53"/>
        <v>3408</v>
      </c>
      <c r="B3409" s="1" t="s">
        <v>28</v>
      </c>
      <c r="C3409" s="1" t="s">
        <v>29</v>
      </c>
      <c r="D3409" s="1" t="s">
        <v>22</v>
      </c>
      <c r="E3409" s="1" t="s">
        <v>23</v>
      </c>
      <c r="F3409" s="1" t="s">
        <v>5</v>
      </c>
      <c r="H3409" s="1" t="s">
        <v>24</v>
      </c>
      <c r="I3409" s="1">
        <v>1806003</v>
      </c>
      <c r="J3409" s="1">
        <v>1807277</v>
      </c>
      <c r="K3409" s="1" t="s">
        <v>63</v>
      </c>
      <c r="L3409" s="1" t="s">
        <v>4840</v>
      </c>
      <c r="O3409" s="1" t="s">
        <v>4841</v>
      </c>
      <c r="R3409" s="1" t="s">
        <v>4839</v>
      </c>
      <c r="S3409" s="1">
        <v>1275</v>
      </c>
      <c r="T3409" s="1">
        <v>424</v>
      </c>
    </row>
    <row r="3410" spans="1:21">
      <c r="A3410" s="1">
        <f t="shared" si="53"/>
        <v>3409</v>
      </c>
      <c r="B3410" s="1" t="s">
        <v>20</v>
      </c>
      <c r="C3410" s="1" t="s">
        <v>21</v>
      </c>
      <c r="D3410" s="1" t="s">
        <v>22</v>
      </c>
      <c r="E3410" s="1" t="s">
        <v>23</v>
      </c>
      <c r="F3410" s="1" t="s">
        <v>5</v>
      </c>
      <c r="H3410" s="1" t="s">
        <v>24</v>
      </c>
      <c r="I3410" s="1">
        <v>1807491</v>
      </c>
      <c r="J3410" s="1">
        <v>1807760</v>
      </c>
      <c r="K3410" s="1" t="s">
        <v>25</v>
      </c>
      <c r="P3410" s="1" t="s">
        <v>4842</v>
      </c>
      <c r="R3410" s="1" t="s">
        <v>4843</v>
      </c>
      <c r="S3410" s="1">
        <v>270</v>
      </c>
    </row>
    <row r="3411" spans="1:21">
      <c r="A3411" s="1">
        <f t="shared" si="53"/>
        <v>3410</v>
      </c>
      <c r="B3411" s="1" t="s">
        <v>28</v>
      </c>
      <c r="C3411" s="1" t="s">
        <v>29</v>
      </c>
      <c r="D3411" s="1" t="s">
        <v>22</v>
      </c>
      <c r="E3411" s="1" t="s">
        <v>23</v>
      </c>
      <c r="F3411" s="1" t="s">
        <v>5</v>
      </c>
      <c r="H3411" s="1" t="s">
        <v>24</v>
      </c>
      <c r="I3411" s="1">
        <v>1807491</v>
      </c>
      <c r="J3411" s="1">
        <v>1807760</v>
      </c>
      <c r="K3411" s="1" t="s">
        <v>25</v>
      </c>
      <c r="L3411" s="1" t="s">
        <v>4844</v>
      </c>
      <c r="O3411" s="1" t="s">
        <v>4845</v>
      </c>
      <c r="P3411" s="1" t="s">
        <v>4842</v>
      </c>
      <c r="R3411" s="1" t="s">
        <v>4843</v>
      </c>
      <c r="S3411" s="1">
        <v>270</v>
      </c>
      <c r="T3411" s="1">
        <v>89</v>
      </c>
    </row>
    <row r="3412" spans="1:21">
      <c r="A3412" s="1">
        <f t="shared" si="53"/>
        <v>3411</v>
      </c>
      <c r="B3412" s="1" t="s">
        <v>20</v>
      </c>
      <c r="C3412" s="1" t="s">
        <v>21</v>
      </c>
      <c r="D3412" s="1" t="s">
        <v>22</v>
      </c>
      <c r="E3412" s="1" t="s">
        <v>23</v>
      </c>
      <c r="F3412" s="1" t="s">
        <v>5</v>
      </c>
      <c r="H3412" s="1" t="s">
        <v>24</v>
      </c>
      <c r="I3412" s="1">
        <v>1807789</v>
      </c>
      <c r="J3412" s="1">
        <v>1808298</v>
      </c>
      <c r="K3412" s="1" t="s">
        <v>25</v>
      </c>
      <c r="R3412" s="1" t="s">
        <v>4846</v>
      </c>
      <c r="S3412" s="1">
        <v>510</v>
      </c>
    </row>
    <row r="3413" spans="1:21">
      <c r="A3413" s="1">
        <f t="shared" si="53"/>
        <v>3412</v>
      </c>
      <c r="B3413" s="1" t="s">
        <v>28</v>
      </c>
      <c r="C3413" s="1" t="s">
        <v>29</v>
      </c>
      <c r="D3413" s="1" t="s">
        <v>22</v>
      </c>
      <c r="E3413" s="1" t="s">
        <v>23</v>
      </c>
      <c r="F3413" s="1" t="s">
        <v>5</v>
      </c>
      <c r="H3413" s="1" t="s">
        <v>24</v>
      </c>
      <c r="I3413" s="1">
        <v>1807789</v>
      </c>
      <c r="J3413" s="1">
        <v>1808298</v>
      </c>
      <c r="K3413" s="1" t="s">
        <v>25</v>
      </c>
      <c r="L3413" s="1" t="s">
        <v>4847</v>
      </c>
      <c r="O3413" s="1" t="s">
        <v>4848</v>
      </c>
      <c r="R3413" s="1" t="s">
        <v>4846</v>
      </c>
      <c r="S3413" s="1">
        <v>510</v>
      </c>
      <c r="T3413" s="1">
        <v>169</v>
      </c>
    </row>
    <row r="3414" spans="1:21">
      <c r="A3414" s="1">
        <f t="shared" si="53"/>
        <v>3413</v>
      </c>
      <c r="B3414" s="1" t="s">
        <v>20</v>
      </c>
      <c r="C3414" s="1" t="s">
        <v>21</v>
      </c>
      <c r="D3414" s="1" t="s">
        <v>22</v>
      </c>
      <c r="E3414" s="1" t="s">
        <v>23</v>
      </c>
      <c r="F3414" s="1" t="s">
        <v>5</v>
      </c>
      <c r="H3414" s="1" t="s">
        <v>24</v>
      </c>
      <c r="I3414" s="1">
        <v>1808309</v>
      </c>
      <c r="J3414" s="1">
        <v>1809121</v>
      </c>
      <c r="K3414" s="1" t="s">
        <v>25</v>
      </c>
      <c r="P3414" s="1" t="s">
        <v>4849</v>
      </c>
      <c r="R3414" s="1" t="s">
        <v>4850</v>
      </c>
      <c r="S3414" s="1">
        <v>813</v>
      </c>
    </row>
    <row r="3415" spans="1:21">
      <c r="A3415" s="1">
        <f t="shared" si="53"/>
        <v>3414</v>
      </c>
      <c r="B3415" s="1" t="s">
        <v>28</v>
      </c>
      <c r="C3415" s="1" t="s">
        <v>29</v>
      </c>
      <c r="D3415" s="1" t="s">
        <v>22</v>
      </c>
      <c r="E3415" s="1" t="s">
        <v>23</v>
      </c>
      <c r="F3415" s="1" t="s">
        <v>5</v>
      </c>
      <c r="H3415" s="1" t="s">
        <v>24</v>
      </c>
      <c r="I3415" s="1">
        <v>1808309</v>
      </c>
      <c r="J3415" s="1">
        <v>1809121</v>
      </c>
      <c r="K3415" s="1" t="s">
        <v>25</v>
      </c>
      <c r="L3415" s="1" t="s">
        <v>4851</v>
      </c>
      <c r="O3415" s="1" t="s">
        <v>4852</v>
      </c>
      <c r="P3415" s="1" t="s">
        <v>4849</v>
      </c>
      <c r="R3415" s="1" t="s">
        <v>4850</v>
      </c>
      <c r="S3415" s="1">
        <v>813</v>
      </c>
      <c r="T3415" s="1">
        <v>270</v>
      </c>
    </row>
    <row r="3416" spans="1:21">
      <c r="A3416" s="1">
        <f t="shared" si="53"/>
        <v>3415</v>
      </c>
      <c r="B3416" s="1" t="s">
        <v>20</v>
      </c>
      <c r="C3416" s="1" t="s">
        <v>21</v>
      </c>
      <c r="D3416" s="1" t="s">
        <v>22</v>
      </c>
      <c r="E3416" s="1" t="s">
        <v>23</v>
      </c>
      <c r="F3416" s="1" t="s">
        <v>5</v>
      </c>
      <c r="H3416" s="1" t="s">
        <v>24</v>
      </c>
      <c r="I3416" s="1">
        <v>1809123</v>
      </c>
      <c r="J3416" s="1">
        <v>1809521</v>
      </c>
      <c r="K3416" s="1" t="s">
        <v>25</v>
      </c>
      <c r="P3416" s="1" t="s">
        <v>4853</v>
      </c>
      <c r="R3416" s="1" t="s">
        <v>4854</v>
      </c>
      <c r="S3416" s="1">
        <v>399</v>
      </c>
    </row>
    <row r="3417" spans="1:21">
      <c r="A3417" s="1">
        <f t="shared" si="53"/>
        <v>3416</v>
      </c>
      <c r="B3417" s="1" t="s">
        <v>28</v>
      </c>
      <c r="C3417" s="1" t="s">
        <v>29</v>
      </c>
      <c r="D3417" s="1" t="s">
        <v>22</v>
      </c>
      <c r="E3417" s="1" t="s">
        <v>23</v>
      </c>
      <c r="F3417" s="1" t="s">
        <v>5</v>
      </c>
      <c r="H3417" s="1" t="s">
        <v>24</v>
      </c>
      <c r="I3417" s="1">
        <v>1809123</v>
      </c>
      <c r="J3417" s="1">
        <v>1809521</v>
      </c>
      <c r="K3417" s="1" t="s">
        <v>25</v>
      </c>
      <c r="L3417" s="1" t="s">
        <v>4855</v>
      </c>
      <c r="O3417" s="1" t="s">
        <v>4856</v>
      </c>
      <c r="P3417" s="1" t="s">
        <v>4853</v>
      </c>
      <c r="R3417" s="1" t="s">
        <v>4854</v>
      </c>
      <c r="S3417" s="1">
        <v>399</v>
      </c>
      <c r="T3417" s="1">
        <v>132</v>
      </c>
    </row>
    <row r="3418" spans="1:21">
      <c r="A3418" s="1">
        <f t="shared" si="53"/>
        <v>3417</v>
      </c>
      <c r="B3418" s="1" t="s">
        <v>20</v>
      </c>
      <c r="C3418" s="1" t="s">
        <v>21</v>
      </c>
      <c r="D3418" s="1" t="s">
        <v>22</v>
      </c>
      <c r="E3418" s="1" t="s">
        <v>23</v>
      </c>
      <c r="F3418" s="1" t="s">
        <v>5</v>
      </c>
      <c r="H3418" s="1" t="s">
        <v>24</v>
      </c>
      <c r="I3418" s="1">
        <v>1809713</v>
      </c>
      <c r="J3418" s="1">
        <v>1810756</v>
      </c>
      <c r="K3418" s="1" t="s">
        <v>25</v>
      </c>
      <c r="R3418" s="1" t="s">
        <v>4857</v>
      </c>
      <c r="S3418" s="1">
        <v>1044</v>
      </c>
    </row>
    <row r="3419" spans="1:21">
      <c r="A3419" s="1">
        <f t="shared" si="53"/>
        <v>3418</v>
      </c>
      <c r="B3419" s="1" t="s">
        <v>28</v>
      </c>
      <c r="C3419" s="1" t="s">
        <v>29</v>
      </c>
      <c r="D3419" s="1" t="s">
        <v>22</v>
      </c>
      <c r="E3419" s="1" t="s">
        <v>23</v>
      </c>
      <c r="F3419" s="1" t="s">
        <v>5</v>
      </c>
      <c r="H3419" s="1" t="s">
        <v>24</v>
      </c>
      <c r="I3419" s="1">
        <v>1809713</v>
      </c>
      <c r="J3419" s="1">
        <v>1810756</v>
      </c>
      <c r="K3419" s="1" t="s">
        <v>25</v>
      </c>
      <c r="L3419" s="1" t="s">
        <v>4858</v>
      </c>
      <c r="O3419" s="1" t="s">
        <v>542</v>
      </c>
      <c r="R3419" s="1" t="s">
        <v>4857</v>
      </c>
      <c r="S3419" s="1">
        <v>1044</v>
      </c>
      <c r="T3419" s="1">
        <v>347</v>
      </c>
    </row>
    <row r="3420" spans="1:21">
      <c r="A3420" s="1">
        <f t="shared" si="53"/>
        <v>3419</v>
      </c>
      <c r="B3420" s="1" t="s">
        <v>20</v>
      </c>
      <c r="C3420" s="1" t="s">
        <v>450</v>
      </c>
      <c r="D3420" s="1" t="s">
        <v>22</v>
      </c>
      <c r="E3420" s="1" t="s">
        <v>23</v>
      </c>
      <c r="F3420" s="1" t="s">
        <v>5</v>
      </c>
      <c r="H3420" s="1" t="s">
        <v>24</v>
      </c>
      <c r="I3420" s="1">
        <v>1810897</v>
      </c>
      <c r="J3420" s="1">
        <v>1811253</v>
      </c>
      <c r="K3420" s="1" t="s">
        <v>25</v>
      </c>
      <c r="R3420" s="1" t="s">
        <v>4859</v>
      </c>
      <c r="S3420" s="1">
        <v>357</v>
      </c>
      <c r="U3420" s="1" t="s">
        <v>452</v>
      </c>
    </row>
    <row r="3421" spans="1:21">
      <c r="A3421" s="1">
        <f t="shared" si="53"/>
        <v>3420</v>
      </c>
      <c r="B3421" s="1" t="s">
        <v>28</v>
      </c>
      <c r="C3421" s="1" t="s">
        <v>453</v>
      </c>
      <c r="D3421" s="1" t="s">
        <v>22</v>
      </c>
      <c r="E3421" s="1" t="s">
        <v>23</v>
      </c>
      <c r="F3421" s="1" t="s">
        <v>5</v>
      </c>
      <c r="H3421" s="1" t="s">
        <v>24</v>
      </c>
      <c r="I3421" s="1">
        <v>1810897</v>
      </c>
      <c r="J3421" s="1">
        <v>1811253</v>
      </c>
      <c r="K3421" s="1" t="s">
        <v>25</v>
      </c>
      <c r="O3421" s="1" t="s">
        <v>625</v>
      </c>
      <c r="R3421" s="1" t="s">
        <v>4859</v>
      </c>
      <c r="S3421" s="1">
        <v>357</v>
      </c>
      <c r="U3421" s="1" t="s">
        <v>452</v>
      </c>
    </row>
    <row r="3422" spans="1:21">
      <c r="A3422" s="1">
        <f t="shared" si="53"/>
        <v>3421</v>
      </c>
      <c r="B3422" s="1" t="s">
        <v>20</v>
      </c>
      <c r="C3422" s="1" t="s">
        <v>450</v>
      </c>
      <c r="D3422" s="1" t="s">
        <v>22</v>
      </c>
      <c r="E3422" s="1" t="s">
        <v>23</v>
      </c>
      <c r="F3422" s="1" t="s">
        <v>5</v>
      </c>
      <c r="H3422" s="1" t="s">
        <v>24</v>
      </c>
      <c r="I3422" s="1">
        <v>1811183</v>
      </c>
      <c r="J3422" s="1">
        <v>1811965</v>
      </c>
      <c r="K3422" s="1" t="s">
        <v>25</v>
      </c>
      <c r="R3422" s="1" t="s">
        <v>4860</v>
      </c>
      <c r="S3422" s="1">
        <v>783</v>
      </c>
      <c r="U3422" s="1" t="s">
        <v>452</v>
      </c>
    </row>
    <row r="3423" spans="1:21">
      <c r="A3423" s="1">
        <f t="shared" si="53"/>
        <v>3422</v>
      </c>
      <c r="B3423" s="1" t="s">
        <v>28</v>
      </c>
      <c r="C3423" s="1" t="s">
        <v>453</v>
      </c>
      <c r="D3423" s="1" t="s">
        <v>22</v>
      </c>
      <c r="E3423" s="1" t="s">
        <v>23</v>
      </c>
      <c r="F3423" s="1" t="s">
        <v>5</v>
      </c>
      <c r="H3423" s="1" t="s">
        <v>24</v>
      </c>
      <c r="I3423" s="1">
        <v>1811183</v>
      </c>
      <c r="J3423" s="1">
        <v>1811965</v>
      </c>
      <c r="K3423" s="1" t="s">
        <v>25</v>
      </c>
      <c r="O3423" s="1" t="s">
        <v>4861</v>
      </c>
      <c r="R3423" s="1" t="s">
        <v>4860</v>
      </c>
      <c r="S3423" s="1">
        <v>783</v>
      </c>
      <c r="U3423" s="1" t="s">
        <v>452</v>
      </c>
    </row>
    <row r="3424" spans="1:21">
      <c r="A3424" s="1">
        <f t="shared" si="53"/>
        <v>3423</v>
      </c>
      <c r="B3424" s="1" t="s">
        <v>20</v>
      </c>
      <c r="C3424" s="1" t="s">
        <v>21</v>
      </c>
      <c r="D3424" s="1" t="s">
        <v>22</v>
      </c>
      <c r="E3424" s="1" t="s">
        <v>23</v>
      </c>
      <c r="F3424" s="1" t="s">
        <v>5</v>
      </c>
      <c r="H3424" s="1" t="s">
        <v>24</v>
      </c>
      <c r="I3424" s="1">
        <v>1811991</v>
      </c>
      <c r="J3424" s="1">
        <v>1812338</v>
      </c>
      <c r="K3424" s="1" t="s">
        <v>63</v>
      </c>
      <c r="P3424" s="1" t="s">
        <v>4862</v>
      </c>
      <c r="R3424" s="1" t="s">
        <v>4863</v>
      </c>
      <c r="S3424" s="1">
        <v>348</v>
      </c>
    </row>
    <row r="3425" spans="1:20">
      <c r="A3425" s="1">
        <f t="shared" si="53"/>
        <v>3424</v>
      </c>
      <c r="B3425" s="1" t="s">
        <v>28</v>
      </c>
      <c r="C3425" s="1" t="s">
        <v>29</v>
      </c>
      <c r="D3425" s="1" t="s">
        <v>22</v>
      </c>
      <c r="E3425" s="1" t="s">
        <v>23</v>
      </c>
      <c r="F3425" s="1" t="s">
        <v>5</v>
      </c>
      <c r="H3425" s="1" t="s">
        <v>24</v>
      </c>
      <c r="I3425" s="1">
        <v>1811991</v>
      </c>
      <c r="J3425" s="1">
        <v>1812338</v>
      </c>
      <c r="K3425" s="1" t="s">
        <v>63</v>
      </c>
      <c r="L3425" s="1" t="s">
        <v>4864</v>
      </c>
      <c r="O3425" s="1" t="s">
        <v>4865</v>
      </c>
      <c r="P3425" s="1" t="s">
        <v>4862</v>
      </c>
      <c r="R3425" s="1" t="s">
        <v>4863</v>
      </c>
      <c r="S3425" s="1">
        <v>348</v>
      </c>
      <c r="T3425" s="1">
        <v>115</v>
      </c>
    </row>
    <row r="3426" spans="1:20">
      <c r="A3426" s="1">
        <f t="shared" si="53"/>
        <v>3425</v>
      </c>
      <c r="B3426" s="1" t="s">
        <v>20</v>
      </c>
      <c r="C3426" s="1" t="s">
        <v>21</v>
      </c>
      <c r="D3426" s="1" t="s">
        <v>22</v>
      </c>
      <c r="E3426" s="1" t="s">
        <v>23</v>
      </c>
      <c r="F3426" s="1" t="s">
        <v>5</v>
      </c>
      <c r="H3426" s="1" t="s">
        <v>24</v>
      </c>
      <c r="I3426" s="1">
        <v>1812348</v>
      </c>
      <c r="J3426" s="1">
        <v>1812866</v>
      </c>
      <c r="K3426" s="1" t="s">
        <v>63</v>
      </c>
      <c r="R3426" s="1" t="s">
        <v>4866</v>
      </c>
      <c r="S3426" s="1">
        <v>519</v>
      </c>
    </row>
    <row r="3427" spans="1:20">
      <c r="A3427" s="1">
        <f t="shared" si="53"/>
        <v>3426</v>
      </c>
      <c r="B3427" s="1" t="s">
        <v>28</v>
      </c>
      <c r="C3427" s="1" t="s">
        <v>29</v>
      </c>
      <c r="D3427" s="1" t="s">
        <v>22</v>
      </c>
      <c r="E3427" s="1" t="s">
        <v>23</v>
      </c>
      <c r="F3427" s="1" t="s">
        <v>5</v>
      </c>
      <c r="H3427" s="1" t="s">
        <v>24</v>
      </c>
      <c r="I3427" s="1">
        <v>1812348</v>
      </c>
      <c r="J3427" s="1">
        <v>1812866</v>
      </c>
      <c r="K3427" s="1" t="s">
        <v>63</v>
      </c>
      <c r="L3427" s="1" t="s">
        <v>4867</v>
      </c>
      <c r="O3427" s="1" t="s">
        <v>42</v>
      </c>
      <c r="R3427" s="1" t="s">
        <v>4866</v>
      </c>
      <c r="S3427" s="1">
        <v>519</v>
      </c>
      <c r="T3427" s="1">
        <v>172</v>
      </c>
    </row>
    <row r="3428" spans="1:20">
      <c r="A3428" s="1">
        <f t="shared" si="53"/>
        <v>3427</v>
      </c>
      <c r="B3428" s="1" t="s">
        <v>20</v>
      </c>
      <c r="C3428" s="1" t="s">
        <v>21</v>
      </c>
      <c r="D3428" s="1" t="s">
        <v>22</v>
      </c>
      <c r="E3428" s="1" t="s">
        <v>23</v>
      </c>
      <c r="F3428" s="1" t="s">
        <v>5</v>
      </c>
      <c r="H3428" s="1" t="s">
        <v>24</v>
      </c>
      <c r="I3428" s="1">
        <v>1812938</v>
      </c>
      <c r="J3428" s="1">
        <v>1813195</v>
      </c>
      <c r="K3428" s="1" t="s">
        <v>63</v>
      </c>
      <c r="R3428" s="1" t="s">
        <v>4868</v>
      </c>
      <c r="S3428" s="1">
        <v>258</v>
      </c>
    </row>
    <row r="3429" spans="1:20">
      <c r="A3429" s="1">
        <f t="shared" si="53"/>
        <v>3428</v>
      </c>
      <c r="B3429" s="1" t="s">
        <v>28</v>
      </c>
      <c r="C3429" s="1" t="s">
        <v>29</v>
      </c>
      <c r="D3429" s="1" t="s">
        <v>22</v>
      </c>
      <c r="E3429" s="1" t="s">
        <v>23</v>
      </c>
      <c r="F3429" s="1" t="s">
        <v>5</v>
      </c>
      <c r="H3429" s="1" t="s">
        <v>24</v>
      </c>
      <c r="I3429" s="1">
        <v>1812938</v>
      </c>
      <c r="J3429" s="1">
        <v>1813195</v>
      </c>
      <c r="K3429" s="1" t="s">
        <v>63</v>
      </c>
      <c r="L3429" s="1" t="s">
        <v>4869</v>
      </c>
      <c r="O3429" s="1" t="s">
        <v>42</v>
      </c>
      <c r="R3429" s="1" t="s">
        <v>4868</v>
      </c>
      <c r="S3429" s="1">
        <v>258</v>
      </c>
      <c r="T3429" s="1">
        <v>85</v>
      </c>
    </row>
    <row r="3430" spans="1:20">
      <c r="A3430" s="1">
        <f t="shared" si="53"/>
        <v>3429</v>
      </c>
      <c r="B3430" s="1" t="s">
        <v>20</v>
      </c>
      <c r="C3430" s="1" t="s">
        <v>21</v>
      </c>
      <c r="D3430" s="1" t="s">
        <v>22</v>
      </c>
      <c r="E3430" s="1" t="s">
        <v>23</v>
      </c>
      <c r="F3430" s="1" t="s">
        <v>5</v>
      </c>
      <c r="H3430" s="1" t="s">
        <v>24</v>
      </c>
      <c r="I3430" s="1">
        <v>1813254</v>
      </c>
      <c r="J3430" s="1">
        <v>1813916</v>
      </c>
      <c r="K3430" s="1" t="s">
        <v>63</v>
      </c>
      <c r="R3430" s="1" t="s">
        <v>4870</v>
      </c>
      <c r="S3430" s="1">
        <v>663</v>
      </c>
    </row>
    <row r="3431" spans="1:20">
      <c r="A3431" s="1">
        <f t="shared" si="53"/>
        <v>3430</v>
      </c>
      <c r="B3431" s="1" t="s">
        <v>28</v>
      </c>
      <c r="C3431" s="1" t="s">
        <v>29</v>
      </c>
      <c r="D3431" s="1" t="s">
        <v>22</v>
      </c>
      <c r="E3431" s="1" t="s">
        <v>23</v>
      </c>
      <c r="F3431" s="1" t="s">
        <v>5</v>
      </c>
      <c r="H3431" s="1" t="s">
        <v>24</v>
      </c>
      <c r="I3431" s="1">
        <v>1813254</v>
      </c>
      <c r="J3431" s="1">
        <v>1813916</v>
      </c>
      <c r="K3431" s="1" t="s">
        <v>63</v>
      </c>
      <c r="L3431" s="1" t="s">
        <v>4871</v>
      </c>
      <c r="O3431" s="1" t="s">
        <v>4872</v>
      </c>
      <c r="R3431" s="1" t="s">
        <v>4870</v>
      </c>
      <c r="S3431" s="1">
        <v>663</v>
      </c>
      <c r="T3431" s="1">
        <v>220</v>
      </c>
    </row>
    <row r="3432" spans="1:20">
      <c r="A3432" s="1">
        <f t="shared" si="53"/>
        <v>3431</v>
      </c>
      <c r="B3432" s="1" t="s">
        <v>20</v>
      </c>
      <c r="C3432" s="1" t="s">
        <v>21</v>
      </c>
      <c r="D3432" s="1" t="s">
        <v>22</v>
      </c>
      <c r="E3432" s="1" t="s">
        <v>23</v>
      </c>
      <c r="F3432" s="1" t="s">
        <v>5</v>
      </c>
      <c r="H3432" s="1" t="s">
        <v>24</v>
      </c>
      <c r="I3432" s="1">
        <v>1813947</v>
      </c>
      <c r="J3432" s="1">
        <v>1815140</v>
      </c>
      <c r="K3432" s="1" t="s">
        <v>63</v>
      </c>
      <c r="R3432" s="1" t="s">
        <v>4873</v>
      </c>
      <c r="S3432" s="1">
        <v>1194</v>
      </c>
    </row>
    <row r="3433" spans="1:20">
      <c r="A3433" s="1">
        <f t="shared" si="53"/>
        <v>3432</v>
      </c>
      <c r="B3433" s="1" t="s">
        <v>28</v>
      </c>
      <c r="C3433" s="1" t="s">
        <v>29</v>
      </c>
      <c r="D3433" s="1" t="s">
        <v>22</v>
      </c>
      <c r="E3433" s="1" t="s">
        <v>23</v>
      </c>
      <c r="F3433" s="1" t="s">
        <v>5</v>
      </c>
      <c r="H3433" s="1" t="s">
        <v>24</v>
      </c>
      <c r="I3433" s="1">
        <v>1813947</v>
      </c>
      <c r="J3433" s="1">
        <v>1815140</v>
      </c>
      <c r="K3433" s="1" t="s">
        <v>63</v>
      </c>
      <c r="L3433" s="1" t="s">
        <v>4874</v>
      </c>
      <c r="O3433" s="1" t="s">
        <v>332</v>
      </c>
      <c r="R3433" s="1" t="s">
        <v>4873</v>
      </c>
      <c r="S3433" s="1">
        <v>1194</v>
      </c>
      <c r="T3433" s="1">
        <v>397</v>
      </c>
    </row>
    <row r="3434" spans="1:20">
      <c r="A3434" s="1">
        <f t="shared" si="53"/>
        <v>3433</v>
      </c>
      <c r="B3434" s="1" t="s">
        <v>20</v>
      </c>
      <c r="C3434" s="1" t="s">
        <v>21</v>
      </c>
      <c r="D3434" s="1" t="s">
        <v>22</v>
      </c>
      <c r="E3434" s="1" t="s">
        <v>23</v>
      </c>
      <c r="F3434" s="1" t="s">
        <v>5</v>
      </c>
      <c r="H3434" s="1" t="s">
        <v>24</v>
      </c>
      <c r="I3434" s="1">
        <v>1815289</v>
      </c>
      <c r="J3434" s="1">
        <v>1815600</v>
      </c>
      <c r="K3434" s="1" t="s">
        <v>63</v>
      </c>
      <c r="R3434" s="1" t="s">
        <v>4875</v>
      </c>
      <c r="S3434" s="1">
        <v>312</v>
      </c>
    </row>
    <row r="3435" spans="1:20">
      <c r="A3435" s="1">
        <f t="shared" si="53"/>
        <v>3434</v>
      </c>
      <c r="B3435" s="1" t="s">
        <v>28</v>
      </c>
      <c r="C3435" s="1" t="s">
        <v>29</v>
      </c>
      <c r="D3435" s="1" t="s">
        <v>22</v>
      </c>
      <c r="E3435" s="1" t="s">
        <v>23</v>
      </c>
      <c r="F3435" s="1" t="s">
        <v>5</v>
      </c>
      <c r="H3435" s="1" t="s">
        <v>24</v>
      </c>
      <c r="I3435" s="1">
        <v>1815289</v>
      </c>
      <c r="J3435" s="1">
        <v>1815600</v>
      </c>
      <c r="K3435" s="1" t="s">
        <v>63</v>
      </c>
      <c r="L3435" s="1" t="s">
        <v>4876</v>
      </c>
      <c r="O3435" s="1" t="s">
        <v>62</v>
      </c>
      <c r="R3435" s="1" t="s">
        <v>4875</v>
      </c>
      <c r="S3435" s="1">
        <v>312</v>
      </c>
      <c r="T3435" s="1">
        <v>103</v>
      </c>
    </row>
    <row r="3436" spans="1:20">
      <c r="A3436" s="1">
        <f t="shared" si="53"/>
        <v>3435</v>
      </c>
      <c r="B3436" s="1" t="s">
        <v>20</v>
      </c>
      <c r="C3436" s="1" t="s">
        <v>21</v>
      </c>
      <c r="D3436" s="1" t="s">
        <v>22</v>
      </c>
      <c r="E3436" s="1" t="s">
        <v>23</v>
      </c>
      <c r="F3436" s="1" t="s">
        <v>5</v>
      </c>
      <c r="H3436" s="1" t="s">
        <v>24</v>
      </c>
      <c r="I3436" s="1">
        <v>1815606</v>
      </c>
      <c r="J3436" s="1">
        <v>1816070</v>
      </c>
      <c r="K3436" s="1" t="s">
        <v>63</v>
      </c>
      <c r="R3436" s="1" t="s">
        <v>4877</v>
      </c>
      <c r="S3436" s="1">
        <v>465</v>
      </c>
    </row>
    <row r="3437" spans="1:20">
      <c r="A3437" s="1">
        <f t="shared" si="53"/>
        <v>3436</v>
      </c>
      <c r="B3437" s="1" t="s">
        <v>28</v>
      </c>
      <c r="C3437" s="1" t="s">
        <v>29</v>
      </c>
      <c r="D3437" s="1" t="s">
        <v>22</v>
      </c>
      <c r="E3437" s="1" t="s">
        <v>23</v>
      </c>
      <c r="F3437" s="1" t="s">
        <v>5</v>
      </c>
      <c r="H3437" s="1" t="s">
        <v>24</v>
      </c>
      <c r="I3437" s="1">
        <v>1815606</v>
      </c>
      <c r="J3437" s="1">
        <v>1816070</v>
      </c>
      <c r="K3437" s="1" t="s">
        <v>63</v>
      </c>
      <c r="L3437" s="1" t="s">
        <v>4878</v>
      </c>
      <c r="O3437" s="1" t="s">
        <v>62</v>
      </c>
      <c r="R3437" s="1" t="s">
        <v>4877</v>
      </c>
      <c r="S3437" s="1">
        <v>465</v>
      </c>
      <c r="T3437" s="1">
        <v>154</v>
      </c>
    </row>
    <row r="3438" spans="1:20">
      <c r="A3438" s="1">
        <f t="shared" si="53"/>
        <v>3437</v>
      </c>
      <c r="B3438" s="1" t="s">
        <v>20</v>
      </c>
      <c r="C3438" s="1" t="s">
        <v>21</v>
      </c>
      <c r="D3438" s="1" t="s">
        <v>22</v>
      </c>
      <c r="E3438" s="1" t="s">
        <v>23</v>
      </c>
      <c r="F3438" s="1" t="s">
        <v>5</v>
      </c>
      <c r="H3438" s="1" t="s">
        <v>24</v>
      </c>
      <c r="I3438" s="1">
        <v>1816098</v>
      </c>
      <c r="J3438" s="1">
        <v>1817501</v>
      </c>
      <c r="K3438" s="1" t="s">
        <v>63</v>
      </c>
      <c r="R3438" s="1" t="s">
        <v>4879</v>
      </c>
      <c r="S3438" s="1">
        <v>1404</v>
      </c>
    </row>
    <row r="3439" spans="1:20">
      <c r="A3439" s="1">
        <f t="shared" si="53"/>
        <v>3438</v>
      </c>
      <c r="B3439" s="1" t="s">
        <v>28</v>
      </c>
      <c r="C3439" s="1" t="s">
        <v>29</v>
      </c>
      <c r="D3439" s="1" t="s">
        <v>22</v>
      </c>
      <c r="E3439" s="1" t="s">
        <v>23</v>
      </c>
      <c r="F3439" s="1" t="s">
        <v>5</v>
      </c>
      <c r="H3439" s="1" t="s">
        <v>24</v>
      </c>
      <c r="I3439" s="1">
        <v>1816098</v>
      </c>
      <c r="J3439" s="1">
        <v>1817501</v>
      </c>
      <c r="K3439" s="1" t="s">
        <v>63</v>
      </c>
      <c r="L3439" s="1" t="s">
        <v>4880</v>
      </c>
      <c r="O3439" s="1" t="s">
        <v>62</v>
      </c>
      <c r="R3439" s="1" t="s">
        <v>4879</v>
      </c>
      <c r="S3439" s="1">
        <v>1404</v>
      </c>
      <c r="T3439" s="1">
        <v>467</v>
      </c>
    </row>
    <row r="3440" spans="1:20">
      <c r="A3440" s="1">
        <f t="shared" si="53"/>
        <v>3439</v>
      </c>
      <c r="B3440" s="1" t="s">
        <v>20</v>
      </c>
      <c r="C3440" s="1" t="s">
        <v>21</v>
      </c>
      <c r="D3440" s="1" t="s">
        <v>22</v>
      </c>
      <c r="E3440" s="1" t="s">
        <v>23</v>
      </c>
      <c r="F3440" s="1" t="s">
        <v>5</v>
      </c>
      <c r="H3440" s="1" t="s">
        <v>24</v>
      </c>
      <c r="I3440" s="1">
        <v>1817578</v>
      </c>
      <c r="J3440" s="1">
        <v>1818336</v>
      </c>
      <c r="K3440" s="1" t="s">
        <v>25</v>
      </c>
      <c r="R3440" s="1" t="s">
        <v>4881</v>
      </c>
      <c r="S3440" s="1">
        <v>759</v>
      </c>
    </row>
    <row r="3441" spans="1:20">
      <c r="A3441" s="1">
        <f t="shared" si="53"/>
        <v>3440</v>
      </c>
      <c r="B3441" s="1" t="s">
        <v>28</v>
      </c>
      <c r="C3441" s="1" t="s">
        <v>29</v>
      </c>
      <c r="D3441" s="1" t="s">
        <v>22</v>
      </c>
      <c r="E3441" s="1" t="s">
        <v>23</v>
      </c>
      <c r="F3441" s="1" t="s">
        <v>5</v>
      </c>
      <c r="H3441" s="1" t="s">
        <v>24</v>
      </c>
      <c r="I3441" s="1">
        <v>1817578</v>
      </c>
      <c r="J3441" s="1">
        <v>1818336</v>
      </c>
      <c r="K3441" s="1" t="s">
        <v>25</v>
      </c>
      <c r="L3441" s="1" t="s">
        <v>4882</v>
      </c>
      <c r="O3441" s="1" t="s">
        <v>4577</v>
      </c>
      <c r="R3441" s="1" t="s">
        <v>4881</v>
      </c>
      <c r="S3441" s="1">
        <v>759</v>
      </c>
      <c r="T3441" s="1">
        <v>252</v>
      </c>
    </row>
    <row r="3442" spans="1:20">
      <c r="A3442" s="1">
        <f t="shared" si="53"/>
        <v>3441</v>
      </c>
      <c r="B3442" s="1" t="s">
        <v>20</v>
      </c>
      <c r="C3442" s="1" t="s">
        <v>21</v>
      </c>
      <c r="D3442" s="1" t="s">
        <v>22</v>
      </c>
      <c r="E3442" s="1" t="s">
        <v>23</v>
      </c>
      <c r="F3442" s="1" t="s">
        <v>5</v>
      </c>
      <c r="H3442" s="1" t="s">
        <v>24</v>
      </c>
      <c r="I3442" s="1">
        <v>1818356</v>
      </c>
      <c r="J3442" s="1">
        <v>1819117</v>
      </c>
      <c r="K3442" s="1" t="s">
        <v>25</v>
      </c>
      <c r="P3442" s="1" t="s">
        <v>4883</v>
      </c>
      <c r="R3442" s="1" t="s">
        <v>4884</v>
      </c>
      <c r="S3442" s="1">
        <v>762</v>
      </c>
    </row>
    <row r="3443" spans="1:20">
      <c r="A3443" s="1">
        <f t="shared" si="53"/>
        <v>3442</v>
      </c>
      <c r="B3443" s="1" t="s">
        <v>28</v>
      </c>
      <c r="C3443" s="1" t="s">
        <v>29</v>
      </c>
      <c r="D3443" s="1" t="s">
        <v>22</v>
      </c>
      <c r="E3443" s="1" t="s">
        <v>23</v>
      </c>
      <c r="F3443" s="1" t="s">
        <v>5</v>
      </c>
      <c r="H3443" s="1" t="s">
        <v>24</v>
      </c>
      <c r="I3443" s="1">
        <v>1818356</v>
      </c>
      <c r="J3443" s="1">
        <v>1819117</v>
      </c>
      <c r="K3443" s="1" t="s">
        <v>25</v>
      </c>
      <c r="L3443" s="1" t="s">
        <v>4885</v>
      </c>
      <c r="O3443" s="1" t="s">
        <v>4886</v>
      </c>
      <c r="P3443" s="1" t="s">
        <v>4883</v>
      </c>
      <c r="R3443" s="1" t="s">
        <v>4884</v>
      </c>
      <c r="S3443" s="1">
        <v>762</v>
      </c>
      <c r="T3443" s="1">
        <v>253</v>
      </c>
    </row>
    <row r="3444" spans="1:20">
      <c r="A3444" s="1">
        <f t="shared" si="53"/>
        <v>3443</v>
      </c>
      <c r="B3444" s="1" t="s">
        <v>20</v>
      </c>
      <c r="C3444" s="1" t="s">
        <v>21</v>
      </c>
      <c r="D3444" s="1" t="s">
        <v>22</v>
      </c>
      <c r="E3444" s="1" t="s">
        <v>23</v>
      </c>
      <c r="F3444" s="1" t="s">
        <v>5</v>
      </c>
      <c r="H3444" s="1" t="s">
        <v>24</v>
      </c>
      <c r="I3444" s="1">
        <v>1819114</v>
      </c>
      <c r="J3444" s="1">
        <v>1820049</v>
      </c>
      <c r="K3444" s="1" t="s">
        <v>25</v>
      </c>
      <c r="P3444" s="1" t="s">
        <v>4887</v>
      </c>
      <c r="R3444" s="1" t="s">
        <v>4888</v>
      </c>
      <c r="S3444" s="1">
        <v>936</v>
      </c>
    </row>
    <row r="3445" spans="1:20">
      <c r="A3445" s="1">
        <f t="shared" si="53"/>
        <v>3444</v>
      </c>
      <c r="B3445" s="1" t="s">
        <v>28</v>
      </c>
      <c r="C3445" s="1" t="s">
        <v>29</v>
      </c>
      <c r="D3445" s="1" t="s">
        <v>22</v>
      </c>
      <c r="E3445" s="1" t="s">
        <v>23</v>
      </c>
      <c r="F3445" s="1" t="s">
        <v>5</v>
      </c>
      <c r="H3445" s="1" t="s">
        <v>24</v>
      </c>
      <c r="I3445" s="1">
        <v>1819114</v>
      </c>
      <c r="J3445" s="1">
        <v>1820049</v>
      </c>
      <c r="K3445" s="1" t="s">
        <v>25</v>
      </c>
      <c r="L3445" s="1" t="s">
        <v>4889</v>
      </c>
      <c r="O3445" s="1" t="s">
        <v>391</v>
      </c>
      <c r="P3445" s="1" t="s">
        <v>4887</v>
      </c>
      <c r="R3445" s="1" t="s">
        <v>4888</v>
      </c>
      <c r="S3445" s="1">
        <v>936</v>
      </c>
      <c r="T3445" s="1">
        <v>311</v>
      </c>
    </row>
    <row r="3446" spans="1:20">
      <c r="A3446" s="1">
        <f t="shared" si="53"/>
        <v>3445</v>
      </c>
      <c r="B3446" s="1" t="s">
        <v>20</v>
      </c>
      <c r="C3446" s="1" t="s">
        <v>21</v>
      </c>
      <c r="D3446" s="1" t="s">
        <v>22</v>
      </c>
      <c r="E3446" s="1" t="s">
        <v>23</v>
      </c>
      <c r="F3446" s="1" t="s">
        <v>5</v>
      </c>
      <c r="H3446" s="1" t="s">
        <v>24</v>
      </c>
      <c r="I3446" s="1">
        <v>1820042</v>
      </c>
      <c r="J3446" s="1">
        <v>1820986</v>
      </c>
      <c r="K3446" s="1" t="s">
        <v>25</v>
      </c>
      <c r="R3446" s="1" t="s">
        <v>4890</v>
      </c>
      <c r="S3446" s="1">
        <v>945</v>
      </c>
    </row>
    <row r="3447" spans="1:20">
      <c r="A3447" s="1">
        <f t="shared" si="53"/>
        <v>3446</v>
      </c>
      <c r="B3447" s="1" t="s">
        <v>28</v>
      </c>
      <c r="C3447" s="1" t="s">
        <v>29</v>
      </c>
      <c r="D3447" s="1" t="s">
        <v>22</v>
      </c>
      <c r="E3447" s="1" t="s">
        <v>23</v>
      </c>
      <c r="F3447" s="1" t="s">
        <v>5</v>
      </c>
      <c r="H3447" s="1" t="s">
        <v>24</v>
      </c>
      <c r="I3447" s="1">
        <v>1820042</v>
      </c>
      <c r="J3447" s="1">
        <v>1820986</v>
      </c>
      <c r="K3447" s="1" t="s">
        <v>25</v>
      </c>
      <c r="L3447" s="1" t="s">
        <v>4891</v>
      </c>
      <c r="O3447" s="1" t="s">
        <v>4892</v>
      </c>
      <c r="R3447" s="1" t="s">
        <v>4890</v>
      </c>
      <c r="S3447" s="1">
        <v>945</v>
      </c>
      <c r="T3447" s="1">
        <v>314</v>
      </c>
    </row>
    <row r="3448" spans="1:20">
      <c r="A3448" s="1">
        <f t="shared" si="53"/>
        <v>3447</v>
      </c>
      <c r="B3448" s="1" t="s">
        <v>20</v>
      </c>
      <c r="C3448" s="1" t="s">
        <v>21</v>
      </c>
      <c r="D3448" s="1" t="s">
        <v>22</v>
      </c>
      <c r="E3448" s="1" t="s">
        <v>23</v>
      </c>
      <c r="F3448" s="1" t="s">
        <v>5</v>
      </c>
      <c r="H3448" s="1" t="s">
        <v>24</v>
      </c>
      <c r="I3448" s="1">
        <v>1820983</v>
      </c>
      <c r="J3448" s="1">
        <v>1821639</v>
      </c>
      <c r="K3448" s="1" t="s">
        <v>25</v>
      </c>
      <c r="R3448" s="1" t="s">
        <v>4893</v>
      </c>
      <c r="S3448" s="1">
        <v>657</v>
      </c>
    </row>
    <row r="3449" spans="1:20">
      <c r="A3449" s="1">
        <f t="shared" si="53"/>
        <v>3448</v>
      </c>
      <c r="B3449" s="1" t="s">
        <v>28</v>
      </c>
      <c r="C3449" s="1" t="s">
        <v>29</v>
      </c>
      <c r="D3449" s="1" t="s">
        <v>22</v>
      </c>
      <c r="E3449" s="1" t="s">
        <v>23</v>
      </c>
      <c r="F3449" s="1" t="s">
        <v>5</v>
      </c>
      <c r="H3449" s="1" t="s">
        <v>24</v>
      </c>
      <c r="I3449" s="1">
        <v>1820983</v>
      </c>
      <c r="J3449" s="1">
        <v>1821639</v>
      </c>
      <c r="K3449" s="1" t="s">
        <v>25</v>
      </c>
      <c r="L3449" s="1" t="s">
        <v>4894</v>
      </c>
      <c r="O3449" s="1" t="s">
        <v>380</v>
      </c>
      <c r="R3449" s="1" t="s">
        <v>4893</v>
      </c>
      <c r="S3449" s="1">
        <v>657</v>
      </c>
      <c r="T3449" s="1">
        <v>218</v>
      </c>
    </row>
    <row r="3450" spans="1:20">
      <c r="A3450" s="1">
        <f t="shared" si="53"/>
        <v>3449</v>
      </c>
      <c r="B3450" s="1" t="s">
        <v>20</v>
      </c>
      <c r="C3450" s="1" t="s">
        <v>21</v>
      </c>
      <c r="D3450" s="1" t="s">
        <v>22</v>
      </c>
      <c r="E3450" s="1" t="s">
        <v>23</v>
      </c>
      <c r="F3450" s="1" t="s">
        <v>5</v>
      </c>
      <c r="H3450" s="1" t="s">
        <v>24</v>
      </c>
      <c r="I3450" s="1">
        <v>1821621</v>
      </c>
      <c r="J3450" s="1">
        <v>1822307</v>
      </c>
      <c r="K3450" s="1" t="s">
        <v>25</v>
      </c>
      <c r="R3450" s="1" t="s">
        <v>4895</v>
      </c>
      <c r="S3450" s="1">
        <v>687</v>
      </c>
    </row>
    <row r="3451" spans="1:20">
      <c r="A3451" s="1">
        <f t="shared" si="53"/>
        <v>3450</v>
      </c>
      <c r="B3451" s="1" t="s">
        <v>28</v>
      </c>
      <c r="C3451" s="1" t="s">
        <v>29</v>
      </c>
      <c r="D3451" s="1" t="s">
        <v>22</v>
      </c>
      <c r="E3451" s="1" t="s">
        <v>23</v>
      </c>
      <c r="F3451" s="1" t="s">
        <v>5</v>
      </c>
      <c r="H3451" s="1" t="s">
        <v>24</v>
      </c>
      <c r="I3451" s="1">
        <v>1821621</v>
      </c>
      <c r="J3451" s="1">
        <v>1822307</v>
      </c>
      <c r="K3451" s="1" t="s">
        <v>25</v>
      </c>
      <c r="L3451" s="1" t="s">
        <v>4896</v>
      </c>
      <c r="O3451" s="1" t="s">
        <v>4897</v>
      </c>
      <c r="R3451" s="1" t="s">
        <v>4895</v>
      </c>
      <c r="S3451" s="1">
        <v>687</v>
      </c>
      <c r="T3451" s="1">
        <v>228</v>
      </c>
    </row>
    <row r="3452" spans="1:20">
      <c r="A3452" s="1">
        <f t="shared" si="53"/>
        <v>3451</v>
      </c>
      <c r="B3452" s="1" t="s">
        <v>20</v>
      </c>
      <c r="C3452" s="1" t="s">
        <v>21</v>
      </c>
      <c r="D3452" s="1" t="s">
        <v>22</v>
      </c>
      <c r="E3452" s="1" t="s">
        <v>23</v>
      </c>
      <c r="F3452" s="1" t="s">
        <v>5</v>
      </c>
      <c r="H3452" s="1" t="s">
        <v>24</v>
      </c>
      <c r="I3452" s="1">
        <v>1822332</v>
      </c>
      <c r="J3452" s="1">
        <v>1822694</v>
      </c>
      <c r="K3452" s="1" t="s">
        <v>25</v>
      </c>
      <c r="R3452" s="1" t="s">
        <v>4898</v>
      </c>
      <c r="S3452" s="1">
        <v>363</v>
      </c>
    </row>
    <row r="3453" spans="1:20">
      <c r="A3453" s="1">
        <f t="shared" si="53"/>
        <v>3452</v>
      </c>
      <c r="B3453" s="1" t="s">
        <v>28</v>
      </c>
      <c r="C3453" s="1" t="s">
        <v>29</v>
      </c>
      <c r="D3453" s="1" t="s">
        <v>22</v>
      </c>
      <c r="E3453" s="1" t="s">
        <v>23</v>
      </c>
      <c r="F3453" s="1" t="s">
        <v>5</v>
      </c>
      <c r="H3453" s="1" t="s">
        <v>24</v>
      </c>
      <c r="I3453" s="1">
        <v>1822332</v>
      </c>
      <c r="J3453" s="1">
        <v>1822694</v>
      </c>
      <c r="K3453" s="1" t="s">
        <v>25</v>
      </c>
      <c r="L3453" s="1" t="s">
        <v>4899</v>
      </c>
      <c r="O3453" s="1" t="s">
        <v>42</v>
      </c>
      <c r="R3453" s="1" t="s">
        <v>4898</v>
      </c>
      <c r="S3453" s="1">
        <v>363</v>
      </c>
      <c r="T3453" s="1">
        <v>120</v>
      </c>
    </row>
    <row r="3454" spans="1:20">
      <c r="A3454" s="1">
        <f t="shared" si="53"/>
        <v>3453</v>
      </c>
      <c r="B3454" s="1" t="s">
        <v>20</v>
      </c>
      <c r="C3454" s="1" t="s">
        <v>21</v>
      </c>
      <c r="D3454" s="1" t="s">
        <v>22</v>
      </c>
      <c r="E3454" s="1" t="s">
        <v>23</v>
      </c>
      <c r="F3454" s="1" t="s">
        <v>5</v>
      </c>
      <c r="H3454" s="1" t="s">
        <v>24</v>
      </c>
      <c r="I3454" s="1">
        <v>1822742</v>
      </c>
      <c r="J3454" s="1">
        <v>1823395</v>
      </c>
      <c r="K3454" s="1" t="s">
        <v>63</v>
      </c>
      <c r="R3454" s="1" t="s">
        <v>4900</v>
      </c>
      <c r="S3454" s="1">
        <v>654</v>
      </c>
    </row>
    <row r="3455" spans="1:20">
      <c r="A3455" s="1">
        <f t="shared" si="53"/>
        <v>3454</v>
      </c>
      <c r="B3455" s="1" t="s">
        <v>28</v>
      </c>
      <c r="C3455" s="1" t="s">
        <v>29</v>
      </c>
      <c r="D3455" s="1" t="s">
        <v>22</v>
      </c>
      <c r="E3455" s="1" t="s">
        <v>23</v>
      </c>
      <c r="F3455" s="1" t="s">
        <v>5</v>
      </c>
      <c r="H3455" s="1" t="s">
        <v>24</v>
      </c>
      <c r="I3455" s="1">
        <v>1822742</v>
      </c>
      <c r="J3455" s="1">
        <v>1823395</v>
      </c>
      <c r="K3455" s="1" t="s">
        <v>63</v>
      </c>
      <c r="L3455" s="1" t="s">
        <v>4901</v>
      </c>
      <c r="O3455" s="1" t="s">
        <v>1396</v>
      </c>
      <c r="R3455" s="1" t="s">
        <v>4900</v>
      </c>
      <c r="S3455" s="1">
        <v>654</v>
      </c>
      <c r="T3455" s="1">
        <v>217</v>
      </c>
    </row>
    <row r="3456" spans="1:20">
      <c r="A3456" s="1">
        <f t="shared" si="53"/>
        <v>3455</v>
      </c>
      <c r="B3456" s="1" t="s">
        <v>20</v>
      </c>
      <c r="C3456" s="1" t="s">
        <v>21</v>
      </c>
      <c r="D3456" s="1" t="s">
        <v>22</v>
      </c>
      <c r="E3456" s="1" t="s">
        <v>23</v>
      </c>
      <c r="F3456" s="1" t="s">
        <v>5</v>
      </c>
      <c r="H3456" s="1" t="s">
        <v>24</v>
      </c>
      <c r="I3456" s="1">
        <v>1823456</v>
      </c>
      <c r="J3456" s="1">
        <v>1824463</v>
      </c>
      <c r="K3456" s="1" t="s">
        <v>63</v>
      </c>
      <c r="R3456" s="1" t="s">
        <v>4902</v>
      </c>
      <c r="S3456" s="1">
        <v>1008</v>
      </c>
    </row>
    <row r="3457" spans="1:20">
      <c r="A3457" s="1">
        <f t="shared" si="53"/>
        <v>3456</v>
      </c>
      <c r="B3457" s="1" t="s">
        <v>28</v>
      </c>
      <c r="C3457" s="1" t="s">
        <v>29</v>
      </c>
      <c r="D3457" s="1" t="s">
        <v>22</v>
      </c>
      <c r="E3457" s="1" t="s">
        <v>23</v>
      </c>
      <c r="F3457" s="1" t="s">
        <v>5</v>
      </c>
      <c r="H3457" s="1" t="s">
        <v>24</v>
      </c>
      <c r="I3457" s="1">
        <v>1823456</v>
      </c>
      <c r="J3457" s="1">
        <v>1824463</v>
      </c>
      <c r="K3457" s="1" t="s">
        <v>63</v>
      </c>
      <c r="L3457" s="1" t="s">
        <v>4903</v>
      </c>
      <c r="O3457" s="1" t="s">
        <v>4904</v>
      </c>
      <c r="R3457" s="1" t="s">
        <v>4902</v>
      </c>
      <c r="S3457" s="1">
        <v>1008</v>
      </c>
      <c r="T3457" s="1">
        <v>335</v>
      </c>
    </row>
    <row r="3458" spans="1:20">
      <c r="A3458" s="1">
        <f t="shared" si="53"/>
        <v>3457</v>
      </c>
      <c r="B3458" s="1" t="s">
        <v>20</v>
      </c>
      <c r="C3458" s="1" t="s">
        <v>21</v>
      </c>
      <c r="D3458" s="1" t="s">
        <v>22</v>
      </c>
      <c r="E3458" s="1" t="s">
        <v>23</v>
      </c>
      <c r="F3458" s="1" t="s">
        <v>5</v>
      </c>
      <c r="H3458" s="1" t="s">
        <v>24</v>
      </c>
      <c r="I3458" s="1">
        <v>1824728</v>
      </c>
      <c r="J3458" s="1">
        <v>1825654</v>
      </c>
      <c r="K3458" s="1" t="s">
        <v>25</v>
      </c>
      <c r="R3458" s="1" t="s">
        <v>4905</v>
      </c>
      <c r="S3458" s="1">
        <v>927</v>
      </c>
    </row>
    <row r="3459" spans="1:20">
      <c r="A3459" s="1">
        <f t="shared" ref="A3459:A3522" si="54">A3458+1</f>
        <v>3458</v>
      </c>
      <c r="B3459" s="1" t="s">
        <v>28</v>
      </c>
      <c r="C3459" s="1" t="s">
        <v>29</v>
      </c>
      <c r="D3459" s="1" t="s">
        <v>22</v>
      </c>
      <c r="E3459" s="1" t="s">
        <v>23</v>
      </c>
      <c r="F3459" s="1" t="s">
        <v>5</v>
      </c>
      <c r="H3459" s="1" t="s">
        <v>24</v>
      </c>
      <c r="I3459" s="1">
        <v>1824728</v>
      </c>
      <c r="J3459" s="1">
        <v>1825654</v>
      </c>
      <c r="K3459" s="1" t="s">
        <v>25</v>
      </c>
      <c r="L3459" s="1" t="s">
        <v>4906</v>
      </c>
      <c r="O3459" s="1" t="s">
        <v>1793</v>
      </c>
      <c r="R3459" s="1" t="s">
        <v>4905</v>
      </c>
      <c r="S3459" s="1">
        <v>927</v>
      </c>
      <c r="T3459" s="1">
        <v>308</v>
      </c>
    </row>
    <row r="3460" spans="1:20">
      <c r="A3460" s="1">
        <f t="shared" si="54"/>
        <v>3459</v>
      </c>
      <c r="B3460" s="1" t="s">
        <v>20</v>
      </c>
      <c r="C3460" s="1" t="s">
        <v>21</v>
      </c>
      <c r="D3460" s="1" t="s">
        <v>22</v>
      </c>
      <c r="E3460" s="1" t="s">
        <v>23</v>
      </c>
      <c r="F3460" s="1" t="s">
        <v>5</v>
      </c>
      <c r="H3460" s="1" t="s">
        <v>24</v>
      </c>
      <c r="I3460" s="1">
        <v>1825735</v>
      </c>
      <c r="J3460" s="1">
        <v>1826922</v>
      </c>
      <c r="K3460" s="1" t="s">
        <v>25</v>
      </c>
      <c r="R3460" s="1" t="s">
        <v>4907</v>
      </c>
      <c r="S3460" s="1">
        <v>1188</v>
      </c>
    </row>
    <row r="3461" spans="1:20">
      <c r="A3461" s="1">
        <f t="shared" si="54"/>
        <v>3460</v>
      </c>
      <c r="B3461" s="1" t="s">
        <v>28</v>
      </c>
      <c r="C3461" s="1" t="s">
        <v>29</v>
      </c>
      <c r="D3461" s="1" t="s">
        <v>22</v>
      </c>
      <c r="E3461" s="1" t="s">
        <v>23</v>
      </c>
      <c r="F3461" s="1" t="s">
        <v>5</v>
      </c>
      <c r="H3461" s="1" t="s">
        <v>24</v>
      </c>
      <c r="I3461" s="1">
        <v>1825735</v>
      </c>
      <c r="J3461" s="1">
        <v>1826922</v>
      </c>
      <c r="K3461" s="1" t="s">
        <v>25</v>
      </c>
      <c r="L3461" s="1" t="s">
        <v>4908</v>
      </c>
      <c r="O3461" s="1" t="s">
        <v>42</v>
      </c>
      <c r="R3461" s="1" t="s">
        <v>4907</v>
      </c>
      <c r="S3461" s="1">
        <v>1188</v>
      </c>
      <c r="T3461" s="1">
        <v>395</v>
      </c>
    </row>
    <row r="3462" spans="1:20">
      <c r="A3462" s="1">
        <f t="shared" si="54"/>
        <v>3461</v>
      </c>
      <c r="B3462" s="1" t="s">
        <v>20</v>
      </c>
      <c r="C3462" s="1" t="s">
        <v>21</v>
      </c>
      <c r="D3462" s="1" t="s">
        <v>22</v>
      </c>
      <c r="E3462" s="1" t="s">
        <v>23</v>
      </c>
      <c r="F3462" s="1" t="s">
        <v>5</v>
      </c>
      <c r="H3462" s="1" t="s">
        <v>24</v>
      </c>
      <c r="I3462" s="1">
        <v>1826919</v>
      </c>
      <c r="J3462" s="1">
        <v>1828187</v>
      </c>
      <c r="K3462" s="1" t="s">
        <v>63</v>
      </c>
      <c r="P3462" s="1" t="s">
        <v>4909</v>
      </c>
      <c r="R3462" s="1" t="s">
        <v>4910</v>
      </c>
      <c r="S3462" s="1">
        <v>1269</v>
      </c>
    </row>
    <row r="3463" spans="1:20">
      <c r="A3463" s="1">
        <f t="shared" si="54"/>
        <v>3462</v>
      </c>
      <c r="B3463" s="1" t="s">
        <v>28</v>
      </c>
      <c r="C3463" s="1" t="s">
        <v>29</v>
      </c>
      <c r="D3463" s="1" t="s">
        <v>22</v>
      </c>
      <c r="E3463" s="1" t="s">
        <v>23</v>
      </c>
      <c r="F3463" s="1" t="s">
        <v>5</v>
      </c>
      <c r="H3463" s="1" t="s">
        <v>24</v>
      </c>
      <c r="I3463" s="1">
        <v>1826919</v>
      </c>
      <c r="J3463" s="1">
        <v>1828187</v>
      </c>
      <c r="K3463" s="1" t="s">
        <v>63</v>
      </c>
      <c r="L3463" s="1" t="s">
        <v>4911</v>
      </c>
      <c r="O3463" s="1" t="s">
        <v>2185</v>
      </c>
      <c r="P3463" s="1" t="s">
        <v>4909</v>
      </c>
      <c r="R3463" s="1" t="s">
        <v>4910</v>
      </c>
      <c r="S3463" s="1">
        <v>1269</v>
      </c>
      <c r="T3463" s="1">
        <v>422</v>
      </c>
    </row>
    <row r="3464" spans="1:20">
      <c r="A3464" s="1">
        <f t="shared" si="54"/>
        <v>3463</v>
      </c>
      <c r="B3464" s="1" t="s">
        <v>20</v>
      </c>
      <c r="C3464" s="1" t="s">
        <v>21</v>
      </c>
      <c r="D3464" s="1" t="s">
        <v>22</v>
      </c>
      <c r="E3464" s="1" t="s">
        <v>23</v>
      </c>
      <c r="F3464" s="1" t="s">
        <v>5</v>
      </c>
      <c r="H3464" s="1" t="s">
        <v>24</v>
      </c>
      <c r="I3464" s="1">
        <v>1828413</v>
      </c>
      <c r="J3464" s="1">
        <v>1829384</v>
      </c>
      <c r="K3464" s="1" t="s">
        <v>63</v>
      </c>
      <c r="R3464" s="1" t="s">
        <v>4912</v>
      </c>
      <c r="S3464" s="1">
        <v>972</v>
      </c>
    </row>
    <row r="3465" spans="1:20">
      <c r="A3465" s="1">
        <f t="shared" si="54"/>
        <v>3464</v>
      </c>
      <c r="B3465" s="1" t="s">
        <v>28</v>
      </c>
      <c r="C3465" s="1" t="s">
        <v>29</v>
      </c>
      <c r="D3465" s="1" t="s">
        <v>22</v>
      </c>
      <c r="E3465" s="1" t="s">
        <v>23</v>
      </c>
      <c r="F3465" s="1" t="s">
        <v>5</v>
      </c>
      <c r="H3465" s="1" t="s">
        <v>24</v>
      </c>
      <c r="I3465" s="1">
        <v>1828413</v>
      </c>
      <c r="J3465" s="1">
        <v>1829384</v>
      </c>
      <c r="K3465" s="1" t="s">
        <v>63</v>
      </c>
      <c r="L3465" s="1" t="s">
        <v>4913</v>
      </c>
      <c r="O3465" s="1" t="s">
        <v>42</v>
      </c>
      <c r="R3465" s="1" t="s">
        <v>4912</v>
      </c>
      <c r="S3465" s="1">
        <v>972</v>
      </c>
      <c r="T3465" s="1">
        <v>323</v>
      </c>
    </row>
    <row r="3466" spans="1:20">
      <c r="A3466" s="1">
        <f t="shared" si="54"/>
        <v>3465</v>
      </c>
      <c r="B3466" s="1" t="s">
        <v>20</v>
      </c>
      <c r="C3466" s="1" t="s">
        <v>21</v>
      </c>
      <c r="D3466" s="1" t="s">
        <v>22</v>
      </c>
      <c r="E3466" s="1" t="s">
        <v>23</v>
      </c>
      <c r="F3466" s="1" t="s">
        <v>5</v>
      </c>
      <c r="H3466" s="1" t="s">
        <v>24</v>
      </c>
      <c r="I3466" s="1">
        <v>1829479</v>
      </c>
      <c r="J3466" s="1">
        <v>1830753</v>
      </c>
      <c r="K3466" s="1" t="s">
        <v>25</v>
      </c>
      <c r="R3466" s="1" t="s">
        <v>4914</v>
      </c>
      <c r="S3466" s="1">
        <v>1275</v>
      </c>
    </row>
    <row r="3467" spans="1:20">
      <c r="A3467" s="1">
        <f t="shared" si="54"/>
        <v>3466</v>
      </c>
      <c r="B3467" s="1" t="s">
        <v>28</v>
      </c>
      <c r="C3467" s="1" t="s">
        <v>29</v>
      </c>
      <c r="D3467" s="1" t="s">
        <v>22</v>
      </c>
      <c r="E3467" s="1" t="s">
        <v>23</v>
      </c>
      <c r="F3467" s="1" t="s">
        <v>5</v>
      </c>
      <c r="H3467" s="1" t="s">
        <v>24</v>
      </c>
      <c r="I3467" s="1">
        <v>1829479</v>
      </c>
      <c r="J3467" s="1">
        <v>1830753</v>
      </c>
      <c r="K3467" s="1" t="s">
        <v>25</v>
      </c>
      <c r="L3467" s="1" t="s">
        <v>4915</v>
      </c>
      <c r="O3467" s="1" t="s">
        <v>42</v>
      </c>
      <c r="R3467" s="1" t="s">
        <v>4914</v>
      </c>
      <c r="S3467" s="1">
        <v>1275</v>
      </c>
      <c r="T3467" s="1">
        <v>424</v>
      </c>
    </row>
    <row r="3468" spans="1:20">
      <c r="A3468" s="1">
        <f t="shared" si="54"/>
        <v>3467</v>
      </c>
      <c r="B3468" s="1" t="s">
        <v>20</v>
      </c>
      <c r="C3468" s="1" t="s">
        <v>21</v>
      </c>
      <c r="D3468" s="1" t="s">
        <v>22</v>
      </c>
      <c r="E3468" s="1" t="s">
        <v>23</v>
      </c>
      <c r="F3468" s="1" t="s">
        <v>5</v>
      </c>
      <c r="H3468" s="1" t="s">
        <v>24</v>
      </c>
      <c r="I3468" s="1">
        <v>1830928</v>
      </c>
      <c r="J3468" s="1">
        <v>1834314</v>
      </c>
      <c r="K3468" s="1" t="s">
        <v>63</v>
      </c>
      <c r="R3468" s="1" t="s">
        <v>4916</v>
      </c>
      <c r="S3468" s="1">
        <v>3387</v>
      </c>
    </row>
    <row r="3469" spans="1:20">
      <c r="A3469" s="1">
        <f t="shared" si="54"/>
        <v>3468</v>
      </c>
      <c r="B3469" s="1" t="s">
        <v>28</v>
      </c>
      <c r="C3469" s="1" t="s">
        <v>29</v>
      </c>
      <c r="D3469" s="1" t="s">
        <v>22</v>
      </c>
      <c r="E3469" s="1" t="s">
        <v>23</v>
      </c>
      <c r="F3469" s="1" t="s">
        <v>5</v>
      </c>
      <c r="H3469" s="1" t="s">
        <v>24</v>
      </c>
      <c r="I3469" s="1">
        <v>1830928</v>
      </c>
      <c r="J3469" s="1">
        <v>1834314</v>
      </c>
      <c r="K3469" s="1" t="s">
        <v>63</v>
      </c>
      <c r="L3469" s="1" t="s">
        <v>4917</v>
      </c>
      <c r="O3469" s="1" t="s">
        <v>329</v>
      </c>
      <c r="R3469" s="1" t="s">
        <v>4916</v>
      </c>
      <c r="S3469" s="1">
        <v>3387</v>
      </c>
      <c r="T3469" s="1">
        <v>1128</v>
      </c>
    </row>
    <row r="3470" spans="1:20">
      <c r="A3470" s="1">
        <f t="shared" si="54"/>
        <v>3469</v>
      </c>
      <c r="B3470" s="1" t="s">
        <v>20</v>
      </c>
      <c r="C3470" s="1" t="s">
        <v>21</v>
      </c>
      <c r="D3470" s="1" t="s">
        <v>22</v>
      </c>
      <c r="E3470" s="1" t="s">
        <v>23</v>
      </c>
      <c r="F3470" s="1" t="s">
        <v>5</v>
      </c>
      <c r="H3470" s="1" t="s">
        <v>24</v>
      </c>
      <c r="I3470" s="1">
        <v>1834591</v>
      </c>
      <c r="J3470" s="1">
        <v>1835928</v>
      </c>
      <c r="K3470" s="1" t="s">
        <v>25</v>
      </c>
      <c r="R3470" s="1" t="s">
        <v>4918</v>
      </c>
      <c r="S3470" s="1">
        <v>1338</v>
      </c>
    </row>
    <row r="3471" spans="1:20">
      <c r="A3471" s="1">
        <f t="shared" si="54"/>
        <v>3470</v>
      </c>
      <c r="B3471" s="1" t="s">
        <v>28</v>
      </c>
      <c r="C3471" s="1" t="s">
        <v>29</v>
      </c>
      <c r="D3471" s="1" t="s">
        <v>22</v>
      </c>
      <c r="E3471" s="1" t="s">
        <v>23</v>
      </c>
      <c r="F3471" s="1" t="s">
        <v>5</v>
      </c>
      <c r="H3471" s="1" t="s">
        <v>24</v>
      </c>
      <c r="I3471" s="1">
        <v>1834591</v>
      </c>
      <c r="J3471" s="1">
        <v>1835928</v>
      </c>
      <c r="K3471" s="1" t="s">
        <v>25</v>
      </c>
      <c r="L3471" s="1" t="s">
        <v>4919</v>
      </c>
      <c r="O3471" s="1" t="s">
        <v>4920</v>
      </c>
      <c r="R3471" s="1" t="s">
        <v>4918</v>
      </c>
      <c r="S3471" s="1">
        <v>1338</v>
      </c>
      <c r="T3471" s="1">
        <v>445</v>
      </c>
    </row>
    <row r="3472" spans="1:20">
      <c r="A3472" s="1">
        <f t="shared" si="54"/>
        <v>3471</v>
      </c>
      <c r="B3472" s="1" t="s">
        <v>20</v>
      </c>
      <c r="C3472" s="1" t="s">
        <v>21</v>
      </c>
      <c r="D3472" s="1" t="s">
        <v>22</v>
      </c>
      <c r="E3472" s="1" t="s">
        <v>23</v>
      </c>
      <c r="F3472" s="1" t="s">
        <v>5</v>
      </c>
      <c r="H3472" s="1" t="s">
        <v>24</v>
      </c>
      <c r="I3472" s="1">
        <v>1836014</v>
      </c>
      <c r="J3472" s="1">
        <v>1837441</v>
      </c>
      <c r="K3472" s="1" t="s">
        <v>63</v>
      </c>
      <c r="R3472" s="1" t="s">
        <v>4921</v>
      </c>
      <c r="S3472" s="1">
        <v>1428</v>
      </c>
    </row>
    <row r="3473" spans="1:20">
      <c r="A3473" s="1">
        <f t="shared" si="54"/>
        <v>3472</v>
      </c>
      <c r="B3473" s="1" t="s">
        <v>28</v>
      </c>
      <c r="C3473" s="1" t="s">
        <v>29</v>
      </c>
      <c r="D3473" s="1" t="s">
        <v>22</v>
      </c>
      <c r="E3473" s="1" t="s">
        <v>23</v>
      </c>
      <c r="F3473" s="1" t="s">
        <v>5</v>
      </c>
      <c r="H3473" s="1" t="s">
        <v>24</v>
      </c>
      <c r="I3473" s="1">
        <v>1836014</v>
      </c>
      <c r="J3473" s="1">
        <v>1837441</v>
      </c>
      <c r="K3473" s="1" t="s">
        <v>63</v>
      </c>
      <c r="L3473" s="1" t="s">
        <v>4922</v>
      </c>
      <c r="O3473" s="1" t="s">
        <v>62</v>
      </c>
      <c r="R3473" s="1" t="s">
        <v>4921</v>
      </c>
      <c r="S3473" s="1">
        <v>1428</v>
      </c>
      <c r="T3473" s="1">
        <v>475</v>
      </c>
    </row>
    <row r="3474" spans="1:20">
      <c r="A3474" s="1">
        <f t="shared" si="54"/>
        <v>3473</v>
      </c>
      <c r="B3474" s="1" t="s">
        <v>20</v>
      </c>
      <c r="C3474" s="1" t="s">
        <v>21</v>
      </c>
      <c r="D3474" s="1" t="s">
        <v>22</v>
      </c>
      <c r="E3474" s="1" t="s">
        <v>23</v>
      </c>
      <c r="F3474" s="1" t="s">
        <v>5</v>
      </c>
      <c r="H3474" s="1" t="s">
        <v>24</v>
      </c>
      <c r="I3474" s="1">
        <v>1838132</v>
      </c>
      <c r="J3474" s="1">
        <v>1838443</v>
      </c>
      <c r="K3474" s="1" t="s">
        <v>63</v>
      </c>
      <c r="R3474" s="1" t="s">
        <v>4923</v>
      </c>
      <c r="S3474" s="1">
        <v>312</v>
      </c>
    </row>
    <row r="3475" spans="1:20">
      <c r="A3475" s="1">
        <f t="shared" si="54"/>
        <v>3474</v>
      </c>
      <c r="B3475" s="1" t="s">
        <v>28</v>
      </c>
      <c r="C3475" s="1" t="s">
        <v>29</v>
      </c>
      <c r="D3475" s="1" t="s">
        <v>22</v>
      </c>
      <c r="E3475" s="1" t="s">
        <v>23</v>
      </c>
      <c r="F3475" s="1" t="s">
        <v>5</v>
      </c>
      <c r="H3475" s="1" t="s">
        <v>24</v>
      </c>
      <c r="I3475" s="1">
        <v>1838132</v>
      </c>
      <c r="J3475" s="1">
        <v>1838443</v>
      </c>
      <c r="K3475" s="1" t="s">
        <v>63</v>
      </c>
      <c r="L3475" s="1" t="s">
        <v>4924</v>
      </c>
      <c r="O3475" s="1" t="s">
        <v>4925</v>
      </c>
      <c r="R3475" s="1" t="s">
        <v>4923</v>
      </c>
      <c r="S3475" s="1">
        <v>312</v>
      </c>
      <c r="T3475" s="1">
        <v>103</v>
      </c>
    </row>
    <row r="3476" spans="1:20">
      <c r="A3476" s="1">
        <f t="shared" si="54"/>
        <v>3475</v>
      </c>
      <c r="B3476" s="1" t="s">
        <v>20</v>
      </c>
      <c r="C3476" s="1" t="s">
        <v>21</v>
      </c>
      <c r="D3476" s="1" t="s">
        <v>22</v>
      </c>
      <c r="E3476" s="1" t="s">
        <v>23</v>
      </c>
      <c r="F3476" s="1" t="s">
        <v>5</v>
      </c>
      <c r="H3476" s="1" t="s">
        <v>24</v>
      </c>
      <c r="I3476" s="1">
        <v>1838454</v>
      </c>
      <c r="J3476" s="1">
        <v>1838837</v>
      </c>
      <c r="K3476" s="1" t="s">
        <v>63</v>
      </c>
      <c r="R3476" s="1" t="s">
        <v>4926</v>
      </c>
      <c r="S3476" s="1">
        <v>384</v>
      </c>
    </row>
    <row r="3477" spans="1:20">
      <c r="A3477" s="1">
        <f t="shared" si="54"/>
        <v>3476</v>
      </c>
      <c r="B3477" s="1" t="s">
        <v>28</v>
      </c>
      <c r="C3477" s="1" t="s">
        <v>29</v>
      </c>
      <c r="D3477" s="1" t="s">
        <v>22</v>
      </c>
      <c r="E3477" s="1" t="s">
        <v>23</v>
      </c>
      <c r="F3477" s="1" t="s">
        <v>5</v>
      </c>
      <c r="H3477" s="1" t="s">
        <v>24</v>
      </c>
      <c r="I3477" s="1">
        <v>1838454</v>
      </c>
      <c r="J3477" s="1">
        <v>1838837</v>
      </c>
      <c r="K3477" s="1" t="s">
        <v>63</v>
      </c>
      <c r="L3477" s="1" t="s">
        <v>4927</v>
      </c>
      <c r="O3477" s="1" t="s">
        <v>4928</v>
      </c>
      <c r="R3477" s="1" t="s">
        <v>4926</v>
      </c>
      <c r="S3477" s="1">
        <v>384</v>
      </c>
      <c r="T3477" s="1">
        <v>127</v>
      </c>
    </row>
    <row r="3478" spans="1:20">
      <c r="A3478" s="1">
        <f t="shared" si="54"/>
        <v>3477</v>
      </c>
      <c r="B3478" s="1" t="s">
        <v>20</v>
      </c>
      <c r="C3478" s="1" t="s">
        <v>21</v>
      </c>
      <c r="D3478" s="1" t="s">
        <v>22</v>
      </c>
      <c r="E3478" s="1" t="s">
        <v>23</v>
      </c>
      <c r="F3478" s="1" t="s">
        <v>5</v>
      </c>
      <c r="H3478" s="1" t="s">
        <v>24</v>
      </c>
      <c r="I3478" s="1">
        <v>1839274</v>
      </c>
      <c r="J3478" s="1">
        <v>1841895</v>
      </c>
      <c r="K3478" s="1" t="s">
        <v>25</v>
      </c>
      <c r="P3478" s="1" t="s">
        <v>4929</v>
      </c>
      <c r="R3478" s="1" t="s">
        <v>4930</v>
      </c>
      <c r="S3478" s="1">
        <v>2622</v>
      </c>
    </row>
    <row r="3479" spans="1:20">
      <c r="A3479" s="1">
        <f t="shared" si="54"/>
        <v>3478</v>
      </c>
      <c r="B3479" s="1" t="s">
        <v>28</v>
      </c>
      <c r="C3479" s="1" t="s">
        <v>29</v>
      </c>
      <c r="D3479" s="1" t="s">
        <v>22</v>
      </c>
      <c r="E3479" s="1" t="s">
        <v>23</v>
      </c>
      <c r="F3479" s="1" t="s">
        <v>5</v>
      </c>
      <c r="H3479" s="1" t="s">
        <v>24</v>
      </c>
      <c r="I3479" s="1">
        <v>1839274</v>
      </c>
      <c r="J3479" s="1">
        <v>1841895</v>
      </c>
      <c r="K3479" s="1" t="s">
        <v>25</v>
      </c>
      <c r="L3479" s="1" t="s">
        <v>4931</v>
      </c>
      <c r="O3479" s="1" t="s">
        <v>4932</v>
      </c>
      <c r="P3479" s="1" t="s">
        <v>4929</v>
      </c>
      <c r="R3479" s="1" t="s">
        <v>4930</v>
      </c>
      <c r="S3479" s="1">
        <v>2622</v>
      </c>
      <c r="T3479" s="1">
        <v>873</v>
      </c>
    </row>
    <row r="3480" spans="1:20">
      <c r="A3480" s="1">
        <f t="shared" si="54"/>
        <v>3479</v>
      </c>
      <c r="B3480" s="1" t="s">
        <v>20</v>
      </c>
      <c r="C3480" s="1" t="s">
        <v>21</v>
      </c>
      <c r="D3480" s="1" t="s">
        <v>22</v>
      </c>
      <c r="E3480" s="1" t="s">
        <v>23</v>
      </c>
      <c r="F3480" s="1" t="s">
        <v>5</v>
      </c>
      <c r="H3480" s="1" t="s">
        <v>24</v>
      </c>
      <c r="I3480" s="1">
        <v>1841899</v>
      </c>
      <c r="J3480" s="1">
        <v>1842378</v>
      </c>
      <c r="K3480" s="1" t="s">
        <v>63</v>
      </c>
      <c r="P3480" s="1" t="s">
        <v>4933</v>
      </c>
      <c r="R3480" s="1" t="s">
        <v>4934</v>
      </c>
      <c r="S3480" s="1">
        <v>480</v>
      </c>
    </row>
    <row r="3481" spans="1:20">
      <c r="A3481" s="1">
        <f t="shared" si="54"/>
        <v>3480</v>
      </c>
      <c r="B3481" s="1" t="s">
        <v>28</v>
      </c>
      <c r="C3481" s="1" t="s">
        <v>29</v>
      </c>
      <c r="D3481" s="1" t="s">
        <v>22</v>
      </c>
      <c r="E3481" s="1" t="s">
        <v>23</v>
      </c>
      <c r="F3481" s="1" t="s">
        <v>5</v>
      </c>
      <c r="H3481" s="1" t="s">
        <v>24</v>
      </c>
      <c r="I3481" s="1">
        <v>1841899</v>
      </c>
      <c r="J3481" s="1">
        <v>1842378</v>
      </c>
      <c r="K3481" s="1" t="s">
        <v>63</v>
      </c>
      <c r="L3481" s="1" t="s">
        <v>4935</v>
      </c>
      <c r="O3481" s="1" t="s">
        <v>146</v>
      </c>
      <c r="P3481" s="1" t="s">
        <v>4933</v>
      </c>
      <c r="R3481" s="1" t="s">
        <v>4934</v>
      </c>
      <c r="S3481" s="1">
        <v>480</v>
      </c>
      <c r="T3481" s="1">
        <v>159</v>
      </c>
    </row>
    <row r="3482" spans="1:20">
      <c r="A3482" s="1">
        <f t="shared" si="54"/>
        <v>3481</v>
      </c>
      <c r="B3482" s="1" t="s">
        <v>20</v>
      </c>
      <c r="C3482" s="1" t="s">
        <v>21</v>
      </c>
      <c r="D3482" s="1" t="s">
        <v>22</v>
      </c>
      <c r="E3482" s="1" t="s">
        <v>23</v>
      </c>
      <c r="F3482" s="1" t="s">
        <v>5</v>
      </c>
      <c r="H3482" s="1" t="s">
        <v>24</v>
      </c>
      <c r="I3482" s="1">
        <v>1842393</v>
      </c>
      <c r="J3482" s="1">
        <v>1843046</v>
      </c>
      <c r="K3482" s="1" t="s">
        <v>63</v>
      </c>
      <c r="P3482" s="1" t="s">
        <v>4936</v>
      </c>
      <c r="R3482" s="1" t="s">
        <v>4937</v>
      </c>
      <c r="S3482" s="1">
        <v>654</v>
      </c>
    </row>
    <row r="3483" spans="1:20">
      <c r="A3483" s="1">
        <f t="shared" si="54"/>
        <v>3482</v>
      </c>
      <c r="B3483" s="1" t="s">
        <v>28</v>
      </c>
      <c r="C3483" s="1" t="s">
        <v>29</v>
      </c>
      <c r="D3483" s="1" t="s">
        <v>22</v>
      </c>
      <c r="E3483" s="1" t="s">
        <v>23</v>
      </c>
      <c r="F3483" s="1" t="s">
        <v>5</v>
      </c>
      <c r="H3483" s="1" t="s">
        <v>24</v>
      </c>
      <c r="I3483" s="1">
        <v>1842393</v>
      </c>
      <c r="J3483" s="1">
        <v>1843046</v>
      </c>
      <c r="K3483" s="1" t="s">
        <v>63</v>
      </c>
      <c r="L3483" s="1" t="s">
        <v>4938</v>
      </c>
      <c r="O3483" s="1" t="s">
        <v>4939</v>
      </c>
      <c r="P3483" s="1" t="s">
        <v>4936</v>
      </c>
      <c r="R3483" s="1" t="s">
        <v>4937</v>
      </c>
      <c r="S3483" s="1">
        <v>654</v>
      </c>
      <c r="T3483" s="1">
        <v>217</v>
      </c>
    </row>
    <row r="3484" spans="1:20">
      <c r="A3484" s="1">
        <f t="shared" si="54"/>
        <v>3483</v>
      </c>
      <c r="B3484" s="1" t="s">
        <v>20</v>
      </c>
      <c r="C3484" s="1" t="s">
        <v>21</v>
      </c>
      <c r="D3484" s="1" t="s">
        <v>22</v>
      </c>
      <c r="E3484" s="1" t="s">
        <v>23</v>
      </c>
      <c r="F3484" s="1" t="s">
        <v>5</v>
      </c>
      <c r="H3484" s="1" t="s">
        <v>24</v>
      </c>
      <c r="I3484" s="1">
        <v>1843068</v>
      </c>
      <c r="J3484" s="1">
        <v>1843529</v>
      </c>
      <c r="K3484" s="1" t="s">
        <v>63</v>
      </c>
      <c r="P3484" s="1" t="s">
        <v>4940</v>
      </c>
      <c r="R3484" s="1" t="s">
        <v>4941</v>
      </c>
      <c r="S3484" s="1">
        <v>462</v>
      </c>
    </row>
    <row r="3485" spans="1:20">
      <c r="A3485" s="1">
        <f t="shared" si="54"/>
        <v>3484</v>
      </c>
      <c r="B3485" s="1" t="s">
        <v>28</v>
      </c>
      <c r="C3485" s="1" t="s">
        <v>29</v>
      </c>
      <c r="D3485" s="1" t="s">
        <v>22</v>
      </c>
      <c r="E3485" s="1" t="s">
        <v>23</v>
      </c>
      <c r="F3485" s="1" t="s">
        <v>5</v>
      </c>
      <c r="H3485" s="1" t="s">
        <v>24</v>
      </c>
      <c r="I3485" s="1">
        <v>1843068</v>
      </c>
      <c r="J3485" s="1">
        <v>1843529</v>
      </c>
      <c r="K3485" s="1" t="s">
        <v>63</v>
      </c>
      <c r="L3485" s="1" t="s">
        <v>4942</v>
      </c>
      <c r="O3485" s="1" t="s">
        <v>4943</v>
      </c>
      <c r="P3485" s="1" t="s">
        <v>4940</v>
      </c>
      <c r="R3485" s="1" t="s">
        <v>4941</v>
      </c>
      <c r="S3485" s="1">
        <v>462</v>
      </c>
      <c r="T3485" s="1">
        <v>153</v>
      </c>
    </row>
    <row r="3486" spans="1:20">
      <c r="A3486" s="1">
        <f t="shared" si="54"/>
        <v>3485</v>
      </c>
      <c r="B3486" s="1" t="s">
        <v>20</v>
      </c>
      <c r="C3486" s="1" t="s">
        <v>21</v>
      </c>
      <c r="D3486" s="1" t="s">
        <v>22</v>
      </c>
      <c r="E3486" s="1" t="s">
        <v>23</v>
      </c>
      <c r="F3486" s="1" t="s">
        <v>5</v>
      </c>
      <c r="H3486" s="1" t="s">
        <v>24</v>
      </c>
      <c r="I3486" s="1">
        <v>1843546</v>
      </c>
      <c r="J3486" s="1">
        <v>1844109</v>
      </c>
      <c r="K3486" s="1" t="s">
        <v>63</v>
      </c>
      <c r="R3486" s="1" t="s">
        <v>4944</v>
      </c>
      <c r="S3486" s="1">
        <v>564</v>
      </c>
    </row>
    <row r="3487" spans="1:20">
      <c r="A3487" s="1">
        <f t="shared" si="54"/>
        <v>3486</v>
      </c>
      <c r="B3487" s="1" t="s">
        <v>28</v>
      </c>
      <c r="C3487" s="1" t="s">
        <v>29</v>
      </c>
      <c r="D3487" s="1" t="s">
        <v>22</v>
      </c>
      <c r="E3487" s="1" t="s">
        <v>23</v>
      </c>
      <c r="F3487" s="1" t="s">
        <v>5</v>
      </c>
      <c r="H3487" s="1" t="s">
        <v>24</v>
      </c>
      <c r="I3487" s="1">
        <v>1843546</v>
      </c>
      <c r="J3487" s="1">
        <v>1844109</v>
      </c>
      <c r="K3487" s="1" t="s">
        <v>63</v>
      </c>
      <c r="L3487" s="1" t="s">
        <v>4945</v>
      </c>
      <c r="O3487" s="1" t="s">
        <v>1396</v>
      </c>
      <c r="R3487" s="1" t="s">
        <v>4944</v>
      </c>
      <c r="S3487" s="1">
        <v>564</v>
      </c>
      <c r="T3487" s="1">
        <v>187</v>
      </c>
    </row>
    <row r="3488" spans="1:20">
      <c r="A3488" s="1">
        <f t="shared" si="54"/>
        <v>3487</v>
      </c>
      <c r="B3488" s="1" t="s">
        <v>20</v>
      </c>
      <c r="C3488" s="1" t="s">
        <v>21</v>
      </c>
      <c r="D3488" s="1" t="s">
        <v>22</v>
      </c>
      <c r="E3488" s="1" t="s">
        <v>23</v>
      </c>
      <c r="F3488" s="1" t="s">
        <v>5</v>
      </c>
      <c r="H3488" s="1" t="s">
        <v>24</v>
      </c>
      <c r="I3488" s="1">
        <v>1844136</v>
      </c>
      <c r="J3488" s="1">
        <v>1846412</v>
      </c>
      <c r="K3488" s="1" t="s">
        <v>63</v>
      </c>
      <c r="R3488" s="1" t="s">
        <v>4946</v>
      </c>
      <c r="S3488" s="1">
        <v>2277</v>
      </c>
    </row>
    <row r="3489" spans="1:20">
      <c r="A3489" s="1">
        <f t="shared" si="54"/>
        <v>3488</v>
      </c>
      <c r="B3489" s="1" t="s">
        <v>28</v>
      </c>
      <c r="C3489" s="1" t="s">
        <v>29</v>
      </c>
      <c r="D3489" s="1" t="s">
        <v>22</v>
      </c>
      <c r="E3489" s="1" t="s">
        <v>23</v>
      </c>
      <c r="F3489" s="1" t="s">
        <v>5</v>
      </c>
      <c r="H3489" s="1" t="s">
        <v>24</v>
      </c>
      <c r="I3489" s="1">
        <v>1844136</v>
      </c>
      <c r="J3489" s="1">
        <v>1846412</v>
      </c>
      <c r="K3489" s="1" t="s">
        <v>63</v>
      </c>
      <c r="L3489" s="1" t="s">
        <v>4947</v>
      </c>
      <c r="O3489" s="1" t="s">
        <v>4948</v>
      </c>
      <c r="R3489" s="1" t="s">
        <v>4946</v>
      </c>
      <c r="S3489" s="1">
        <v>2277</v>
      </c>
      <c r="T3489" s="1">
        <v>758</v>
      </c>
    </row>
    <row r="3490" spans="1:20">
      <c r="A3490" s="1">
        <f t="shared" si="54"/>
        <v>3489</v>
      </c>
      <c r="B3490" s="1" t="s">
        <v>20</v>
      </c>
      <c r="C3490" s="1" t="s">
        <v>21</v>
      </c>
      <c r="D3490" s="1" t="s">
        <v>22</v>
      </c>
      <c r="E3490" s="1" t="s">
        <v>23</v>
      </c>
      <c r="F3490" s="1" t="s">
        <v>5</v>
      </c>
      <c r="H3490" s="1" t="s">
        <v>24</v>
      </c>
      <c r="I3490" s="1">
        <v>1846415</v>
      </c>
      <c r="J3490" s="1">
        <v>1847782</v>
      </c>
      <c r="K3490" s="1" t="s">
        <v>63</v>
      </c>
      <c r="R3490" s="1" t="s">
        <v>4949</v>
      </c>
      <c r="S3490" s="1">
        <v>1368</v>
      </c>
    </row>
    <row r="3491" spans="1:20">
      <c r="A3491" s="1">
        <f t="shared" si="54"/>
        <v>3490</v>
      </c>
      <c r="B3491" s="1" t="s">
        <v>28</v>
      </c>
      <c r="C3491" s="1" t="s">
        <v>29</v>
      </c>
      <c r="D3491" s="1" t="s">
        <v>22</v>
      </c>
      <c r="E3491" s="1" t="s">
        <v>23</v>
      </c>
      <c r="F3491" s="1" t="s">
        <v>5</v>
      </c>
      <c r="H3491" s="1" t="s">
        <v>24</v>
      </c>
      <c r="I3491" s="1">
        <v>1846415</v>
      </c>
      <c r="J3491" s="1">
        <v>1847782</v>
      </c>
      <c r="K3491" s="1" t="s">
        <v>63</v>
      </c>
      <c r="L3491" s="1" t="s">
        <v>4950</v>
      </c>
      <c r="O3491" s="1" t="s">
        <v>4951</v>
      </c>
      <c r="R3491" s="1" t="s">
        <v>4949</v>
      </c>
      <c r="S3491" s="1">
        <v>1368</v>
      </c>
      <c r="T3491" s="1">
        <v>455</v>
      </c>
    </row>
    <row r="3492" spans="1:20">
      <c r="A3492" s="1">
        <f t="shared" si="54"/>
        <v>3491</v>
      </c>
      <c r="B3492" s="1" t="s">
        <v>20</v>
      </c>
      <c r="C3492" s="1" t="s">
        <v>21</v>
      </c>
      <c r="D3492" s="1" t="s">
        <v>22</v>
      </c>
      <c r="E3492" s="1" t="s">
        <v>23</v>
      </c>
      <c r="F3492" s="1" t="s">
        <v>5</v>
      </c>
      <c r="H3492" s="1" t="s">
        <v>24</v>
      </c>
      <c r="I3492" s="1">
        <v>1847809</v>
      </c>
      <c r="J3492" s="1">
        <v>1849050</v>
      </c>
      <c r="K3492" s="1" t="s">
        <v>63</v>
      </c>
      <c r="P3492" s="1" t="s">
        <v>4952</v>
      </c>
      <c r="R3492" s="1" t="s">
        <v>4953</v>
      </c>
      <c r="S3492" s="1">
        <v>1242</v>
      </c>
    </row>
    <row r="3493" spans="1:20">
      <c r="A3493" s="1">
        <f t="shared" si="54"/>
        <v>3492</v>
      </c>
      <c r="B3493" s="1" t="s">
        <v>28</v>
      </c>
      <c r="C3493" s="1" t="s">
        <v>29</v>
      </c>
      <c r="D3493" s="1" t="s">
        <v>22</v>
      </c>
      <c r="E3493" s="1" t="s">
        <v>23</v>
      </c>
      <c r="F3493" s="1" t="s">
        <v>5</v>
      </c>
      <c r="H3493" s="1" t="s">
        <v>24</v>
      </c>
      <c r="I3493" s="1">
        <v>1847809</v>
      </c>
      <c r="J3493" s="1">
        <v>1849050</v>
      </c>
      <c r="K3493" s="1" t="s">
        <v>63</v>
      </c>
      <c r="L3493" s="1" t="s">
        <v>4954</v>
      </c>
      <c r="O3493" s="1" t="s">
        <v>4955</v>
      </c>
      <c r="P3493" s="1" t="s">
        <v>4952</v>
      </c>
      <c r="R3493" s="1" t="s">
        <v>4953</v>
      </c>
      <c r="S3493" s="1">
        <v>1242</v>
      </c>
      <c r="T3493" s="1">
        <v>413</v>
      </c>
    </row>
    <row r="3494" spans="1:20">
      <c r="A3494" s="1">
        <f t="shared" si="54"/>
        <v>3493</v>
      </c>
      <c r="B3494" s="1" t="s">
        <v>20</v>
      </c>
      <c r="C3494" s="1" t="s">
        <v>21</v>
      </c>
      <c r="D3494" s="1" t="s">
        <v>22</v>
      </c>
      <c r="E3494" s="1" t="s">
        <v>23</v>
      </c>
      <c r="F3494" s="1" t="s">
        <v>5</v>
      </c>
      <c r="H3494" s="1" t="s">
        <v>24</v>
      </c>
      <c r="I3494" s="1">
        <v>1849047</v>
      </c>
      <c r="J3494" s="1">
        <v>1849874</v>
      </c>
      <c r="K3494" s="1" t="s">
        <v>63</v>
      </c>
      <c r="P3494" s="1" t="s">
        <v>4956</v>
      </c>
      <c r="R3494" s="1" t="s">
        <v>4957</v>
      </c>
      <c r="S3494" s="1">
        <v>828</v>
      </c>
    </row>
    <row r="3495" spans="1:20">
      <c r="A3495" s="1">
        <f t="shared" si="54"/>
        <v>3494</v>
      </c>
      <c r="B3495" s="1" t="s">
        <v>28</v>
      </c>
      <c r="C3495" s="1" t="s">
        <v>29</v>
      </c>
      <c r="D3495" s="1" t="s">
        <v>22</v>
      </c>
      <c r="E3495" s="1" t="s">
        <v>23</v>
      </c>
      <c r="F3495" s="1" t="s">
        <v>5</v>
      </c>
      <c r="H3495" s="1" t="s">
        <v>24</v>
      </c>
      <c r="I3495" s="1">
        <v>1849047</v>
      </c>
      <c r="J3495" s="1">
        <v>1849874</v>
      </c>
      <c r="K3495" s="1" t="s">
        <v>63</v>
      </c>
      <c r="L3495" s="1" t="s">
        <v>4958</v>
      </c>
      <c r="O3495" s="1" t="s">
        <v>4959</v>
      </c>
      <c r="P3495" s="1" t="s">
        <v>4956</v>
      </c>
      <c r="R3495" s="1" t="s">
        <v>4957</v>
      </c>
      <c r="S3495" s="1">
        <v>828</v>
      </c>
      <c r="T3495" s="1">
        <v>275</v>
      </c>
    </row>
    <row r="3496" spans="1:20">
      <c r="A3496" s="1">
        <f t="shared" si="54"/>
        <v>3495</v>
      </c>
      <c r="B3496" s="1" t="s">
        <v>20</v>
      </c>
      <c r="C3496" s="1" t="s">
        <v>21</v>
      </c>
      <c r="D3496" s="1" t="s">
        <v>22</v>
      </c>
      <c r="E3496" s="1" t="s">
        <v>23</v>
      </c>
      <c r="F3496" s="1" t="s">
        <v>5</v>
      </c>
      <c r="H3496" s="1" t="s">
        <v>24</v>
      </c>
      <c r="I3496" s="1">
        <v>1849913</v>
      </c>
      <c r="J3496" s="1">
        <v>1850704</v>
      </c>
      <c r="K3496" s="1" t="s">
        <v>63</v>
      </c>
      <c r="R3496" s="1" t="s">
        <v>4960</v>
      </c>
      <c r="S3496" s="1">
        <v>792</v>
      </c>
    </row>
    <row r="3497" spans="1:20">
      <c r="A3497" s="1">
        <f t="shared" si="54"/>
        <v>3496</v>
      </c>
      <c r="B3497" s="1" t="s">
        <v>28</v>
      </c>
      <c r="C3497" s="1" t="s">
        <v>29</v>
      </c>
      <c r="D3497" s="1" t="s">
        <v>22</v>
      </c>
      <c r="E3497" s="1" t="s">
        <v>23</v>
      </c>
      <c r="F3497" s="1" t="s">
        <v>5</v>
      </c>
      <c r="H3497" s="1" t="s">
        <v>24</v>
      </c>
      <c r="I3497" s="1">
        <v>1849913</v>
      </c>
      <c r="J3497" s="1">
        <v>1850704</v>
      </c>
      <c r="K3497" s="1" t="s">
        <v>63</v>
      </c>
      <c r="L3497" s="1" t="s">
        <v>4961</v>
      </c>
      <c r="O3497" s="1" t="s">
        <v>4962</v>
      </c>
      <c r="R3497" s="1" t="s">
        <v>4960</v>
      </c>
      <c r="S3497" s="1">
        <v>792</v>
      </c>
      <c r="T3497" s="1">
        <v>263</v>
      </c>
    </row>
    <row r="3498" spans="1:20">
      <c r="A3498" s="1">
        <f t="shared" si="54"/>
        <v>3497</v>
      </c>
      <c r="B3498" s="1" t="s">
        <v>20</v>
      </c>
      <c r="C3498" s="1" t="s">
        <v>21</v>
      </c>
      <c r="D3498" s="1" t="s">
        <v>22</v>
      </c>
      <c r="E3498" s="1" t="s">
        <v>23</v>
      </c>
      <c r="F3498" s="1" t="s">
        <v>5</v>
      </c>
      <c r="H3498" s="1" t="s">
        <v>24</v>
      </c>
      <c r="I3498" s="1">
        <v>1850708</v>
      </c>
      <c r="J3498" s="1">
        <v>1851265</v>
      </c>
      <c r="K3498" s="1" t="s">
        <v>63</v>
      </c>
      <c r="P3498" s="1" t="s">
        <v>4963</v>
      </c>
      <c r="R3498" s="1" t="s">
        <v>4964</v>
      </c>
      <c r="S3498" s="1">
        <v>558</v>
      </c>
    </row>
    <row r="3499" spans="1:20">
      <c r="A3499" s="1">
        <f t="shared" si="54"/>
        <v>3498</v>
      </c>
      <c r="B3499" s="1" t="s">
        <v>28</v>
      </c>
      <c r="C3499" s="1" t="s">
        <v>29</v>
      </c>
      <c r="D3499" s="1" t="s">
        <v>22</v>
      </c>
      <c r="E3499" s="1" t="s">
        <v>23</v>
      </c>
      <c r="F3499" s="1" t="s">
        <v>5</v>
      </c>
      <c r="H3499" s="1" t="s">
        <v>24</v>
      </c>
      <c r="I3499" s="1">
        <v>1850708</v>
      </c>
      <c r="J3499" s="1">
        <v>1851265</v>
      </c>
      <c r="K3499" s="1" t="s">
        <v>63</v>
      </c>
      <c r="L3499" s="1" t="s">
        <v>4965</v>
      </c>
      <c r="O3499" s="1" t="s">
        <v>4966</v>
      </c>
      <c r="P3499" s="1" t="s">
        <v>4963</v>
      </c>
      <c r="R3499" s="1" t="s">
        <v>4964</v>
      </c>
      <c r="S3499" s="1">
        <v>558</v>
      </c>
      <c r="T3499" s="1">
        <v>185</v>
      </c>
    </row>
    <row r="3500" spans="1:20">
      <c r="A3500" s="1">
        <f t="shared" si="54"/>
        <v>3499</v>
      </c>
      <c r="B3500" s="1" t="s">
        <v>20</v>
      </c>
      <c r="C3500" s="1" t="s">
        <v>21</v>
      </c>
      <c r="D3500" s="1" t="s">
        <v>22</v>
      </c>
      <c r="E3500" s="1" t="s">
        <v>23</v>
      </c>
      <c r="F3500" s="1" t="s">
        <v>5</v>
      </c>
      <c r="H3500" s="1" t="s">
        <v>24</v>
      </c>
      <c r="I3500" s="1">
        <v>1851371</v>
      </c>
      <c r="J3500" s="1">
        <v>1852084</v>
      </c>
      <c r="K3500" s="1" t="s">
        <v>63</v>
      </c>
      <c r="P3500" s="1" t="s">
        <v>4967</v>
      </c>
      <c r="R3500" s="1" t="s">
        <v>4968</v>
      </c>
      <c r="S3500" s="1">
        <v>714</v>
      </c>
    </row>
    <row r="3501" spans="1:20">
      <c r="A3501" s="1">
        <f t="shared" si="54"/>
        <v>3500</v>
      </c>
      <c r="B3501" s="1" t="s">
        <v>28</v>
      </c>
      <c r="C3501" s="1" t="s">
        <v>29</v>
      </c>
      <c r="D3501" s="1" t="s">
        <v>22</v>
      </c>
      <c r="E3501" s="1" t="s">
        <v>23</v>
      </c>
      <c r="F3501" s="1" t="s">
        <v>5</v>
      </c>
      <c r="H3501" s="1" t="s">
        <v>24</v>
      </c>
      <c r="I3501" s="1">
        <v>1851371</v>
      </c>
      <c r="J3501" s="1">
        <v>1852084</v>
      </c>
      <c r="K3501" s="1" t="s">
        <v>63</v>
      </c>
      <c r="L3501" s="1" t="s">
        <v>4969</v>
      </c>
      <c r="O3501" s="1" t="s">
        <v>4970</v>
      </c>
      <c r="P3501" s="1" t="s">
        <v>4967</v>
      </c>
      <c r="R3501" s="1" t="s">
        <v>4968</v>
      </c>
      <c r="S3501" s="1">
        <v>714</v>
      </c>
      <c r="T3501" s="1">
        <v>237</v>
      </c>
    </row>
    <row r="3502" spans="1:20">
      <c r="A3502" s="1">
        <f t="shared" si="54"/>
        <v>3501</v>
      </c>
      <c r="B3502" s="1" t="s">
        <v>20</v>
      </c>
      <c r="C3502" s="1" t="s">
        <v>21</v>
      </c>
      <c r="D3502" s="1" t="s">
        <v>22</v>
      </c>
      <c r="E3502" s="1" t="s">
        <v>23</v>
      </c>
      <c r="F3502" s="1" t="s">
        <v>5</v>
      </c>
      <c r="H3502" s="1" t="s">
        <v>24</v>
      </c>
      <c r="I3502" s="1">
        <v>1852239</v>
      </c>
      <c r="J3502" s="1">
        <v>1853123</v>
      </c>
      <c r="K3502" s="1" t="s">
        <v>63</v>
      </c>
      <c r="P3502" s="1" t="s">
        <v>4971</v>
      </c>
      <c r="R3502" s="1" t="s">
        <v>4972</v>
      </c>
      <c r="S3502" s="1">
        <v>885</v>
      </c>
    </row>
    <row r="3503" spans="1:20">
      <c r="A3503" s="1">
        <f t="shared" si="54"/>
        <v>3502</v>
      </c>
      <c r="B3503" s="1" t="s">
        <v>28</v>
      </c>
      <c r="C3503" s="1" t="s">
        <v>29</v>
      </c>
      <c r="D3503" s="1" t="s">
        <v>22</v>
      </c>
      <c r="E3503" s="1" t="s">
        <v>23</v>
      </c>
      <c r="F3503" s="1" t="s">
        <v>5</v>
      </c>
      <c r="H3503" s="1" t="s">
        <v>24</v>
      </c>
      <c r="I3503" s="1">
        <v>1852239</v>
      </c>
      <c r="J3503" s="1">
        <v>1853123</v>
      </c>
      <c r="K3503" s="1" t="s">
        <v>63</v>
      </c>
      <c r="L3503" s="1" t="s">
        <v>4973</v>
      </c>
      <c r="O3503" s="1" t="s">
        <v>4974</v>
      </c>
      <c r="P3503" s="1" t="s">
        <v>4971</v>
      </c>
      <c r="R3503" s="1" t="s">
        <v>4972</v>
      </c>
      <c r="S3503" s="1">
        <v>885</v>
      </c>
      <c r="T3503" s="1">
        <v>294</v>
      </c>
    </row>
    <row r="3504" spans="1:20">
      <c r="A3504" s="1">
        <f t="shared" si="54"/>
        <v>3503</v>
      </c>
      <c r="B3504" s="1" t="s">
        <v>20</v>
      </c>
      <c r="C3504" s="1" t="s">
        <v>21</v>
      </c>
      <c r="D3504" s="1" t="s">
        <v>22</v>
      </c>
      <c r="E3504" s="1" t="s">
        <v>23</v>
      </c>
      <c r="F3504" s="1" t="s">
        <v>5</v>
      </c>
      <c r="H3504" s="1" t="s">
        <v>24</v>
      </c>
      <c r="I3504" s="1">
        <v>1853198</v>
      </c>
      <c r="J3504" s="1">
        <v>1853953</v>
      </c>
      <c r="K3504" s="1" t="s">
        <v>63</v>
      </c>
      <c r="P3504" s="1" t="s">
        <v>4975</v>
      </c>
      <c r="R3504" s="1" t="s">
        <v>4976</v>
      </c>
      <c r="S3504" s="1">
        <v>756</v>
      </c>
    </row>
    <row r="3505" spans="1:20">
      <c r="A3505" s="1">
        <f t="shared" si="54"/>
        <v>3504</v>
      </c>
      <c r="B3505" s="1" t="s">
        <v>28</v>
      </c>
      <c r="C3505" s="1" t="s">
        <v>29</v>
      </c>
      <c r="D3505" s="1" t="s">
        <v>22</v>
      </c>
      <c r="E3505" s="1" t="s">
        <v>23</v>
      </c>
      <c r="F3505" s="1" t="s">
        <v>5</v>
      </c>
      <c r="H3505" s="1" t="s">
        <v>24</v>
      </c>
      <c r="I3505" s="1">
        <v>1853198</v>
      </c>
      <c r="J3505" s="1">
        <v>1853953</v>
      </c>
      <c r="K3505" s="1" t="s">
        <v>63</v>
      </c>
      <c r="L3505" s="1" t="s">
        <v>4977</v>
      </c>
      <c r="O3505" s="1" t="s">
        <v>4978</v>
      </c>
      <c r="P3505" s="1" t="s">
        <v>4975</v>
      </c>
      <c r="R3505" s="1" t="s">
        <v>4976</v>
      </c>
      <c r="S3505" s="1">
        <v>756</v>
      </c>
      <c r="T3505" s="1">
        <v>251</v>
      </c>
    </row>
    <row r="3506" spans="1:20">
      <c r="A3506" s="1">
        <f t="shared" si="54"/>
        <v>3505</v>
      </c>
      <c r="B3506" s="1" t="s">
        <v>20</v>
      </c>
      <c r="C3506" s="1" t="s">
        <v>21</v>
      </c>
      <c r="D3506" s="1" t="s">
        <v>22</v>
      </c>
      <c r="E3506" s="1" t="s">
        <v>23</v>
      </c>
      <c r="F3506" s="1" t="s">
        <v>5</v>
      </c>
      <c r="H3506" s="1" t="s">
        <v>24</v>
      </c>
      <c r="I3506" s="1">
        <v>1854179</v>
      </c>
      <c r="J3506" s="1">
        <v>1854922</v>
      </c>
      <c r="K3506" s="1" t="s">
        <v>63</v>
      </c>
      <c r="R3506" s="1" t="s">
        <v>4979</v>
      </c>
      <c r="S3506" s="1">
        <v>744</v>
      </c>
    </row>
    <row r="3507" spans="1:20">
      <c r="A3507" s="1">
        <f t="shared" si="54"/>
        <v>3506</v>
      </c>
      <c r="B3507" s="1" t="s">
        <v>28</v>
      </c>
      <c r="C3507" s="1" t="s">
        <v>29</v>
      </c>
      <c r="D3507" s="1" t="s">
        <v>22</v>
      </c>
      <c r="E3507" s="1" t="s">
        <v>23</v>
      </c>
      <c r="F3507" s="1" t="s">
        <v>5</v>
      </c>
      <c r="H3507" s="1" t="s">
        <v>24</v>
      </c>
      <c r="I3507" s="1">
        <v>1854179</v>
      </c>
      <c r="J3507" s="1">
        <v>1854922</v>
      </c>
      <c r="K3507" s="1" t="s">
        <v>63</v>
      </c>
      <c r="L3507" s="1" t="s">
        <v>4980</v>
      </c>
      <c r="O3507" s="1" t="s">
        <v>4981</v>
      </c>
      <c r="R3507" s="1" t="s">
        <v>4979</v>
      </c>
      <c r="S3507" s="1">
        <v>744</v>
      </c>
      <c r="T3507" s="1">
        <v>247</v>
      </c>
    </row>
    <row r="3508" spans="1:20">
      <c r="A3508" s="1">
        <f t="shared" si="54"/>
        <v>3507</v>
      </c>
      <c r="B3508" s="1" t="s">
        <v>20</v>
      </c>
      <c r="C3508" s="1" t="s">
        <v>21</v>
      </c>
      <c r="D3508" s="1" t="s">
        <v>22</v>
      </c>
      <c r="E3508" s="1" t="s">
        <v>23</v>
      </c>
      <c r="F3508" s="1" t="s">
        <v>5</v>
      </c>
      <c r="H3508" s="1" t="s">
        <v>24</v>
      </c>
      <c r="I3508" s="1">
        <v>1854990</v>
      </c>
      <c r="J3508" s="1">
        <v>1855469</v>
      </c>
      <c r="K3508" s="1" t="s">
        <v>63</v>
      </c>
      <c r="R3508" s="1" t="s">
        <v>4982</v>
      </c>
      <c r="S3508" s="1">
        <v>480</v>
      </c>
    </row>
    <row r="3509" spans="1:20">
      <c r="A3509" s="1">
        <f t="shared" si="54"/>
        <v>3508</v>
      </c>
      <c r="B3509" s="1" t="s">
        <v>28</v>
      </c>
      <c r="C3509" s="1" t="s">
        <v>29</v>
      </c>
      <c r="D3509" s="1" t="s">
        <v>22</v>
      </c>
      <c r="E3509" s="1" t="s">
        <v>23</v>
      </c>
      <c r="F3509" s="1" t="s">
        <v>5</v>
      </c>
      <c r="H3509" s="1" t="s">
        <v>24</v>
      </c>
      <c r="I3509" s="1">
        <v>1854990</v>
      </c>
      <c r="J3509" s="1">
        <v>1855469</v>
      </c>
      <c r="K3509" s="1" t="s">
        <v>63</v>
      </c>
      <c r="L3509" s="1" t="s">
        <v>4983</v>
      </c>
      <c r="O3509" s="1" t="s">
        <v>122</v>
      </c>
      <c r="R3509" s="1" t="s">
        <v>4982</v>
      </c>
      <c r="S3509" s="1">
        <v>480</v>
      </c>
      <c r="T3509" s="1">
        <v>159</v>
      </c>
    </row>
    <row r="3510" spans="1:20">
      <c r="A3510" s="1">
        <f t="shared" si="54"/>
        <v>3509</v>
      </c>
      <c r="B3510" s="1" t="s">
        <v>20</v>
      </c>
      <c r="C3510" s="1" t="s">
        <v>21</v>
      </c>
      <c r="D3510" s="1" t="s">
        <v>22</v>
      </c>
      <c r="E3510" s="1" t="s">
        <v>23</v>
      </c>
      <c r="F3510" s="1" t="s">
        <v>5</v>
      </c>
      <c r="H3510" s="1" t="s">
        <v>24</v>
      </c>
      <c r="I3510" s="1">
        <v>1855500</v>
      </c>
      <c r="J3510" s="1">
        <v>1857650</v>
      </c>
      <c r="K3510" s="1" t="s">
        <v>63</v>
      </c>
      <c r="R3510" s="1" t="s">
        <v>4984</v>
      </c>
      <c r="S3510" s="1">
        <v>2151</v>
      </c>
    </row>
    <row r="3511" spans="1:20">
      <c r="A3511" s="1">
        <f t="shared" si="54"/>
        <v>3510</v>
      </c>
      <c r="B3511" s="1" t="s">
        <v>28</v>
      </c>
      <c r="C3511" s="1" t="s">
        <v>29</v>
      </c>
      <c r="D3511" s="1" t="s">
        <v>22</v>
      </c>
      <c r="E3511" s="1" t="s">
        <v>23</v>
      </c>
      <c r="F3511" s="1" t="s">
        <v>5</v>
      </c>
      <c r="H3511" s="1" t="s">
        <v>24</v>
      </c>
      <c r="I3511" s="1">
        <v>1855500</v>
      </c>
      <c r="J3511" s="1">
        <v>1857650</v>
      </c>
      <c r="K3511" s="1" t="s">
        <v>63</v>
      </c>
      <c r="L3511" s="1" t="s">
        <v>4985</v>
      </c>
      <c r="O3511" s="1" t="s">
        <v>62</v>
      </c>
      <c r="R3511" s="1" t="s">
        <v>4984</v>
      </c>
      <c r="S3511" s="1">
        <v>2151</v>
      </c>
      <c r="T3511" s="1">
        <v>716</v>
      </c>
    </row>
    <row r="3512" spans="1:20">
      <c r="A3512" s="1">
        <f t="shared" si="54"/>
        <v>3511</v>
      </c>
      <c r="B3512" s="1" t="s">
        <v>20</v>
      </c>
      <c r="C3512" s="1" t="s">
        <v>21</v>
      </c>
      <c r="D3512" s="1" t="s">
        <v>22</v>
      </c>
      <c r="E3512" s="1" t="s">
        <v>23</v>
      </c>
      <c r="F3512" s="1" t="s">
        <v>5</v>
      </c>
      <c r="H3512" s="1" t="s">
        <v>24</v>
      </c>
      <c r="I3512" s="1">
        <v>1857895</v>
      </c>
      <c r="J3512" s="1">
        <v>1858320</v>
      </c>
      <c r="K3512" s="1" t="s">
        <v>63</v>
      </c>
      <c r="R3512" s="1" t="s">
        <v>4986</v>
      </c>
      <c r="S3512" s="1">
        <v>426</v>
      </c>
    </row>
    <row r="3513" spans="1:20">
      <c r="A3513" s="1">
        <f t="shared" si="54"/>
        <v>3512</v>
      </c>
      <c r="B3513" s="1" t="s">
        <v>28</v>
      </c>
      <c r="C3513" s="1" t="s">
        <v>29</v>
      </c>
      <c r="D3513" s="1" t="s">
        <v>22</v>
      </c>
      <c r="E3513" s="1" t="s">
        <v>23</v>
      </c>
      <c r="F3513" s="1" t="s">
        <v>5</v>
      </c>
      <c r="H3513" s="1" t="s">
        <v>24</v>
      </c>
      <c r="I3513" s="1">
        <v>1857895</v>
      </c>
      <c r="J3513" s="1">
        <v>1858320</v>
      </c>
      <c r="K3513" s="1" t="s">
        <v>63</v>
      </c>
      <c r="L3513" s="1" t="s">
        <v>4987</v>
      </c>
      <c r="O3513" s="1" t="s">
        <v>2258</v>
      </c>
      <c r="R3513" s="1" t="s">
        <v>4986</v>
      </c>
      <c r="S3513" s="1">
        <v>426</v>
      </c>
      <c r="T3513" s="1">
        <v>141</v>
      </c>
    </row>
    <row r="3514" spans="1:20">
      <c r="A3514" s="1">
        <f t="shared" si="54"/>
        <v>3513</v>
      </c>
      <c r="B3514" s="1" t="s">
        <v>20</v>
      </c>
      <c r="C3514" s="1" t="s">
        <v>21</v>
      </c>
      <c r="D3514" s="1" t="s">
        <v>22</v>
      </c>
      <c r="E3514" s="1" t="s">
        <v>23</v>
      </c>
      <c r="F3514" s="1" t="s">
        <v>5</v>
      </c>
      <c r="H3514" s="1" t="s">
        <v>24</v>
      </c>
      <c r="I3514" s="1">
        <v>1858966</v>
      </c>
      <c r="J3514" s="1">
        <v>1860204</v>
      </c>
      <c r="K3514" s="1" t="s">
        <v>63</v>
      </c>
      <c r="R3514" s="1" t="s">
        <v>4988</v>
      </c>
      <c r="S3514" s="1">
        <v>1239</v>
      </c>
    </row>
    <row r="3515" spans="1:20">
      <c r="A3515" s="1">
        <f t="shared" si="54"/>
        <v>3514</v>
      </c>
      <c r="B3515" s="1" t="s">
        <v>28</v>
      </c>
      <c r="C3515" s="1" t="s">
        <v>29</v>
      </c>
      <c r="D3515" s="1" t="s">
        <v>22</v>
      </c>
      <c r="E3515" s="1" t="s">
        <v>23</v>
      </c>
      <c r="F3515" s="1" t="s">
        <v>5</v>
      </c>
      <c r="H3515" s="1" t="s">
        <v>24</v>
      </c>
      <c r="I3515" s="1">
        <v>1858966</v>
      </c>
      <c r="J3515" s="1">
        <v>1860204</v>
      </c>
      <c r="K3515" s="1" t="s">
        <v>63</v>
      </c>
      <c r="L3515" s="1" t="s">
        <v>4989</v>
      </c>
      <c r="O3515" s="1" t="s">
        <v>42</v>
      </c>
      <c r="R3515" s="1" t="s">
        <v>4988</v>
      </c>
      <c r="S3515" s="1">
        <v>1239</v>
      </c>
      <c r="T3515" s="1">
        <v>412</v>
      </c>
    </row>
    <row r="3516" spans="1:20">
      <c r="A3516" s="1">
        <f t="shared" si="54"/>
        <v>3515</v>
      </c>
      <c r="B3516" s="1" t="s">
        <v>20</v>
      </c>
      <c r="C3516" s="1" t="s">
        <v>21</v>
      </c>
      <c r="D3516" s="1" t="s">
        <v>22</v>
      </c>
      <c r="E3516" s="1" t="s">
        <v>23</v>
      </c>
      <c r="F3516" s="1" t="s">
        <v>5</v>
      </c>
      <c r="H3516" s="1" t="s">
        <v>24</v>
      </c>
      <c r="I3516" s="1">
        <v>1860292</v>
      </c>
      <c r="J3516" s="1">
        <v>1861242</v>
      </c>
      <c r="K3516" s="1" t="s">
        <v>25</v>
      </c>
      <c r="R3516" s="1" t="s">
        <v>4990</v>
      </c>
      <c r="S3516" s="1">
        <v>951</v>
      </c>
    </row>
    <row r="3517" spans="1:20">
      <c r="A3517" s="1">
        <f t="shared" si="54"/>
        <v>3516</v>
      </c>
      <c r="B3517" s="1" t="s">
        <v>28</v>
      </c>
      <c r="C3517" s="1" t="s">
        <v>29</v>
      </c>
      <c r="D3517" s="1" t="s">
        <v>22</v>
      </c>
      <c r="E3517" s="1" t="s">
        <v>23</v>
      </c>
      <c r="F3517" s="1" t="s">
        <v>5</v>
      </c>
      <c r="H3517" s="1" t="s">
        <v>24</v>
      </c>
      <c r="I3517" s="1">
        <v>1860292</v>
      </c>
      <c r="J3517" s="1">
        <v>1861242</v>
      </c>
      <c r="K3517" s="1" t="s">
        <v>25</v>
      </c>
      <c r="L3517" s="1" t="s">
        <v>4991</v>
      </c>
      <c r="O3517" s="1" t="s">
        <v>4992</v>
      </c>
      <c r="R3517" s="1" t="s">
        <v>4990</v>
      </c>
      <c r="S3517" s="1">
        <v>951</v>
      </c>
      <c r="T3517" s="1">
        <v>316</v>
      </c>
    </row>
    <row r="3518" spans="1:20">
      <c r="A3518" s="1">
        <f t="shared" si="54"/>
        <v>3517</v>
      </c>
      <c r="B3518" s="1" t="s">
        <v>20</v>
      </c>
      <c r="C3518" s="1" t="s">
        <v>21</v>
      </c>
      <c r="D3518" s="1" t="s">
        <v>22</v>
      </c>
      <c r="E3518" s="1" t="s">
        <v>23</v>
      </c>
      <c r="F3518" s="1" t="s">
        <v>5</v>
      </c>
      <c r="H3518" s="1" t="s">
        <v>24</v>
      </c>
      <c r="I3518" s="1">
        <v>1861300</v>
      </c>
      <c r="J3518" s="1">
        <v>1861932</v>
      </c>
      <c r="K3518" s="1" t="s">
        <v>25</v>
      </c>
      <c r="R3518" s="1" t="s">
        <v>4993</v>
      </c>
      <c r="S3518" s="1">
        <v>633</v>
      </c>
    </row>
    <row r="3519" spans="1:20">
      <c r="A3519" s="1">
        <f t="shared" si="54"/>
        <v>3518</v>
      </c>
      <c r="B3519" s="1" t="s">
        <v>28</v>
      </c>
      <c r="C3519" s="1" t="s">
        <v>29</v>
      </c>
      <c r="D3519" s="1" t="s">
        <v>22</v>
      </c>
      <c r="E3519" s="1" t="s">
        <v>23</v>
      </c>
      <c r="F3519" s="1" t="s">
        <v>5</v>
      </c>
      <c r="H3519" s="1" t="s">
        <v>24</v>
      </c>
      <c r="I3519" s="1">
        <v>1861300</v>
      </c>
      <c r="J3519" s="1">
        <v>1861932</v>
      </c>
      <c r="K3519" s="1" t="s">
        <v>25</v>
      </c>
      <c r="L3519" s="1" t="s">
        <v>4994</v>
      </c>
      <c r="O3519" s="1" t="s">
        <v>2874</v>
      </c>
      <c r="R3519" s="1" t="s">
        <v>4993</v>
      </c>
      <c r="S3519" s="1">
        <v>633</v>
      </c>
      <c r="T3519" s="1">
        <v>210</v>
      </c>
    </row>
    <row r="3520" spans="1:20">
      <c r="A3520" s="1">
        <f t="shared" si="54"/>
        <v>3519</v>
      </c>
      <c r="B3520" s="1" t="s">
        <v>20</v>
      </c>
      <c r="C3520" s="1" t="s">
        <v>21</v>
      </c>
      <c r="D3520" s="1" t="s">
        <v>22</v>
      </c>
      <c r="E3520" s="1" t="s">
        <v>23</v>
      </c>
      <c r="F3520" s="1" t="s">
        <v>5</v>
      </c>
      <c r="H3520" s="1" t="s">
        <v>24</v>
      </c>
      <c r="I3520" s="1">
        <v>1861925</v>
      </c>
      <c r="J3520" s="1">
        <v>1862590</v>
      </c>
      <c r="K3520" s="1" t="s">
        <v>25</v>
      </c>
      <c r="R3520" s="1" t="s">
        <v>4995</v>
      </c>
      <c r="S3520" s="1">
        <v>666</v>
      </c>
    </row>
    <row r="3521" spans="1:20">
      <c r="A3521" s="1">
        <f t="shared" si="54"/>
        <v>3520</v>
      </c>
      <c r="B3521" s="1" t="s">
        <v>28</v>
      </c>
      <c r="C3521" s="1" t="s">
        <v>29</v>
      </c>
      <c r="D3521" s="1" t="s">
        <v>22</v>
      </c>
      <c r="E3521" s="1" t="s">
        <v>23</v>
      </c>
      <c r="F3521" s="1" t="s">
        <v>5</v>
      </c>
      <c r="H3521" s="1" t="s">
        <v>24</v>
      </c>
      <c r="I3521" s="1">
        <v>1861925</v>
      </c>
      <c r="J3521" s="1">
        <v>1862590</v>
      </c>
      <c r="K3521" s="1" t="s">
        <v>25</v>
      </c>
      <c r="L3521" s="1" t="s">
        <v>4996</v>
      </c>
      <c r="O3521" s="1" t="s">
        <v>4997</v>
      </c>
      <c r="R3521" s="1" t="s">
        <v>4995</v>
      </c>
      <c r="S3521" s="1">
        <v>666</v>
      </c>
      <c r="T3521" s="1">
        <v>221</v>
      </c>
    </row>
    <row r="3522" spans="1:20">
      <c r="A3522" s="1">
        <f t="shared" si="54"/>
        <v>3521</v>
      </c>
      <c r="B3522" s="1" t="s">
        <v>20</v>
      </c>
      <c r="C3522" s="1" t="s">
        <v>21</v>
      </c>
      <c r="D3522" s="1" t="s">
        <v>22</v>
      </c>
      <c r="E3522" s="1" t="s">
        <v>23</v>
      </c>
      <c r="F3522" s="1" t="s">
        <v>5</v>
      </c>
      <c r="H3522" s="1" t="s">
        <v>24</v>
      </c>
      <c r="I3522" s="1">
        <v>1862663</v>
      </c>
      <c r="J3522" s="1">
        <v>1863865</v>
      </c>
      <c r="K3522" s="1" t="s">
        <v>25</v>
      </c>
      <c r="P3522" s="1" t="s">
        <v>4998</v>
      </c>
      <c r="R3522" s="1" t="s">
        <v>4999</v>
      </c>
      <c r="S3522" s="1">
        <v>1203</v>
      </c>
    </row>
    <row r="3523" spans="1:20">
      <c r="A3523" s="1">
        <f t="shared" ref="A3523:A3586" si="55">A3522+1</f>
        <v>3522</v>
      </c>
      <c r="B3523" s="1" t="s">
        <v>28</v>
      </c>
      <c r="C3523" s="1" t="s">
        <v>29</v>
      </c>
      <c r="D3523" s="1" t="s">
        <v>22</v>
      </c>
      <c r="E3523" s="1" t="s">
        <v>23</v>
      </c>
      <c r="F3523" s="1" t="s">
        <v>5</v>
      </c>
      <c r="H3523" s="1" t="s">
        <v>24</v>
      </c>
      <c r="I3523" s="1">
        <v>1862663</v>
      </c>
      <c r="J3523" s="1">
        <v>1863865</v>
      </c>
      <c r="K3523" s="1" t="s">
        <v>25</v>
      </c>
      <c r="L3523" s="1" t="s">
        <v>5000</v>
      </c>
      <c r="O3523" s="1" t="s">
        <v>5001</v>
      </c>
      <c r="P3523" s="1" t="s">
        <v>4998</v>
      </c>
      <c r="R3523" s="1" t="s">
        <v>4999</v>
      </c>
      <c r="S3523" s="1">
        <v>1203</v>
      </c>
      <c r="T3523" s="1">
        <v>400</v>
      </c>
    </row>
    <row r="3524" spans="1:20">
      <c r="A3524" s="1">
        <f t="shared" si="55"/>
        <v>3523</v>
      </c>
      <c r="B3524" s="1" t="s">
        <v>20</v>
      </c>
      <c r="C3524" s="1" t="s">
        <v>21</v>
      </c>
      <c r="D3524" s="1" t="s">
        <v>22</v>
      </c>
      <c r="E3524" s="1" t="s">
        <v>23</v>
      </c>
      <c r="F3524" s="1" t="s">
        <v>5</v>
      </c>
      <c r="H3524" s="1" t="s">
        <v>24</v>
      </c>
      <c r="I3524" s="1">
        <v>1863905</v>
      </c>
      <c r="J3524" s="1">
        <v>1864705</v>
      </c>
      <c r="K3524" s="1" t="s">
        <v>25</v>
      </c>
      <c r="R3524" s="1" t="s">
        <v>5002</v>
      </c>
      <c r="S3524" s="1">
        <v>801</v>
      </c>
    </row>
    <row r="3525" spans="1:20">
      <c r="A3525" s="1">
        <f t="shared" si="55"/>
        <v>3524</v>
      </c>
      <c r="B3525" s="1" t="s">
        <v>28</v>
      </c>
      <c r="C3525" s="1" t="s">
        <v>29</v>
      </c>
      <c r="D3525" s="1" t="s">
        <v>22</v>
      </c>
      <c r="E3525" s="1" t="s">
        <v>23</v>
      </c>
      <c r="F3525" s="1" t="s">
        <v>5</v>
      </c>
      <c r="H3525" s="1" t="s">
        <v>24</v>
      </c>
      <c r="I3525" s="1">
        <v>1863905</v>
      </c>
      <c r="J3525" s="1">
        <v>1864705</v>
      </c>
      <c r="K3525" s="1" t="s">
        <v>25</v>
      </c>
      <c r="L3525" s="1" t="s">
        <v>5003</v>
      </c>
      <c r="O3525" s="1" t="s">
        <v>5004</v>
      </c>
      <c r="R3525" s="1" t="s">
        <v>5002</v>
      </c>
      <c r="S3525" s="1">
        <v>801</v>
      </c>
      <c r="T3525" s="1">
        <v>266</v>
      </c>
    </row>
    <row r="3526" spans="1:20">
      <c r="A3526" s="1">
        <f t="shared" si="55"/>
        <v>3525</v>
      </c>
      <c r="B3526" s="1" t="s">
        <v>20</v>
      </c>
      <c r="C3526" s="1" t="s">
        <v>21</v>
      </c>
      <c r="D3526" s="1" t="s">
        <v>22</v>
      </c>
      <c r="E3526" s="1" t="s">
        <v>23</v>
      </c>
      <c r="F3526" s="1" t="s">
        <v>5</v>
      </c>
      <c r="H3526" s="1" t="s">
        <v>24</v>
      </c>
      <c r="I3526" s="1">
        <v>1864671</v>
      </c>
      <c r="J3526" s="1">
        <v>1865333</v>
      </c>
      <c r="K3526" s="1" t="s">
        <v>25</v>
      </c>
      <c r="R3526" s="1" t="s">
        <v>5005</v>
      </c>
      <c r="S3526" s="1">
        <v>663</v>
      </c>
    </row>
    <row r="3527" spans="1:20">
      <c r="A3527" s="1">
        <f t="shared" si="55"/>
        <v>3526</v>
      </c>
      <c r="B3527" s="1" t="s">
        <v>28</v>
      </c>
      <c r="C3527" s="1" t="s">
        <v>29</v>
      </c>
      <c r="D3527" s="1" t="s">
        <v>22</v>
      </c>
      <c r="E3527" s="1" t="s">
        <v>23</v>
      </c>
      <c r="F3527" s="1" t="s">
        <v>5</v>
      </c>
      <c r="H3527" s="1" t="s">
        <v>24</v>
      </c>
      <c r="I3527" s="1">
        <v>1864671</v>
      </c>
      <c r="J3527" s="1">
        <v>1865333</v>
      </c>
      <c r="K3527" s="1" t="s">
        <v>25</v>
      </c>
      <c r="L3527" s="1" t="s">
        <v>5006</v>
      </c>
      <c r="O3527" s="1" t="s">
        <v>42</v>
      </c>
      <c r="R3527" s="1" t="s">
        <v>5005</v>
      </c>
      <c r="S3527" s="1">
        <v>663</v>
      </c>
      <c r="T3527" s="1">
        <v>220</v>
      </c>
    </row>
    <row r="3528" spans="1:20">
      <c r="A3528" s="1">
        <f t="shared" si="55"/>
        <v>3527</v>
      </c>
      <c r="B3528" s="1" t="s">
        <v>20</v>
      </c>
      <c r="C3528" s="1" t="s">
        <v>21</v>
      </c>
      <c r="D3528" s="1" t="s">
        <v>22</v>
      </c>
      <c r="E3528" s="1" t="s">
        <v>23</v>
      </c>
      <c r="F3528" s="1" t="s">
        <v>5</v>
      </c>
      <c r="H3528" s="1" t="s">
        <v>24</v>
      </c>
      <c r="I3528" s="1">
        <v>1865346</v>
      </c>
      <c r="J3528" s="1">
        <v>1866593</v>
      </c>
      <c r="K3528" s="1" t="s">
        <v>25</v>
      </c>
      <c r="P3528" s="1" t="s">
        <v>5007</v>
      </c>
      <c r="R3528" s="1" t="s">
        <v>5008</v>
      </c>
      <c r="S3528" s="1">
        <v>1248</v>
      </c>
    </row>
    <row r="3529" spans="1:20">
      <c r="A3529" s="1">
        <f t="shared" si="55"/>
        <v>3528</v>
      </c>
      <c r="B3529" s="1" t="s">
        <v>28</v>
      </c>
      <c r="C3529" s="1" t="s">
        <v>29</v>
      </c>
      <c r="D3529" s="1" t="s">
        <v>22</v>
      </c>
      <c r="E3529" s="1" t="s">
        <v>23</v>
      </c>
      <c r="F3529" s="1" t="s">
        <v>5</v>
      </c>
      <c r="H3529" s="1" t="s">
        <v>24</v>
      </c>
      <c r="I3529" s="1">
        <v>1865346</v>
      </c>
      <c r="J3529" s="1">
        <v>1866593</v>
      </c>
      <c r="K3529" s="1" t="s">
        <v>25</v>
      </c>
      <c r="L3529" s="1" t="s">
        <v>5009</v>
      </c>
      <c r="O3529" s="1" t="s">
        <v>5010</v>
      </c>
      <c r="P3529" s="1" t="s">
        <v>5007</v>
      </c>
      <c r="R3529" s="1" t="s">
        <v>5008</v>
      </c>
      <c r="S3529" s="1">
        <v>1248</v>
      </c>
      <c r="T3529" s="1">
        <v>415</v>
      </c>
    </row>
    <row r="3530" spans="1:20">
      <c r="A3530" s="1">
        <f t="shared" si="55"/>
        <v>3529</v>
      </c>
      <c r="B3530" s="1" t="s">
        <v>20</v>
      </c>
      <c r="C3530" s="1" t="s">
        <v>21</v>
      </c>
      <c r="D3530" s="1" t="s">
        <v>22</v>
      </c>
      <c r="E3530" s="1" t="s">
        <v>23</v>
      </c>
      <c r="F3530" s="1" t="s">
        <v>5</v>
      </c>
      <c r="H3530" s="1" t="s">
        <v>24</v>
      </c>
      <c r="I3530" s="1">
        <v>1866714</v>
      </c>
      <c r="J3530" s="1">
        <v>1866917</v>
      </c>
      <c r="K3530" s="1" t="s">
        <v>63</v>
      </c>
      <c r="P3530" s="1" t="s">
        <v>3867</v>
      </c>
      <c r="R3530" s="1" t="s">
        <v>5011</v>
      </c>
      <c r="S3530" s="1">
        <v>204</v>
      </c>
    </row>
    <row r="3531" spans="1:20">
      <c r="A3531" s="1">
        <f t="shared" si="55"/>
        <v>3530</v>
      </c>
      <c r="B3531" s="1" t="s">
        <v>28</v>
      </c>
      <c r="C3531" s="1" t="s">
        <v>29</v>
      </c>
      <c r="D3531" s="1" t="s">
        <v>22</v>
      </c>
      <c r="E3531" s="1" t="s">
        <v>23</v>
      </c>
      <c r="F3531" s="1" t="s">
        <v>5</v>
      </c>
      <c r="H3531" s="1" t="s">
        <v>24</v>
      </c>
      <c r="I3531" s="1">
        <v>1866714</v>
      </c>
      <c r="J3531" s="1">
        <v>1866917</v>
      </c>
      <c r="K3531" s="1" t="s">
        <v>63</v>
      </c>
      <c r="L3531" s="1" t="s">
        <v>5012</v>
      </c>
      <c r="O3531" s="1" t="s">
        <v>2225</v>
      </c>
      <c r="P3531" s="1" t="s">
        <v>3867</v>
      </c>
      <c r="R3531" s="1" t="s">
        <v>5011</v>
      </c>
      <c r="S3531" s="1">
        <v>204</v>
      </c>
      <c r="T3531" s="1">
        <v>67</v>
      </c>
    </row>
    <row r="3532" spans="1:20">
      <c r="A3532" s="1">
        <f t="shared" si="55"/>
        <v>3531</v>
      </c>
      <c r="B3532" s="1" t="s">
        <v>20</v>
      </c>
      <c r="C3532" s="1" t="s">
        <v>21</v>
      </c>
      <c r="D3532" s="1" t="s">
        <v>22</v>
      </c>
      <c r="E3532" s="1" t="s">
        <v>23</v>
      </c>
      <c r="F3532" s="1" t="s">
        <v>5</v>
      </c>
      <c r="H3532" s="1" t="s">
        <v>24</v>
      </c>
      <c r="I3532" s="1">
        <v>1867290</v>
      </c>
      <c r="J3532" s="1">
        <v>1867601</v>
      </c>
      <c r="K3532" s="1" t="s">
        <v>25</v>
      </c>
      <c r="R3532" s="1" t="s">
        <v>5013</v>
      </c>
      <c r="S3532" s="1">
        <v>312</v>
      </c>
    </row>
    <row r="3533" spans="1:20">
      <c r="A3533" s="1">
        <f t="shared" si="55"/>
        <v>3532</v>
      </c>
      <c r="B3533" s="1" t="s">
        <v>28</v>
      </c>
      <c r="C3533" s="1" t="s">
        <v>29</v>
      </c>
      <c r="D3533" s="1" t="s">
        <v>22</v>
      </c>
      <c r="E3533" s="1" t="s">
        <v>23</v>
      </c>
      <c r="F3533" s="1" t="s">
        <v>5</v>
      </c>
      <c r="H3533" s="1" t="s">
        <v>24</v>
      </c>
      <c r="I3533" s="1">
        <v>1867290</v>
      </c>
      <c r="J3533" s="1">
        <v>1867601</v>
      </c>
      <c r="K3533" s="1" t="s">
        <v>25</v>
      </c>
      <c r="L3533" s="1" t="s">
        <v>5014</v>
      </c>
      <c r="O3533" s="1" t="s">
        <v>5015</v>
      </c>
      <c r="R3533" s="1" t="s">
        <v>5013</v>
      </c>
      <c r="S3533" s="1">
        <v>312</v>
      </c>
      <c r="T3533" s="1">
        <v>103</v>
      </c>
    </row>
    <row r="3534" spans="1:20">
      <c r="A3534" s="1">
        <f t="shared" si="55"/>
        <v>3533</v>
      </c>
      <c r="B3534" s="1" t="s">
        <v>20</v>
      </c>
      <c r="C3534" s="1" t="s">
        <v>21</v>
      </c>
      <c r="D3534" s="1" t="s">
        <v>22</v>
      </c>
      <c r="E3534" s="1" t="s">
        <v>23</v>
      </c>
      <c r="F3534" s="1" t="s">
        <v>5</v>
      </c>
      <c r="H3534" s="1" t="s">
        <v>24</v>
      </c>
      <c r="I3534" s="1">
        <v>1867603</v>
      </c>
      <c r="J3534" s="1">
        <v>1869873</v>
      </c>
      <c r="K3534" s="1" t="s">
        <v>25</v>
      </c>
      <c r="P3534" s="1" t="s">
        <v>5016</v>
      </c>
      <c r="R3534" s="1" t="s">
        <v>5017</v>
      </c>
      <c r="S3534" s="1">
        <v>2271</v>
      </c>
    </row>
    <row r="3535" spans="1:20">
      <c r="A3535" s="1">
        <f t="shared" si="55"/>
        <v>3534</v>
      </c>
      <c r="B3535" s="1" t="s">
        <v>28</v>
      </c>
      <c r="C3535" s="1" t="s">
        <v>29</v>
      </c>
      <c r="D3535" s="1" t="s">
        <v>22</v>
      </c>
      <c r="E3535" s="1" t="s">
        <v>23</v>
      </c>
      <c r="F3535" s="1" t="s">
        <v>5</v>
      </c>
      <c r="H3535" s="1" t="s">
        <v>24</v>
      </c>
      <c r="I3535" s="1">
        <v>1867603</v>
      </c>
      <c r="J3535" s="1">
        <v>1869873</v>
      </c>
      <c r="K3535" s="1" t="s">
        <v>25</v>
      </c>
      <c r="L3535" s="1" t="s">
        <v>5018</v>
      </c>
      <c r="O3535" s="1" t="s">
        <v>5019</v>
      </c>
      <c r="P3535" s="1" t="s">
        <v>5016</v>
      </c>
      <c r="R3535" s="1" t="s">
        <v>5017</v>
      </c>
      <c r="S3535" s="1">
        <v>2271</v>
      </c>
      <c r="T3535" s="1">
        <v>756</v>
      </c>
    </row>
    <row r="3536" spans="1:20">
      <c r="A3536" s="1">
        <f t="shared" si="55"/>
        <v>3535</v>
      </c>
      <c r="B3536" s="1" t="s">
        <v>20</v>
      </c>
      <c r="C3536" s="1" t="s">
        <v>21</v>
      </c>
      <c r="D3536" s="1" t="s">
        <v>22</v>
      </c>
      <c r="E3536" s="1" t="s">
        <v>23</v>
      </c>
      <c r="F3536" s="1" t="s">
        <v>5</v>
      </c>
      <c r="H3536" s="1" t="s">
        <v>24</v>
      </c>
      <c r="I3536" s="1">
        <v>1869892</v>
      </c>
      <c r="J3536" s="1">
        <v>1870575</v>
      </c>
      <c r="K3536" s="1" t="s">
        <v>25</v>
      </c>
      <c r="P3536" s="1" t="s">
        <v>5020</v>
      </c>
      <c r="R3536" s="1" t="s">
        <v>5021</v>
      </c>
      <c r="S3536" s="1">
        <v>684</v>
      </c>
    </row>
    <row r="3537" spans="1:21">
      <c r="A3537" s="1">
        <f t="shared" si="55"/>
        <v>3536</v>
      </c>
      <c r="B3537" s="1" t="s">
        <v>28</v>
      </c>
      <c r="C3537" s="1" t="s">
        <v>29</v>
      </c>
      <c r="D3537" s="1" t="s">
        <v>22</v>
      </c>
      <c r="E3537" s="1" t="s">
        <v>23</v>
      </c>
      <c r="F3537" s="1" t="s">
        <v>5</v>
      </c>
      <c r="H3537" s="1" t="s">
        <v>24</v>
      </c>
      <c r="I3537" s="1">
        <v>1869892</v>
      </c>
      <c r="J3537" s="1">
        <v>1870575</v>
      </c>
      <c r="K3537" s="1" t="s">
        <v>25</v>
      </c>
      <c r="L3537" s="1" t="s">
        <v>5022</v>
      </c>
      <c r="O3537" s="1" t="s">
        <v>5023</v>
      </c>
      <c r="P3537" s="1" t="s">
        <v>5020</v>
      </c>
      <c r="R3537" s="1" t="s">
        <v>5021</v>
      </c>
      <c r="S3537" s="1">
        <v>684</v>
      </c>
      <c r="T3537" s="1">
        <v>227</v>
      </c>
    </row>
    <row r="3538" spans="1:21">
      <c r="A3538" s="1">
        <f t="shared" si="55"/>
        <v>3537</v>
      </c>
      <c r="B3538" s="1" t="s">
        <v>20</v>
      </c>
      <c r="C3538" s="1" t="s">
        <v>21</v>
      </c>
      <c r="D3538" s="1" t="s">
        <v>22</v>
      </c>
      <c r="E3538" s="1" t="s">
        <v>23</v>
      </c>
      <c r="F3538" s="1" t="s">
        <v>5</v>
      </c>
      <c r="H3538" s="1" t="s">
        <v>24</v>
      </c>
      <c r="I3538" s="1">
        <v>1870871</v>
      </c>
      <c r="J3538" s="1">
        <v>1871947</v>
      </c>
      <c r="K3538" s="1" t="s">
        <v>25</v>
      </c>
      <c r="R3538" s="1" t="s">
        <v>5024</v>
      </c>
      <c r="S3538" s="1">
        <v>1077</v>
      </c>
    </row>
    <row r="3539" spans="1:21">
      <c r="A3539" s="1">
        <f t="shared" si="55"/>
        <v>3538</v>
      </c>
      <c r="B3539" s="1" t="s">
        <v>28</v>
      </c>
      <c r="C3539" s="1" t="s">
        <v>29</v>
      </c>
      <c r="D3539" s="1" t="s">
        <v>22</v>
      </c>
      <c r="E3539" s="1" t="s">
        <v>23</v>
      </c>
      <c r="F3539" s="1" t="s">
        <v>5</v>
      </c>
      <c r="H3539" s="1" t="s">
        <v>24</v>
      </c>
      <c r="I3539" s="1">
        <v>1870871</v>
      </c>
      <c r="J3539" s="1">
        <v>1871947</v>
      </c>
      <c r="K3539" s="1" t="s">
        <v>25</v>
      </c>
      <c r="L3539" s="1" t="s">
        <v>5025</v>
      </c>
      <c r="O3539" s="1" t="s">
        <v>5026</v>
      </c>
      <c r="R3539" s="1" t="s">
        <v>5024</v>
      </c>
      <c r="S3539" s="1">
        <v>1077</v>
      </c>
      <c r="T3539" s="1">
        <v>358</v>
      </c>
    </row>
    <row r="3540" spans="1:21">
      <c r="A3540" s="1">
        <f t="shared" si="55"/>
        <v>3539</v>
      </c>
      <c r="B3540" s="1" t="s">
        <v>20</v>
      </c>
      <c r="C3540" s="1" t="s">
        <v>21</v>
      </c>
      <c r="D3540" s="1" t="s">
        <v>22</v>
      </c>
      <c r="E3540" s="1" t="s">
        <v>23</v>
      </c>
      <c r="F3540" s="1" t="s">
        <v>5</v>
      </c>
      <c r="H3540" s="1" t="s">
        <v>24</v>
      </c>
      <c r="I3540" s="1">
        <v>1871952</v>
      </c>
      <c r="J3540" s="1">
        <v>1872788</v>
      </c>
      <c r="K3540" s="1" t="s">
        <v>25</v>
      </c>
      <c r="R3540" s="1" t="s">
        <v>5027</v>
      </c>
      <c r="S3540" s="1">
        <v>837</v>
      </c>
    </row>
    <row r="3541" spans="1:21">
      <c r="A3541" s="1">
        <f t="shared" si="55"/>
        <v>3540</v>
      </c>
      <c r="B3541" s="1" t="s">
        <v>28</v>
      </c>
      <c r="C3541" s="1" t="s">
        <v>29</v>
      </c>
      <c r="D3541" s="1" t="s">
        <v>22</v>
      </c>
      <c r="E3541" s="1" t="s">
        <v>23</v>
      </c>
      <c r="F3541" s="1" t="s">
        <v>5</v>
      </c>
      <c r="H3541" s="1" t="s">
        <v>24</v>
      </c>
      <c r="I3541" s="1">
        <v>1871952</v>
      </c>
      <c r="J3541" s="1">
        <v>1872788</v>
      </c>
      <c r="K3541" s="1" t="s">
        <v>25</v>
      </c>
      <c r="L3541" s="1" t="s">
        <v>5028</v>
      </c>
      <c r="O3541" s="1" t="s">
        <v>5029</v>
      </c>
      <c r="R3541" s="1" t="s">
        <v>5027</v>
      </c>
      <c r="S3541" s="1">
        <v>837</v>
      </c>
      <c r="T3541" s="1">
        <v>278</v>
      </c>
    </row>
    <row r="3542" spans="1:21">
      <c r="A3542" s="1">
        <f t="shared" si="55"/>
        <v>3541</v>
      </c>
      <c r="B3542" s="1" t="s">
        <v>20</v>
      </c>
      <c r="C3542" s="1" t="s">
        <v>21</v>
      </c>
      <c r="D3542" s="1" t="s">
        <v>22</v>
      </c>
      <c r="E3542" s="1" t="s">
        <v>23</v>
      </c>
      <c r="F3542" s="1" t="s">
        <v>5</v>
      </c>
      <c r="H3542" s="1" t="s">
        <v>24</v>
      </c>
      <c r="I3542" s="1">
        <v>1872776</v>
      </c>
      <c r="J3542" s="1">
        <v>1873609</v>
      </c>
      <c r="K3542" s="1" t="s">
        <v>25</v>
      </c>
      <c r="P3542" s="1" t="s">
        <v>5030</v>
      </c>
      <c r="R3542" s="1" t="s">
        <v>5031</v>
      </c>
      <c r="S3542" s="1">
        <v>834</v>
      </c>
    </row>
    <row r="3543" spans="1:21">
      <c r="A3543" s="1">
        <f t="shared" si="55"/>
        <v>3542</v>
      </c>
      <c r="B3543" s="1" t="s">
        <v>28</v>
      </c>
      <c r="C3543" s="1" t="s">
        <v>29</v>
      </c>
      <c r="D3543" s="1" t="s">
        <v>22</v>
      </c>
      <c r="E3543" s="1" t="s">
        <v>23</v>
      </c>
      <c r="F3543" s="1" t="s">
        <v>5</v>
      </c>
      <c r="H3543" s="1" t="s">
        <v>24</v>
      </c>
      <c r="I3543" s="1">
        <v>1872776</v>
      </c>
      <c r="J3543" s="1">
        <v>1873609</v>
      </c>
      <c r="K3543" s="1" t="s">
        <v>25</v>
      </c>
      <c r="L3543" s="1" t="s">
        <v>5032</v>
      </c>
      <c r="O3543" s="1" t="s">
        <v>5033</v>
      </c>
      <c r="P3543" s="1" t="s">
        <v>5030</v>
      </c>
      <c r="R3543" s="1" t="s">
        <v>5031</v>
      </c>
      <c r="S3543" s="1">
        <v>834</v>
      </c>
      <c r="T3543" s="1">
        <v>277</v>
      </c>
    </row>
    <row r="3544" spans="1:21">
      <c r="A3544" s="1">
        <f t="shared" si="55"/>
        <v>3543</v>
      </c>
      <c r="B3544" s="1" t="s">
        <v>20</v>
      </c>
      <c r="C3544" s="1" t="s">
        <v>21</v>
      </c>
      <c r="D3544" s="1" t="s">
        <v>22</v>
      </c>
      <c r="E3544" s="1" t="s">
        <v>23</v>
      </c>
      <c r="F3544" s="1" t="s">
        <v>5</v>
      </c>
      <c r="H3544" s="1" t="s">
        <v>24</v>
      </c>
      <c r="I3544" s="1">
        <v>1873895</v>
      </c>
      <c r="J3544" s="1">
        <v>1875391</v>
      </c>
      <c r="K3544" s="1" t="s">
        <v>25</v>
      </c>
      <c r="R3544" s="1" t="s">
        <v>5034</v>
      </c>
      <c r="S3544" s="1">
        <v>1497</v>
      </c>
    </row>
    <row r="3545" spans="1:21">
      <c r="A3545" s="1">
        <f t="shared" si="55"/>
        <v>3544</v>
      </c>
      <c r="B3545" s="1" t="s">
        <v>28</v>
      </c>
      <c r="C3545" s="1" t="s">
        <v>29</v>
      </c>
      <c r="D3545" s="1" t="s">
        <v>22</v>
      </c>
      <c r="E3545" s="1" t="s">
        <v>23</v>
      </c>
      <c r="F3545" s="1" t="s">
        <v>5</v>
      </c>
      <c r="H3545" s="1" t="s">
        <v>24</v>
      </c>
      <c r="I3545" s="1">
        <v>1873895</v>
      </c>
      <c r="J3545" s="1">
        <v>1875391</v>
      </c>
      <c r="K3545" s="1" t="s">
        <v>25</v>
      </c>
      <c r="L3545" s="1" t="s">
        <v>5035</v>
      </c>
      <c r="O3545" s="1" t="s">
        <v>94</v>
      </c>
      <c r="R3545" s="1" t="s">
        <v>5034</v>
      </c>
      <c r="S3545" s="1">
        <v>1497</v>
      </c>
      <c r="T3545" s="1">
        <v>498</v>
      </c>
    </row>
    <row r="3546" spans="1:21">
      <c r="A3546" s="1">
        <f t="shared" si="55"/>
        <v>3545</v>
      </c>
      <c r="B3546" s="1" t="s">
        <v>20</v>
      </c>
      <c r="C3546" s="1" t="s">
        <v>450</v>
      </c>
      <c r="D3546" s="1" t="s">
        <v>22</v>
      </c>
      <c r="E3546" s="1" t="s">
        <v>23</v>
      </c>
      <c r="F3546" s="1" t="s">
        <v>5</v>
      </c>
      <c r="H3546" s="1" t="s">
        <v>24</v>
      </c>
      <c r="I3546" s="1">
        <v>1875411</v>
      </c>
      <c r="J3546" s="1">
        <v>1875848</v>
      </c>
      <c r="K3546" s="1" t="s">
        <v>25</v>
      </c>
      <c r="P3546" s="1" t="s">
        <v>5036</v>
      </c>
      <c r="R3546" s="1" t="s">
        <v>5037</v>
      </c>
      <c r="S3546" s="1">
        <v>438</v>
      </c>
      <c r="U3546" s="1" t="s">
        <v>452</v>
      </c>
    </row>
    <row r="3547" spans="1:21">
      <c r="A3547" s="1">
        <f t="shared" si="55"/>
        <v>3546</v>
      </c>
      <c r="B3547" s="1" t="s">
        <v>28</v>
      </c>
      <c r="C3547" s="1" t="s">
        <v>453</v>
      </c>
      <c r="D3547" s="1" t="s">
        <v>22</v>
      </c>
      <c r="E3547" s="1" t="s">
        <v>23</v>
      </c>
      <c r="F3547" s="1" t="s">
        <v>5</v>
      </c>
      <c r="H3547" s="1" t="s">
        <v>24</v>
      </c>
      <c r="I3547" s="1">
        <v>1875411</v>
      </c>
      <c r="J3547" s="1">
        <v>1875848</v>
      </c>
      <c r="K3547" s="1" t="s">
        <v>25</v>
      </c>
      <c r="O3547" s="1" t="s">
        <v>3084</v>
      </c>
      <c r="P3547" s="1" t="s">
        <v>5036</v>
      </c>
      <c r="R3547" s="1" t="s">
        <v>5037</v>
      </c>
      <c r="S3547" s="1">
        <v>438</v>
      </c>
      <c r="U3547" s="1" t="s">
        <v>452</v>
      </c>
    </row>
    <row r="3548" spans="1:21">
      <c r="A3548" s="1">
        <f t="shared" si="55"/>
        <v>3547</v>
      </c>
      <c r="B3548" s="1" t="s">
        <v>20</v>
      </c>
      <c r="C3548" s="1" t="s">
        <v>21</v>
      </c>
      <c r="D3548" s="1" t="s">
        <v>22</v>
      </c>
      <c r="E3548" s="1" t="s">
        <v>23</v>
      </c>
      <c r="F3548" s="1" t="s">
        <v>5</v>
      </c>
      <c r="H3548" s="1" t="s">
        <v>24</v>
      </c>
      <c r="I3548" s="1">
        <v>1875853</v>
      </c>
      <c r="J3548" s="1">
        <v>1876731</v>
      </c>
      <c r="K3548" s="1" t="s">
        <v>63</v>
      </c>
      <c r="R3548" s="1" t="s">
        <v>5038</v>
      </c>
      <c r="S3548" s="1">
        <v>879</v>
      </c>
    </row>
    <row r="3549" spans="1:21">
      <c r="A3549" s="1">
        <f t="shared" si="55"/>
        <v>3548</v>
      </c>
      <c r="B3549" s="1" t="s">
        <v>28</v>
      </c>
      <c r="C3549" s="1" t="s">
        <v>29</v>
      </c>
      <c r="D3549" s="1" t="s">
        <v>22</v>
      </c>
      <c r="E3549" s="1" t="s">
        <v>23</v>
      </c>
      <c r="F3549" s="1" t="s">
        <v>5</v>
      </c>
      <c r="H3549" s="1" t="s">
        <v>24</v>
      </c>
      <c r="I3549" s="1">
        <v>1875853</v>
      </c>
      <c r="J3549" s="1">
        <v>1876731</v>
      </c>
      <c r="K3549" s="1" t="s">
        <v>63</v>
      </c>
      <c r="L3549" s="1" t="s">
        <v>5039</v>
      </c>
      <c r="O3549" s="1" t="s">
        <v>868</v>
      </c>
      <c r="R3549" s="1" t="s">
        <v>5038</v>
      </c>
      <c r="S3549" s="1">
        <v>879</v>
      </c>
      <c r="T3549" s="1">
        <v>292</v>
      </c>
    </row>
    <row r="3550" spans="1:21">
      <c r="A3550" s="1">
        <f t="shared" si="55"/>
        <v>3549</v>
      </c>
      <c r="B3550" s="1" t="s">
        <v>20</v>
      </c>
      <c r="C3550" s="1" t="s">
        <v>450</v>
      </c>
      <c r="D3550" s="1" t="s">
        <v>22</v>
      </c>
      <c r="E3550" s="1" t="s">
        <v>23</v>
      </c>
      <c r="F3550" s="1" t="s">
        <v>5</v>
      </c>
      <c r="H3550" s="1" t="s">
        <v>24</v>
      </c>
      <c r="I3550" s="1">
        <v>1876745</v>
      </c>
      <c r="J3550" s="1">
        <v>1877047</v>
      </c>
      <c r="K3550" s="1" t="s">
        <v>25</v>
      </c>
      <c r="P3550" s="1" t="s">
        <v>5036</v>
      </c>
      <c r="R3550" s="1" t="s">
        <v>5040</v>
      </c>
      <c r="S3550" s="1">
        <v>303</v>
      </c>
      <c r="U3550" s="1" t="s">
        <v>452</v>
      </c>
    </row>
    <row r="3551" spans="1:21">
      <c r="A3551" s="1">
        <f t="shared" si="55"/>
        <v>3550</v>
      </c>
      <c r="B3551" s="1" t="s">
        <v>28</v>
      </c>
      <c r="C3551" s="1" t="s">
        <v>453</v>
      </c>
      <c r="D3551" s="1" t="s">
        <v>22</v>
      </c>
      <c r="E3551" s="1" t="s">
        <v>23</v>
      </c>
      <c r="F3551" s="1" t="s">
        <v>5</v>
      </c>
      <c r="H3551" s="1" t="s">
        <v>24</v>
      </c>
      <c r="I3551" s="1">
        <v>1876745</v>
      </c>
      <c r="J3551" s="1">
        <v>1877047</v>
      </c>
      <c r="K3551" s="1" t="s">
        <v>25</v>
      </c>
      <c r="O3551" s="1" t="s">
        <v>5041</v>
      </c>
      <c r="P3551" s="1" t="s">
        <v>5036</v>
      </c>
      <c r="R3551" s="1" t="s">
        <v>5040</v>
      </c>
      <c r="S3551" s="1">
        <v>303</v>
      </c>
      <c r="U3551" s="1" t="s">
        <v>452</v>
      </c>
    </row>
    <row r="3552" spans="1:21">
      <c r="A3552" s="1">
        <f t="shared" si="55"/>
        <v>3551</v>
      </c>
      <c r="B3552" s="1" t="s">
        <v>20</v>
      </c>
      <c r="C3552" s="1" t="s">
        <v>21</v>
      </c>
      <c r="D3552" s="1" t="s">
        <v>22</v>
      </c>
      <c r="E3552" s="1" t="s">
        <v>23</v>
      </c>
      <c r="F3552" s="1" t="s">
        <v>5</v>
      </c>
      <c r="H3552" s="1" t="s">
        <v>24</v>
      </c>
      <c r="I3552" s="1">
        <v>1877222</v>
      </c>
      <c r="J3552" s="1">
        <v>1879036</v>
      </c>
      <c r="K3552" s="1" t="s">
        <v>63</v>
      </c>
      <c r="P3552" s="1" t="s">
        <v>5042</v>
      </c>
      <c r="R3552" s="1" t="s">
        <v>5043</v>
      </c>
      <c r="S3552" s="1">
        <v>1815</v>
      </c>
    </row>
    <row r="3553" spans="1:20">
      <c r="A3553" s="1">
        <f t="shared" si="55"/>
        <v>3552</v>
      </c>
      <c r="B3553" s="1" t="s">
        <v>28</v>
      </c>
      <c r="C3553" s="1" t="s">
        <v>29</v>
      </c>
      <c r="D3553" s="1" t="s">
        <v>22</v>
      </c>
      <c r="E3553" s="1" t="s">
        <v>23</v>
      </c>
      <c r="F3553" s="1" t="s">
        <v>5</v>
      </c>
      <c r="H3553" s="1" t="s">
        <v>24</v>
      </c>
      <c r="I3553" s="1">
        <v>1877222</v>
      </c>
      <c r="J3553" s="1">
        <v>1879036</v>
      </c>
      <c r="K3553" s="1" t="s">
        <v>63</v>
      </c>
      <c r="L3553" s="1" t="s">
        <v>5044</v>
      </c>
      <c r="O3553" s="1" t="s">
        <v>5045</v>
      </c>
      <c r="P3553" s="1" t="s">
        <v>5042</v>
      </c>
      <c r="R3553" s="1" t="s">
        <v>5043</v>
      </c>
      <c r="S3553" s="1">
        <v>1815</v>
      </c>
      <c r="T3553" s="1">
        <v>604</v>
      </c>
    </row>
    <row r="3554" spans="1:20">
      <c r="A3554" s="1">
        <f t="shared" si="55"/>
        <v>3553</v>
      </c>
      <c r="B3554" s="1" t="s">
        <v>20</v>
      </c>
      <c r="C3554" s="1" t="s">
        <v>21</v>
      </c>
      <c r="D3554" s="1" t="s">
        <v>22</v>
      </c>
      <c r="E3554" s="1" t="s">
        <v>23</v>
      </c>
      <c r="F3554" s="1" t="s">
        <v>5</v>
      </c>
      <c r="H3554" s="1" t="s">
        <v>24</v>
      </c>
      <c r="I3554" s="1">
        <v>1879254</v>
      </c>
      <c r="J3554" s="1">
        <v>1879913</v>
      </c>
      <c r="K3554" s="1" t="s">
        <v>25</v>
      </c>
      <c r="P3554" s="1" t="s">
        <v>5046</v>
      </c>
      <c r="R3554" s="1" t="s">
        <v>5047</v>
      </c>
      <c r="S3554" s="1">
        <v>660</v>
      </c>
    </row>
    <row r="3555" spans="1:20">
      <c r="A3555" s="1">
        <f t="shared" si="55"/>
        <v>3554</v>
      </c>
      <c r="B3555" s="1" t="s">
        <v>28</v>
      </c>
      <c r="C3555" s="1" t="s">
        <v>29</v>
      </c>
      <c r="D3555" s="1" t="s">
        <v>22</v>
      </c>
      <c r="E3555" s="1" t="s">
        <v>23</v>
      </c>
      <c r="F3555" s="1" t="s">
        <v>5</v>
      </c>
      <c r="H3555" s="1" t="s">
        <v>24</v>
      </c>
      <c r="I3555" s="1">
        <v>1879254</v>
      </c>
      <c r="J3555" s="1">
        <v>1879913</v>
      </c>
      <c r="K3555" s="1" t="s">
        <v>25</v>
      </c>
      <c r="L3555" s="1" t="s">
        <v>5048</v>
      </c>
      <c r="O3555" s="1" t="s">
        <v>5049</v>
      </c>
      <c r="P3555" s="1" t="s">
        <v>5046</v>
      </c>
      <c r="R3555" s="1" t="s">
        <v>5047</v>
      </c>
      <c r="S3555" s="1">
        <v>660</v>
      </c>
      <c r="T3555" s="1">
        <v>219</v>
      </c>
    </row>
    <row r="3556" spans="1:20">
      <c r="A3556" s="1">
        <f t="shared" si="55"/>
        <v>3555</v>
      </c>
      <c r="B3556" s="1" t="s">
        <v>20</v>
      </c>
      <c r="C3556" s="1" t="s">
        <v>21</v>
      </c>
      <c r="D3556" s="1" t="s">
        <v>22</v>
      </c>
      <c r="E3556" s="1" t="s">
        <v>23</v>
      </c>
      <c r="F3556" s="1" t="s">
        <v>5</v>
      </c>
      <c r="H3556" s="1" t="s">
        <v>24</v>
      </c>
      <c r="I3556" s="1">
        <v>1880058</v>
      </c>
      <c r="J3556" s="1">
        <v>1880765</v>
      </c>
      <c r="K3556" s="1" t="s">
        <v>25</v>
      </c>
      <c r="P3556" s="1" t="s">
        <v>5050</v>
      </c>
      <c r="R3556" s="1" t="s">
        <v>5051</v>
      </c>
      <c r="S3556" s="1">
        <v>708</v>
      </c>
    </row>
    <row r="3557" spans="1:20">
      <c r="A3557" s="1">
        <f t="shared" si="55"/>
        <v>3556</v>
      </c>
      <c r="B3557" s="1" t="s">
        <v>28</v>
      </c>
      <c r="C3557" s="1" t="s">
        <v>29</v>
      </c>
      <c r="D3557" s="1" t="s">
        <v>22</v>
      </c>
      <c r="E3557" s="1" t="s">
        <v>23</v>
      </c>
      <c r="F3557" s="1" t="s">
        <v>5</v>
      </c>
      <c r="H3557" s="1" t="s">
        <v>24</v>
      </c>
      <c r="I3557" s="1">
        <v>1880058</v>
      </c>
      <c r="J3557" s="1">
        <v>1880765</v>
      </c>
      <c r="K3557" s="1" t="s">
        <v>25</v>
      </c>
      <c r="L3557" s="1" t="s">
        <v>5052</v>
      </c>
      <c r="O3557" s="1" t="s">
        <v>5053</v>
      </c>
      <c r="P3557" s="1" t="s">
        <v>5050</v>
      </c>
      <c r="R3557" s="1" t="s">
        <v>5051</v>
      </c>
      <c r="S3557" s="1">
        <v>708</v>
      </c>
      <c r="T3557" s="1">
        <v>235</v>
      </c>
    </row>
    <row r="3558" spans="1:20">
      <c r="A3558" s="1">
        <f t="shared" si="55"/>
        <v>3557</v>
      </c>
      <c r="B3558" s="1" t="s">
        <v>20</v>
      </c>
      <c r="C3558" s="1" t="s">
        <v>21</v>
      </c>
      <c r="D3558" s="1" t="s">
        <v>22</v>
      </c>
      <c r="E3558" s="1" t="s">
        <v>23</v>
      </c>
      <c r="F3558" s="1" t="s">
        <v>5</v>
      </c>
      <c r="H3558" s="1" t="s">
        <v>24</v>
      </c>
      <c r="I3558" s="1">
        <v>1880790</v>
      </c>
      <c r="J3558" s="1">
        <v>1882325</v>
      </c>
      <c r="K3558" s="1" t="s">
        <v>25</v>
      </c>
      <c r="P3558" s="1" t="s">
        <v>5054</v>
      </c>
      <c r="R3558" s="1" t="s">
        <v>5055</v>
      </c>
      <c r="S3558" s="1">
        <v>1536</v>
      </c>
    </row>
    <row r="3559" spans="1:20">
      <c r="A3559" s="1">
        <f t="shared" si="55"/>
        <v>3558</v>
      </c>
      <c r="B3559" s="1" t="s">
        <v>28</v>
      </c>
      <c r="C3559" s="1" t="s">
        <v>29</v>
      </c>
      <c r="D3559" s="1" t="s">
        <v>22</v>
      </c>
      <c r="E3559" s="1" t="s">
        <v>23</v>
      </c>
      <c r="F3559" s="1" t="s">
        <v>5</v>
      </c>
      <c r="H3559" s="1" t="s">
        <v>24</v>
      </c>
      <c r="I3559" s="1">
        <v>1880790</v>
      </c>
      <c r="J3559" s="1">
        <v>1882325</v>
      </c>
      <c r="K3559" s="1" t="s">
        <v>25</v>
      </c>
      <c r="L3559" s="1" t="s">
        <v>5056</v>
      </c>
      <c r="O3559" s="1" t="s">
        <v>5057</v>
      </c>
      <c r="P3559" s="1" t="s">
        <v>5054</v>
      </c>
      <c r="R3559" s="1" t="s">
        <v>5055</v>
      </c>
      <c r="S3559" s="1">
        <v>1536</v>
      </c>
      <c r="T3559" s="1">
        <v>511</v>
      </c>
    </row>
    <row r="3560" spans="1:20">
      <c r="A3560" s="1">
        <f t="shared" si="55"/>
        <v>3559</v>
      </c>
      <c r="B3560" s="1" t="s">
        <v>20</v>
      </c>
      <c r="C3560" s="1" t="s">
        <v>21</v>
      </c>
      <c r="D3560" s="1" t="s">
        <v>22</v>
      </c>
      <c r="E3560" s="1" t="s">
        <v>23</v>
      </c>
      <c r="F3560" s="1" t="s">
        <v>5</v>
      </c>
      <c r="H3560" s="1" t="s">
        <v>24</v>
      </c>
      <c r="I3560" s="1">
        <v>1882401</v>
      </c>
      <c r="J3560" s="1">
        <v>1882820</v>
      </c>
      <c r="K3560" s="1" t="s">
        <v>63</v>
      </c>
      <c r="R3560" s="1" t="s">
        <v>5058</v>
      </c>
      <c r="S3560" s="1">
        <v>420</v>
      </c>
    </row>
    <row r="3561" spans="1:20">
      <c r="A3561" s="1">
        <f t="shared" si="55"/>
        <v>3560</v>
      </c>
      <c r="B3561" s="1" t="s">
        <v>28</v>
      </c>
      <c r="C3561" s="1" t="s">
        <v>29</v>
      </c>
      <c r="D3561" s="1" t="s">
        <v>22</v>
      </c>
      <c r="E3561" s="1" t="s">
        <v>23</v>
      </c>
      <c r="F3561" s="1" t="s">
        <v>5</v>
      </c>
      <c r="H3561" s="1" t="s">
        <v>24</v>
      </c>
      <c r="I3561" s="1">
        <v>1882401</v>
      </c>
      <c r="J3561" s="1">
        <v>1882820</v>
      </c>
      <c r="K3561" s="1" t="s">
        <v>63</v>
      </c>
      <c r="L3561" s="1" t="s">
        <v>5059</v>
      </c>
      <c r="O3561" s="1" t="s">
        <v>5060</v>
      </c>
      <c r="R3561" s="1" t="s">
        <v>5058</v>
      </c>
      <c r="S3561" s="1">
        <v>420</v>
      </c>
      <c r="T3561" s="1">
        <v>139</v>
      </c>
    </row>
    <row r="3562" spans="1:20">
      <c r="A3562" s="1">
        <f t="shared" si="55"/>
        <v>3561</v>
      </c>
      <c r="B3562" s="1" t="s">
        <v>20</v>
      </c>
      <c r="C3562" s="1" t="s">
        <v>21</v>
      </c>
      <c r="D3562" s="1" t="s">
        <v>22</v>
      </c>
      <c r="E3562" s="1" t="s">
        <v>23</v>
      </c>
      <c r="F3562" s="1" t="s">
        <v>5</v>
      </c>
      <c r="H3562" s="1" t="s">
        <v>24</v>
      </c>
      <c r="I3562" s="1">
        <v>1882838</v>
      </c>
      <c r="J3562" s="1">
        <v>1886269</v>
      </c>
      <c r="K3562" s="1" t="s">
        <v>63</v>
      </c>
      <c r="P3562" s="1" t="s">
        <v>5061</v>
      </c>
      <c r="R3562" s="1" t="s">
        <v>5062</v>
      </c>
      <c r="S3562" s="1">
        <v>3432</v>
      </c>
    </row>
    <row r="3563" spans="1:20">
      <c r="A3563" s="1">
        <f t="shared" si="55"/>
        <v>3562</v>
      </c>
      <c r="B3563" s="1" t="s">
        <v>28</v>
      </c>
      <c r="C3563" s="1" t="s">
        <v>29</v>
      </c>
      <c r="D3563" s="1" t="s">
        <v>22</v>
      </c>
      <c r="E3563" s="1" t="s">
        <v>23</v>
      </c>
      <c r="F3563" s="1" t="s">
        <v>5</v>
      </c>
      <c r="H3563" s="1" t="s">
        <v>24</v>
      </c>
      <c r="I3563" s="1">
        <v>1882838</v>
      </c>
      <c r="J3563" s="1">
        <v>1886269</v>
      </c>
      <c r="K3563" s="1" t="s">
        <v>63</v>
      </c>
      <c r="L3563" s="1" t="s">
        <v>5063</v>
      </c>
      <c r="O3563" s="1" t="s">
        <v>5064</v>
      </c>
      <c r="P3563" s="1" t="s">
        <v>5061</v>
      </c>
      <c r="R3563" s="1" t="s">
        <v>5062</v>
      </c>
      <c r="S3563" s="1">
        <v>3432</v>
      </c>
      <c r="T3563" s="1">
        <v>1143</v>
      </c>
    </row>
    <row r="3564" spans="1:20">
      <c r="A3564" s="1">
        <f t="shared" si="55"/>
        <v>3563</v>
      </c>
      <c r="B3564" s="1" t="s">
        <v>20</v>
      </c>
      <c r="C3564" s="1" t="s">
        <v>21</v>
      </c>
      <c r="D3564" s="1" t="s">
        <v>22</v>
      </c>
      <c r="E3564" s="1" t="s">
        <v>23</v>
      </c>
      <c r="F3564" s="1" t="s">
        <v>5</v>
      </c>
      <c r="H3564" s="1" t="s">
        <v>24</v>
      </c>
      <c r="I3564" s="1">
        <v>1886283</v>
      </c>
      <c r="J3564" s="1">
        <v>1887317</v>
      </c>
      <c r="K3564" s="1" t="s">
        <v>63</v>
      </c>
      <c r="R3564" s="1" t="s">
        <v>5065</v>
      </c>
      <c r="S3564" s="1">
        <v>1035</v>
      </c>
    </row>
    <row r="3565" spans="1:20">
      <c r="A3565" s="1">
        <f t="shared" si="55"/>
        <v>3564</v>
      </c>
      <c r="B3565" s="1" t="s">
        <v>28</v>
      </c>
      <c r="C3565" s="1" t="s">
        <v>29</v>
      </c>
      <c r="D3565" s="1" t="s">
        <v>22</v>
      </c>
      <c r="E3565" s="1" t="s">
        <v>23</v>
      </c>
      <c r="F3565" s="1" t="s">
        <v>5</v>
      </c>
      <c r="H3565" s="1" t="s">
        <v>24</v>
      </c>
      <c r="I3565" s="1">
        <v>1886283</v>
      </c>
      <c r="J3565" s="1">
        <v>1887317</v>
      </c>
      <c r="K3565" s="1" t="s">
        <v>63</v>
      </c>
      <c r="L3565" s="1" t="s">
        <v>5066</v>
      </c>
      <c r="O3565" s="1" t="s">
        <v>62</v>
      </c>
      <c r="R3565" s="1" t="s">
        <v>5065</v>
      </c>
      <c r="S3565" s="1">
        <v>1035</v>
      </c>
      <c r="T3565" s="1">
        <v>344</v>
      </c>
    </row>
    <row r="3566" spans="1:20">
      <c r="A3566" s="1">
        <f t="shared" si="55"/>
        <v>3565</v>
      </c>
      <c r="B3566" s="1" t="s">
        <v>20</v>
      </c>
      <c r="C3566" s="1" t="s">
        <v>21</v>
      </c>
      <c r="D3566" s="1" t="s">
        <v>22</v>
      </c>
      <c r="E3566" s="1" t="s">
        <v>23</v>
      </c>
      <c r="F3566" s="1" t="s">
        <v>5</v>
      </c>
      <c r="H3566" s="1" t="s">
        <v>24</v>
      </c>
      <c r="I3566" s="1">
        <v>1887342</v>
      </c>
      <c r="J3566" s="1">
        <v>1888370</v>
      </c>
      <c r="K3566" s="1" t="s">
        <v>63</v>
      </c>
      <c r="R3566" s="1" t="s">
        <v>5067</v>
      </c>
      <c r="S3566" s="1">
        <v>1029</v>
      </c>
    </row>
    <row r="3567" spans="1:20">
      <c r="A3567" s="1">
        <f t="shared" si="55"/>
        <v>3566</v>
      </c>
      <c r="B3567" s="1" t="s">
        <v>28</v>
      </c>
      <c r="C3567" s="1" t="s">
        <v>29</v>
      </c>
      <c r="D3567" s="1" t="s">
        <v>22</v>
      </c>
      <c r="E3567" s="1" t="s">
        <v>23</v>
      </c>
      <c r="F3567" s="1" t="s">
        <v>5</v>
      </c>
      <c r="H3567" s="1" t="s">
        <v>24</v>
      </c>
      <c r="I3567" s="1">
        <v>1887342</v>
      </c>
      <c r="J3567" s="1">
        <v>1888370</v>
      </c>
      <c r="K3567" s="1" t="s">
        <v>63</v>
      </c>
      <c r="L3567" s="1" t="s">
        <v>5068</v>
      </c>
      <c r="O3567" s="1" t="s">
        <v>42</v>
      </c>
      <c r="R3567" s="1" t="s">
        <v>5067</v>
      </c>
      <c r="S3567" s="1">
        <v>1029</v>
      </c>
      <c r="T3567" s="1">
        <v>342</v>
      </c>
    </row>
    <row r="3568" spans="1:20">
      <c r="A3568" s="1">
        <f t="shared" si="55"/>
        <v>3567</v>
      </c>
      <c r="B3568" s="1" t="s">
        <v>20</v>
      </c>
      <c r="C3568" s="1" t="s">
        <v>21</v>
      </c>
      <c r="D3568" s="1" t="s">
        <v>22</v>
      </c>
      <c r="E3568" s="1" t="s">
        <v>23</v>
      </c>
      <c r="F3568" s="1" t="s">
        <v>5</v>
      </c>
      <c r="H3568" s="1" t="s">
        <v>24</v>
      </c>
      <c r="I3568" s="1">
        <v>1888385</v>
      </c>
      <c r="J3568" s="1">
        <v>1888852</v>
      </c>
      <c r="K3568" s="1" t="s">
        <v>63</v>
      </c>
      <c r="R3568" s="1" t="s">
        <v>5069</v>
      </c>
      <c r="S3568" s="1">
        <v>468</v>
      </c>
    </row>
    <row r="3569" spans="1:20">
      <c r="A3569" s="1">
        <f t="shared" si="55"/>
        <v>3568</v>
      </c>
      <c r="B3569" s="1" t="s">
        <v>28</v>
      </c>
      <c r="C3569" s="1" t="s">
        <v>29</v>
      </c>
      <c r="D3569" s="1" t="s">
        <v>22</v>
      </c>
      <c r="E3569" s="1" t="s">
        <v>23</v>
      </c>
      <c r="F3569" s="1" t="s">
        <v>5</v>
      </c>
      <c r="H3569" s="1" t="s">
        <v>24</v>
      </c>
      <c r="I3569" s="1">
        <v>1888385</v>
      </c>
      <c r="J3569" s="1">
        <v>1888852</v>
      </c>
      <c r="K3569" s="1" t="s">
        <v>63</v>
      </c>
      <c r="L3569" s="1" t="s">
        <v>5070</v>
      </c>
      <c r="O3569" s="1" t="s">
        <v>5071</v>
      </c>
      <c r="R3569" s="1" t="s">
        <v>5069</v>
      </c>
      <c r="S3569" s="1">
        <v>468</v>
      </c>
      <c r="T3569" s="1">
        <v>155</v>
      </c>
    </row>
    <row r="3570" spans="1:20">
      <c r="A3570" s="1">
        <f t="shared" si="55"/>
        <v>3569</v>
      </c>
      <c r="B3570" s="1" t="s">
        <v>20</v>
      </c>
      <c r="C3570" s="1" t="s">
        <v>21</v>
      </c>
      <c r="D3570" s="1" t="s">
        <v>22</v>
      </c>
      <c r="E3570" s="1" t="s">
        <v>23</v>
      </c>
      <c r="F3570" s="1" t="s">
        <v>5</v>
      </c>
      <c r="H3570" s="1" t="s">
        <v>24</v>
      </c>
      <c r="I3570" s="1">
        <v>1888846</v>
      </c>
      <c r="J3570" s="1">
        <v>1889379</v>
      </c>
      <c r="K3570" s="1" t="s">
        <v>63</v>
      </c>
      <c r="R3570" s="1" t="s">
        <v>5072</v>
      </c>
      <c r="S3570" s="1">
        <v>534</v>
      </c>
    </row>
    <row r="3571" spans="1:20">
      <c r="A3571" s="1">
        <f t="shared" si="55"/>
        <v>3570</v>
      </c>
      <c r="B3571" s="1" t="s">
        <v>28</v>
      </c>
      <c r="C3571" s="1" t="s">
        <v>29</v>
      </c>
      <c r="D3571" s="1" t="s">
        <v>22</v>
      </c>
      <c r="E3571" s="1" t="s">
        <v>23</v>
      </c>
      <c r="F3571" s="1" t="s">
        <v>5</v>
      </c>
      <c r="H3571" s="1" t="s">
        <v>24</v>
      </c>
      <c r="I3571" s="1">
        <v>1888846</v>
      </c>
      <c r="J3571" s="1">
        <v>1889379</v>
      </c>
      <c r="K3571" s="1" t="s">
        <v>63</v>
      </c>
      <c r="L3571" s="1" t="s">
        <v>5073</v>
      </c>
      <c r="O3571" s="1" t="s">
        <v>5074</v>
      </c>
      <c r="R3571" s="1" t="s">
        <v>5072</v>
      </c>
      <c r="S3571" s="1">
        <v>534</v>
      </c>
      <c r="T3571" s="1">
        <v>177</v>
      </c>
    </row>
    <row r="3572" spans="1:20">
      <c r="A3572" s="1">
        <f t="shared" si="55"/>
        <v>3571</v>
      </c>
      <c r="B3572" s="1" t="s">
        <v>20</v>
      </c>
      <c r="C3572" s="1" t="s">
        <v>21</v>
      </c>
      <c r="D3572" s="1" t="s">
        <v>22</v>
      </c>
      <c r="E3572" s="1" t="s">
        <v>23</v>
      </c>
      <c r="F3572" s="1" t="s">
        <v>5</v>
      </c>
      <c r="H3572" s="1" t="s">
        <v>24</v>
      </c>
      <c r="I3572" s="1">
        <v>1889679</v>
      </c>
      <c r="J3572" s="1">
        <v>1890329</v>
      </c>
      <c r="K3572" s="1" t="s">
        <v>63</v>
      </c>
      <c r="R3572" s="1" t="s">
        <v>5075</v>
      </c>
      <c r="S3572" s="1">
        <v>651</v>
      </c>
    </row>
    <row r="3573" spans="1:20">
      <c r="A3573" s="1">
        <f t="shared" si="55"/>
        <v>3572</v>
      </c>
      <c r="B3573" s="1" t="s">
        <v>28</v>
      </c>
      <c r="C3573" s="1" t="s">
        <v>29</v>
      </c>
      <c r="D3573" s="1" t="s">
        <v>22</v>
      </c>
      <c r="E3573" s="1" t="s">
        <v>23</v>
      </c>
      <c r="F3573" s="1" t="s">
        <v>5</v>
      </c>
      <c r="H3573" s="1" t="s">
        <v>24</v>
      </c>
      <c r="I3573" s="1">
        <v>1889679</v>
      </c>
      <c r="J3573" s="1">
        <v>1890329</v>
      </c>
      <c r="K3573" s="1" t="s">
        <v>63</v>
      </c>
      <c r="L3573" s="1" t="s">
        <v>5076</v>
      </c>
      <c r="O3573" s="1" t="s">
        <v>62</v>
      </c>
      <c r="R3573" s="1" t="s">
        <v>5075</v>
      </c>
      <c r="S3573" s="1">
        <v>651</v>
      </c>
      <c r="T3573" s="1">
        <v>216</v>
      </c>
    </row>
    <row r="3574" spans="1:20">
      <c r="A3574" s="1">
        <f t="shared" si="55"/>
        <v>3573</v>
      </c>
      <c r="B3574" s="1" t="s">
        <v>20</v>
      </c>
      <c r="C3574" s="1" t="s">
        <v>21</v>
      </c>
      <c r="D3574" s="1" t="s">
        <v>22</v>
      </c>
      <c r="E3574" s="1" t="s">
        <v>23</v>
      </c>
      <c r="F3574" s="1" t="s">
        <v>5</v>
      </c>
      <c r="H3574" s="1" t="s">
        <v>24</v>
      </c>
      <c r="I3574" s="1">
        <v>1890487</v>
      </c>
      <c r="J3574" s="1">
        <v>1892532</v>
      </c>
      <c r="K3574" s="1" t="s">
        <v>25</v>
      </c>
      <c r="P3574" s="1" t="s">
        <v>5077</v>
      </c>
      <c r="R3574" s="1" t="s">
        <v>5078</v>
      </c>
      <c r="S3574" s="1">
        <v>2046</v>
      </c>
    </row>
    <row r="3575" spans="1:20">
      <c r="A3575" s="1">
        <f t="shared" si="55"/>
        <v>3574</v>
      </c>
      <c r="B3575" s="1" t="s">
        <v>28</v>
      </c>
      <c r="C3575" s="1" t="s">
        <v>29</v>
      </c>
      <c r="D3575" s="1" t="s">
        <v>22</v>
      </c>
      <c r="E3575" s="1" t="s">
        <v>23</v>
      </c>
      <c r="F3575" s="1" t="s">
        <v>5</v>
      </c>
      <c r="H3575" s="1" t="s">
        <v>24</v>
      </c>
      <c r="I3575" s="1">
        <v>1890487</v>
      </c>
      <c r="J3575" s="1">
        <v>1892532</v>
      </c>
      <c r="K3575" s="1" t="s">
        <v>25</v>
      </c>
      <c r="L3575" s="1" t="s">
        <v>5079</v>
      </c>
      <c r="O3575" s="1" t="s">
        <v>5080</v>
      </c>
      <c r="P3575" s="1" t="s">
        <v>5077</v>
      </c>
      <c r="R3575" s="1" t="s">
        <v>5078</v>
      </c>
      <c r="S3575" s="1">
        <v>2046</v>
      </c>
      <c r="T3575" s="1">
        <v>681</v>
      </c>
    </row>
    <row r="3576" spans="1:20">
      <c r="A3576" s="1">
        <f t="shared" si="55"/>
        <v>3575</v>
      </c>
      <c r="B3576" s="1" t="s">
        <v>20</v>
      </c>
      <c r="C3576" s="1" t="s">
        <v>21</v>
      </c>
      <c r="D3576" s="1" t="s">
        <v>22</v>
      </c>
      <c r="E3576" s="1" t="s">
        <v>23</v>
      </c>
      <c r="F3576" s="1" t="s">
        <v>5</v>
      </c>
      <c r="H3576" s="1" t="s">
        <v>24</v>
      </c>
      <c r="I3576" s="1">
        <v>1892686</v>
      </c>
      <c r="J3576" s="1">
        <v>1893432</v>
      </c>
      <c r="K3576" s="1" t="s">
        <v>25</v>
      </c>
      <c r="R3576" s="1" t="s">
        <v>5081</v>
      </c>
      <c r="S3576" s="1">
        <v>747</v>
      </c>
    </row>
    <row r="3577" spans="1:20">
      <c r="A3577" s="1">
        <f t="shared" si="55"/>
        <v>3576</v>
      </c>
      <c r="B3577" s="1" t="s">
        <v>28</v>
      </c>
      <c r="C3577" s="1" t="s">
        <v>29</v>
      </c>
      <c r="D3577" s="1" t="s">
        <v>22</v>
      </c>
      <c r="E3577" s="1" t="s">
        <v>23</v>
      </c>
      <c r="F3577" s="1" t="s">
        <v>5</v>
      </c>
      <c r="H3577" s="1" t="s">
        <v>24</v>
      </c>
      <c r="I3577" s="1">
        <v>1892686</v>
      </c>
      <c r="J3577" s="1">
        <v>1893432</v>
      </c>
      <c r="K3577" s="1" t="s">
        <v>25</v>
      </c>
      <c r="L3577" s="1" t="s">
        <v>5082</v>
      </c>
      <c r="O3577" s="1" t="s">
        <v>5083</v>
      </c>
      <c r="R3577" s="1" t="s">
        <v>5081</v>
      </c>
      <c r="S3577" s="1">
        <v>747</v>
      </c>
      <c r="T3577" s="1">
        <v>248</v>
      </c>
    </row>
    <row r="3578" spans="1:20">
      <c r="A3578" s="1">
        <f t="shared" si="55"/>
        <v>3577</v>
      </c>
      <c r="B3578" s="1" t="s">
        <v>20</v>
      </c>
      <c r="C3578" s="1" t="s">
        <v>21</v>
      </c>
      <c r="D3578" s="1" t="s">
        <v>22</v>
      </c>
      <c r="E3578" s="1" t="s">
        <v>23</v>
      </c>
      <c r="F3578" s="1" t="s">
        <v>5</v>
      </c>
      <c r="H3578" s="1" t="s">
        <v>24</v>
      </c>
      <c r="I3578" s="1">
        <v>1893425</v>
      </c>
      <c r="J3578" s="1">
        <v>1893955</v>
      </c>
      <c r="K3578" s="1" t="s">
        <v>25</v>
      </c>
      <c r="R3578" s="1" t="s">
        <v>5084</v>
      </c>
      <c r="S3578" s="1">
        <v>531</v>
      </c>
    </row>
    <row r="3579" spans="1:20">
      <c r="A3579" s="1">
        <f t="shared" si="55"/>
        <v>3578</v>
      </c>
      <c r="B3579" s="1" t="s">
        <v>28</v>
      </c>
      <c r="C3579" s="1" t="s">
        <v>29</v>
      </c>
      <c r="D3579" s="1" t="s">
        <v>22</v>
      </c>
      <c r="E3579" s="1" t="s">
        <v>23</v>
      </c>
      <c r="F3579" s="1" t="s">
        <v>5</v>
      </c>
      <c r="H3579" s="1" t="s">
        <v>24</v>
      </c>
      <c r="I3579" s="1">
        <v>1893425</v>
      </c>
      <c r="J3579" s="1">
        <v>1893955</v>
      </c>
      <c r="K3579" s="1" t="s">
        <v>25</v>
      </c>
      <c r="L3579" s="1" t="s">
        <v>5085</v>
      </c>
      <c r="O3579" s="1" t="s">
        <v>5086</v>
      </c>
      <c r="R3579" s="1" t="s">
        <v>5084</v>
      </c>
      <c r="S3579" s="1">
        <v>531</v>
      </c>
      <c r="T3579" s="1">
        <v>176</v>
      </c>
    </row>
    <row r="3580" spans="1:20">
      <c r="A3580" s="1">
        <f t="shared" si="55"/>
        <v>3579</v>
      </c>
      <c r="B3580" s="1" t="s">
        <v>20</v>
      </c>
      <c r="C3580" s="1" t="s">
        <v>21</v>
      </c>
      <c r="D3580" s="1" t="s">
        <v>22</v>
      </c>
      <c r="E3580" s="1" t="s">
        <v>23</v>
      </c>
      <c r="F3580" s="1" t="s">
        <v>5</v>
      </c>
      <c r="H3580" s="1" t="s">
        <v>24</v>
      </c>
      <c r="I3580" s="1">
        <v>1893978</v>
      </c>
      <c r="J3580" s="1">
        <v>1894391</v>
      </c>
      <c r="K3580" s="1" t="s">
        <v>63</v>
      </c>
      <c r="R3580" s="1" t="s">
        <v>5087</v>
      </c>
      <c r="S3580" s="1">
        <v>414</v>
      </c>
    </row>
    <row r="3581" spans="1:20">
      <c r="A3581" s="1">
        <f t="shared" si="55"/>
        <v>3580</v>
      </c>
      <c r="B3581" s="1" t="s">
        <v>28</v>
      </c>
      <c r="C3581" s="1" t="s">
        <v>29</v>
      </c>
      <c r="D3581" s="1" t="s">
        <v>22</v>
      </c>
      <c r="E3581" s="1" t="s">
        <v>23</v>
      </c>
      <c r="F3581" s="1" t="s">
        <v>5</v>
      </c>
      <c r="H3581" s="1" t="s">
        <v>24</v>
      </c>
      <c r="I3581" s="1">
        <v>1893978</v>
      </c>
      <c r="J3581" s="1">
        <v>1894391</v>
      </c>
      <c r="K3581" s="1" t="s">
        <v>63</v>
      </c>
      <c r="L3581" s="1" t="s">
        <v>5088</v>
      </c>
      <c r="O3581" s="1" t="s">
        <v>42</v>
      </c>
      <c r="R3581" s="1" t="s">
        <v>5087</v>
      </c>
      <c r="S3581" s="1">
        <v>414</v>
      </c>
      <c r="T3581" s="1">
        <v>137</v>
      </c>
    </row>
    <row r="3582" spans="1:20">
      <c r="A3582" s="1">
        <f t="shared" si="55"/>
        <v>3581</v>
      </c>
      <c r="B3582" s="1" t="s">
        <v>20</v>
      </c>
      <c r="C3582" s="1" t="s">
        <v>21</v>
      </c>
      <c r="D3582" s="1" t="s">
        <v>22</v>
      </c>
      <c r="E3582" s="1" t="s">
        <v>23</v>
      </c>
      <c r="F3582" s="1" t="s">
        <v>5</v>
      </c>
      <c r="H3582" s="1" t="s">
        <v>24</v>
      </c>
      <c r="I3582" s="1">
        <v>1894644</v>
      </c>
      <c r="J3582" s="1">
        <v>1898096</v>
      </c>
      <c r="K3582" s="1" t="s">
        <v>25</v>
      </c>
      <c r="R3582" s="1" t="s">
        <v>5089</v>
      </c>
      <c r="S3582" s="1">
        <v>3453</v>
      </c>
    </row>
    <row r="3583" spans="1:20">
      <c r="A3583" s="1">
        <f t="shared" si="55"/>
        <v>3582</v>
      </c>
      <c r="B3583" s="1" t="s">
        <v>28</v>
      </c>
      <c r="C3583" s="1" t="s">
        <v>29</v>
      </c>
      <c r="D3583" s="1" t="s">
        <v>22</v>
      </c>
      <c r="E3583" s="1" t="s">
        <v>23</v>
      </c>
      <c r="F3583" s="1" t="s">
        <v>5</v>
      </c>
      <c r="H3583" s="1" t="s">
        <v>24</v>
      </c>
      <c r="I3583" s="1">
        <v>1894644</v>
      </c>
      <c r="J3583" s="1">
        <v>1898096</v>
      </c>
      <c r="K3583" s="1" t="s">
        <v>25</v>
      </c>
      <c r="L3583" s="1" t="s">
        <v>5090</v>
      </c>
      <c r="O3583" s="1" t="s">
        <v>62</v>
      </c>
      <c r="R3583" s="1" t="s">
        <v>5089</v>
      </c>
      <c r="S3583" s="1">
        <v>3453</v>
      </c>
      <c r="T3583" s="1">
        <v>1150</v>
      </c>
    </row>
    <row r="3584" spans="1:20">
      <c r="A3584" s="1">
        <f t="shared" si="55"/>
        <v>3583</v>
      </c>
      <c r="B3584" s="1" t="s">
        <v>20</v>
      </c>
      <c r="C3584" s="1" t="s">
        <v>46</v>
      </c>
      <c r="D3584" s="1" t="s">
        <v>22</v>
      </c>
      <c r="E3584" s="1" t="s">
        <v>23</v>
      </c>
      <c r="F3584" s="1" t="s">
        <v>5</v>
      </c>
      <c r="H3584" s="1" t="s">
        <v>24</v>
      </c>
      <c r="I3584" s="1">
        <v>1898153</v>
      </c>
      <c r="J3584" s="1">
        <v>1898228</v>
      </c>
      <c r="K3584" s="1" t="s">
        <v>25</v>
      </c>
      <c r="P3584" s="1" t="s">
        <v>5091</v>
      </c>
      <c r="R3584" s="1" t="s">
        <v>5092</v>
      </c>
      <c r="S3584" s="1">
        <v>76</v>
      </c>
    </row>
    <row r="3585" spans="1:20">
      <c r="A3585" s="1">
        <f t="shared" si="55"/>
        <v>3584</v>
      </c>
      <c r="B3585" s="1" t="s">
        <v>46</v>
      </c>
      <c r="D3585" s="1" t="s">
        <v>22</v>
      </c>
      <c r="E3585" s="1" t="s">
        <v>23</v>
      </c>
      <c r="F3585" s="1" t="s">
        <v>5</v>
      </c>
      <c r="H3585" s="1" t="s">
        <v>24</v>
      </c>
      <c r="I3585" s="1">
        <v>1898153</v>
      </c>
      <c r="J3585" s="1">
        <v>1898228</v>
      </c>
      <c r="K3585" s="1" t="s">
        <v>25</v>
      </c>
      <c r="O3585" s="1" t="s">
        <v>5093</v>
      </c>
      <c r="P3585" s="1" t="s">
        <v>5091</v>
      </c>
      <c r="R3585" s="1" t="s">
        <v>5092</v>
      </c>
      <c r="S3585" s="1">
        <v>76</v>
      </c>
    </row>
    <row r="3586" spans="1:20">
      <c r="A3586" s="1">
        <f t="shared" si="55"/>
        <v>3585</v>
      </c>
      <c r="B3586" s="1" t="s">
        <v>20</v>
      </c>
      <c r="C3586" s="1" t="s">
        <v>21</v>
      </c>
      <c r="D3586" s="1" t="s">
        <v>22</v>
      </c>
      <c r="E3586" s="1" t="s">
        <v>23</v>
      </c>
      <c r="F3586" s="1" t="s">
        <v>5</v>
      </c>
      <c r="H3586" s="1" t="s">
        <v>24</v>
      </c>
      <c r="I3586" s="1">
        <v>1898374</v>
      </c>
      <c r="J3586" s="1">
        <v>1899024</v>
      </c>
      <c r="K3586" s="1" t="s">
        <v>25</v>
      </c>
      <c r="P3586" s="1" t="s">
        <v>5094</v>
      </c>
      <c r="R3586" s="1" t="s">
        <v>5095</v>
      </c>
      <c r="S3586" s="1">
        <v>651</v>
      </c>
    </row>
    <row r="3587" spans="1:20">
      <c r="A3587" s="1">
        <f t="shared" ref="A3587:A3650" si="56">A3586+1</f>
        <v>3586</v>
      </c>
      <c r="B3587" s="1" t="s">
        <v>28</v>
      </c>
      <c r="C3587" s="1" t="s">
        <v>29</v>
      </c>
      <c r="D3587" s="1" t="s">
        <v>22</v>
      </c>
      <c r="E3587" s="1" t="s">
        <v>23</v>
      </c>
      <c r="F3587" s="1" t="s">
        <v>5</v>
      </c>
      <c r="H3587" s="1" t="s">
        <v>24</v>
      </c>
      <c r="I3587" s="1">
        <v>1898374</v>
      </c>
      <c r="J3587" s="1">
        <v>1899024</v>
      </c>
      <c r="K3587" s="1" t="s">
        <v>25</v>
      </c>
      <c r="L3587" s="1" t="s">
        <v>5096</v>
      </c>
      <c r="O3587" s="1" t="s">
        <v>5097</v>
      </c>
      <c r="P3587" s="1" t="s">
        <v>5094</v>
      </c>
      <c r="R3587" s="1" t="s">
        <v>5095</v>
      </c>
      <c r="S3587" s="1">
        <v>651</v>
      </c>
      <c r="T3587" s="1">
        <v>216</v>
      </c>
    </row>
    <row r="3588" spans="1:20">
      <c r="A3588" s="1">
        <f t="shared" si="56"/>
        <v>3587</v>
      </c>
      <c r="B3588" s="1" t="s">
        <v>20</v>
      </c>
      <c r="C3588" s="1" t="s">
        <v>21</v>
      </c>
      <c r="D3588" s="1" t="s">
        <v>22</v>
      </c>
      <c r="E3588" s="1" t="s">
        <v>23</v>
      </c>
      <c r="F3588" s="1" t="s">
        <v>5</v>
      </c>
      <c r="H3588" s="1" t="s">
        <v>24</v>
      </c>
      <c r="I3588" s="1">
        <v>1899061</v>
      </c>
      <c r="J3588" s="1">
        <v>1901706</v>
      </c>
      <c r="K3588" s="1" t="s">
        <v>63</v>
      </c>
      <c r="R3588" s="1" t="s">
        <v>5098</v>
      </c>
      <c r="S3588" s="1">
        <v>2646</v>
      </c>
    </row>
    <row r="3589" spans="1:20">
      <c r="A3589" s="1">
        <f t="shared" si="56"/>
        <v>3588</v>
      </c>
      <c r="B3589" s="1" t="s">
        <v>28</v>
      </c>
      <c r="C3589" s="1" t="s">
        <v>29</v>
      </c>
      <c r="D3589" s="1" t="s">
        <v>22</v>
      </c>
      <c r="E3589" s="1" t="s">
        <v>23</v>
      </c>
      <c r="F3589" s="1" t="s">
        <v>5</v>
      </c>
      <c r="H3589" s="1" t="s">
        <v>24</v>
      </c>
      <c r="I3589" s="1">
        <v>1899061</v>
      </c>
      <c r="J3589" s="1">
        <v>1901706</v>
      </c>
      <c r="K3589" s="1" t="s">
        <v>63</v>
      </c>
      <c r="L3589" s="1" t="s">
        <v>5099</v>
      </c>
      <c r="O3589" s="1" t="s">
        <v>42</v>
      </c>
      <c r="R3589" s="1" t="s">
        <v>5098</v>
      </c>
      <c r="S3589" s="1">
        <v>2646</v>
      </c>
      <c r="T3589" s="1">
        <v>881</v>
      </c>
    </row>
    <row r="3590" spans="1:20">
      <c r="A3590" s="1">
        <f t="shared" si="56"/>
        <v>3589</v>
      </c>
      <c r="B3590" s="1" t="s">
        <v>20</v>
      </c>
      <c r="C3590" s="1" t="s">
        <v>21</v>
      </c>
      <c r="D3590" s="1" t="s">
        <v>22</v>
      </c>
      <c r="E3590" s="1" t="s">
        <v>23</v>
      </c>
      <c r="F3590" s="1" t="s">
        <v>5</v>
      </c>
      <c r="H3590" s="1" t="s">
        <v>24</v>
      </c>
      <c r="I3590" s="1">
        <v>1902116</v>
      </c>
      <c r="J3590" s="1">
        <v>1903159</v>
      </c>
      <c r="K3590" s="1" t="s">
        <v>25</v>
      </c>
      <c r="R3590" s="1" t="s">
        <v>5100</v>
      </c>
      <c r="S3590" s="1">
        <v>1044</v>
      </c>
    </row>
    <row r="3591" spans="1:20">
      <c r="A3591" s="1">
        <f t="shared" si="56"/>
        <v>3590</v>
      </c>
      <c r="B3591" s="1" t="s">
        <v>28</v>
      </c>
      <c r="C3591" s="1" t="s">
        <v>29</v>
      </c>
      <c r="D3591" s="1" t="s">
        <v>22</v>
      </c>
      <c r="E3591" s="1" t="s">
        <v>23</v>
      </c>
      <c r="F3591" s="1" t="s">
        <v>5</v>
      </c>
      <c r="H3591" s="1" t="s">
        <v>24</v>
      </c>
      <c r="I3591" s="1">
        <v>1902116</v>
      </c>
      <c r="J3591" s="1">
        <v>1903159</v>
      </c>
      <c r="K3591" s="1" t="s">
        <v>25</v>
      </c>
      <c r="L3591" s="1" t="s">
        <v>5101</v>
      </c>
      <c r="O3591" s="1" t="s">
        <v>542</v>
      </c>
      <c r="R3591" s="1" t="s">
        <v>5100</v>
      </c>
      <c r="S3591" s="1">
        <v>1044</v>
      </c>
      <c r="T3591" s="1">
        <v>347</v>
      </c>
    </row>
    <row r="3592" spans="1:20">
      <c r="A3592" s="1">
        <f t="shared" si="56"/>
        <v>3591</v>
      </c>
      <c r="B3592" s="1" t="s">
        <v>20</v>
      </c>
      <c r="C3592" s="1" t="s">
        <v>21</v>
      </c>
      <c r="D3592" s="1" t="s">
        <v>22</v>
      </c>
      <c r="E3592" s="1" t="s">
        <v>23</v>
      </c>
      <c r="F3592" s="1" t="s">
        <v>5</v>
      </c>
      <c r="H3592" s="1" t="s">
        <v>24</v>
      </c>
      <c r="I3592" s="1">
        <v>1903260</v>
      </c>
      <c r="J3592" s="1">
        <v>1904309</v>
      </c>
      <c r="K3592" s="1" t="s">
        <v>63</v>
      </c>
      <c r="R3592" s="1" t="s">
        <v>5102</v>
      </c>
      <c r="S3592" s="1">
        <v>1050</v>
      </c>
    </row>
    <row r="3593" spans="1:20">
      <c r="A3593" s="1">
        <f t="shared" si="56"/>
        <v>3592</v>
      </c>
      <c r="B3593" s="1" t="s">
        <v>28</v>
      </c>
      <c r="C3593" s="1" t="s">
        <v>29</v>
      </c>
      <c r="D3593" s="1" t="s">
        <v>22</v>
      </c>
      <c r="E3593" s="1" t="s">
        <v>23</v>
      </c>
      <c r="F3593" s="1" t="s">
        <v>5</v>
      </c>
      <c r="H3593" s="1" t="s">
        <v>24</v>
      </c>
      <c r="I3593" s="1">
        <v>1903260</v>
      </c>
      <c r="J3593" s="1">
        <v>1904309</v>
      </c>
      <c r="K3593" s="1" t="s">
        <v>63</v>
      </c>
      <c r="L3593" s="1" t="s">
        <v>5103</v>
      </c>
      <c r="O3593" s="1" t="s">
        <v>62</v>
      </c>
      <c r="R3593" s="1" t="s">
        <v>5102</v>
      </c>
      <c r="S3593" s="1">
        <v>1050</v>
      </c>
      <c r="T3593" s="1">
        <v>349</v>
      </c>
    </row>
    <row r="3594" spans="1:20">
      <c r="A3594" s="1">
        <f t="shared" si="56"/>
        <v>3593</v>
      </c>
      <c r="B3594" s="1" t="s">
        <v>20</v>
      </c>
      <c r="C3594" s="1" t="s">
        <v>21</v>
      </c>
      <c r="D3594" s="1" t="s">
        <v>22</v>
      </c>
      <c r="E3594" s="1" t="s">
        <v>23</v>
      </c>
      <c r="F3594" s="1" t="s">
        <v>5</v>
      </c>
      <c r="H3594" s="1" t="s">
        <v>24</v>
      </c>
      <c r="I3594" s="1">
        <v>1904523</v>
      </c>
      <c r="J3594" s="1">
        <v>1906445</v>
      </c>
      <c r="K3594" s="1" t="s">
        <v>63</v>
      </c>
      <c r="P3594" s="1" t="s">
        <v>5104</v>
      </c>
      <c r="R3594" s="1" t="s">
        <v>5105</v>
      </c>
      <c r="S3594" s="1">
        <v>1923</v>
      </c>
    </row>
    <row r="3595" spans="1:20">
      <c r="A3595" s="1">
        <f t="shared" si="56"/>
        <v>3594</v>
      </c>
      <c r="B3595" s="1" t="s">
        <v>28</v>
      </c>
      <c r="C3595" s="1" t="s">
        <v>29</v>
      </c>
      <c r="D3595" s="1" t="s">
        <v>22</v>
      </c>
      <c r="E3595" s="1" t="s">
        <v>23</v>
      </c>
      <c r="F3595" s="1" t="s">
        <v>5</v>
      </c>
      <c r="H3595" s="1" t="s">
        <v>24</v>
      </c>
      <c r="I3595" s="1">
        <v>1904523</v>
      </c>
      <c r="J3595" s="1">
        <v>1906445</v>
      </c>
      <c r="K3595" s="1" t="s">
        <v>63</v>
      </c>
      <c r="L3595" s="1" t="s">
        <v>5106</v>
      </c>
      <c r="O3595" s="1" t="s">
        <v>5107</v>
      </c>
      <c r="P3595" s="1" t="s">
        <v>5104</v>
      </c>
      <c r="R3595" s="1" t="s">
        <v>5105</v>
      </c>
      <c r="S3595" s="1">
        <v>1923</v>
      </c>
      <c r="T3595" s="1">
        <v>640</v>
      </c>
    </row>
    <row r="3596" spans="1:20">
      <c r="A3596" s="1">
        <f t="shared" si="56"/>
        <v>3595</v>
      </c>
      <c r="B3596" s="1" t="s">
        <v>20</v>
      </c>
      <c r="C3596" s="1" t="s">
        <v>21</v>
      </c>
      <c r="D3596" s="1" t="s">
        <v>22</v>
      </c>
      <c r="E3596" s="1" t="s">
        <v>23</v>
      </c>
      <c r="F3596" s="1" t="s">
        <v>5</v>
      </c>
      <c r="H3596" s="1" t="s">
        <v>24</v>
      </c>
      <c r="I3596" s="1">
        <v>1906555</v>
      </c>
      <c r="J3596" s="1">
        <v>1907655</v>
      </c>
      <c r="K3596" s="1" t="s">
        <v>25</v>
      </c>
      <c r="R3596" s="1" t="s">
        <v>5108</v>
      </c>
      <c r="S3596" s="1">
        <v>1101</v>
      </c>
    </row>
    <row r="3597" spans="1:20">
      <c r="A3597" s="1">
        <f t="shared" si="56"/>
        <v>3596</v>
      </c>
      <c r="B3597" s="1" t="s">
        <v>28</v>
      </c>
      <c r="C3597" s="1" t="s">
        <v>29</v>
      </c>
      <c r="D3597" s="1" t="s">
        <v>22</v>
      </c>
      <c r="E3597" s="1" t="s">
        <v>23</v>
      </c>
      <c r="F3597" s="1" t="s">
        <v>5</v>
      </c>
      <c r="H3597" s="1" t="s">
        <v>24</v>
      </c>
      <c r="I3597" s="1">
        <v>1906555</v>
      </c>
      <c r="J3597" s="1">
        <v>1907655</v>
      </c>
      <c r="K3597" s="1" t="s">
        <v>25</v>
      </c>
      <c r="L3597" s="1" t="s">
        <v>5109</v>
      </c>
      <c r="O3597" s="1" t="s">
        <v>5110</v>
      </c>
      <c r="R3597" s="1" t="s">
        <v>5108</v>
      </c>
      <c r="S3597" s="1">
        <v>1101</v>
      </c>
      <c r="T3597" s="1">
        <v>366</v>
      </c>
    </row>
    <row r="3598" spans="1:20">
      <c r="A3598" s="1">
        <f t="shared" si="56"/>
        <v>3597</v>
      </c>
      <c r="B3598" s="1" t="s">
        <v>20</v>
      </c>
      <c r="C3598" s="1" t="s">
        <v>21</v>
      </c>
      <c r="D3598" s="1" t="s">
        <v>22</v>
      </c>
      <c r="E3598" s="1" t="s">
        <v>23</v>
      </c>
      <c r="F3598" s="1" t="s">
        <v>5</v>
      </c>
      <c r="H3598" s="1" t="s">
        <v>24</v>
      </c>
      <c r="I3598" s="1">
        <v>1907694</v>
      </c>
      <c r="J3598" s="1">
        <v>1909139</v>
      </c>
      <c r="K3598" s="1" t="s">
        <v>63</v>
      </c>
      <c r="P3598" s="1" t="s">
        <v>5111</v>
      </c>
      <c r="R3598" s="1" t="s">
        <v>5112</v>
      </c>
      <c r="S3598" s="1">
        <v>1446</v>
      </c>
    </row>
    <row r="3599" spans="1:20">
      <c r="A3599" s="1">
        <f t="shared" si="56"/>
        <v>3598</v>
      </c>
      <c r="B3599" s="1" t="s">
        <v>28</v>
      </c>
      <c r="C3599" s="1" t="s">
        <v>29</v>
      </c>
      <c r="D3599" s="1" t="s">
        <v>22</v>
      </c>
      <c r="E3599" s="1" t="s">
        <v>23</v>
      </c>
      <c r="F3599" s="1" t="s">
        <v>5</v>
      </c>
      <c r="H3599" s="1" t="s">
        <v>24</v>
      </c>
      <c r="I3599" s="1">
        <v>1907694</v>
      </c>
      <c r="J3599" s="1">
        <v>1909139</v>
      </c>
      <c r="K3599" s="1" t="s">
        <v>63</v>
      </c>
      <c r="L3599" s="1" t="s">
        <v>5113</v>
      </c>
      <c r="O3599" s="1" t="s">
        <v>5114</v>
      </c>
      <c r="P3599" s="1" t="s">
        <v>5111</v>
      </c>
      <c r="R3599" s="1" t="s">
        <v>5112</v>
      </c>
      <c r="S3599" s="1">
        <v>1446</v>
      </c>
      <c r="T3599" s="1">
        <v>481</v>
      </c>
    </row>
    <row r="3600" spans="1:20">
      <c r="A3600" s="1">
        <f t="shared" si="56"/>
        <v>3599</v>
      </c>
      <c r="B3600" s="1" t="s">
        <v>20</v>
      </c>
      <c r="C3600" s="1" t="s">
        <v>21</v>
      </c>
      <c r="D3600" s="1" t="s">
        <v>22</v>
      </c>
      <c r="E3600" s="1" t="s">
        <v>23</v>
      </c>
      <c r="F3600" s="1" t="s">
        <v>5</v>
      </c>
      <c r="H3600" s="1" t="s">
        <v>24</v>
      </c>
      <c r="I3600" s="1">
        <v>1909206</v>
      </c>
      <c r="J3600" s="1">
        <v>1910687</v>
      </c>
      <c r="K3600" s="1" t="s">
        <v>63</v>
      </c>
      <c r="P3600" s="1" t="s">
        <v>5115</v>
      </c>
      <c r="R3600" s="1" t="s">
        <v>5116</v>
      </c>
      <c r="S3600" s="1">
        <v>1482</v>
      </c>
    </row>
    <row r="3601" spans="1:20">
      <c r="A3601" s="1">
        <f t="shared" si="56"/>
        <v>3600</v>
      </c>
      <c r="B3601" s="1" t="s">
        <v>28</v>
      </c>
      <c r="C3601" s="1" t="s">
        <v>29</v>
      </c>
      <c r="D3601" s="1" t="s">
        <v>22</v>
      </c>
      <c r="E3601" s="1" t="s">
        <v>23</v>
      </c>
      <c r="F3601" s="1" t="s">
        <v>5</v>
      </c>
      <c r="H3601" s="1" t="s">
        <v>24</v>
      </c>
      <c r="I3601" s="1">
        <v>1909206</v>
      </c>
      <c r="J3601" s="1">
        <v>1910687</v>
      </c>
      <c r="K3601" s="1" t="s">
        <v>63</v>
      </c>
      <c r="L3601" s="1" t="s">
        <v>5117</v>
      </c>
      <c r="O3601" s="1" t="s">
        <v>5118</v>
      </c>
      <c r="P3601" s="1" t="s">
        <v>5115</v>
      </c>
      <c r="R3601" s="1" t="s">
        <v>5116</v>
      </c>
      <c r="S3601" s="1">
        <v>1482</v>
      </c>
      <c r="T3601" s="1">
        <v>493</v>
      </c>
    </row>
    <row r="3602" spans="1:20">
      <c r="A3602" s="1">
        <f t="shared" si="56"/>
        <v>3601</v>
      </c>
      <c r="B3602" s="1" t="s">
        <v>20</v>
      </c>
      <c r="C3602" s="1" t="s">
        <v>21</v>
      </c>
      <c r="D3602" s="1" t="s">
        <v>22</v>
      </c>
      <c r="E3602" s="1" t="s">
        <v>23</v>
      </c>
      <c r="F3602" s="1" t="s">
        <v>5</v>
      </c>
      <c r="H3602" s="1" t="s">
        <v>24</v>
      </c>
      <c r="I3602" s="1">
        <v>1910773</v>
      </c>
      <c r="J3602" s="1">
        <v>1912719</v>
      </c>
      <c r="K3602" s="1" t="s">
        <v>63</v>
      </c>
      <c r="P3602" s="1" t="s">
        <v>5119</v>
      </c>
      <c r="R3602" s="1" t="s">
        <v>5120</v>
      </c>
      <c r="S3602" s="1">
        <v>1947</v>
      </c>
    </row>
    <row r="3603" spans="1:20">
      <c r="A3603" s="1">
        <f t="shared" si="56"/>
        <v>3602</v>
      </c>
      <c r="B3603" s="1" t="s">
        <v>28</v>
      </c>
      <c r="C3603" s="1" t="s">
        <v>29</v>
      </c>
      <c r="D3603" s="1" t="s">
        <v>22</v>
      </c>
      <c r="E3603" s="1" t="s">
        <v>23</v>
      </c>
      <c r="F3603" s="1" t="s">
        <v>5</v>
      </c>
      <c r="H3603" s="1" t="s">
        <v>24</v>
      </c>
      <c r="I3603" s="1">
        <v>1910773</v>
      </c>
      <c r="J3603" s="1">
        <v>1912719</v>
      </c>
      <c r="K3603" s="1" t="s">
        <v>63</v>
      </c>
      <c r="L3603" s="1" t="s">
        <v>5121</v>
      </c>
      <c r="O3603" s="1" t="s">
        <v>5122</v>
      </c>
      <c r="P3603" s="1" t="s">
        <v>5119</v>
      </c>
      <c r="R3603" s="1" t="s">
        <v>5120</v>
      </c>
      <c r="S3603" s="1">
        <v>1947</v>
      </c>
      <c r="T3603" s="1">
        <v>648</v>
      </c>
    </row>
    <row r="3604" spans="1:20">
      <c r="A3604" s="1">
        <f t="shared" si="56"/>
        <v>3603</v>
      </c>
      <c r="B3604" s="1" t="s">
        <v>20</v>
      </c>
      <c r="C3604" s="1" t="s">
        <v>21</v>
      </c>
      <c r="D3604" s="1" t="s">
        <v>22</v>
      </c>
      <c r="E3604" s="1" t="s">
        <v>23</v>
      </c>
      <c r="F3604" s="1" t="s">
        <v>5</v>
      </c>
      <c r="H3604" s="1" t="s">
        <v>24</v>
      </c>
      <c r="I3604" s="1">
        <v>1912784</v>
      </c>
      <c r="J3604" s="1">
        <v>1913089</v>
      </c>
      <c r="K3604" s="1" t="s">
        <v>63</v>
      </c>
      <c r="P3604" s="1" t="s">
        <v>5123</v>
      </c>
      <c r="R3604" s="1" t="s">
        <v>5124</v>
      </c>
      <c r="S3604" s="1">
        <v>306</v>
      </c>
    </row>
    <row r="3605" spans="1:20">
      <c r="A3605" s="1">
        <f t="shared" si="56"/>
        <v>3604</v>
      </c>
      <c r="B3605" s="1" t="s">
        <v>28</v>
      </c>
      <c r="C3605" s="1" t="s">
        <v>29</v>
      </c>
      <c r="D3605" s="1" t="s">
        <v>22</v>
      </c>
      <c r="E3605" s="1" t="s">
        <v>23</v>
      </c>
      <c r="F3605" s="1" t="s">
        <v>5</v>
      </c>
      <c r="H3605" s="1" t="s">
        <v>24</v>
      </c>
      <c r="I3605" s="1">
        <v>1912784</v>
      </c>
      <c r="J3605" s="1">
        <v>1913089</v>
      </c>
      <c r="K3605" s="1" t="s">
        <v>63</v>
      </c>
      <c r="L3605" s="1" t="s">
        <v>5125</v>
      </c>
      <c r="O3605" s="1" t="s">
        <v>5126</v>
      </c>
      <c r="P3605" s="1" t="s">
        <v>5123</v>
      </c>
      <c r="R3605" s="1" t="s">
        <v>5124</v>
      </c>
      <c r="S3605" s="1">
        <v>306</v>
      </c>
      <c r="T3605" s="1">
        <v>101</v>
      </c>
    </row>
    <row r="3606" spans="1:20">
      <c r="A3606" s="1">
        <f t="shared" si="56"/>
        <v>3605</v>
      </c>
      <c r="B3606" s="1" t="s">
        <v>20</v>
      </c>
      <c r="C3606" s="1" t="s">
        <v>21</v>
      </c>
      <c r="D3606" s="1" t="s">
        <v>22</v>
      </c>
      <c r="E3606" s="1" t="s">
        <v>23</v>
      </c>
      <c r="F3606" s="1" t="s">
        <v>5</v>
      </c>
      <c r="H3606" s="1" t="s">
        <v>24</v>
      </c>
      <c r="I3606" s="1">
        <v>1913145</v>
      </c>
      <c r="J3606" s="1">
        <v>1913750</v>
      </c>
      <c r="K3606" s="1" t="s">
        <v>63</v>
      </c>
      <c r="P3606" s="1" t="s">
        <v>5127</v>
      </c>
      <c r="R3606" s="1" t="s">
        <v>5128</v>
      </c>
      <c r="S3606" s="1">
        <v>606</v>
      </c>
    </row>
    <row r="3607" spans="1:20">
      <c r="A3607" s="1">
        <f t="shared" si="56"/>
        <v>3606</v>
      </c>
      <c r="B3607" s="1" t="s">
        <v>28</v>
      </c>
      <c r="C3607" s="1" t="s">
        <v>29</v>
      </c>
      <c r="D3607" s="1" t="s">
        <v>22</v>
      </c>
      <c r="E3607" s="1" t="s">
        <v>23</v>
      </c>
      <c r="F3607" s="1" t="s">
        <v>5</v>
      </c>
      <c r="H3607" s="1" t="s">
        <v>24</v>
      </c>
      <c r="I3607" s="1">
        <v>1913145</v>
      </c>
      <c r="J3607" s="1">
        <v>1913750</v>
      </c>
      <c r="K3607" s="1" t="s">
        <v>63</v>
      </c>
      <c r="L3607" s="1" t="s">
        <v>5129</v>
      </c>
      <c r="O3607" s="1" t="s">
        <v>5130</v>
      </c>
      <c r="P3607" s="1" t="s">
        <v>5127</v>
      </c>
      <c r="R3607" s="1" t="s">
        <v>5128</v>
      </c>
      <c r="S3607" s="1">
        <v>606</v>
      </c>
      <c r="T3607" s="1">
        <v>201</v>
      </c>
    </row>
    <row r="3608" spans="1:20">
      <c r="A3608" s="1">
        <f t="shared" si="56"/>
        <v>3607</v>
      </c>
      <c r="B3608" s="1" t="s">
        <v>20</v>
      </c>
      <c r="C3608" s="1" t="s">
        <v>21</v>
      </c>
      <c r="D3608" s="1" t="s">
        <v>22</v>
      </c>
      <c r="E3608" s="1" t="s">
        <v>23</v>
      </c>
      <c r="F3608" s="1" t="s">
        <v>5</v>
      </c>
      <c r="H3608" s="1" t="s">
        <v>24</v>
      </c>
      <c r="I3608" s="1">
        <v>1913768</v>
      </c>
      <c r="J3608" s="1">
        <v>1914256</v>
      </c>
      <c r="K3608" s="1" t="s">
        <v>63</v>
      </c>
      <c r="P3608" s="1" t="s">
        <v>5131</v>
      </c>
      <c r="R3608" s="1" t="s">
        <v>5132</v>
      </c>
      <c r="S3608" s="1">
        <v>489</v>
      </c>
    </row>
    <row r="3609" spans="1:20">
      <c r="A3609" s="1">
        <f t="shared" si="56"/>
        <v>3608</v>
      </c>
      <c r="B3609" s="1" t="s">
        <v>28</v>
      </c>
      <c r="C3609" s="1" t="s">
        <v>29</v>
      </c>
      <c r="D3609" s="1" t="s">
        <v>22</v>
      </c>
      <c r="E3609" s="1" t="s">
        <v>23</v>
      </c>
      <c r="F3609" s="1" t="s">
        <v>5</v>
      </c>
      <c r="H3609" s="1" t="s">
        <v>24</v>
      </c>
      <c r="I3609" s="1">
        <v>1913768</v>
      </c>
      <c r="J3609" s="1">
        <v>1914256</v>
      </c>
      <c r="K3609" s="1" t="s">
        <v>63</v>
      </c>
      <c r="L3609" s="1" t="s">
        <v>5133</v>
      </c>
      <c r="O3609" s="1" t="s">
        <v>5134</v>
      </c>
      <c r="P3609" s="1" t="s">
        <v>5131</v>
      </c>
      <c r="R3609" s="1" t="s">
        <v>5132</v>
      </c>
      <c r="S3609" s="1">
        <v>489</v>
      </c>
      <c r="T3609" s="1">
        <v>162</v>
      </c>
    </row>
    <row r="3610" spans="1:20">
      <c r="A3610" s="1">
        <f t="shared" si="56"/>
        <v>3609</v>
      </c>
      <c r="B3610" s="1" t="s">
        <v>20</v>
      </c>
      <c r="C3610" s="1" t="s">
        <v>21</v>
      </c>
      <c r="D3610" s="1" t="s">
        <v>22</v>
      </c>
      <c r="E3610" s="1" t="s">
        <v>23</v>
      </c>
      <c r="F3610" s="1" t="s">
        <v>5</v>
      </c>
      <c r="H3610" s="1" t="s">
        <v>24</v>
      </c>
      <c r="I3610" s="1">
        <v>1914270</v>
      </c>
      <c r="J3610" s="1">
        <v>1915370</v>
      </c>
      <c r="K3610" s="1" t="s">
        <v>63</v>
      </c>
      <c r="P3610" s="1" t="s">
        <v>5135</v>
      </c>
      <c r="R3610" s="1" t="s">
        <v>5136</v>
      </c>
      <c r="S3610" s="1">
        <v>1101</v>
      </c>
    </row>
    <row r="3611" spans="1:20">
      <c r="A3611" s="1">
        <f t="shared" si="56"/>
        <v>3610</v>
      </c>
      <c r="B3611" s="1" t="s">
        <v>28</v>
      </c>
      <c r="C3611" s="1" t="s">
        <v>29</v>
      </c>
      <c r="D3611" s="1" t="s">
        <v>22</v>
      </c>
      <c r="E3611" s="1" t="s">
        <v>23</v>
      </c>
      <c r="F3611" s="1" t="s">
        <v>5</v>
      </c>
      <c r="H3611" s="1" t="s">
        <v>24</v>
      </c>
      <c r="I3611" s="1">
        <v>1914270</v>
      </c>
      <c r="J3611" s="1">
        <v>1915370</v>
      </c>
      <c r="K3611" s="1" t="s">
        <v>63</v>
      </c>
      <c r="L3611" s="1" t="s">
        <v>5137</v>
      </c>
      <c r="O3611" s="1" t="s">
        <v>5138</v>
      </c>
      <c r="P3611" s="1" t="s">
        <v>5135</v>
      </c>
      <c r="R3611" s="1" t="s">
        <v>5136</v>
      </c>
      <c r="S3611" s="1">
        <v>1101</v>
      </c>
      <c r="T3611" s="1">
        <v>366</v>
      </c>
    </row>
    <row r="3612" spans="1:20">
      <c r="A3612" s="1">
        <f t="shared" si="56"/>
        <v>3611</v>
      </c>
      <c r="B3612" s="1" t="s">
        <v>20</v>
      </c>
      <c r="C3612" s="1" t="s">
        <v>21</v>
      </c>
      <c r="D3612" s="1" t="s">
        <v>22</v>
      </c>
      <c r="E3612" s="1" t="s">
        <v>23</v>
      </c>
      <c r="F3612" s="1" t="s">
        <v>5</v>
      </c>
      <c r="H3612" s="1" t="s">
        <v>24</v>
      </c>
      <c r="I3612" s="1">
        <v>1915393</v>
      </c>
      <c r="J3612" s="1">
        <v>1917798</v>
      </c>
      <c r="K3612" s="1" t="s">
        <v>63</v>
      </c>
      <c r="P3612" s="1" t="s">
        <v>5139</v>
      </c>
      <c r="R3612" s="1" t="s">
        <v>5140</v>
      </c>
      <c r="S3612" s="1">
        <v>2406</v>
      </c>
    </row>
    <row r="3613" spans="1:20">
      <c r="A3613" s="1">
        <f t="shared" si="56"/>
        <v>3612</v>
      </c>
      <c r="B3613" s="1" t="s">
        <v>28</v>
      </c>
      <c r="C3613" s="1" t="s">
        <v>29</v>
      </c>
      <c r="D3613" s="1" t="s">
        <v>22</v>
      </c>
      <c r="E3613" s="1" t="s">
        <v>23</v>
      </c>
      <c r="F3613" s="1" t="s">
        <v>5</v>
      </c>
      <c r="H3613" s="1" t="s">
        <v>24</v>
      </c>
      <c r="I3613" s="1">
        <v>1915393</v>
      </c>
      <c r="J3613" s="1">
        <v>1917798</v>
      </c>
      <c r="K3613" s="1" t="s">
        <v>63</v>
      </c>
      <c r="L3613" s="1" t="s">
        <v>5141</v>
      </c>
      <c r="O3613" s="1" t="s">
        <v>5142</v>
      </c>
      <c r="P3613" s="1" t="s">
        <v>5139</v>
      </c>
      <c r="R3613" s="1" t="s">
        <v>5140</v>
      </c>
      <c r="S3613" s="1">
        <v>2406</v>
      </c>
      <c r="T3613" s="1">
        <v>801</v>
      </c>
    </row>
    <row r="3614" spans="1:20">
      <c r="A3614" s="1">
        <f t="shared" si="56"/>
        <v>3613</v>
      </c>
      <c r="B3614" s="1" t="s">
        <v>20</v>
      </c>
      <c r="C3614" s="1" t="s">
        <v>21</v>
      </c>
      <c r="D3614" s="1" t="s">
        <v>22</v>
      </c>
      <c r="E3614" s="1" t="s">
        <v>23</v>
      </c>
      <c r="F3614" s="1" t="s">
        <v>5</v>
      </c>
      <c r="H3614" s="1" t="s">
        <v>24</v>
      </c>
      <c r="I3614" s="1">
        <v>1917861</v>
      </c>
      <c r="J3614" s="1">
        <v>1919138</v>
      </c>
      <c r="K3614" s="1" t="s">
        <v>63</v>
      </c>
      <c r="P3614" s="1" t="s">
        <v>5143</v>
      </c>
      <c r="R3614" s="1" t="s">
        <v>5144</v>
      </c>
      <c r="S3614" s="1">
        <v>1278</v>
      </c>
    </row>
    <row r="3615" spans="1:20">
      <c r="A3615" s="1">
        <f t="shared" si="56"/>
        <v>3614</v>
      </c>
      <c r="B3615" s="1" t="s">
        <v>28</v>
      </c>
      <c r="C3615" s="1" t="s">
        <v>29</v>
      </c>
      <c r="D3615" s="1" t="s">
        <v>22</v>
      </c>
      <c r="E3615" s="1" t="s">
        <v>23</v>
      </c>
      <c r="F3615" s="1" t="s">
        <v>5</v>
      </c>
      <c r="H3615" s="1" t="s">
        <v>24</v>
      </c>
      <c r="I3615" s="1">
        <v>1917861</v>
      </c>
      <c r="J3615" s="1">
        <v>1919138</v>
      </c>
      <c r="K3615" s="1" t="s">
        <v>63</v>
      </c>
      <c r="L3615" s="1" t="s">
        <v>5145</v>
      </c>
      <c r="O3615" s="1" t="s">
        <v>5146</v>
      </c>
      <c r="P3615" s="1" t="s">
        <v>5143</v>
      </c>
      <c r="R3615" s="1" t="s">
        <v>5144</v>
      </c>
      <c r="S3615" s="1">
        <v>1278</v>
      </c>
      <c r="T3615" s="1">
        <v>425</v>
      </c>
    </row>
    <row r="3616" spans="1:20">
      <c r="A3616" s="1">
        <f t="shared" si="56"/>
        <v>3615</v>
      </c>
      <c r="B3616" s="1" t="s">
        <v>20</v>
      </c>
      <c r="C3616" s="1" t="s">
        <v>21</v>
      </c>
      <c r="D3616" s="1" t="s">
        <v>22</v>
      </c>
      <c r="E3616" s="1" t="s">
        <v>23</v>
      </c>
      <c r="F3616" s="1" t="s">
        <v>5</v>
      </c>
      <c r="H3616" s="1" t="s">
        <v>24</v>
      </c>
      <c r="I3616" s="1">
        <v>1919135</v>
      </c>
      <c r="J3616" s="1">
        <v>1919623</v>
      </c>
      <c r="K3616" s="1" t="s">
        <v>63</v>
      </c>
      <c r="P3616" s="1" t="s">
        <v>5147</v>
      </c>
      <c r="R3616" s="1" t="s">
        <v>5148</v>
      </c>
      <c r="S3616" s="1">
        <v>489</v>
      </c>
    </row>
    <row r="3617" spans="1:20">
      <c r="A3617" s="1">
        <f t="shared" si="56"/>
        <v>3616</v>
      </c>
      <c r="B3617" s="1" t="s">
        <v>28</v>
      </c>
      <c r="C3617" s="1" t="s">
        <v>29</v>
      </c>
      <c r="D3617" s="1" t="s">
        <v>22</v>
      </c>
      <c r="E3617" s="1" t="s">
        <v>23</v>
      </c>
      <c r="F3617" s="1" t="s">
        <v>5</v>
      </c>
      <c r="H3617" s="1" t="s">
        <v>24</v>
      </c>
      <c r="I3617" s="1">
        <v>1919135</v>
      </c>
      <c r="J3617" s="1">
        <v>1919623</v>
      </c>
      <c r="K3617" s="1" t="s">
        <v>63</v>
      </c>
      <c r="L3617" s="1" t="s">
        <v>5149</v>
      </c>
      <c r="O3617" s="1" t="s">
        <v>5150</v>
      </c>
      <c r="P3617" s="1" t="s">
        <v>5147</v>
      </c>
      <c r="R3617" s="1" t="s">
        <v>5148</v>
      </c>
      <c r="S3617" s="1">
        <v>489</v>
      </c>
      <c r="T3617" s="1">
        <v>162</v>
      </c>
    </row>
    <row r="3618" spans="1:20">
      <c r="A3618" s="1">
        <f t="shared" si="56"/>
        <v>3617</v>
      </c>
      <c r="B3618" s="1" t="s">
        <v>20</v>
      </c>
      <c r="C3618" s="1" t="s">
        <v>21</v>
      </c>
      <c r="D3618" s="1" t="s">
        <v>22</v>
      </c>
      <c r="E3618" s="1" t="s">
        <v>23</v>
      </c>
      <c r="F3618" s="1" t="s">
        <v>5</v>
      </c>
      <c r="H3618" s="1" t="s">
        <v>24</v>
      </c>
      <c r="I3618" s="1">
        <v>1919620</v>
      </c>
      <c r="J3618" s="1">
        <v>1920873</v>
      </c>
      <c r="K3618" s="1" t="s">
        <v>63</v>
      </c>
      <c r="P3618" s="1" t="s">
        <v>5151</v>
      </c>
      <c r="R3618" s="1" t="s">
        <v>5152</v>
      </c>
      <c r="S3618" s="1">
        <v>1254</v>
      </c>
    </row>
    <row r="3619" spans="1:20">
      <c r="A3619" s="1">
        <f t="shared" si="56"/>
        <v>3618</v>
      </c>
      <c r="B3619" s="1" t="s">
        <v>28</v>
      </c>
      <c r="C3619" s="1" t="s">
        <v>29</v>
      </c>
      <c r="D3619" s="1" t="s">
        <v>22</v>
      </c>
      <c r="E3619" s="1" t="s">
        <v>23</v>
      </c>
      <c r="F3619" s="1" t="s">
        <v>5</v>
      </c>
      <c r="H3619" s="1" t="s">
        <v>24</v>
      </c>
      <c r="I3619" s="1">
        <v>1919620</v>
      </c>
      <c r="J3619" s="1">
        <v>1920873</v>
      </c>
      <c r="K3619" s="1" t="s">
        <v>63</v>
      </c>
      <c r="L3619" s="1" t="s">
        <v>5153</v>
      </c>
      <c r="O3619" s="1" t="s">
        <v>5154</v>
      </c>
      <c r="P3619" s="1" t="s">
        <v>5151</v>
      </c>
      <c r="R3619" s="1" t="s">
        <v>5152</v>
      </c>
      <c r="S3619" s="1">
        <v>1254</v>
      </c>
      <c r="T3619" s="1">
        <v>417</v>
      </c>
    </row>
    <row r="3620" spans="1:20">
      <c r="A3620" s="1">
        <f t="shared" si="56"/>
        <v>3619</v>
      </c>
      <c r="B3620" s="1" t="s">
        <v>20</v>
      </c>
      <c r="C3620" s="1" t="s">
        <v>21</v>
      </c>
      <c r="D3620" s="1" t="s">
        <v>22</v>
      </c>
      <c r="E3620" s="1" t="s">
        <v>23</v>
      </c>
      <c r="F3620" s="1" t="s">
        <v>5</v>
      </c>
      <c r="H3620" s="1" t="s">
        <v>24</v>
      </c>
      <c r="I3620" s="1">
        <v>1920934</v>
      </c>
      <c r="J3620" s="1">
        <v>1921554</v>
      </c>
      <c r="K3620" s="1" t="s">
        <v>63</v>
      </c>
      <c r="P3620" s="1" t="s">
        <v>5155</v>
      </c>
      <c r="R3620" s="1" t="s">
        <v>5156</v>
      </c>
      <c r="S3620" s="1">
        <v>621</v>
      </c>
    </row>
    <row r="3621" spans="1:20">
      <c r="A3621" s="1">
        <f t="shared" si="56"/>
        <v>3620</v>
      </c>
      <c r="B3621" s="1" t="s">
        <v>28</v>
      </c>
      <c r="C3621" s="1" t="s">
        <v>29</v>
      </c>
      <c r="D3621" s="1" t="s">
        <v>22</v>
      </c>
      <c r="E3621" s="1" t="s">
        <v>23</v>
      </c>
      <c r="F3621" s="1" t="s">
        <v>5</v>
      </c>
      <c r="H3621" s="1" t="s">
        <v>24</v>
      </c>
      <c r="I3621" s="1">
        <v>1920934</v>
      </c>
      <c r="J3621" s="1">
        <v>1921554</v>
      </c>
      <c r="K3621" s="1" t="s">
        <v>63</v>
      </c>
      <c r="L3621" s="1" t="s">
        <v>5157</v>
      </c>
      <c r="O3621" s="1" t="s">
        <v>5158</v>
      </c>
      <c r="P3621" s="1" t="s">
        <v>5155</v>
      </c>
      <c r="R3621" s="1" t="s">
        <v>5156</v>
      </c>
      <c r="S3621" s="1">
        <v>621</v>
      </c>
      <c r="T3621" s="1">
        <v>206</v>
      </c>
    </row>
    <row r="3622" spans="1:20">
      <c r="A3622" s="1">
        <f t="shared" si="56"/>
        <v>3621</v>
      </c>
      <c r="B3622" s="1" t="s">
        <v>20</v>
      </c>
      <c r="C3622" s="1" t="s">
        <v>21</v>
      </c>
      <c r="D3622" s="1" t="s">
        <v>22</v>
      </c>
      <c r="E3622" s="1" t="s">
        <v>23</v>
      </c>
      <c r="F3622" s="1" t="s">
        <v>5</v>
      </c>
      <c r="H3622" s="1" t="s">
        <v>24</v>
      </c>
      <c r="I3622" s="1">
        <v>1921567</v>
      </c>
      <c r="J3622" s="1">
        <v>1922043</v>
      </c>
      <c r="K3622" s="1" t="s">
        <v>63</v>
      </c>
      <c r="P3622" s="1" t="s">
        <v>5159</v>
      </c>
      <c r="R3622" s="1" t="s">
        <v>5160</v>
      </c>
      <c r="S3622" s="1">
        <v>477</v>
      </c>
    </row>
    <row r="3623" spans="1:20">
      <c r="A3623" s="1">
        <f t="shared" si="56"/>
        <v>3622</v>
      </c>
      <c r="B3623" s="1" t="s">
        <v>28</v>
      </c>
      <c r="C3623" s="1" t="s">
        <v>29</v>
      </c>
      <c r="D3623" s="1" t="s">
        <v>22</v>
      </c>
      <c r="E3623" s="1" t="s">
        <v>23</v>
      </c>
      <c r="F3623" s="1" t="s">
        <v>5</v>
      </c>
      <c r="H3623" s="1" t="s">
        <v>24</v>
      </c>
      <c r="I3623" s="1">
        <v>1921567</v>
      </c>
      <c r="J3623" s="1">
        <v>1922043</v>
      </c>
      <c r="K3623" s="1" t="s">
        <v>63</v>
      </c>
      <c r="L3623" s="1" t="s">
        <v>5161</v>
      </c>
      <c r="O3623" s="1" t="s">
        <v>5162</v>
      </c>
      <c r="P3623" s="1" t="s">
        <v>5159</v>
      </c>
      <c r="R3623" s="1" t="s">
        <v>5160</v>
      </c>
      <c r="S3623" s="1">
        <v>477</v>
      </c>
      <c r="T3623" s="1">
        <v>158</v>
      </c>
    </row>
    <row r="3624" spans="1:20">
      <c r="A3624" s="1">
        <f t="shared" si="56"/>
        <v>3623</v>
      </c>
      <c r="B3624" s="1" t="s">
        <v>20</v>
      </c>
      <c r="C3624" s="1" t="s">
        <v>21</v>
      </c>
      <c r="D3624" s="1" t="s">
        <v>22</v>
      </c>
      <c r="E3624" s="1" t="s">
        <v>23</v>
      </c>
      <c r="F3624" s="1" t="s">
        <v>5</v>
      </c>
      <c r="H3624" s="1" t="s">
        <v>24</v>
      </c>
      <c r="I3624" s="1">
        <v>1922047</v>
      </c>
      <c r="J3624" s="1">
        <v>1922415</v>
      </c>
      <c r="K3624" s="1" t="s">
        <v>63</v>
      </c>
      <c r="P3624" s="1" t="s">
        <v>5163</v>
      </c>
      <c r="R3624" s="1" t="s">
        <v>5164</v>
      </c>
      <c r="S3624" s="1">
        <v>369</v>
      </c>
    </row>
    <row r="3625" spans="1:20">
      <c r="A3625" s="1">
        <f t="shared" si="56"/>
        <v>3624</v>
      </c>
      <c r="B3625" s="1" t="s">
        <v>28</v>
      </c>
      <c r="C3625" s="1" t="s">
        <v>29</v>
      </c>
      <c r="D3625" s="1" t="s">
        <v>22</v>
      </c>
      <c r="E3625" s="1" t="s">
        <v>23</v>
      </c>
      <c r="F3625" s="1" t="s">
        <v>5</v>
      </c>
      <c r="H3625" s="1" t="s">
        <v>24</v>
      </c>
      <c r="I3625" s="1">
        <v>1922047</v>
      </c>
      <c r="J3625" s="1">
        <v>1922415</v>
      </c>
      <c r="K3625" s="1" t="s">
        <v>63</v>
      </c>
      <c r="L3625" s="1" t="s">
        <v>5165</v>
      </c>
      <c r="O3625" s="1" t="s">
        <v>5166</v>
      </c>
      <c r="P3625" s="1" t="s">
        <v>5163</v>
      </c>
      <c r="R3625" s="1" t="s">
        <v>5164</v>
      </c>
      <c r="S3625" s="1">
        <v>369</v>
      </c>
      <c r="T3625" s="1">
        <v>122</v>
      </c>
    </row>
    <row r="3626" spans="1:20">
      <c r="A3626" s="1">
        <f t="shared" si="56"/>
        <v>3625</v>
      </c>
      <c r="B3626" s="1" t="s">
        <v>20</v>
      </c>
      <c r="C3626" s="1" t="s">
        <v>46</v>
      </c>
      <c r="D3626" s="1" t="s">
        <v>22</v>
      </c>
      <c r="E3626" s="1" t="s">
        <v>23</v>
      </c>
      <c r="F3626" s="1" t="s">
        <v>5</v>
      </c>
      <c r="H3626" s="1" t="s">
        <v>24</v>
      </c>
      <c r="I3626" s="1">
        <v>1922484</v>
      </c>
      <c r="J3626" s="1">
        <v>1922568</v>
      </c>
      <c r="K3626" s="1" t="s">
        <v>63</v>
      </c>
      <c r="P3626" s="1" t="s">
        <v>5167</v>
      </c>
      <c r="R3626" s="1" t="s">
        <v>5168</v>
      </c>
      <c r="S3626" s="1">
        <v>85</v>
      </c>
    </row>
    <row r="3627" spans="1:20">
      <c r="A3627" s="1">
        <f t="shared" si="56"/>
        <v>3626</v>
      </c>
      <c r="B3627" s="1" t="s">
        <v>46</v>
      </c>
      <c r="D3627" s="1" t="s">
        <v>22</v>
      </c>
      <c r="E3627" s="1" t="s">
        <v>23</v>
      </c>
      <c r="F3627" s="1" t="s">
        <v>5</v>
      </c>
      <c r="H3627" s="1" t="s">
        <v>24</v>
      </c>
      <c r="I3627" s="1">
        <v>1922484</v>
      </c>
      <c r="J3627" s="1">
        <v>1922568</v>
      </c>
      <c r="K3627" s="1" t="s">
        <v>63</v>
      </c>
      <c r="O3627" s="1" t="s">
        <v>55</v>
      </c>
      <c r="P3627" s="1" t="s">
        <v>5167</v>
      </c>
      <c r="R3627" s="1" t="s">
        <v>5168</v>
      </c>
      <c r="S3627" s="1">
        <v>85</v>
      </c>
    </row>
    <row r="3628" spans="1:20">
      <c r="A3628" s="1">
        <f t="shared" si="56"/>
        <v>3627</v>
      </c>
      <c r="B3628" s="1" t="s">
        <v>20</v>
      </c>
      <c r="C3628" s="1" t="s">
        <v>21</v>
      </c>
      <c r="D3628" s="1" t="s">
        <v>22</v>
      </c>
      <c r="E3628" s="1" t="s">
        <v>23</v>
      </c>
      <c r="F3628" s="1" t="s">
        <v>5</v>
      </c>
      <c r="H3628" s="1" t="s">
        <v>24</v>
      </c>
      <c r="I3628" s="1">
        <v>1922605</v>
      </c>
      <c r="J3628" s="1">
        <v>1922979</v>
      </c>
      <c r="K3628" s="1" t="s">
        <v>63</v>
      </c>
      <c r="P3628" s="1" t="s">
        <v>5169</v>
      </c>
      <c r="R3628" s="1" t="s">
        <v>5170</v>
      </c>
      <c r="S3628" s="1">
        <v>375</v>
      </c>
    </row>
    <row r="3629" spans="1:20">
      <c r="A3629" s="1">
        <f t="shared" si="56"/>
        <v>3628</v>
      </c>
      <c r="B3629" s="1" t="s">
        <v>28</v>
      </c>
      <c r="C3629" s="1" t="s">
        <v>29</v>
      </c>
      <c r="D3629" s="1" t="s">
        <v>22</v>
      </c>
      <c r="E3629" s="1" t="s">
        <v>23</v>
      </c>
      <c r="F3629" s="1" t="s">
        <v>5</v>
      </c>
      <c r="H3629" s="1" t="s">
        <v>24</v>
      </c>
      <c r="I3629" s="1">
        <v>1922605</v>
      </c>
      <c r="J3629" s="1">
        <v>1922979</v>
      </c>
      <c r="K3629" s="1" t="s">
        <v>63</v>
      </c>
      <c r="L3629" s="1" t="s">
        <v>5171</v>
      </c>
      <c r="O3629" s="1" t="s">
        <v>5172</v>
      </c>
      <c r="P3629" s="1" t="s">
        <v>5169</v>
      </c>
      <c r="R3629" s="1" t="s">
        <v>5170</v>
      </c>
      <c r="S3629" s="1">
        <v>375</v>
      </c>
      <c r="T3629" s="1">
        <v>124</v>
      </c>
    </row>
    <row r="3630" spans="1:20">
      <c r="A3630" s="1">
        <f t="shared" si="56"/>
        <v>3629</v>
      </c>
      <c r="B3630" s="1" t="s">
        <v>20</v>
      </c>
      <c r="C3630" s="1" t="s">
        <v>21</v>
      </c>
      <c r="D3630" s="1" t="s">
        <v>22</v>
      </c>
      <c r="E3630" s="1" t="s">
        <v>23</v>
      </c>
      <c r="F3630" s="1" t="s">
        <v>5</v>
      </c>
      <c r="H3630" s="1" t="s">
        <v>24</v>
      </c>
      <c r="I3630" s="1">
        <v>1922996</v>
      </c>
      <c r="J3630" s="1">
        <v>1923754</v>
      </c>
      <c r="K3630" s="1" t="s">
        <v>63</v>
      </c>
      <c r="P3630" s="1" t="s">
        <v>5173</v>
      </c>
      <c r="R3630" s="1" t="s">
        <v>5174</v>
      </c>
      <c r="S3630" s="1">
        <v>759</v>
      </c>
    </row>
    <row r="3631" spans="1:20">
      <c r="A3631" s="1">
        <f t="shared" si="56"/>
        <v>3630</v>
      </c>
      <c r="B3631" s="1" t="s">
        <v>28</v>
      </c>
      <c r="C3631" s="1" t="s">
        <v>29</v>
      </c>
      <c r="D3631" s="1" t="s">
        <v>22</v>
      </c>
      <c r="E3631" s="1" t="s">
        <v>23</v>
      </c>
      <c r="F3631" s="1" t="s">
        <v>5</v>
      </c>
      <c r="H3631" s="1" t="s">
        <v>24</v>
      </c>
      <c r="I3631" s="1">
        <v>1922996</v>
      </c>
      <c r="J3631" s="1">
        <v>1923754</v>
      </c>
      <c r="K3631" s="1" t="s">
        <v>63</v>
      </c>
      <c r="L3631" s="1" t="s">
        <v>5175</v>
      </c>
      <c r="O3631" s="1" t="s">
        <v>5176</v>
      </c>
      <c r="P3631" s="1" t="s">
        <v>5173</v>
      </c>
      <c r="R3631" s="1" t="s">
        <v>5174</v>
      </c>
      <c r="S3631" s="1">
        <v>759</v>
      </c>
      <c r="T3631" s="1">
        <v>252</v>
      </c>
    </row>
    <row r="3632" spans="1:20">
      <c r="A3632" s="1">
        <f t="shared" si="56"/>
        <v>3631</v>
      </c>
      <c r="B3632" s="1" t="s">
        <v>20</v>
      </c>
      <c r="C3632" s="1" t="s">
        <v>21</v>
      </c>
      <c r="D3632" s="1" t="s">
        <v>22</v>
      </c>
      <c r="E3632" s="1" t="s">
        <v>23</v>
      </c>
      <c r="F3632" s="1" t="s">
        <v>5</v>
      </c>
      <c r="H3632" s="1" t="s">
        <v>24</v>
      </c>
      <c r="I3632" s="1">
        <v>1923957</v>
      </c>
      <c r="J3632" s="1">
        <v>1924706</v>
      </c>
      <c r="K3632" s="1" t="s">
        <v>25</v>
      </c>
      <c r="R3632" s="1" t="s">
        <v>5177</v>
      </c>
      <c r="S3632" s="1">
        <v>750</v>
      </c>
    </row>
    <row r="3633" spans="1:21">
      <c r="A3633" s="1">
        <f t="shared" si="56"/>
        <v>3632</v>
      </c>
      <c r="B3633" s="1" t="s">
        <v>28</v>
      </c>
      <c r="C3633" s="1" t="s">
        <v>29</v>
      </c>
      <c r="D3633" s="1" t="s">
        <v>22</v>
      </c>
      <c r="E3633" s="1" t="s">
        <v>23</v>
      </c>
      <c r="F3633" s="1" t="s">
        <v>5</v>
      </c>
      <c r="H3633" s="1" t="s">
        <v>24</v>
      </c>
      <c r="I3633" s="1">
        <v>1923957</v>
      </c>
      <c r="J3633" s="1">
        <v>1924706</v>
      </c>
      <c r="K3633" s="1" t="s">
        <v>25</v>
      </c>
      <c r="L3633" s="1" t="s">
        <v>5178</v>
      </c>
      <c r="O3633" s="1" t="s">
        <v>604</v>
      </c>
      <c r="R3633" s="1" t="s">
        <v>5177</v>
      </c>
      <c r="S3633" s="1">
        <v>750</v>
      </c>
      <c r="T3633" s="1">
        <v>249</v>
      </c>
    </row>
    <row r="3634" spans="1:21">
      <c r="A3634" s="1">
        <f t="shared" si="56"/>
        <v>3633</v>
      </c>
      <c r="B3634" s="1" t="s">
        <v>20</v>
      </c>
      <c r="C3634" s="1" t="s">
        <v>21</v>
      </c>
      <c r="D3634" s="1" t="s">
        <v>22</v>
      </c>
      <c r="E3634" s="1" t="s">
        <v>23</v>
      </c>
      <c r="F3634" s="1" t="s">
        <v>5</v>
      </c>
      <c r="H3634" s="1" t="s">
        <v>24</v>
      </c>
      <c r="I3634" s="1">
        <v>1924706</v>
      </c>
      <c r="J3634" s="1">
        <v>1925977</v>
      </c>
      <c r="K3634" s="1" t="s">
        <v>25</v>
      </c>
      <c r="R3634" s="1" t="s">
        <v>5179</v>
      </c>
      <c r="S3634" s="1">
        <v>1272</v>
      </c>
    </row>
    <row r="3635" spans="1:21">
      <c r="A3635" s="1">
        <f t="shared" si="56"/>
        <v>3634</v>
      </c>
      <c r="B3635" s="1" t="s">
        <v>28</v>
      </c>
      <c r="C3635" s="1" t="s">
        <v>29</v>
      </c>
      <c r="D3635" s="1" t="s">
        <v>22</v>
      </c>
      <c r="E3635" s="1" t="s">
        <v>23</v>
      </c>
      <c r="F3635" s="1" t="s">
        <v>5</v>
      </c>
      <c r="H3635" s="1" t="s">
        <v>24</v>
      </c>
      <c r="I3635" s="1">
        <v>1924706</v>
      </c>
      <c r="J3635" s="1">
        <v>1925977</v>
      </c>
      <c r="K3635" s="1" t="s">
        <v>25</v>
      </c>
      <c r="L3635" s="1" t="s">
        <v>5180</v>
      </c>
      <c r="O3635" s="1" t="s">
        <v>4203</v>
      </c>
      <c r="R3635" s="1" t="s">
        <v>5179</v>
      </c>
      <c r="S3635" s="1">
        <v>1272</v>
      </c>
      <c r="T3635" s="1">
        <v>423</v>
      </c>
    </row>
    <row r="3636" spans="1:21">
      <c r="A3636" s="1">
        <f t="shared" si="56"/>
        <v>3635</v>
      </c>
      <c r="B3636" s="1" t="s">
        <v>20</v>
      </c>
      <c r="C3636" s="1" t="s">
        <v>21</v>
      </c>
      <c r="D3636" s="1" t="s">
        <v>22</v>
      </c>
      <c r="E3636" s="1" t="s">
        <v>23</v>
      </c>
      <c r="F3636" s="1" t="s">
        <v>5</v>
      </c>
      <c r="H3636" s="1" t="s">
        <v>24</v>
      </c>
      <c r="I3636" s="1">
        <v>1926074</v>
      </c>
      <c r="J3636" s="1">
        <v>1927504</v>
      </c>
      <c r="K3636" s="1" t="s">
        <v>25</v>
      </c>
      <c r="R3636" s="1" t="s">
        <v>5181</v>
      </c>
      <c r="S3636" s="1">
        <v>1431</v>
      </c>
    </row>
    <row r="3637" spans="1:21">
      <c r="A3637" s="1">
        <f t="shared" si="56"/>
        <v>3636</v>
      </c>
      <c r="B3637" s="1" t="s">
        <v>28</v>
      </c>
      <c r="C3637" s="1" t="s">
        <v>29</v>
      </c>
      <c r="D3637" s="1" t="s">
        <v>22</v>
      </c>
      <c r="E3637" s="1" t="s">
        <v>23</v>
      </c>
      <c r="F3637" s="1" t="s">
        <v>5</v>
      </c>
      <c r="H3637" s="1" t="s">
        <v>24</v>
      </c>
      <c r="I3637" s="1">
        <v>1926074</v>
      </c>
      <c r="J3637" s="1">
        <v>1927504</v>
      </c>
      <c r="K3637" s="1" t="s">
        <v>25</v>
      </c>
      <c r="L3637" s="1" t="s">
        <v>5182</v>
      </c>
      <c r="O3637" s="1" t="s">
        <v>5183</v>
      </c>
      <c r="R3637" s="1" t="s">
        <v>5181</v>
      </c>
      <c r="S3637" s="1">
        <v>1431</v>
      </c>
      <c r="T3637" s="1">
        <v>476</v>
      </c>
    </row>
    <row r="3638" spans="1:21">
      <c r="A3638" s="1">
        <f t="shared" si="56"/>
        <v>3637</v>
      </c>
      <c r="B3638" s="1" t="s">
        <v>20</v>
      </c>
      <c r="C3638" s="1" t="s">
        <v>21</v>
      </c>
      <c r="D3638" s="1" t="s">
        <v>22</v>
      </c>
      <c r="E3638" s="1" t="s">
        <v>23</v>
      </c>
      <c r="F3638" s="1" t="s">
        <v>5</v>
      </c>
      <c r="H3638" s="1" t="s">
        <v>24</v>
      </c>
      <c r="I3638" s="1">
        <v>1927535</v>
      </c>
      <c r="J3638" s="1">
        <v>1928311</v>
      </c>
      <c r="K3638" s="1" t="s">
        <v>25</v>
      </c>
      <c r="P3638" s="1" t="s">
        <v>5184</v>
      </c>
      <c r="R3638" s="1" t="s">
        <v>5185</v>
      </c>
      <c r="S3638" s="1">
        <v>777</v>
      </c>
    </row>
    <row r="3639" spans="1:21">
      <c r="A3639" s="1">
        <f t="shared" si="56"/>
        <v>3638</v>
      </c>
      <c r="B3639" s="1" t="s">
        <v>28</v>
      </c>
      <c r="C3639" s="1" t="s">
        <v>29</v>
      </c>
      <c r="D3639" s="1" t="s">
        <v>22</v>
      </c>
      <c r="E3639" s="1" t="s">
        <v>23</v>
      </c>
      <c r="F3639" s="1" t="s">
        <v>5</v>
      </c>
      <c r="H3639" s="1" t="s">
        <v>24</v>
      </c>
      <c r="I3639" s="1">
        <v>1927535</v>
      </c>
      <c r="J3639" s="1">
        <v>1928311</v>
      </c>
      <c r="K3639" s="1" t="s">
        <v>25</v>
      </c>
      <c r="L3639" s="1" t="s">
        <v>5186</v>
      </c>
      <c r="O3639" s="1" t="s">
        <v>5187</v>
      </c>
      <c r="P3639" s="1" t="s">
        <v>5184</v>
      </c>
      <c r="R3639" s="1" t="s">
        <v>5185</v>
      </c>
      <c r="S3639" s="1">
        <v>777</v>
      </c>
      <c r="T3639" s="1">
        <v>258</v>
      </c>
    </row>
    <row r="3640" spans="1:21">
      <c r="A3640" s="1">
        <f t="shared" si="56"/>
        <v>3639</v>
      </c>
      <c r="B3640" s="1" t="s">
        <v>20</v>
      </c>
      <c r="C3640" s="1" t="s">
        <v>21</v>
      </c>
      <c r="D3640" s="1" t="s">
        <v>22</v>
      </c>
      <c r="E3640" s="1" t="s">
        <v>23</v>
      </c>
      <c r="F3640" s="1" t="s">
        <v>5</v>
      </c>
      <c r="H3640" s="1" t="s">
        <v>24</v>
      </c>
      <c r="I3640" s="1">
        <v>1928318</v>
      </c>
      <c r="J3640" s="1">
        <v>1930066</v>
      </c>
      <c r="K3640" s="1" t="s">
        <v>63</v>
      </c>
      <c r="R3640" s="1" t="s">
        <v>5188</v>
      </c>
      <c r="S3640" s="1">
        <v>1749</v>
      </c>
    </row>
    <row r="3641" spans="1:21">
      <c r="A3641" s="1">
        <f t="shared" si="56"/>
        <v>3640</v>
      </c>
      <c r="B3641" s="1" t="s">
        <v>28</v>
      </c>
      <c r="C3641" s="1" t="s">
        <v>29</v>
      </c>
      <c r="D3641" s="1" t="s">
        <v>22</v>
      </c>
      <c r="E3641" s="1" t="s">
        <v>23</v>
      </c>
      <c r="F3641" s="1" t="s">
        <v>5</v>
      </c>
      <c r="H3641" s="1" t="s">
        <v>24</v>
      </c>
      <c r="I3641" s="1">
        <v>1928318</v>
      </c>
      <c r="J3641" s="1">
        <v>1930066</v>
      </c>
      <c r="K3641" s="1" t="s">
        <v>63</v>
      </c>
      <c r="L3641" s="1" t="s">
        <v>5189</v>
      </c>
      <c r="O3641" s="1" t="s">
        <v>555</v>
      </c>
      <c r="R3641" s="1" t="s">
        <v>5188</v>
      </c>
      <c r="S3641" s="1">
        <v>1749</v>
      </c>
      <c r="T3641" s="1">
        <v>582</v>
      </c>
    </row>
    <row r="3642" spans="1:21">
      <c r="A3642" s="1">
        <f t="shared" si="56"/>
        <v>3641</v>
      </c>
      <c r="B3642" s="1" t="s">
        <v>20</v>
      </c>
      <c r="C3642" s="1" t="s">
        <v>21</v>
      </c>
      <c r="D3642" s="1" t="s">
        <v>22</v>
      </c>
      <c r="E3642" s="1" t="s">
        <v>23</v>
      </c>
      <c r="F3642" s="1" t="s">
        <v>5</v>
      </c>
      <c r="H3642" s="1" t="s">
        <v>24</v>
      </c>
      <c r="I3642" s="1">
        <v>1930189</v>
      </c>
      <c r="J3642" s="1">
        <v>1930689</v>
      </c>
      <c r="K3642" s="1" t="s">
        <v>25</v>
      </c>
      <c r="P3642" s="1" t="s">
        <v>5190</v>
      </c>
      <c r="R3642" s="1" t="s">
        <v>5191</v>
      </c>
      <c r="S3642" s="1">
        <v>501</v>
      </c>
    </row>
    <row r="3643" spans="1:21">
      <c r="A3643" s="1">
        <f t="shared" si="56"/>
        <v>3642</v>
      </c>
      <c r="B3643" s="1" t="s">
        <v>28</v>
      </c>
      <c r="C3643" s="1" t="s">
        <v>29</v>
      </c>
      <c r="D3643" s="1" t="s">
        <v>22</v>
      </c>
      <c r="E3643" s="1" t="s">
        <v>23</v>
      </c>
      <c r="F3643" s="1" t="s">
        <v>5</v>
      </c>
      <c r="H3643" s="1" t="s">
        <v>24</v>
      </c>
      <c r="I3643" s="1">
        <v>1930189</v>
      </c>
      <c r="J3643" s="1">
        <v>1930689</v>
      </c>
      <c r="K3643" s="1" t="s">
        <v>25</v>
      </c>
      <c r="L3643" s="1" t="s">
        <v>5192</v>
      </c>
      <c r="O3643" s="1" t="s">
        <v>5193</v>
      </c>
      <c r="P3643" s="1" t="s">
        <v>5190</v>
      </c>
      <c r="R3643" s="1" t="s">
        <v>5191</v>
      </c>
      <c r="S3643" s="1">
        <v>501</v>
      </c>
      <c r="T3643" s="1">
        <v>166</v>
      </c>
    </row>
    <row r="3644" spans="1:21">
      <c r="A3644" s="1">
        <f t="shared" si="56"/>
        <v>3643</v>
      </c>
      <c r="B3644" s="1" t="s">
        <v>20</v>
      </c>
      <c r="C3644" s="1" t="s">
        <v>450</v>
      </c>
      <c r="D3644" s="1" t="s">
        <v>22</v>
      </c>
      <c r="E3644" s="1" t="s">
        <v>23</v>
      </c>
      <c r="F3644" s="1" t="s">
        <v>5</v>
      </c>
      <c r="H3644" s="1" t="s">
        <v>24</v>
      </c>
      <c r="I3644" s="1">
        <v>1930686</v>
      </c>
      <c r="J3644" s="1">
        <v>1931168</v>
      </c>
      <c r="K3644" s="1" t="s">
        <v>63</v>
      </c>
      <c r="R3644" s="1" t="s">
        <v>5194</v>
      </c>
      <c r="S3644" s="1">
        <v>483</v>
      </c>
      <c r="U3644" s="1" t="s">
        <v>452</v>
      </c>
    </row>
    <row r="3645" spans="1:21">
      <c r="A3645" s="1">
        <f t="shared" si="56"/>
        <v>3644</v>
      </c>
      <c r="B3645" s="1" t="s">
        <v>28</v>
      </c>
      <c r="C3645" s="1" t="s">
        <v>453</v>
      </c>
      <c r="D3645" s="1" t="s">
        <v>22</v>
      </c>
      <c r="E3645" s="1" t="s">
        <v>23</v>
      </c>
      <c r="F3645" s="1" t="s">
        <v>5</v>
      </c>
      <c r="H3645" s="1" t="s">
        <v>24</v>
      </c>
      <c r="I3645" s="1">
        <v>1930686</v>
      </c>
      <c r="J3645" s="1">
        <v>1931168</v>
      </c>
      <c r="K3645" s="1" t="s">
        <v>63</v>
      </c>
      <c r="O3645" s="1" t="s">
        <v>5195</v>
      </c>
      <c r="R3645" s="1" t="s">
        <v>5194</v>
      </c>
      <c r="S3645" s="1">
        <v>483</v>
      </c>
      <c r="U3645" s="1" t="s">
        <v>452</v>
      </c>
    </row>
    <row r="3646" spans="1:21">
      <c r="A3646" s="1">
        <f t="shared" si="56"/>
        <v>3645</v>
      </c>
      <c r="B3646" s="1" t="s">
        <v>20</v>
      </c>
      <c r="C3646" s="1" t="s">
        <v>450</v>
      </c>
      <c r="D3646" s="1" t="s">
        <v>22</v>
      </c>
      <c r="E3646" s="1" t="s">
        <v>23</v>
      </c>
      <c r="F3646" s="1" t="s">
        <v>5</v>
      </c>
      <c r="H3646" s="1" t="s">
        <v>24</v>
      </c>
      <c r="I3646" s="1">
        <v>1931225</v>
      </c>
      <c r="J3646" s="1">
        <v>1931584</v>
      </c>
      <c r="K3646" s="1" t="s">
        <v>63</v>
      </c>
      <c r="R3646" s="1" t="s">
        <v>5196</v>
      </c>
      <c r="S3646" s="1">
        <v>360</v>
      </c>
      <c r="U3646" s="1" t="s">
        <v>452</v>
      </c>
    </row>
    <row r="3647" spans="1:21">
      <c r="A3647" s="1">
        <f t="shared" si="56"/>
        <v>3646</v>
      </c>
      <c r="B3647" s="1" t="s">
        <v>28</v>
      </c>
      <c r="C3647" s="1" t="s">
        <v>453</v>
      </c>
      <c r="D3647" s="1" t="s">
        <v>22</v>
      </c>
      <c r="E3647" s="1" t="s">
        <v>23</v>
      </c>
      <c r="F3647" s="1" t="s">
        <v>5</v>
      </c>
      <c r="H3647" s="1" t="s">
        <v>24</v>
      </c>
      <c r="I3647" s="1">
        <v>1931225</v>
      </c>
      <c r="J3647" s="1">
        <v>1931584</v>
      </c>
      <c r="K3647" s="1" t="s">
        <v>63</v>
      </c>
      <c r="O3647" s="1" t="s">
        <v>5195</v>
      </c>
      <c r="R3647" s="1" t="s">
        <v>5196</v>
      </c>
      <c r="S3647" s="1">
        <v>360</v>
      </c>
      <c r="U3647" s="1" t="s">
        <v>452</v>
      </c>
    </row>
    <row r="3648" spans="1:21">
      <c r="A3648" s="1">
        <f t="shared" si="56"/>
        <v>3647</v>
      </c>
      <c r="B3648" s="1" t="s">
        <v>20</v>
      </c>
      <c r="C3648" s="1" t="s">
        <v>21</v>
      </c>
      <c r="D3648" s="1" t="s">
        <v>22</v>
      </c>
      <c r="E3648" s="1" t="s">
        <v>23</v>
      </c>
      <c r="F3648" s="1" t="s">
        <v>5</v>
      </c>
      <c r="H3648" s="1" t="s">
        <v>24</v>
      </c>
      <c r="I3648" s="1">
        <v>1931964</v>
      </c>
      <c r="J3648" s="1">
        <v>1932332</v>
      </c>
      <c r="K3648" s="1" t="s">
        <v>25</v>
      </c>
      <c r="R3648" s="1" t="s">
        <v>5197</v>
      </c>
      <c r="S3648" s="1">
        <v>369</v>
      </c>
    </row>
    <row r="3649" spans="1:20">
      <c r="A3649" s="1">
        <f t="shared" si="56"/>
        <v>3648</v>
      </c>
      <c r="B3649" s="1" t="s">
        <v>28</v>
      </c>
      <c r="C3649" s="1" t="s">
        <v>29</v>
      </c>
      <c r="D3649" s="1" t="s">
        <v>22</v>
      </c>
      <c r="E3649" s="1" t="s">
        <v>23</v>
      </c>
      <c r="F3649" s="1" t="s">
        <v>5</v>
      </c>
      <c r="H3649" s="1" t="s">
        <v>24</v>
      </c>
      <c r="I3649" s="1">
        <v>1931964</v>
      </c>
      <c r="J3649" s="1">
        <v>1932332</v>
      </c>
      <c r="K3649" s="1" t="s">
        <v>25</v>
      </c>
      <c r="L3649" s="1" t="s">
        <v>5198</v>
      </c>
      <c r="O3649" s="1" t="s">
        <v>480</v>
      </c>
      <c r="R3649" s="1" t="s">
        <v>5197</v>
      </c>
      <c r="S3649" s="1">
        <v>369</v>
      </c>
      <c r="T3649" s="1">
        <v>122</v>
      </c>
    </row>
    <row r="3650" spans="1:20">
      <c r="A3650" s="1">
        <f t="shared" si="56"/>
        <v>3649</v>
      </c>
      <c r="B3650" s="1" t="s">
        <v>20</v>
      </c>
      <c r="C3650" s="1" t="s">
        <v>21</v>
      </c>
      <c r="D3650" s="1" t="s">
        <v>22</v>
      </c>
      <c r="E3650" s="1" t="s">
        <v>23</v>
      </c>
      <c r="F3650" s="1" t="s">
        <v>5</v>
      </c>
      <c r="H3650" s="1" t="s">
        <v>24</v>
      </c>
      <c r="I3650" s="1">
        <v>1932137</v>
      </c>
      <c r="J3650" s="1">
        <v>1932712</v>
      </c>
      <c r="K3650" s="1" t="s">
        <v>25</v>
      </c>
      <c r="R3650" s="1" t="s">
        <v>5199</v>
      </c>
      <c r="S3650" s="1">
        <v>576</v>
      </c>
    </row>
    <row r="3651" spans="1:20">
      <c r="A3651" s="1">
        <f t="shared" ref="A3651:A3714" si="57">A3650+1</f>
        <v>3650</v>
      </c>
      <c r="B3651" s="1" t="s">
        <v>28</v>
      </c>
      <c r="C3651" s="1" t="s">
        <v>29</v>
      </c>
      <c r="D3651" s="1" t="s">
        <v>22</v>
      </c>
      <c r="E3651" s="1" t="s">
        <v>23</v>
      </c>
      <c r="F3651" s="1" t="s">
        <v>5</v>
      </c>
      <c r="H3651" s="1" t="s">
        <v>24</v>
      </c>
      <c r="I3651" s="1">
        <v>1932137</v>
      </c>
      <c r="J3651" s="1">
        <v>1932712</v>
      </c>
      <c r="K3651" s="1" t="s">
        <v>25</v>
      </c>
      <c r="L3651" s="1" t="s">
        <v>5200</v>
      </c>
      <c r="O3651" s="1" t="s">
        <v>868</v>
      </c>
      <c r="R3651" s="1" t="s">
        <v>5199</v>
      </c>
      <c r="S3651" s="1">
        <v>576</v>
      </c>
      <c r="T3651" s="1">
        <v>191</v>
      </c>
    </row>
    <row r="3652" spans="1:20">
      <c r="A3652" s="1">
        <f t="shared" si="57"/>
        <v>3651</v>
      </c>
      <c r="B3652" s="1" t="s">
        <v>20</v>
      </c>
      <c r="C3652" s="1" t="s">
        <v>21</v>
      </c>
      <c r="D3652" s="1" t="s">
        <v>22</v>
      </c>
      <c r="E3652" s="1" t="s">
        <v>23</v>
      </c>
      <c r="F3652" s="1" t="s">
        <v>5</v>
      </c>
      <c r="H3652" s="1" t="s">
        <v>24</v>
      </c>
      <c r="I3652" s="1">
        <v>1932867</v>
      </c>
      <c r="J3652" s="1">
        <v>1933988</v>
      </c>
      <c r="K3652" s="1" t="s">
        <v>25</v>
      </c>
      <c r="R3652" s="1" t="s">
        <v>5201</v>
      </c>
      <c r="S3652" s="1">
        <v>1122</v>
      </c>
    </row>
    <row r="3653" spans="1:20">
      <c r="A3653" s="1">
        <f t="shared" si="57"/>
        <v>3652</v>
      </c>
      <c r="B3653" s="1" t="s">
        <v>28</v>
      </c>
      <c r="C3653" s="1" t="s">
        <v>29</v>
      </c>
      <c r="D3653" s="1" t="s">
        <v>22</v>
      </c>
      <c r="E3653" s="1" t="s">
        <v>23</v>
      </c>
      <c r="F3653" s="1" t="s">
        <v>5</v>
      </c>
      <c r="H3653" s="1" t="s">
        <v>24</v>
      </c>
      <c r="I3653" s="1">
        <v>1932867</v>
      </c>
      <c r="J3653" s="1">
        <v>1933988</v>
      </c>
      <c r="K3653" s="1" t="s">
        <v>25</v>
      </c>
      <c r="L3653" s="1" t="s">
        <v>5202</v>
      </c>
      <c r="O3653" s="1" t="s">
        <v>62</v>
      </c>
      <c r="R3653" s="1" t="s">
        <v>5201</v>
      </c>
      <c r="S3653" s="1">
        <v>1122</v>
      </c>
      <c r="T3653" s="1">
        <v>373</v>
      </c>
    </row>
    <row r="3654" spans="1:20">
      <c r="A3654" s="1">
        <f t="shared" si="57"/>
        <v>3653</v>
      </c>
      <c r="B3654" s="1" t="s">
        <v>20</v>
      </c>
      <c r="C3654" s="1" t="s">
        <v>21</v>
      </c>
      <c r="D3654" s="1" t="s">
        <v>22</v>
      </c>
      <c r="E3654" s="1" t="s">
        <v>23</v>
      </c>
      <c r="F3654" s="1" t="s">
        <v>5</v>
      </c>
      <c r="H3654" s="1" t="s">
        <v>24</v>
      </c>
      <c r="I3654" s="1">
        <v>1933996</v>
      </c>
      <c r="J3654" s="1">
        <v>1934943</v>
      </c>
      <c r="K3654" s="1" t="s">
        <v>63</v>
      </c>
      <c r="R3654" s="1" t="s">
        <v>5203</v>
      </c>
      <c r="S3654" s="1">
        <v>948</v>
      </c>
    </row>
    <row r="3655" spans="1:20">
      <c r="A3655" s="1">
        <f t="shared" si="57"/>
        <v>3654</v>
      </c>
      <c r="B3655" s="1" t="s">
        <v>28</v>
      </c>
      <c r="C3655" s="1" t="s">
        <v>29</v>
      </c>
      <c r="D3655" s="1" t="s">
        <v>22</v>
      </c>
      <c r="E3655" s="1" t="s">
        <v>23</v>
      </c>
      <c r="F3655" s="1" t="s">
        <v>5</v>
      </c>
      <c r="H3655" s="1" t="s">
        <v>24</v>
      </c>
      <c r="I3655" s="1">
        <v>1933996</v>
      </c>
      <c r="J3655" s="1">
        <v>1934943</v>
      </c>
      <c r="K3655" s="1" t="s">
        <v>63</v>
      </c>
      <c r="L3655" s="1" t="s">
        <v>5204</v>
      </c>
      <c r="O3655" s="1" t="s">
        <v>62</v>
      </c>
      <c r="R3655" s="1" t="s">
        <v>5203</v>
      </c>
      <c r="S3655" s="1">
        <v>948</v>
      </c>
      <c r="T3655" s="1">
        <v>315</v>
      </c>
    </row>
    <row r="3656" spans="1:20">
      <c r="A3656" s="1">
        <f t="shared" si="57"/>
        <v>3655</v>
      </c>
      <c r="B3656" s="1" t="s">
        <v>20</v>
      </c>
      <c r="C3656" s="1" t="s">
        <v>21</v>
      </c>
      <c r="D3656" s="1" t="s">
        <v>22</v>
      </c>
      <c r="E3656" s="1" t="s">
        <v>23</v>
      </c>
      <c r="F3656" s="1" t="s">
        <v>5</v>
      </c>
      <c r="H3656" s="1" t="s">
        <v>24</v>
      </c>
      <c r="I3656" s="1">
        <v>1935100</v>
      </c>
      <c r="J3656" s="1">
        <v>1936173</v>
      </c>
      <c r="K3656" s="1" t="s">
        <v>63</v>
      </c>
      <c r="R3656" s="1" t="s">
        <v>5205</v>
      </c>
      <c r="S3656" s="1">
        <v>1074</v>
      </c>
    </row>
    <row r="3657" spans="1:20">
      <c r="A3657" s="1">
        <f t="shared" si="57"/>
        <v>3656</v>
      </c>
      <c r="B3657" s="1" t="s">
        <v>28</v>
      </c>
      <c r="C3657" s="1" t="s">
        <v>29</v>
      </c>
      <c r="D3657" s="1" t="s">
        <v>22</v>
      </c>
      <c r="E3657" s="1" t="s">
        <v>23</v>
      </c>
      <c r="F3657" s="1" t="s">
        <v>5</v>
      </c>
      <c r="H3657" s="1" t="s">
        <v>24</v>
      </c>
      <c r="I3657" s="1">
        <v>1935100</v>
      </c>
      <c r="J3657" s="1">
        <v>1936173</v>
      </c>
      <c r="K3657" s="1" t="s">
        <v>63</v>
      </c>
      <c r="L3657" s="1" t="s">
        <v>5206</v>
      </c>
      <c r="O3657" s="1" t="s">
        <v>62</v>
      </c>
      <c r="R3657" s="1" t="s">
        <v>5205</v>
      </c>
      <c r="S3657" s="1">
        <v>1074</v>
      </c>
      <c r="T3657" s="1">
        <v>357</v>
      </c>
    </row>
    <row r="3658" spans="1:20">
      <c r="A3658" s="1">
        <f t="shared" si="57"/>
        <v>3657</v>
      </c>
      <c r="B3658" s="1" t="s">
        <v>20</v>
      </c>
      <c r="C3658" s="1" t="s">
        <v>21</v>
      </c>
      <c r="D3658" s="1" t="s">
        <v>22</v>
      </c>
      <c r="E3658" s="1" t="s">
        <v>23</v>
      </c>
      <c r="F3658" s="1" t="s">
        <v>5</v>
      </c>
      <c r="H3658" s="1" t="s">
        <v>24</v>
      </c>
      <c r="I3658" s="1">
        <v>1936240</v>
      </c>
      <c r="J3658" s="1">
        <v>1937178</v>
      </c>
      <c r="K3658" s="1" t="s">
        <v>63</v>
      </c>
      <c r="R3658" s="1" t="s">
        <v>5207</v>
      </c>
      <c r="S3658" s="1">
        <v>939</v>
      </c>
    </row>
    <row r="3659" spans="1:20">
      <c r="A3659" s="1">
        <f t="shared" si="57"/>
        <v>3658</v>
      </c>
      <c r="B3659" s="1" t="s">
        <v>28</v>
      </c>
      <c r="C3659" s="1" t="s">
        <v>29</v>
      </c>
      <c r="D3659" s="1" t="s">
        <v>22</v>
      </c>
      <c r="E3659" s="1" t="s">
        <v>23</v>
      </c>
      <c r="F3659" s="1" t="s">
        <v>5</v>
      </c>
      <c r="H3659" s="1" t="s">
        <v>24</v>
      </c>
      <c r="I3659" s="1">
        <v>1936240</v>
      </c>
      <c r="J3659" s="1">
        <v>1937178</v>
      </c>
      <c r="K3659" s="1" t="s">
        <v>63</v>
      </c>
      <c r="L3659" s="1" t="s">
        <v>5208</v>
      </c>
      <c r="O3659" s="1" t="s">
        <v>62</v>
      </c>
      <c r="R3659" s="1" t="s">
        <v>5207</v>
      </c>
      <c r="S3659" s="1">
        <v>939</v>
      </c>
      <c r="T3659" s="1">
        <v>312</v>
      </c>
    </row>
    <row r="3660" spans="1:20">
      <c r="A3660" s="1">
        <f t="shared" si="57"/>
        <v>3659</v>
      </c>
      <c r="B3660" s="1" t="s">
        <v>20</v>
      </c>
      <c r="C3660" s="1" t="s">
        <v>21</v>
      </c>
      <c r="D3660" s="1" t="s">
        <v>22</v>
      </c>
      <c r="E3660" s="1" t="s">
        <v>23</v>
      </c>
      <c r="F3660" s="1" t="s">
        <v>5</v>
      </c>
      <c r="H3660" s="1" t="s">
        <v>24</v>
      </c>
      <c r="I3660" s="1">
        <v>1937178</v>
      </c>
      <c r="J3660" s="1">
        <v>1938170</v>
      </c>
      <c r="K3660" s="1" t="s">
        <v>63</v>
      </c>
      <c r="R3660" s="1" t="s">
        <v>5209</v>
      </c>
      <c r="S3660" s="1">
        <v>993</v>
      </c>
    </row>
    <row r="3661" spans="1:20">
      <c r="A3661" s="1">
        <f t="shared" si="57"/>
        <v>3660</v>
      </c>
      <c r="B3661" s="1" t="s">
        <v>28</v>
      </c>
      <c r="C3661" s="1" t="s">
        <v>29</v>
      </c>
      <c r="D3661" s="1" t="s">
        <v>22</v>
      </c>
      <c r="E3661" s="1" t="s">
        <v>23</v>
      </c>
      <c r="F3661" s="1" t="s">
        <v>5</v>
      </c>
      <c r="H3661" s="1" t="s">
        <v>24</v>
      </c>
      <c r="I3661" s="1">
        <v>1937178</v>
      </c>
      <c r="J3661" s="1">
        <v>1938170</v>
      </c>
      <c r="K3661" s="1" t="s">
        <v>63</v>
      </c>
      <c r="L3661" s="1" t="s">
        <v>5210</v>
      </c>
      <c r="O3661" s="1" t="s">
        <v>62</v>
      </c>
      <c r="R3661" s="1" t="s">
        <v>5209</v>
      </c>
      <c r="S3661" s="1">
        <v>993</v>
      </c>
      <c r="T3661" s="1">
        <v>330</v>
      </c>
    </row>
    <row r="3662" spans="1:20">
      <c r="A3662" s="1">
        <f t="shared" si="57"/>
        <v>3661</v>
      </c>
      <c r="B3662" s="1" t="s">
        <v>20</v>
      </c>
      <c r="C3662" s="1" t="s">
        <v>21</v>
      </c>
      <c r="D3662" s="1" t="s">
        <v>22</v>
      </c>
      <c r="E3662" s="1" t="s">
        <v>23</v>
      </c>
      <c r="F3662" s="1" t="s">
        <v>5</v>
      </c>
      <c r="H3662" s="1" t="s">
        <v>24</v>
      </c>
      <c r="I3662" s="1">
        <v>1938219</v>
      </c>
      <c r="J3662" s="1">
        <v>1940153</v>
      </c>
      <c r="K3662" s="1" t="s">
        <v>63</v>
      </c>
      <c r="R3662" s="1" t="s">
        <v>5211</v>
      </c>
      <c r="S3662" s="1">
        <v>1935</v>
      </c>
    </row>
    <row r="3663" spans="1:20">
      <c r="A3663" s="1">
        <f t="shared" si="57"/>
        <v>3662</v>
      </c>
      <c r="B3663" s="1" t="s">
        <v>28</v>
      </c>
      <c r="C3663" s="1" t="s">
        <v>29</v>
      </c>
      <c r="D3663" s="1" t="s">
        <v>22</v>
      </c>
      <c r="E3663" s="1" t="s">
        <v>23</v>
      </c>
      <c r="F3663" s="1" t="s">
        <v>5</v>
      </c>
      <c r="H3663" s="1" t="s">
        <v>24</v>
      </c>
      <c r="I3663" s="1">
        <v>1938219</v>
      </c>
      <c r="J3663" s="1">
        <v>1940153</v>
      </c>
      <c r="K3663" s="1" t="s">
        <v>63</v>
      </c>
      <c r="L3663" s="1" t="s">
        <v>5212</v>
      </c>
      <c r="O3663" s="1" t="s">
        <v>5213</v>
      </c>
      <c r="R3663" s="1" t="s">
        <v>5211</v>
      </c>
      <c r="S3663" s="1">
        <v>1935</v>
      </c>
      <c r="T3663" s="1">
        <v>644</v>
      </c>
    </row>
    <row r="3664" spans="1:20">
      <c r="A3664" s="1">
        <f t="shared" si="57"/>
        <v>3663</v>
      </c>
      <c r="B3664" s="1" t="s">
        <v>20</v>
      </c>
      <c r="C3664" s="1" t="s">
        <v>21</v>
      </c>
      <c r="D3664" s="1" t="s">
        <v>22</v>
      </c>
      <c r="E3664" s="1" t="s">
        <v>23</v>
      </c>
      <c r="F3664" s="1" t="s">
        <v>5</v>
      </c>
      <c r="H3664" s="1" t="s">
        <v>24</v>
      </c>
      <c r="I3664" s="1">
        <v>1940166</v>
      </c>
      <c r="J3664" s="1">
        <v>1941329</v>
      </c>
      <c r="K3664" s="1" t="s">
        <v>63</v>
      </c>
      <c r="R3664" s="1" t="s">
        <v>5214</v>
      </c>
      <c r="S3664" s="1">
        <v>1164</v>
      </c>
    </row>
    <row r="3665" spans="1:20">
      <c r="A3665" s="1">
        <f t="shared" si="57"/>
        <v>3664</v>
      </c>
      <c r="B3665" s="1" t="s">
        <v>28</v>
      </c>
      <c r="C3665" s="1" t="s">
        <v>29</v>
      </c>
      <c r="D3665" s="1" t="s">
        <v>22</v>
      </c>
      <c r="E3665" s="1" t="s">
        <v>23</v>
      </c>
      <c r="F3665" s="1" t="s">
        <v>5</v>
      </c>
      <c r="H3665" s="1" t="s">
        <v>24</v>
      </c>
      <c r="I3665" s="1">
        <v>1940166</v>
      </c>
      <c r="J3665" s="1">
        <v>1941329</v>
      </c>
      <c r="K3665" s="1" t="s">
        <v>63</v>
      </c>
      <c r="L3665" s="1" t="s">
        <v>5215</v>
      </c>
      <c r="O3665" s="1" t="s">
        <v>2436</v>
      </c>
      <c r="R3665" s="1" t="s">
        <v>5214</v>
      </c>
      <c r="S3665" s="1">
        <v>1164</v>
      </c>
      <c r="T3665" s="1">
        <v>387</v>
      </c>
    </row>
    <row r="3666" spans="1:20">
      <c r="A3666" s="1">
        <f t="shared" si="57"/>
        <v>3665</v>
      </c>
      <c r="B3666" s="1" t="s">
        <v>20</v>
      </c>
      <c r="C3666" s="1" t="s">
        <v>21</v>
      </c>
      <c r="D3666" s="1" t="s">
        <v>22</v>
      </c>
      <c r="E3666" s="1" t="s">
        <v>23</v>
      </c>
      <c r="F3666" s="1" t="s">
        <v>5</v>
      </c>
      <c r="H3666" s="1" t="s">
        <v>24</v>
      </c>
      <c r="I3666" s="1">
        <v>1941346</v>
      </c>
      <c r="J3666" s="1">
        <v>1942926</v>
      </c>
      <c r="K3666" s="1" t="s">
        <v>63</v>
      </c>
      <c r="R3666" s="1" t="s">
        <v>5216</v>
      </c>
      <c r="S3666" s="1">
        <v>1581</v>
      </c>
    </row>
    <row r="3667" spans="1:20">
      <c r="A3667" s="1">
        <f t="shared" si="57"/>
        <v>3666</v>
      </c>
      <c r="B3667" s="1" t="s">
        <v>28</v>
      </c>
      <c r="C3667" s="1" t="s">
        <v>29</v>
      </c>
      <c r="D3667" s="1" t="s">
        <v>22</v>
      </c>
      <c r="E3667" s="1" t="s">
        <v>23</v>
      </c>
      <c r="F3667" s="1" t="s">
        <v>5</v>
      </c>
      <c r="H3667" s="1" t="s">
        <v>24</v>
      </c>
      <c r="I3667" s="1">
        <v>1941346</v>
      </c>
      <c r="J3667" s="1">
        <v>1942926</v>
      </c>
      <c r="K3667" s="1" t="s">
        <v>63</v>
      </c>
      <c r="L3667" s="1" t="s">
        <v>5217</v>
      </c>
      <c r="O3667" s="1" t="s">
        <v>42</v>
      </c>
      <c r="R3667" s="1" t="s">
        <v>5216</v>
      </c>
      <c r="S3667" s="1">
        <v>1581</v>
      </c>
      <c r="T3667" s="1">
        <v>526</v>
      </c>
    </row>
    <row r="3668" spans="1:20">
      <c r="A3668" s="1">
        <f t="shared" si="57"/>
        <v>3667</v>
      </c>
      <c r="B3668" s="1" t="s">
        <v>20</v>
      </c>
      <c r="C3668" s="1" t="s">
        <v>21</v>
      </c>
      <c r="D3668" s="1" t="s">
        <v>22</v>
      </c>
      <c r="E3668" s="1" t="s">
        <v>23</v>
      </c>
      <c r="F3668" s="1" t="s">
        <v>5</v>
      </c>
      <c r="H3668" s="1" t="s">
        <v>24</v>
      </c>
      <c r="I3668" s="1">
        <v>1943007</v>
      </c>
      <c r="J3668" s="1">
        <v>1944203</v>
      </c>
      <c r="K3668" s="1" t="s">
        <v>63</v>
      </c>
      <c r="R3668" s="1" t="s">
        <v>5218</v>
      </c>
      <c r="S3668" s="1">
        <v>1197</v>
      </c>
    </row>
    <row r="3669" spans="1:20">
      <c r="A3669" s="1">
        <f t="shared" si="57"/>
        <v>3668</v>
      </c>
      <c r="B3669" s="1" t="s">
        <v>28</v>
      </c>
      <c r="C3669" s="1" t="s">
        <v>29</v>
      </c>
      <c r="D3669" s="1" t="s">
        <v>22</v>
      </c>
      <c r="E3669" s="1" t="s">
        <v>23</v>
      </c>
      <c r="F3669" s="1" t="s">
        <v>5</v>
      </c>
      <c r="H3669" s="1" t="s">
        <v>24</v>
      </c>
      <c r="I3669" s="1">
        <v>1943007</v>
      </c>
      <c r="J3669" s="1">
        <v>1944203</v>
      </c>
      <c r="K3669" s="1" t="s">
        <v>63</v>
      </c>
      <c r="L3669" s="1" t="s">
        <v>5219</v>
      </c>
      <c r="O3669" s="1" t="s">
        <v>2436</v>
      </c>
      <c r="R3669" s="1" t="s">
        <v>5218</v>
      </c>
      <c r="S3669" s="1">
        <v>1197</v>
      </c>
      <c r="T3669" s="1">
        <v>398</v>
      </c>
    </row>
    <row r="3670" spans="1:20">
      <c r="A3670" s="1">
        <f t="shared" si="57"/>
        <v>3669</v>
      </c>
      <c r="B3670" s="1" t="s">
        <v>20</v>
      </c>
      <c r="C3670" s="1" t="s">
        <v>21</v>
      </c>
      <c r="D3670" s="1" t="s">
        <v>22</v>
      </c>
      <c r="E3670" s="1" t="s">
        <v>23</v>
      </c>
      <c r="F3670" s="1" t="s">
        <v>5</v>
      </c>
      <c r="H3670" s="1" t="s">
        <v>24</v>
      </c>
      <c r="I3670" s="1">
        <v>1944210</v>
      </c>
      <c r="J3670" s="1">
        <v>1945178</v>
      </c>
      <c r="K3670" s="1" t="s">
        <v>63</v>
      </c>
      <c r="R3670" s="1" t="s">
        <v>5220</v>
      </c>
      <c r="S3670" s="1">
        <v>969</v>
      </c>
    </row>
    <row r="3671" spans="1:20">
      <c r="A3671" s="1">
        <f t="shared" si="57"/>
        <v>3670</v>
      </c>
      <c r="B3671" s="1" t="s">
        <v>28</v>
      </c>
      <c r="C3671" s="1" t="s">
        <v>29</v>
      </c>
      <c r="D3671" s="1" t="s">
        <v>22</v>
      </c>
      <c r="E3671" s="1" t="s">
        <v>23</v>
      </c>
      <c r="F3671" s="1" t="s">
        <v>5</v>
      </c>
      <c r="H3671" s="1" t="s">
        <v>24</v>
      </c>
      <c r="I3671" s="1">
        <v>1944210</v>
      </c>
      <c r="J3671" s="1">
        <v>1945178</v>
      </c>
      <c r="K3671" s="1" t="s">
        <v>63</v>
      </c>
      <c r="L3671" s="1" t="s">
        <v>5221</v>
      </c>
      <c r="O3671" s="1" t="s">
        <v>42</v>
      </c>
      <c r="R3671" s="1" t="s">
        <v>5220</v>
      </c>
      <c r="S3671" s="1">
        <v>969</v>
      </c>
      <c r="T3671" s="1">
        <v>322</v>
      </c>
    </row>
    <row r="3672" spans="1:20">
      <c r="A3672" s="1">
        <f t="shared" si="57"/>
        <v>3671</v>
      </c>
      <c r="B3672" s="1" t="s">
        <v>20</v>
      </c>
      <c r="C3672" s="1" t="s">
        <v>21</v>
      </c>
      <c r="D3672" s="1" t="s">
        <v>22</v>
      </c>
      <c r="E3672" s="1" t="s">
        <v>23</v>
      </c>
      <c r="F3672" s="1" t="s">
        <v>5</v>
      </c>
      <c r="H3672" s="1" t="s">
        <v>24</v>
      </c>
      <c r="I3672" s="1">
        <v>1945286</v>
      </c>
      <c r="J3672" s="1">
        <v>1946134</v>
      </c>
      <c r="K3672" s="1" t="s">
        <v>63</v>
      </c>
      <c r="R3672" s="1" t="s">
        <v>5222</v>
      </c>
      <c r="S3672" s="1">
        <v>849</v>
      </c>
    </row>
    <row r="3673" spans="1:20">
      <c r="A3673" s="1">
        <f t="shared" si="57"/>
        <v>3672</v>
      </c>
      <c r="B3673" s="1" t="s">
        <v>28</v>
      </c>
      <c r="C3673" s="1" t="s">
        <v>29</v>
      </c>
      <c r="D3673" s="1" t="s">
        <v>22</v>
      </c>
      <c r="E3673" s="1" t="s">
        <v>23</v>
      </c>
      <c r="F3673" s="1" t="s">
        <v>5</v>
      </c>
      <c r="H3673" s="1" t="s">
        <v>24</v>
      </c>
      <c r="I3673" s="1">
        <v>1945286</v>
      </c>
      <c r="J3673" s="1">
        <v>1946134</v>
      </c>
      <c r="K3673" s="1" t="s">
        <v>63</v>
      </c>
      <c r="L3673" s="1" t="s">
        <v>5223</v>
      </c>
      <c r="O3673" s="1" t="s">
        <v>5224</v>
      </c>
      <c r="R3673" s="1" t="s">
        <v>5222</v>
      </c>
      <c r="S3673" s="1">
        <v>849</v>
      </c>
      <c r="T3673" s="1">
        <v>282</v>
      </c>
    </row>
    <row r="3674" spans="1:20">
      <c r="A3674" s="1">
        <f t="shared" si="57"/>
        <v>3673</v>
      </c>
      <c r="B3674" s="1" t="s">
        <v>20</v>
      </c>
      <c r="C3674" s="1" t="s">
        <v>21</v>
      </c>
      <c r="D3674" s="1" t="s">
        <v>22</v>
      </c>
      <c r="E3674" s="1" t="s">
        <v>23</v>
      </c>
      <c r="F3674" s="1" t="s">
        <v>5</v>
      </c>
      <c r="H3674" s="1" t="s">
        <v>24</v>
      </c>
      <c r="I3674" s="1">
        <v>1946131</v>
      </c>
      <c r="J3674" s="1">
        <v>1946964</v>
      </c>
      <c r="K3674" s="1" t="s">
        <v>63</v>
      </c>
      <c r="R3674" s="1" t="s">
        <v>5225</v>
      </c>
      <c r="S3674" s="1">
        <v>834</v>
      </c>
    </row>
    <row r="3675" spans="1:20">
      <c r="A3675" s="1">
        <f t="shared" si="57"/>
        <v>3674</v>
      </c>
      <c r="B3675" s="1" t="s">
        <v>28</v>
      </c>
      <c r="C3675" s="1" t="s">
        <v>29</v>
      </c>
      <c r="D3675" s="1" t="s">
        <v>22</v>
      </c>
      <c r="E3675" s="1" t="s">
        <v>23</v>
      </c>
      <c r="F3675" s="1" t="s">
        <v>5</v>
      </c>
      <c r="H3675" s="1" t="s">
        <v>24</v>
      </c>
      <c r="I3675" s="1">
        <v>1946131</v>
      </c>
      <c r="J3675" s="1">
        <v>1946964</v>
      </c>
      <c r="K3675" s="1" t="s">
        <v>63</v>
      </c>
      <c r="L3675" s="1" t="s">
        <v>5226</v>
      </c>
      <c r="O3675" s="1" t="s">
        <v>5227</v>
      </c>
      <c r="R3675" s="1" t="s">
        <v>5225</v>
      </c>
      <c r="S3675" s="1">
        <v>834</v>
      </c>
      <c r="T3675" s="1">
        <v>277</v>
      </c>
    </row>
    <row r="3676" spans="1:20">
      <c r="A3676" s="1">
        <f t="shared" si="57"/>
        <v>3675</v>
      </c>
      <c r="B3676" s="1" t="s">
        <v>20</v>
      </c>
      <c r="C3676" s="1" t="s">
        <v>21</v>
      </c>
      <c r="D3676" s="1" t="s">
        <v>22</v>
      </c>
      <c r="E3676" s="1" t="s">
        <v>23</v>
      </c>
      <c r="F3676" s="1" t="s">
        <v>5</v>
      </c>
      <c r="H3676" s="1" t="s">
        <v>24</v>
      </c>
      <c r="I3676" s="1">
        <v>1946979</v>
      </c>
      <c r="J3676" s="1">
        <v>1948553</v>
      </c>
      <c r="K3676" s="1" t="s">
        <v>63</v>
      </c>
      <c r="R3676" s="1" t="s">
        <v>5228</v>
      </c>
      <c r="S3676" s="1">
        <v>1575</v>
      </c>
    </row>
    <row r="3677" spans="1:20">
      <c r="A3677" s="1">
        <f t="shared" si="57"/>
        <v>3676</v>
      </c>
      <c r="B3677" s="1" t="s">
        <v>28</v>
      </c>
      <c r="C3677" s="1" t="s">
        <v>29</v>
      </c>
      <c r="D3677" s="1" t="s">
        <v>22</v>
      </c>
      <c r="E3677" s="1" t="s">
        <v>23</v>
      </c>
      <c r="F3677" s="1" t="s">
        <v>5</v>
      </c>
      <c r="H3677" s="1" t="s">
        <v>24</v>
      </c>
      <c r="I3677" s="1">
        <v>1946979</v>
      </c>
      <c r="J3677" s="1">
        <v>1948553</v>
      </c>
      <c r="K3677" s="1" t="s">
        <v>63</v>
      </c>
      <c r="L3677" s="1" t="s">
        <v>5229</v>
      </c>
      <c r="O3677" s="1" t="s">
        <v>62</v>
      </c>
      <c r="R3677" s="1" t="s">
        <v>5228</v>
      </c>
      <c r="S3677" s="1">
        <v>1575</v>
      </c>
      <c r="T3677" s="1">
        <v>524</v>
      </c>
    </row>
    <row r="3678" spans="1:20">
      <c r="A3678" s="1">
        <f t="shared" si="57"/>
        <v>3677</v>
      </c>
      <c r="B3678" s="1" t="s">
        <v>20</v>
      </c>
      <c r="C3678" s="1" t="s">
        <v>21</v>
      </c>
      <c r="D3678" s="1" t="s">
        <v>22</v>
      </c>
      <c r="E3678" s="1" t="s">
        <v>23</v>
      </c>
      <c r="F3678" s="1" t="s">
        <v>5</v>
      </c>
      <c r="H3678" s="1" t="s">
        <v>24</v>
      </c>
      <c r="I3678" s="1">
        <v>1948553</v>
      </c>
      <c r="J3678" s="1">
        <v>1949488</v>
      </c>
      <c r="K3678" s="1" t="s">
        <v>63</v>
      </c>
      <c r="P3678" s="1" t="s">
        <v>5230</v>
      </c>
      <c r="R3678" s="1" t="s">
        <v>5231</v>
      </c>
      <c r="S3678" s="1">
        <v>936</v>
      </c>
    </row>
    <row r="3679" spans="1:20">
      <c r="A3679" s="1">
        <f t="shared" si="57"/>
        <v>3678</v>
      </c>
      <c r="B3679" s="1" t="s">
        <v>28</v>
      </c>
      <c r="C3679" s="1" t="s">
        <v>29</v>
      </c>
      <c r="D3679" s="1" t="s">
        <v>22</v>
      </c>
      <c r="E3679" s="1" t="s">
        <v>23</v>
      </c>
      <c r="F3679" s="1" t="s">
        <v>5</v>
      </c>
      <c r="H3679" s="1" t="s">
        <v>24</v>
      </c>
      <c r="I3679" s="1">
        <v>1948553</v>
      </c>
      <c r="J3679" s="1">
        <v>1949488</v>
      </c>
      <c r="K3679" s="1" t="s">
        <v>63</v>
      </c>
      <c r="L3679" s="1" t="s">
        <v>5232</v>
      </c>
      <c r="O3679" s="1" t="s">
        <v>5233</v>
      </c>
      <c r="P3679" s="1" t="s">
        <v>5230</v>
      </c>
      <c r="R3679" s="1" t="s">
        <v>5231</v>
      </c>
      <c r="S3679" s="1">
        <v>936</v>
      </c>
      <c r="T3679" s="1">
        <v>311</v>
      </c>
    </row>
    <row r="3680" spans="1:20">
      <c r="A3680" s="1">
        <f t="shared" si="57"/>
        <v>3679</v>
      </c>
      <c r="B3680" s="1" t="s">
        <v>20</v>
      </c>
      <c r="C3680" s="1" t="s">
        <v>21</v>
      </c>
      <c r="D3680" s="1" t="s">
        <v>22</v>
      </c>
      <c r="E3680" s="1" t="s">
        <v>23</v>
      </c>
      <c r="F3680" s="1" t="s">
        <v>5</v>
      </c>
      <c r="H3680" s="1" t="s">
        <v>24</v>
      </c>
      <c r="I3680" s="1">
        <v>1949529</v>
      </c>
      <c r="J3680" s="1">
        <v>1951079</v>
      </c>
      <c r="K3680" s="1" t="s">
        <v>63</v>
      </c>
      <c r="R3680" s="1" t="s">
        <v>5234</v>
      </c>
      <c r="S3680" s="1">
        <v>1551</v>
      </c>
    </row>
    <row r="3681" spans="1:20">
      <c r="A3681" s="1">
        <f t="shared" si="57"/>
        <v>3680</v>
      </c>
      <c r="B3681" s="1" t="s">
        <v>28</v>
      </c>
      <c r="C3681" s="1" t="s">
        <v>29</v>
      </c>
      <c r="D3681" s="1" t="s">
        <v>22</v>
      </c>
      <c r="E3681" s="1" t="s">
        <v>23</v>
      </c>
      <c r="F3681" s="1" t="s">
        <v>5</v>
      </c>
      <c r="H3681" s="1" t="s">
        <v>24</v>
      </c>
      <c r="I3681" s="1">
        <v>1949529</v>
      </c>
      <c r="J3681" s="1">
        <v>1951079</v>
      </c>
      <c r="K3681" s="1" t="s">
        <v>63</v>
      </c>
      <c r="L3681" s="1" t="s">
        <v>5235</v>
      </c>
      <c r="O3681" s="1" t="s">
        <v>4068</v>
      </c>
      <c r="R3681" s="1" t="s">
        <v>5234</v>
      </c>
      <c r="S3681" s="1">
        <v>1551</v>
      </c>
      <c r="T3681" s="1">
        <v>516</v>
      </c>
    </row>
    <row r="3682" spans="1:20">
      <c r="A3682" s="1">
        <f t="shared" si="57"/>
        <v>3681</v>
      </c>
      <c r="B3682" s="1" t="s">
        <v>20</v>
      </c>
      <c r="C3682" s="1" t="s">
        <v>21</v>
      </c>
      <c r="D3682" s="1" t="s">
        <v>22</v>
      </c>
      <c r="E3682" s="1" t="s">
        <v>23</v>
      </c>
      <c r="F3682" s="1" t="s">
        <v>5</v>
      </c>
      <c r="H3682" s="1" t="s">
        <v>24</v>
      </c>
      <c r="I3682" s="1">
        <v>1951122</v>
      </c>
      <c r="J3682" s="1">
        <v>1951739</v>
      </c>
      <c r="K3682" s="1" t="s">
        <v>63</v>
      </c>
      <c r="P3682" s="1" t="s">
        <v>5236</v>
      </c>
      <c r="R3682" s="1" t="s">
        <v>5237</v>
      </c>
      <c r="S3682" s="1">
        <v>618</v>
      </c>
    </row>
    <row r="3683" spans="1:20">
      <c r="A3683" s="1">
        <f t="shared" si="57"/>
        <v>3682</v>
      </c>
      <c r="B3683" s="1" t="s">
        <v>28</v>
      </c>
      <c r="C3683" s="1" t="s">
        <v>29</v>
      </c>
      <c r="D3683" s="1" t="s">
        <v>22</v>
      </c>
      <c r="E3683" s="1" t="s">
        <v>23</v>
      </c>
      <c r="F3683" s="1" t="s">
        <v>5</v>
      </c>
      <c r="H3683" s="1" t="s">
        <v>24</v>
      </c>
      <c r="I3683" s="1">
        <v>1951122</v>
      </c>
      <c r="J3683" s="1">
        <v>1951739</v>
      </c>
      <c r="K3683" s="1" t="s">
        <v>63</v>
      </c>
      <c r="L3683" s="1" t="s">
        <v>5238</v>
      </c>
      <c r="O3683" s="1" t="s">
        <v>5239</v>
      </c>
      <c r="P3683" s="1" t="s">
        <v>5236</v>
      </c>
      <c r="R3683" s="1" t="s">
        <v>5237</v>
      </c>
      <c r="S3683" s="1">
        <v>618</v>
      </c>
      <c r="T3683" s="1">
        <v>205</v>
      </c>
    </row>
    <row r="3684" spans="1:20">
      <c r="A3684" s="1">
        <f t="shared" si="57"/>
        <v>3683</v>
      </c>
      <c r="B3684" s="1" t="s">
        <v>20</v>
      </c>
      <c r="C3684" s="1" t="s">
        <v>21</v>
      </c>
      <c r="D3684" s="1" t="s">
        <v>22</v>
      </c>
      <c r="E3684" s="1" t="s">
        <v>23</v>
      </c>
      <c r="F3684" s="1" t="s">
        <v>5</v>
      </c>
      <c r="H3684" s="1" t="s">
        <v>24</v>
      </c>
      <c r="I3684" s="1">
        <v>1952567</v>
      </c>
      <c r="J3684" s="1">
        <v>1954234</v>
      </c>
      <c r="K3684" s="1" t="s">
        <v>25</v>
      </c>
      <c r="R3684" s="1" t="s">
        <v>5240</v>
      </c>
      <c r="S3684" s="1">
        <v>1668</v>
      </c>
    </row>
    <row r="3685" spans="1:20">
      <c r="A3685" s="1">
        <f t="shared" si="57"/>
        <v>3684</v>
      </c>
      <c r="B3685" s="1" t="s">
        <v>28</v>
      </c>
      <c r="C3685" s="1" t="s">
        <v>29</v>
      </c>
      <c r="D3685" s="1" t="s">
        <v>22</v>
      </c>
      <c r="E3685" s="1" t="s">
        <v>23</v>
      </c>
      <c r="F3685" s="1" t="s">
        <v>5</v>
      </c>
      <c r="H3685" s="1" t="s">
        <v>24</v>
      </c>
      <c r="I3685" s="1">
        <v>1952567</v>
      </c>
      <c r="J3685" s="1">
        <v>1954234</v>
      </c>
      <c r="K3685" s="1" t="s">
        <v>25</v>
      </c>
      <c r="L3685" s="1" t="s">
        <v>5241</v>
      </c>
      <c r="O3685" s="1" t="s">
        <v>1534</v>
      </c>
      <c r="R3685" s="1" t="s">
        <v>5240</v>
      </c>
      <c r="S3685" s="1">
        <v>1668</v>
      </c>
      <c r="T3685" s="1">
        <v>555</v>
      </c>
    </row>
    <row r="3686" spans="1:20">
      <c r="A3686" s="1">
        <f t="shared" si="57"/>
        <v>3685</v>
      </c>
      <c r="B3686" s="1" t="s">
        <v>20</v>
      </c>
      <c r="C3686" s="1" t="s">
        <v>21</v>
      </c>
      <c r="D3686" s="1" t="s">
        <v>22</v>
      </c>
      <c r="E3686" s="1" t="s">
        <v>23</v>
      </c>
      <c r="F3686" s="1" t="s">
        <v>5</v>
      </c>
      <c r="H3686" s="1" t="s">
        <v>24</v>
      </c>
      <c r="I3686" s="1">
        <v>1954496</v>
      </c>
      <c r="J3686" s="1">
        <v>1955869</v>
      </c>
      <c r="K3686" s="1" t="s">
        <v>25</v>
      </c>
      <c r="R3686" s="1" t="s">
        <v>5242</v>
      </c>
      <c r="S3686" s="1">
        <v>1374</v>
      </c>
    </row>
    <row r="3687" spans="1:20">
      <c r="A3687" s="1">
        <f t="shared" si="57"/>
        <v>3686</v>
      </c>
      <c r="B3687" s="1" t="s">
        <v>28</v>
      </c>
      <c r="C3687" s="1" t="s">
        <v>29</v>
      </c>
      <c r="D3687" s="1" t="s">
        <v>22</v>
      </c>
      <c r="E3687" s="1" t="s">
        <v>23</v>
      </c>
      <c r="F3687" s="1" t="s">
        <v>5</v>
      </c>
      <c r="H3687" s="1" t="s">
        <v>24</v>
      </c>
      <c r="I3687" s="1">
        <v>1954496</v>
      </c>
      <c r="J3687" s="1">
        <v>1955869</v>
      </c>
      <c r="K3687" s="1" t="s">
        <v>25</v>
      </c>
      <c r="L3687" s="1" t="s">
        <v>5243</v>
      </c>
      <c r="O3687" s="1" t="s">
        <v>5244</v>
      </c>
      <c r="R3687" s="1" t="s">
        <v>5242</v>
      </c>
      <c r="S3687" s="1">
        <v>1374</v>
      </c>
      <c r="T3687" s="1">
        <v>457</v>
      </c>
    </row>
    <row r="3688" spans="1:20">
      <c r="A3688" s="1">
        <f t="shared" si="57"/>
        <v>3687</v>
      </c>
      <c r="B3688" s="1" t="s">
        <v>20</v>
      </c>
      <c r="C3688" s="1" t="s">
        <v>21</v>
      </c>
      <c r="D3688" s="1" t="s">
        <v>22</v>
      </c>
      <c r="E3688" s="1" t="s">
        <v>23</v>
      </c>
      <c r="F3688" s="1" t="s">
        <v>5</v>
      </c>
      <c r="H3688" s="1" t="s">
        <v>24</v>
      </c>
      <c r="I3688" s="1">
        <v>1956023</v>
      </c>
      <c r="J3688" s="1">
        <v>1957372</v>
      </c>
      <c r="K3688" s="1" t="s">
        <v>63</v>
      </c>
      <c r="P3688" s="1" t="s">
        <v>5245</v>
      </c>
      <c r="R3688" s="1" t="s">
        <v>5246</v>
      </c>
      <c r="S3688" s="1">
        <v>1350</v>
      </c>
    </row>
    <row r="3689" spans="1:20">
      <c r="A3689" s="1">
        <f t="shared" si="57"/>
        <v>3688</v>
      </c>
      <c r="B3689" s="1" t="s">
        <v>28</v>
      </c>
      <c r="C3689" s="1" t="s">
        <v>29</v>
      </c>
      <c r="D3689" s="1" t="s">
        <v>22</v>
      </c>
      <c r="E3689" s="1" t="s">
        <v>23</v>
      </c>
      <c r="F3689" s="1" t="s">
        <v>5</v>
      </c>
      <c r="H3689" s="1" t="s">
        <v>24</v>
      </c>
      <c r="I3689" s="1">
        <v>1956023</v>
      </c>
      <c r="J3689" s="1">
        <v>1957372</v>
      </c>
      <c r="K3689" s="1" t="s">
        <v>63</v>
      </c>
      <c r="L3689" s="1" t="s">
        <v>5247</v>
      </c>
      <c r="O3689" s="1" t="s">
        <v>5248</v>
      </c>
      <c r="P3689" s="1" t="s">
        <v>5245</v>
      </c>
      <c r="R3689" s="1" t="s">
        <v>5246</v>
      </c>
      <c r="S3689" s="1">
        <v>1350</v>
      </c>
      <c r="T3689" s="1">
        <v>449</v>
      </c>
    </row>
    <row r="3690" spans="1:20">
      <c r="A3690" s="1">
        <f t="shared" si="57"/>
        <v>3689</v>
      </c>
      <c r="B3690" s="1" t="s">
        <v>20</v>
      </c>
      <c r="C3690" s="1" t="s">
        <v>46</v>
      </c>
      <c r="D3690" s="1" t="s">
        <v>22</v>
      </c>
      <c r="E3690" s="1" t="s">
        <v>23</v>
      </c>
      <c r="F3690" s="1" t="s">
        <v>5</v>
      </c>
      <c r="H3690" s="1" t="s">
        <v>24</v>
      </c>
      <c r="I3690" s="1">
        <v>1957547</v>
      </c>
      <c r="J3690" s="1">
        <v>1957639</v>
      </c>
      <c r="K3690" s="1" t="s">
        <v>25</v>
      </c>
      <c r="P3690" s="1" t="s">
        <v>5249</v>
      </c>
      <c r="R3690" s="1" t="s">
        <v>5250</v>
      </c>
      <c r="S3690" s="1">
        <v>93</v>
      </c>
    </row>
    <row r="3691" spans="1:20">
      <c r="A3691" s="1">
        <f t="shared" si="57"/>
        <v>3690</v>
      </c>
      <c r="B3691" s="1" t="s">
        <v>46</v>
      </c>
      <c r="D3691" s="1" t="s">
        <v>22</v>
      </c>
      <c r="E3691" s="1" t="s">
        <v>23</v>
      </c>
      <c r="F3691" s="1" t="s">
        <v>5</v>
      </c>
      <c r="H3691" s="1" t="s">
        <v>24</v>
      </c>
      <c r="I3691" s="1">
        <v>1957547</v>
      </c>
      <c r="J3691" s="1">
        <v>1957639</v>
      </c>
      <c r="K3691" s="1" t="s">
        <v>25</v>
      </c>
      <c r="O3691" s="1" t="s">
        <v>1041</v>
      </c>
      <c r="P3691" s="1" t="s">
        <v>5249</v>
      </c>
      <c r="R3691" s="1" t="s">
        <v>5250</v>
      </c>
      <c r="S3691" s="1">
        <v>93</v>
      </c>
    </row>
    <row r="3692" spans="1:20">
      <c r="A3692" s="1">
        <f t="shared" si="57"/>
        <v>3691</v>
      </c>
      <c r="B3692" s="1" t="s">
        <v>20</v>
      </c>
      <c r="C3692" s="1" t="s">
        <v>21</v>
      </c>
      <c r="D3692" s="1" t="s">
        <v>22</v>
      </c>
      <c r="E3692" s="1" t="s">
        <v>23</v>
      </c>
      <c r="F3692" s="1" t="s">
        <v>5</v>
      </c>
      <c r="H3692" s="1" t="s">
        <v>24</v>
      </c>
      <c r="I3692" s="1">
        <v>1958086</v>
      </c>
      <c r="J3692" s="1">
        <v>1959036</v>
      </c>
      <c r="K3692" s="1" t="s">
        <v>25</v>
      </c>
      <c r="R3692" s="1" t="s">
        <v>5251</v>
      </c>
      <c r="S3692" s="1">
        <v>951</v>
      </c>
    </row>
    <row r="3693" spans="1:20">
      <c r="A3693" s="1">
        <f t="shared" si="57"/>
        <v>3692</v>
      </c>
      <c r="B3693" s="1" t="s">
        <v>28</v>
      </c>
      <c r="C3693" s="1" t="s">
        <v>29</v>
      </c>
      <c r="D3693" s="1" t="s">
        <v>22</v>
      </c>
      <c r="E3693" s="1" t="s">
        <v>23</v>
      </c>
      <c r="F3693" s="1" t="s">
        <v>5</v>
      </c>
      <c r="H3693" s="1" t="s">
        <v>24</v>
      </c>
      <c r="I3693" s="1">
        <v>1958086</v>
      </c>
      <c r="J3693" s="1">
        <v>1959036</v>
      </c>
      <c r="K3693" s="1" t="s">
        <v>25</v>
      </c>
      <c r="L3693" s="1" t="s">
        <v>5252</v>
      </c>
      <c r="O3693" s="1" t="s">
        <v>5253</v>
      </c>
      <c r="R3693" s="1" t="s">
        <v>5251</v>
      </c>
      <c r="S3693" s="1">
        <v>951</v>
      </c>
      <c r="T3693" s="1">
        <v>316</v>
      </c>
    </row>
    <row r="3694" spans="1:20">
      <c r="A3694" s="1">
        <f t="shared" si="57"/>
        <v>3693</v>
      </c>
      <c r="B3694" s="1" t="s">
        <v>20</v>
      </c>
      <c r="C3694" s="1" t="s">
        <v>21</v>
      </c>
      <c r="D3694" s="1" t="s">
        <v>22</v>
      </c>
      <c r="E3694" s="1" t="s">
        <v>23</v>
      </c>
      <c r="F3694" s="1" t="s">
        <v>5</v>
      </c>
      <c r="H3694" s="1" t="s">
        <v>24</v>
      </c>
      <c r="I3694" s="1">
        <v>1959228</v>
      </c>
      <c r="J3694" s="1">
        <v>1960400</v>
      </c>
      <c r="K3694" s="1" t="s">
        <v>25</v>
      </c>
      <c r="R3694" s="1" t="s">
        <v>5254</v>
      </c>
      <c r="S3694" s="1">
        <v>1173</v>
      </c>
    </row>
    <row r="3695" spans="1:20">
      <c r="A3695" s="1">
        <f t="shared" si="57"/>
        <v>3694</v>
      </c>
      <c r="B3695" s="1" t="s">
        <v>28</v>
      </c>
      <c r="C3695" s="1" t="s">
        <v>29</v>
      </c>
      <c r="D3695" s="1" t="s">
        <v>22</v>
      </c>
      <c r="E3695" s="1" t="s">
        <v>23</v>
      </c>
      <c r="F3695" s="1" t="s">
        <v>5</v>
      </c>
      <c r="H3695" s="1" t="s">
        <v>24</v>
      </c>
      <c r="I3695" s="1">
        <v>1959228</v>
      </c>
      <c r="J3695" s="1">
        <v>1960400</v>
      </c>
      <c r="K3695" s="1" t="s">
        <v>25</v>
      </c>
      <c r="L3695" s="1" t="s">
        <v>5255</v>
      </c>
      <c r="O3695" s="1" t="s">
        <v>215</v>
      </c>
      <c r="R3695" s="1" t="s">
        <v>5254</v>
      </c>
      <c r="S3695" s="1">
        <v>1173</v>
      </c>
      <c r="T3695" s="1">
        <v>390</v>
      </c>
    </row>
    <row r="3696" spans="1:20">
      <c r="A3696" s="1">
        <f t="shared" si="57"/>
        <v>3695</v>
      </c>
      <c r="B3696" s="1" t="s">
        <v>20</v>
      </c>
      <c r="C3696" s="1" t="s">
        <v>21</v>
      </c>
      <c r="D3696" s="1" t="s">
        <v>22</v>
      </c>
      <c r="E3696" s="1" t="s">
        <v>23</v>
      </c>
      <c r="F3696" s="1" t="s">
        <v>5</v>
      </c>
      <c r="H3696" s="1" t="s">
        <v>24</v>
      </c>
      <c r="I3696" s="1">
        <v>1960431</v>
      </c>
      <c r="J3696" s="1">
        <v>1961318</v>
      </c>
      <c r="K3696" s="1" t="s">
        <v>25</v>
      </c>
      <c r="R3696" s="1" t="s">
        <v>5256</v>
      </c>
      <c r="S3696" s="1">
        <v>888</v>
      </c>
    </row>
    <row r="3697" spans="1:21">
      <c r="A3697" s="1">
        <f t="shared" si="57"/>
        <v>3696</v>
      </c>
      <c r="B3697" s="1" t="s">
        <v>28</v>
      </c>
      <c r="C3697" s="1" t="s">
        <v>29</v>
      </c>
      <c r="D3697" s="1" t="s">
        <v>22</v>
      </c>
      <c r="E3697" s="1" t="s">
        <v>23</v>
      </c>
      <c r="F3697" s="1" t="s">
        <v>5</v>
      </c>
      <c r="H3697" s="1" t="s">
        <v>24</v>
      </c>
      <c r="I3697" s="1">
        <v>1960431</v>
      </c>
      <c r="J3697" s="1">
        <v>1961318</v>
      </c>
      <c r="K3697" s="1" t="s">
        <v>25</v>
      </c>
      <c r="L3697" s="1" t="s">
        <v>5257</v>
      </c>
      <c r="O3697" s="1" t="s">
        <v>219</v>
      </c>
      <c r="R3697" s="1" t="s">
        <v>5256</v>
      </c>
      <c r="S3697" s="1">
        <v>888</v>
      </c>
      <c r="T3697" s="1">
        <v>295</v>
      </c>
    </row>
    <row r="3698" spans="1:21">
      <c r="A3698" s="1">
        <f t="shared" si="57"/>
        <v>3697</v>
      </c>
      <c r="B3698" s="1" t="s">
        <v>20</v>
      </c>
      <c r="C3698" s="1" t="s">
        <v>450</v>
      </c>
      <c r="D3698" s="1" t="s">
        <v>22</v>
      </c>
      <c r="E3698" s="1" t="s">
        <v>23</v>
      </c>
      <c r="F3698" s="1" t="s">
        <v>5</v>
      </c>
      <c r="H3698" s="1" t="s">
        <v>24</v>
      </c>
      <c r="I3698" s="1">
        <v>1961475</v>
      </c>
      <c r="J3698" s="1">
        <v>1963208</v>
      </c>
      <c r="K3698" s="1" t="s">
        <v>63</v>
      </c>
      <c r="R3698" s="1" t="s">
        <v>5258</v>
      </c>
      <c r="S3698" s="1">
        <v>1734</v>
      </c>
      <c r="U3698" s="1" t="s">
        <v>452</v>
      </c>
    </row>
    <row r="3699" spans="1:21">
      <c r="A3699" s="1">
        <f t="shared" si="57"/>
        <v>3698</v>
      </c>
      <c r="B3699" s="1" t="s">
        <v>28</v>
      </c>
      <c r="C3699" s="1" t="s">
        <v>453</v>
      </c>
      <c r="D3699" s="1" t="s">
        <v>22</v>
      </c>
      <c r="E3699" s="1" t="s">
        <v>23</v>
      </c>
      <c r="F3699" s="1" t="s">
        <v>5</v>
      </c>
      <c r="H3699" s="1" t="s">
        <v>24</v>
      </c>
      <c r="I3699" s="1">
        <v>1961475</v>
      </c>
      <c r="J3699" s="1">
        <v>1963208</v>
      </c>
      <c r="K3699" s="1" t="s">
        <v>63</v>
      </c>
      <c r="O3699" s="1" t="s">
        <v>5259</v>
      </c>
      <c r="R3699" s="1" t="s">
        <v>5258</v>
      </c>
      <c r="S3699" s="1">
        <v>1734</v>
      </c>
      <c r="U3699" s="1" t="s">
        <v>452</v>
      </c>
    </row>
    <row r="3700" spans="1:21">
      <c r="A3700" s="1">
        <f t="shared" si="57"/>
        <v>3699</v>
      </c>
      <c r="B3700" s="1" t="s">
        <v>20</v>
      </c>
      <c r="C3700" s="1" t="s">
        <v>450</v>
      </c>
      <c r="D3700" s="1" t="s">
        <v>22</v>
      </c>
      <c r="E3700" s="1" t="s">
        <v>23</v>
      </c>
      <c r="F3700" s="1" t="s">
        <v>5</v>
      </c>
      <c r="H3700" s="1" t="s">
        <v>24</v>
      </c>
      <c r="I3700" s="1">
        <v>1963323</v>
      </c>
      <c r="J3700" s="1">
        <v>1963703</v>
      </c>
      <c r="K3700" s="1" t="s">
        <v>63</v>
      </c>
      <c r="R3700" s="1" t="s">
        <v>5260</v>
      </c>
      <c r="S3700" s="1">
        <v>381</v>
      </c>
      <c r="U3700" s="1" t="s">
        <v>452</v>
      </c>
    </row>
    <row r="3701" spans="1:21">
      <c r="A3701" s="1">
        <f t="shared" si="57"/>
        <v>3700</v>
      </c>
      <c r="B3701" s="1" t="s">
        <v>28</v>
      </c>
      <c r="C3701" s="1" t="s">
        <v>453</v>
      </c>
      <c r="D3701" s="1" t="s">
        <v>22</v>
      </c>
      <c r="E3701" s="1" t="s">
        <v>23</v>
      </c>
      <c r="F3701" s="1" t="s">
        <v>5</v>
      </c>
      <c r="H3701" s="1" t="s">
        <v>24</v>
      </c>
      <c r="I3701" s="1">
        <v>1963323</v>
      </c>
      <c r="J3701" s="1">
        <v>1963703</v>
      </c>
      <c r="K3701" s="1" t="s">
        <v>63</v>
      </c>
      <c r="O3701" s="1" t="s">
        <v>5261</v>
      </c>
      <c r="R3701" s="1" t="s">
        <v>5260</v>
      </c>
      <c r="S3701" s="1">
        <v>381</v>
      </c>
      <c r="U3701" s="1" t="s">
        <v>452</v>
      </c>
    </row>
    <row r="3702" spans="1:21">
      <c r="A3702" s="1">
        <f t="shared" si="57"/>
        <v>3701</v>
      </c>
      <c r="B3702" s="1" t="s">
        <v>20</v>
      </c>
      <c r="C3702" s="1" t="s">
        <v>21</v>
      </c>
      <c r="D3702" s="1" t="s">
        <v>22</v>
      </c>
      <c r="E3702" s="1" t="s">
        <v>23</v>
      </c>
      <c r="F3702" s="1" t="s">
        <v>5</v>
      </c>
      <c r="H3702" s="1" t="s">
        <v>24</v>
      </c>
      <c r="I3702" s="1">
        <v>1963996</v>
      </c>
      <c r="J3702" s="1">
        <v>1964574</v>
      </c>
      <c r="K3702" s="1" t="s">
        <v>63</v>
      </c>
      <c r="R3702" s="1" t="s">
        <v>5262</v>
      </c>
      <c r="S3702" s="1">
        <v>579</v>
      </c>
    </row>
    <row r="3703" spans="1:21">
      <c r="A3703" s="1">
        <f t="shared" si="57"/>
        <v>3702</v>
      </c>
      <c r="B3703" s="1" t="s">
        <v>28</v>
      </c>
      <c r="C3703" s="1" t="s">
        <v>29</v>
      </c>
      <c r="D3703" s="1" t="s">
        <v>22</v>
      </c>
      <c r="E3703" s="1" t="s">
        <v>23</v>
      </c>
      <c r="F3703" s="1" t="s">
        <v>5</v>
      </c>
      <c r="H3703" s="1" t="s">
        <v>24</v>
      </c>
      <c r="I3703" s="1">
        <v>1963996</v>
      </c>
      <c r="J3703" s="1">
        <v>1964574</v>
      </c>
      <c r="K3703" s="1" t="s">
        <v>63</v>
      </c>
      <c r="L3703" s="1" t="s">
        <v>5263</v>
      </c>
      <c r="O3703" s="1" t="s">
        <v>62</v>
      </c>
      <c r="R3703" s="1" t="s">
        <v>5262</v>
      </c>
      <c r="S3703" s="1">
        <v>579</v>
      </c>
      <c r="T3703" s="1">
        <v>192</v>
      </c>
    </row>
    <row r="3704" spans="1:21">
      <c r="A3704" s="1">
        <f t="shared" si="57"/>
        <v>3703</v>
      </c>
      <c r="B3704" s="1" t="s">
        <v>20</v>
      </c>
      <c r="C3704" s="1" t="s">
        <v>21</v>
      </c>
      <c r="D3704" s="1" t="s">
        <v>22</v>
      </c>
      <c r="E3704" s="1" t="s">
        <v>23</v>
      </c>
      <c r="F3704" s="1" t="s">
        <v>5</v>
      </c>
      <c r="H3704" s="1" t="s">
        <v>24</v>
      </c>
      <c r="I3704" s="1">
        <v>1965060</v>
      </c>
      <c r="J3704" s="1">
        <v>1965383</v>
      </c>
      <c r="K3704" s="1" t="s">
        <v>25</v>
      </c>
      <c r="R3704" s="1" t="s">
        <v>5264</v>
      </c>
      <c r="S3704" s="1">
        <v>324</v>
      </c>
    </row>
    <row r="3705" spans="1:21">
      <c r="A3705" s="1">
        <f t="shared" si="57"/>
        <v>3704</v>
      </c>
      <c r="B3705" s="1" t="s">
        <v>28</v>
      </c>
      <c r="C3705" s="1" t="s">
        <v>29</v>
      </c>
      <c r="D3705" s="1" t="s">
        <v>22</v>
      </c>
      <c r="E3705" s="1" t="s">
        <v>23</v>
      </c>
      <c r="F3705" s="1" t="s">
        <v>5</v>
      </c>
      <c r="H3705" s="1" t="s">
        <v>24</v>
      </c>
      <c r="I3705" s="1">
        <v>1965060</v>
      </c>
      <c r="J3705" s="1">
        <v>1965383</v>
      </c>
      <c r="K3705" s="1" t="s">
        <v>25</v>
      </c>
      <c r="L3705" s="1" t="s">
        <v>5265</v>
      </c>
      <c r="O3705" s="1" t="s">
        <v>539</v>
      </c>
      <c r="R3705" s="1" t="s">
        <v>5264</v>
      </c>
      <c r="S3705" s="1">
        <v>324</v>
      </c>
      <c r="T3705" s="1">
        <v>107</v>
      </c>
    </row>
    <row r="3706" spans="1:21">
      <c r="A3706" s="1">
        <f t="shared" si="57"/>
        <v>3705</v>
      </c>
      <c r="B3706" s="1" t="s">
        <v>20</v>
      </c>
      <c r="C3706" s="1" t="s">
        <v>21</v>
      </c>
      <c r="D3706" s="1" t="s">
        <v>22</v>
      </c>
      <c r="E3706" s="1" t="s">
        <v>23</v>
      </c>
      <c r="F3706" s="1" t="s">
        <v>5</v>
      </c>
      <c r="H3706" s="1" t="s">
        <v>24</v>
      </c>
      <c r="I3706" s="1">
        <v>1965437</v>
      </c>
      <c r="J3706" s="1">
        <v>1966288</v>
      </c>
      <c r="K3706" s="1" t="s">
        <v>25</v>
      </c>
      <c r="R3706" s="1" t="s">
        <v>5266</v>
      </c>
      <c r="S3706" s="1">
        <v>852</v>
      </c>
    </row>
    <row r="3707" spans="1:21">
      <c r="A3707" s="1">
        <f t="shared" si="57"/>
        <v>3706</v>
      </c>
      <c r="B3707" s="1" t="s">
        <v>28</v>
      </c>
      <c r="C3707" s="1" t="s">
        <v>29</v>
      </c>
      <c r="D3707" s="1" t="s">
        <v>22</v>
      </c>
      <c r="E3707" s="1" t="s">
        <v>23</v>
      </c>
      <c r="F3707" s="1" t="s">
        <v>5</v>
      </c>
      <c r="H3707" s="1" t="s">
        <v>24</v>
      </c>
      <c r="I3707" s="1">
        <v>1965437</v>
      </c>
      <c r="J3707" s="1">
        <v>1966288</v>
      </c>
      <c r="K3707" s="1" t="s">
        <v>25</v>
      </c>
      <c r="L3707" s="1" t="s">
        <v>5267</v>
      </c>
      <c r="O3707" s="1" t="s">
        <v>542</v>
      </c>
      <c r="R3707" s="1" t="s">
        <v>5266</v>
      </c>
      <c r="S3707" s="1">
        <v>852</v>
      </c>
      <c r="T3707" s="1">
        <v>283</v>
      </c>
    </row>
    <row r="3708" spans="1:21">
      <c r="A3708" s="1">
        <f t="shared" si="57"/>
        <v>3707</v>
      </c>
      <c r="B3708" s="1" t="s">
        <v>20</v>
      </c>
      <c r="C3708" s="1" t="s">
        <v>21</v>
      </c>
      <c r="D3708" s="1" t="s">
        <v>22</v>
      </c>
      <c r="E3708" s="1" t="s">
        <v>23</v>
      </c>
      <c r="F3708" s="1" t="s">
        <v>5</v>
      </c>
      <c r="H3708" s="1" t="s">
        <v>24</v>
      </c>
      <c r="I3708" s="1">
        <v>1966830</v>
      </c>
      <c r="J3708" s="1">
        <v>1967459</v>
      </c>
      <c r="K3708" s="1" t="s">
        <v>25</v>
      </c>
      <c r="R3708" s="1" t="s">
        <v>5268</v>
      </c>
      <c r="S3708" s="1">
        <v>630</v>
      </c>
    </row>
    <row r="3709" spans="1:21">
      <c r="A3709" s="1">
        <f t="shared" si="57"/>
        <v>3708</v>
      </c>
      <c r="B3709" s="1" t="s">
        <v>28</v>
      </c>
      <c r="C3709" s="1" t="s">
        <v>29</v>
      </c>
      <c r="D3709" s="1" t="s">
        <v>22</v>
      </c>
      <c r="E3709" s="1" t="s">
        <v>23</v>
      </c>
      <c r="F3709" s="1" t="s">
        <v>5</v>
      </c>
      <c r="H3709" s="1" t="s">
        <v>24</v>
      </c>
      <c r="I3709" s="1">
        <v>1966830</v>
      </c>
      <c r="J3709" s="1">
        <v>1967459</v>
      </c>
      <c r="K3709" s="1" t="s">
        <v>25</v>
      </c>
      <c r="L3709" s="1" t="s">
        <v>5269</v>
      </c>
      <c r="O3709" s="1" t="s">
        <v>62</v>
      </c>
      <c r="R3709" s="1" t="s">
        <v>5268</v>
      </c>
      <c r="S3709" s="1">
        <v>630</v>
      </c>
      <c r="T3709" s="1">
        <v>209</v>
      </c>
    </row>
    <row r="3710" spans="1:21">
      <c r="A3710" s="1">
        <f t="shared" si="57"/>
        <v>3709</v>
      </c>
      <c r="B3710" s="1" t="s">
        <v>20</v>
      </c>
      <c r="C3710" s="1" t="s">
        <v>21</v>
      </c>
      <c r="D3710" s="1" t="s">
        <v>22</v>
      </c>
      <c r="E3710" s="1" t="s">
        <v>23</v>
      </c>
      <c r="F3710" s="1" t="s">
        <v>5</v>
      </c>
      <c r="H3710" s="1" t="s">
        <v>24</v>
      </c>
      <c r="I3710" s="1">
        <v>1967419</v>
      </c>
      <c r="J3710" s="1">
        <v>1967694</v>
      </c>
      <c r="K3710" s="1" t="s">
        <v>25</v>
      </c>
      <c r="R3710" s="1" t="s">
        <v>5270</v>
      </c>
      <c r="S3710" s="1">
        <v>276</v>
      </c>
    </row>
    <row r="3711" spans="1:21">
      <c r="A3711" s="1">
        <f t="shared" si="57"/>
        <v>3710</v>
      </c>
      <c r="B3711" s="1" t="s">
        <v>28</v>
      </c>
      <c r="C3711" s="1" t="s">
        <v>29</v>
      </c>
      <c r="D3711" s="1" t="s">
        <v>22</v>
      </c>
      <c r="E3711" s="1" t="s">
        <v>23</v>
      </c>
      <c r="F3711" s="1" t="s">
        <v>5</v>
      </c>
      <c r="H3711" s="1" t="s">
        <v>24</v>
      </c>
      <c r="I3711" s="1">
        <v>1967419</v>
      </c>
      <c r="J3711" s="1">
        <v>1967694</v>
      </c>
      <c r="K3711" s="1" t="s">
        <v>25</v>
      </c>
      <c r="L3711" s="1" t="s">
        <v>5271</v>
      </c>
      <c r="O3711" s="1" t="s">
        <v>62</v>
      </c>
      <c r="R3711" s="1" t="s">
        <v>5270</v>
      </c>
      <c r="S3711" s="1">
        <v>276</v>
      </c>
      <c r="T3711" s="1">
        <v>91</v>
      </c>
    </row>
    <row r="3712" spans="1:21">
      <c r="A3712" s="1">
        <f t="shared" si="57"/>
        <v>3711</v>
      </c>
      <c r="B3712" s="1" t="s">
        <v>20</v>
      </c>
      <c r="C3712" s="1" t="s">
        <v>450</v>
      </c>
      <c r="D3712" s="1" t="s">
        <v>22</v>
      </c>
      <c r="E3712" s="1" t="s">
        <v>23</v>
      </c>
      <c r="F3712" s="1" t="s">
        <v>5</v>
      </c>
      <c r="H3712" s="1" t="s">
        <v>24</v>
      </c>
      <c r="I3712" s="1">
        <v>1967788</v>
      </c>
      <c r="J3712" s="1">
        <v>1968039</v>
      </c>
      <c r="K3712" s="1" t="s">
        <v>63</v>
      </c>
      <c r="R3712" s="1" t="s">
        <v>5272</v>
      </c>
      <c r="S3712" s="1">
        <v>252</v>
      </c>
      <c r="U3712" s="1" t="s">
        <v>452</v>
      </c>
    </row>
    <row r="3713" spans="1:21">
      <c r="A3713" s="1">
        <f t="shared" si="57"/>
        <v>3712</v>
      </c>
      <c r="B3713" s="1" t="s">
        <v>28</v>
      </c>
      <c r="C3713" s="1" t="s">
        <v>453</v>
      </c>
      <c r="D3713" s="1" t="s">
        <v>22</v>
      </c>
      <c r="E3713" s="1" t="s">
        <v>23</v>
      </c>
      <c r="F3713" s="1" t="s">
        <v>5</v>
      </c>
      <c r="H3713" s="1" t="s">
        <v>24</v>
      </c>
      <c r="I3713" s="1">
        <v>1967788</v>
      </c>
      <c r="J3713" s="1">
        <v>1968039</v>
      </c>
      <c r="K3713" s="1" t="s">
        <v>63</v>
      </c>
      <c r="O3713" s="1" t="s">
        <v>2454</v>
      </c>
      <c r="R3713" s="1" t="s">
        <v>5272</v>
      </c>
      <c r="S3713" s="1">
        <v>252</v>
      </c>
      <c r="U3713" s="1" t="s">
        <v>452</v>
      </c>
    </row>
    <row r="3714" spans="1:21">
      <c r="A3714" s="1">
        <f t="shared" si="57"/>
        <v>3713</v>
      </c>
      <c r="B3714" s="1" t="s">
        <v>20</v>
      </c>
      <c r="C3714" s="1" t="s">
        <v>450</v>
      </c>
      <c r="D3714" s="1" t="s">
        <v>22</v>
      </c>
      <c r="E3714" s="1" t="s">
        <v>23</v>
      </c>
      <c r="F3714" s="1" t="s">
        <v>5</v>
      </c>
      <c r="H3714" s="1" t="s">
        <v>24</v>
      </c>
      <c r="I3714" s="1">
        <v>1968067</v>
      </c>
      <c r="J3714" s="1">
        <v>1968324</v>
      </c>
      <c r="K3714" s="1" t="s">
        <v>63</v>
      </c>
      <c r="R3714" s="1" t="s">
        <v>5273</v>
      </c>
      <c r="S3714" s="1">
        <v>258</v>
      </c>
      <c r="U3714" s="1" t="s">
        <v>452</v>
      </c>
    </row>
    <row r="3715" spans="1:21">
      <c r="A3715" s="1">
        <f t="shared" ref="A3715:A3778" si="58">A3714+1</f>
        <v>3714</v>
      </c>
      <c r="B3715" s="1" t="s">
        <v>28</v>
      </c>
      <c r="C3715" s="1" t="s">
        <v>453</v>
      </c>
      <c r="D3715" s="1" t="s">
        <v>22</v>
      </c>
      <c r="E3715" s="1" t="s">
        <v>23</v>
      </c>
      <c r="F3715" s="1" t="s">
        <v>5</v>
      </c>
      <c r="H3715" s="1" t="s">
        <v>24</v>
      </c>
      <c r="I3715" s="1">
        <v>1968067</v>
      </c>
      <c r="J3715" s="1">
        <v>1968324</v>
      </c>
      <c r="K3715" s="1" t="s">
        <v>63</v>
      </c>
      <c r="O3715" s="1" t="s">
        <v>2454</v>
      </c>
      <c r="R3715" s="1" t="s">
        <v>5273</v>
      </c>
      <c r="S3715" s="1">
        <v>258</v>
      </c>
      <c r="U3715" s="1" t="s">
        <v>452</v>
      </c>
    </row>
    <row r="3716" spans="1:21">
      <c r="A3716" s="1">
        <f t="shared" si="58"/>
        <v>3715</v>
      </c>
      <c r="B3716" s="1" t="s">
        <v>20</v>
      </c>
      <c r="C3716" s="1" t="s">
        <v>21</v>
      </c>
      <c r="D3716" s="1" t="s">
        <v>22</v>
      </c>
      <c r="E3716" s="1" t="s">
        <v>23</v>
      </c>
      <c r="F3716" s="1" t="s">
        <v>5</v>
      </c>
      <c r="H3716" s="1" t="s">
        <v>24</v>
      </c>
      <c r="I3716" s="1">
        <v>1968379</v>
      </c>
      <c r="J3716" s="1">
        <v>1969221</v>
      </c>
      <c r="K3716" s="1" t="s">
        <v>25</v>
      </c>
      <c r="R3716" s="1" t="s">
        <v>5274</v>
      </c>
      <c r="S3716" s="1">
        <v>843</v>
      </c>
    </row>
    <row r="3717" spans="1:21">
      <c r="A3717" s="1">
        <f t="shared" si="58"/>
        <v>3716</v>
      </c>
      <c r="B3717" s="1" t="s">
        <v>28</v>
      </c>
      <c r="C3717" s="1" t="s">
        <v>29</v>
      </c>
      <c r="D3717" s="1" t="s">
        <v>22</v>
      </c>
      <c r="E3717" s="1" t="s">
        <v>23</v>
      </c>
      <c r="F3717" s="1" t="s">
        <v>5</v>
      </c>
      <c r="H3717" s="1" t="s">
        <v>24</v>
      </c>
      <c r="I3717" s="1">
        <v>1968379</v>
      </c>
      <c r="J3717" s="1">
        <v>1969221</v>
      </c>
      <c r="K3717" s="1" t="s">
        <v>25</v>
      </c>
      <c r="L3717" s="1" t="s">
        <v>5275</v>
      </c>
      <c r="O3717" s="1" t="s">
        <v>42</v>
      </c>
      <c r="R3717" s="1" t="s">
        <v>5274</v>
      </c>
      <c r="S3717" s="1">
        <v>843</v>
      </c>
      <c r="T3717" s="1">
        <v>280</v>
      </c>
    </row>
    <row r="3718" spans="1:21">
      <c r="A3718" s="1">
        <f t="shared" si="58"/>
        <v>3717</v>
      </c>
      <c r="B3718" s="1" t="s">
        <v>20</v>
      </c>
      <c r="C3718" s="1" t="s">
        <v>21</v>
      </c>
      <c r="D3718" s="1" t="s">
        <v>22</v>
      </c>
      <c r="E3718" s="1" t="s">
        <v>23</v>
      </c>
      <c r="F3718" s="1" t="s">
        <v>5</v>
      </c>
      <c r="H3718" s="1" t="s">
        <v>24</v>
      </c>
      <c r="I3718" s="1">
        <v>1969221</v>
      </c>
      <c r="J3718" s="1">
        <v>1970063</v>
      </c>
      <c r="K3718" s="1" t="s">
        <v>25</v>
      </c>
      <c r="R3718" s="1" t="s">
        <v>5276</v>
      </c>
      <c r="S3718" s="1">
        <v>843</v>
      </c>
    </row>
    <row r="3719" spans="1:21">
      <c r="A3719" s="1">
        <f t="shared" si="58"/>
        <v>3718</v>
      </c>
      <c r="B3719" s="1" t="s">
        <v>28</v>
      </c>
      <c r="C3719" s="1" t="s">
        <v>29</v>
      </c>
      <c r="D3719" s="1" t="s">
        <v>22</v>
      </c>
      <c r="E3719" s="1" t="s">
        <v>23</v>
      </c>
      <c r="F3719" s="1" t="s">
        <v>5</v>
      </c>
      <c r="H3719" s="1" t="s">
        <v>24</v>
      </c>
      <c r="I3719" s="1">
        <v>1969221</v>
      </c>
      <c r="J3719" s="1">
        <v>1970063</v>
      </c>
      <c r="K3719" s="1" t="s">
        <v>25</v>
      </c>
      <c r="L3719" s="1" t="s">
        <v>5277</v>
      </c>
      <c r="O3719" s="1" t="s">
        <v>5278</v>
      </c>
      <c r="R3719" s="1" t="s">
        <v>5276</v>
      </c>
      <c r="S3719" s="1">
        <v>843</v>
      </c>
      <c r="T3719" s="1">
        <v>280</v>
      </c>
    </row>
    <row r="3720" spans="1:21">
      <c r="A3720" s="1">
        <f t="shared" si="58"/>
        <v>3719</v>
      </c>
      <c r="B3720" s="1" t="s">
        <v>20</v>
      </c>
      <c r="C3720" s="1" t="s">
        <v>21</v>
      </c>
      <c r="D3720" s="1" t="s">
        <v>22</v>
      </c>
      <c r="E3720" s="1" t="s">
        <v>23</v>
      </c>
      <c r="F3720" s="1" t="s">
        <v>5</v>
      </c>
      <c r="H3720" s="1" t="s">
        <v>24</v>
      </c>
      <c r="I3720" s="1">
        <v>1970502</v>
      </c>
      <c r="J3720" s="1">
        <v>1971593</v>
      </c>
      <c r="K3720" s="1" t="s">
        <v>63</v>
      </c>
      <c r="R3720" s="1" t="s">
        <v>5279</v>
      </c>
      <c r="S3720" s="1">
        <v>1092</v>
      </c>
    </row>
    <row r="3721" spans="1:21">
      <c r="A3721" s="1">
        <f t="shared" si="58"/>
        <v>3720</v>
      </c>
      <c r="B3721" s="1" t="s">
        <v>28</v>
      </c>
      <c r="C3721" s="1" t="s">
        <v>29</v>
      </c>
      <c r="D3721" s="1" t="s">
        <v>22</v>
      </c>
      <c r="E3721" s="1" t="s">
        <v>23</v>
      </c>
      <c r="F3721" s="1" t="s">
        <v>5</v>
      </c>
      <c r="H3721" s="1" t="s">
        <v>24</v>
      </c>
      <c r="I3721" s="1">
        <v>1970502</v>
      </c>
      <c r="J3721" s="1">
        <v>1971593</v>
      </c>
      <c r="K3721" s="1" t="s">
        <v>63</v>
      </c>
      <c r="L3721" s="1" t="s">
        <v>5280</v>
      </c>
      <c r="O3721" s="1" t="s">
        <v>5281</v>
      </c>
      <c r="R3721" s="1" t="s">
        <v>5279</v>
      </c>
      <c r="S3721" s="1">
        <v>1092</v>
      </c>
      <c r="T3721" s="1">
        <v>363</v>
      </c>
    </row>
    <row r="3722" spans="1:21">
      <c r="A3722" s="1">
        <f t="shared" si="58"/>
        <v>3721</v>
      </c>
      <c r="B3722" s="1" t="s">
        <v>20</v>
      </c>
      <c r="C3722" s="1" t="s">
        <v>21</v>
      </c>
      <c r="D3722" s="1" t="s">
        <v>22</v>
      </c>
      <c r="E3722" s="1" t="s">
        <v>23</v>
      </c>
      <c r="F3722" s="1" t="s">
        <v>5</v>
      </c>
      <c r="H3722" s="1" t="s">
        <v>24</v>
      </c>
      <c r="I3722" s="1">
        <v>1971668</v>
      </c>
      <c r="J3722" s="1">
        <v>1972255</v>
      </c>
      <c r="K3722" s="1" t="s">
        <v>63</v>
      </c>
      <c r="P3722" s="1" t="s">
        <v>5282</v>
      </c>
      <c r="R3722" s="1" t="s">
        <v>5283</v>
      </c>
      <c r="S3722" s="1">
        <v>588</v>
      </c>
    </row>
    <row r="3723" spans="1:21">
      <c r="A3723" s="1">
        <f t="shared" si="58"/>
        <v>3722</v>
      </c>
      <c r="B3723" s="1" t="s">
        <v>28</v>
      </c>
      <c r="C3723" s="1" t="s">
        <v>29</v>
      </c>
      <c r="D3723" s="1" t="s">
        <v>22</v>
      </c>
      <c r="E3723" s="1" t="s">
        <v>23</v>
      </c>
      <c r="F3723" s="1" t="s">
        <v>5</v>
      </c>
      <c r="H3723" s="1" t="s">
        <v>24</v>
      </c>
      <c r="I3723" s="1">
        <v>1971668</v>
      </c>
      <c r="J3723" s="1">
        <v>1972255</v>
      </c>
      <c r="K3723" s="1" t="s">
        <v>63</v>
      </c>
      <c r="L3723" s="1" t="s">
        <v>5284</v>
      </c>
      <c r="O3723" s="1" t="s">
        <v>5285</v>
      </c>
      <c r="P3723" s="1" t="s">
        <v>5282</v>
      </c>
      <c r="R3723" s="1" t="s">
        <v>5283</v>
      </c>
      <c r="S3723" s="1">
        <v>588</v>
      </c>
      <c r="T3723" s="1">
        <v>195</v>
      </c>
    </row>
    <row r="3724" spans="1:21">
      <c r="A3724" s="1">
        <f t="shared" si="58"/>
        <v>3723</v>
      </c>
      <c r="B3724" s="1" t="s">
        <v>20</v>
      </c>
      <c r="C3724" s="1" t="s">
        <v>21</v>
      </c>
      <c r="D3724" s="1" t="s">
        <v>22</v>
      </c>
      <c r="E3724" s="1" t="s">
        <v>23</v>
      </c>
      <c r="F3724" s="1" t="s">
        <v>5</v>
      </c>
      <c r="H3724" s="1" t="s">
        <v>24</v>
      </c>
      <c r="I3724" s="1">
        <v>1972375</v>
      </c>
      <c r="J3724" s="1">
        <v>1972971</v>
      </c>
      <c r="K3724" s="1" t="s">
        <v>63</v>
      </c>
      <c r="P3724" s="1" t="s">
        <v>5286</v>
      </c>
      <c r="R3724" s="1" t="s">
        <v>5287</v>
      </c>
      <c r="S3724" s="1">
        <v>597</v>
      </c>
    </row>
    <row r="3725" spans="1:21">
      <c r="A3725" s="1">
        <f t="shared" si="58"/>
        <v>3724</v>
      </c>
      <c r="B3725" s="1" t="s">
        <v>28</v>
      </c>
      <c r="C3725" s="1" t="s">
        <v>29</v>
      </c>
      <c r="D3725" s="1" t="s">
        <v>22</v>
      </c>
      <c r="E3725" s="1" t="s">
        <v>23</v>
      </c>
      <c r="F3725" s="1" t="s">
        <v>5</v>
      </c>
      <c r="H3725" s="1" t="s">
        <v>24</v>
      </c>
      <c r="I3725" s="1">
        <v>1972375</v>
      </c>
      <c r="J3725" s="1">
        <v>1972971</v>
      </c>
      <c r="K3725" s="1" t="s">
        <v>63</v>
      </c>
      <c r="L3725" s="1" t="s">
        <v>5288</v>
      </c>
      <c r="O3725" s="1" t="s">
        <v>5289</v>
      </c>
      <c r="P3725" s="1" t="s">
        <v>5286</v>
      </c>
      <c r="R3725" s="1" t="s">
        <v>5287</v>
      </c>
      <c r="S3725" s="1">
        <v>597</v>
      </c>
      <c r="T3725" s="1">
        <v>198</v>
      </c>
    </row>
    <row r="3726" spans="1:21">
      <c r="A3726" s="1">
        <f t="shared" si="58"/>
        <v>3725</v>
      </c>
      <c r="B3726" s="1" t="s">
        <v>20</v>
      </c>
      <c r="C3726" s="1" t="s">
        <v>21</v>
      </c>
      <c r="D3726" s="1" t="s">
        <v>22</v>
      </c>
      <c r="E3726" s="1" t="s">
        <v>23</v>
      </c>
      <c r="F3726" s="1" t="s">
        <v>5</v>
      </c>
      <c r="H3726" s="1" t="s">
        <v>24</v>
      </c>
      <c r="I3726" s="1">
        <v>1973028</v>
      </c>
      <c r="J3726" s="1">
        <v>1973978</v>
      </c>
      <c r="K3726" s="1" t="s">
        <v>63</v>
      </c>
      <c r="R3726" s="1" t="s">
        <v>5290</v>
      </c>
      <c r="S3726" s="1">
        <v>951</v>
      </c>
    </row>
    <row r="3727" spans="1:21">
      <c r="A3727" s="1">
        <f t="shared" si="58"/>
        <v>3726</v>
      </c>
      <c r="B3727" s="1" t="s">
        <v>28</v>
      </c>
      <c r="C3727" s="1" t="s">
        <v>29</v>
      </c>
      <c r="D3727" s="1" t="s">
        <v>22</v>
      </c>
      <c r="E3727" s="1" t="s">
        <v>23</v>
      </c>
      <c r="F3727" s="1" t="s">
        <v>5</v>
      </c>
      <c r="H3727" s="1" t="s">
        <v>24</v>
      </c>
      <c r="I3727" s="1">
        <v>1973028</v>
      </c>
      <c r="J3727" s="1">
        <v>1973978</v>
      </c>
      <c r="K3727" s="1" t="s">
        <v>63</v>
      </c>
      <c r="L3727" s="1" t="s">
        <v>5291</v>
      </c>
      <c r="O3727" s="1" t="s">
        <v>614</v>
      </c>
      <c r="R3727" s="1" t="s">
        <v>5290</v>
      </c>
      <c r="S3727" s="1">
        <v>951</v>
      </c>
      <c r="T3727" s="1">
        <v>316</v>
      </c>
    </row>
    <row r="3728" spans="1:21">
      <c r="A3728" s="1">
        <f t="shared" si="58"/>
        <v>3727</v>
      </c>
      <c r="B3728" s="1" t="s">
        <v>20</v>
      </c>
      <c r="C3728" s="1" t="s">
        <v>46</v>
      </c>
      <c r="D3728" s="1" t="s">
        <v>22</v>
      </c>
      <c r="E3728" s="1" t="s">
        <v>23</v>
      </c>
      <c r="F3728" s="1" t="s">
        <v>5</v>
      </c>
      <c r="H3728" s="1" t="s">
        <v>24</v>
      </c>
      <c r="I3728" s="1">
        <v>1974071</v>
      </c>
      <c r="J3728" s="1">
        <v>1974145</v>
      </c>
      <c r="K3728" s="1" t="s">
        <v>63</v>
      </c>
      <c r="P3728" s="1" t="s">
        <v>5292</v>
      </c>
      <c r="R3728" s="1" t="s">
        <v>5293</v>
      </c>
      <c r="S3728" s="1">
        <v>75</v>
      </c>
    </row>
    <row r="3729" spans="1:20">
      <c r="A3729" s="1">
        <f t="shared" si="58"/>
        <v>3728</v>
      </c>
      <c r="B3729" s="1" t="s">
        <v>46</v>
      </c>
      <c r="D3729" s="1" t="s">
        <v>22</v>
      </c>
      <c r="E3729" s="1" t="s">
        <v>23</v>
      </c>
      <c r="F3729" s="1" t="s">
        <v>5</v>
      </c>
      <c r="H3729" s="1" t="s">
        <v>24</v>
      </c>
      <c r="I3729" s="1">
        <v>1974071</v>
      </c>
      <c r="J3729" s="1">
        <v>1974145</v>
      </c>
      <c r="K3729" s="1" t="s">
        <v>63</v>
      </c>
      <c r="O3729" s="1" t="s">
        <v>5294</v>
      </c>
      <c r="P3729" s="1" t="s">
        <v>5292</v>
      </c>
      <c r="R3729" s="1" t="s">
        <v>5293</v>
      </c>
      <c r="S3729" s="1">
        <v>75</v>
      </c>
    </row>
    <row r="3730" spans="1:20">
      <c r="A3730" s="1">
        <f t="shared" si="58"/>
        <v>3729</v>
      </c>
      <c r="B3730" s="1" t="s">
        <v>20</v>
      </c>
      <c r="C3730" s="1" t="s">
        <v>21</v>
      </c>
      <c r="D3730" s="1" t="s">
        <v>22</v>
      </c>
      <c r="E3730" s="1" t="s">
        <v>23</v>
      </c>
      <c r="F3730" s="1" t="s">
        <v>5</v>
      </c>
      <c r="H3730" s="1" t="s">
        <v>24</v>
      </c>
      <c r="I3730" s="1">
        <v>1974155</v>
      </c>
      <c r="J3730" s="1">
        <v>1974991</v>
      </c>
      <c r="K3730" s="1" t="s">
        <v>63</v>
      </c>
      <c r="P3730" s="1" t="s">
        <v>5295</v>
      </c>
      <c r="R3730" s="1" t="s">
        <v>5296</v>
      </c>
      <c r="S3730" s="1">
        <v>837</v>
      </c>
    </row>
    <row r="3731" spans="1:20">
      <c r="A3731" s="1">
        <f t="shared" si="58"/>
        <v>3730</v>
      </c>
      <c r="B3731" s="1" t="s">
        <v>28</v>
      </c>
      <c r="C3731" s="1" t="s">
        <v>29</v>
      </c>
      <c r="D3731" s="1" t="s">
        <v>22</v>
      </c>
      <c r="E3731" s="1" t="s">
        <v>23</v>
      </c>
      <c r="F3731" s="1" t="s">
        <v>5</v>
      </c>
      <c r="H3731" s="1" t="s">
        <v>24</v>
      </c>
      <c r="I3731" s="1">
        <v>1974155</v>
      </c>
      <c r="J3731" s="1">
        <v>1974991</v>
      </c>
      <c r="K3731" s="1" t="s">
        <v>63</v>
      </c>
      <c r="L3731" s="1" t="s">
        <v>5297</v>
      </c>
      <c r="O3731" s="1" t="s">
        <v>5298</v>
      </c>
      <c r="P3731" s="1" t="s">
        <v>5295</v>
      </c>
      <c r="R3731" s="1" t="s">
        <v>5296</v>
      </c>
      <c r="S3731" s="1">
        <v>837</v>
      </c>
      <c r="T3731" s="1">
        <v>278</v>
      </c>
    </row>
    <row r="3732" spans="1:20">
      <c r="A3732" s="1">
        <f t="shared" si="58"/>
        <v>3731</v>
      </c>
      <c r="B3732" s="1" t="s">
        <v>20</v>
      </c>
      <c r="C3732" s="1" t="s">
        <v>21</v>
      </c>
      <c r="D3732" s="1" t="s">
        <v>22</v>
      </c>
      <c r="E3732" s="1" t="s">
        <v>23</v>
      </c>
      <c r="F3732" s="1" t="s">
        <v>5</v>
      </c>
      <c r="H3732" s="1" t="s">
        <v>24</v>
      </c>
      <c r="I3732" s="1">
        <v>1975012</v>
      </c>
      <c r="J3732" s="1">
        <v>1975650</v>
      </c>
      <c r="K3732" s="1" t="s">
        <v>63</v>
      </c>
      <c r="R3732" s="1" t="s">
        <v>5299</v>
      </c>
      <c r="S3732" s="1">
        <v>639</v>
      </c>
    </row>
    <row r="3733" spans="1:20">
      <c r="A3733" s="1">
        <f t="shared" si="58"/>
        <v>3732</v>
      </c>
      <c r="B3733" s="1" t="s">
        <v>28</v>
      </c>
      <c r="C3733" s="1" t="s">
        <v>29</v>
      </c>
      <c r="D3733" s="1" t="s">
        <v>22</v>
      </c>
      <c r="E3733" s="1" t="s">
        <v>23</v>
      </c>
      <c r="F3733" s="1" t="s">
        <v>5</v>
      </c>
      <c r="H3733" s="1" t="s">
        <v>24</v>
      </c>
      <c r="I3733" s="1">
        <v>1975012</v>
      </c>
      <c r="J3733" s="1">
        <v>1975650</v>
      </c>
      <c r="K3733" s="1" t="s">
        <v>63</v>
      </c>
      <c r="L3733" s="1" t="s">
        <v>5300</v>
      </c>
      <c r="O3733" s="1" t="s">
        <v>5301</v>
      </c>
      <c r="R3733" s="1" t="s">
        <v>5299</v>
      </c>
      <c r="S3733" s="1">
        <v>639</v>
      </c>
      <c r="T3733" s="1">
        <v>212</v>
      </c>
    </row>
    <row r="3734" spans="1:20">
      <c r="A3734" s="1">
        <f t="shared" si="58"/>
        <v>3733</v>
      </c>
      <c r="B3734" s="1" t="s">
        <v>20</v>
      </c>
      <c r="C3734" s="1" t="s">
        <v>21</v>
      </c>
      <c r="D3734" s="1" t="s">
        <v>22</v>
      </c>
      <c r="E3734" s="1" t="s">
        <v>23</v>
      </c>
      <c r="F3734" s="1" t="s">
        <v>5</v>
      </c>
      <c r="H3734" s="1" t="s">
        <v>24</v>
      </c>
      <c r="I3734" s="1">
        <v>1975763</v>
      </c>
      <c r="J3734" s="1">
        <v>1976059</v>
      </c>
      <c r="K3734" s="1" t="s">
        <v>63</v>
      </c>
      <c r="P3734" s="1" t="s">
        <v>5302</v>
      </c>
      <c r="R3734" s="1" t="s">
        <v>5303</v>
      </c>
      <c r="S3734" s="1">
        <v>297</v>
      </c>
    </row>
    <row r="3735" spans="1:20">
      <c r="A3735" s="1">
        <f t="shared" si="58"/>
        <v>3734</v>
      </c>
      <c r="B3735" s="1" t="s">
        <v>28</v>
      </c>
      <c r="C3735" s="1" t="s">
        <v>29</v>
      </c>
      <c r="D3735" s="1" t="s">
        <v>22</v>
      </c>
      <c r="E3735" s="1" t="s">
        <v>23</v>
      </c>
      <c r="F3735" s="1" t="s">
        <v>5</v>
      </c>
      <c r="H3735" s="1" t="s">
        <v>24</v>
      </c>
      <c r="I3735" s="1">
        <v>1975763</v>
      </c>
      <c r="J3735" s="1">
        <v>1976059</v>
      </c>
      <c r="K3735" s="1" t="s">
        <v>63</v>
      </c>
      <c r="L3735" s="1" t="s">
        <v>5304</v>
      </c>
      <c r="O3735" s="1" t="s">
        <v>5305</v>
      </c>
      <c r="P3735" s="1" t="s">
        <v>5302</v>
      </c>
      <c r="R3735" s="1" t="s">
        <v>5303</v>
      </c>
      <c r="S3735" s="1">
        <v>297</v>
      </c>
      <c r="T3735" s="1">
        <v>98</v>
      </c>
    </row>
    <row r="3736" spans="1:20">
      <c r="A3736" s="1">
        <f t="shared" si="58"/>
        <v>3735</v>
      </c>
      <c r="B3736" s="1" t="s">
        <v>20</v>
      </c>
      <c r="C3736" s="1" t="s">
        <v>21</v>
      </c>
      <c r="D3736" s="1" t="s">
        <v>22</v>
      </c>
      <c r="E3736" s="1" t="s">
        <v>23</v>
      </c>
      <c r="F3736" s="1" t="s">
        <v>5</v>
      </c>
      <c r="H3736" s="1" t="s">
        <v>24</v>
      </c>
      <c r="I3736" s="1">
        <v>1976059</v>
      </c>
      <c r="J3736" s="1">
        <v>1976868</v>
      </c>
      <c r="K3736" s="1" t="s">
        <v>63</v>
      </c>
      <c r="P3736" s="1" t="s">
        <v>5306</v>
      </c>
      <c r="R3736" s="1" t="s">
        <v>5307</v>
      </c>
      <c r="S3736" s="1">
        <v>810</v>
      </c>
    </row>
    <row r="3737" spans="1:20">
      <c r="A3737" s="1">
        <f t="shared" si="58"/>
        <v>3736</v>
      </c>
      <c r="B3737" s="1" t="s">
        <v>28</v>
      </c>
      <c r="C3737" s="1" t="s">
        <v>29</v>
      </c>
      <c r="D3737" s="1" t="s">
        <v>22</v>
      </c>
      <c r="E3737" s="1" t="s">
        <v>23</v>
      </c>
      <c r="F3737" s="1" t="s">
        <v>5</v>
      </c>
      <c r="H3737" s="1" t="s">
        <v>24</v>
      </c>
      <c r="I3737" s="1">
        <v>1976059</v>
      </c>
      <c r="J3737" s="1">
        <v>1976868</v>
      </c>
      <c r="K3737" s="1" t="s">
        <v>63</v>
      </c>
      <c r="L3737" s="1" t="s">
        <v>5308</v>
      </c>
      <c r="O3737" s="1" t="s">
        <v>4405</v>
      </c>
      <c r="P3737" s="1" t="s">
        <v>5306</v>
      </c>
      <c r="R3737" s="1" t="s">
        <v>5307</v>
      </c>
      <c r="S3737" s="1">
        <v>810</v>
      </c>
      <c r="T3737" s="1">
        <v>269</v>
      </c>
    </row>
    <row r="3738" spans="1:20">
      <c r="A3738" s="1">
        <f t="shared" si="58"/>
        <v>3737</v>
      </c>
      <c r="B3738" s="1" t="s">
        <v>20</v>
      </c>
      <c r="C3738" s="1" t="s">
        <v>21</v>
      </c>
      <c r="D3738" s="1" t="s">
        <v>22</v>
      </c>
      <c r="E3738" s="1" t="s">
        <v>23</v>
      </c>
      <c r="F3738" s="1" t="s">
        <v>5</v>
      </c>
      <c r="H3738" s="1" t="s">
        <v>24</v>
      </c>
      <c r="I3738" s="1">
        <v>1976894</v>
      </c>
      <c r="J3738" s="1">
        <v>1977619</v>
      </c>
      <c r="K3738" s="1" t="s">
        <v>63</v>
      </c>
      <c r="P3738" s="1" t="s">
        <v>5309</v>
      </c>
      <c r="R3738" s="1" t="s">
        <v>5310</v>
      </c>
      <c r="S3738" s="1">
        <v>726</v>
      </c>
    </row>
    <row r="3739" spans="1:20">
      <c r="A3739" s="1">
        <f t="shared" si="58"/>
        <v>3738</v>
      </c>
      <c r="B3739" s="1" t="s">
        <v>28</v>
      </c>
      <c r="C3739" s="1" t="s">
        <v>29</v>
      </c>
      <c r="D3739" s="1" t="s">
        <v>22</v>
      </c>
      <c r="E3739" s="1" t="s">
        <v>23</v>
      </c>
      <c r="F3739" s="1" t="s">
        <v>5</v>
      </c>
      <c r="H3739" s="1" t="s">
        <v>24</v>
      </c>
      <c r="I3739" s="1">
        <v>1976894</v>
      </c>
      <c r="J3739" s="1">
        <v>1977619</v>
      </c>
      <c r="K3739" s="1" t="s">
        <v>63</v>
      </c>
      <c r="L3739" s="1" t="s">
        <v>5311</v>
      </c>
      <c r="O3739" s="1" t="s">
        <v>5312</v>
      </c>
      <c r="P3739" s="1" t="s">
        <v>5309</v>
      </c>
      <c r="R3739" s="1" t="s">
        <v>5310</v>
      </c>
      <c r="S3739" s="1">
        <v>726</v>
      </c>
      <c r="T3739" s="1">
        <v>241</v>
      </c>
    </row>
    <row r="3740" spans="1:20">
      <c r="A3740" s="1">
        <f t="shared" si="58"/>
        <v>3739</v>
      </c>
      <c r="B3740" s="1" t="s">
        <v>20</v>
      </c>
      <c r="C3740" s="1" t="s">
        <v>21</v>
      </c>
      <c r="D3740" s="1" t="s">
        <v>22</v>
      </c>
      <c r="E3740" s="1" t="s">
        <v>23</v>
      </c>
      <c r="F3740" s="1" t="s">
        <v>5</v>
      </c>
      <c r="H3740" s="1" t="s">
        <v>24</v>
      </c>
      <c r="I3740" s="1">
        <v>1977870</v>
      </c>
      <c r="J3740" s="1">
        <v>1978418</v>
      </c>
      <c r="K3740" s="1" t="s">
        <v>25</v>
      </c>
      <c r="R3740" s="1" t="s">
        <v>5313</v>
      </c>
      <c r="S3740" s="1">
        <v>549</v>
      </c>
    </row>
    <row r="3741" spans="1:20">
      <c r="A3741" s="1">
        <f t="shared" si="58"/>
        <v>3740</v>
      </c>
      <c r="B3741" s="1" t="s">
        <v>28</v>
      </c>
      <c r="C3741" s="1" t="s">
        <v>29</v>
      </c>
      <c r="D3741" s="1" t="s">
        <v>22</v>
      </c>
      <c r="E3741" s="1" t="s">
        <v>23</v>
      </c>
      <c r="F3741" s="1" t="s">
        <v>5</v>
      </c>
      <c r="H3741" s="1" t="s">
        <v>24</v>
      </c>
      <c r="I3741" s="1">
        <v>1977870</v>
      </c>
      <c r="J3741" s="1">
        <v>1978418</v>
      </c>
      <c r="K3741" s="1" t="s">
        <v>25</v>
      </c>
      <c r="L3741" s="1" t="s">
        <v>5314</v>
      </c>
      <c r="O3741" s="1" t="s">
        <v>62</v>
      </c>
      <c r="R3741" s="1" t="s">
        <v>5313</v>
      </c>
      <c r="S3741" s="1">
        <v>549</v>
      </c>
      <c r="T3741" s="1">
        <v>182</v>
      </c>
    </row>
    <row r="3742" spans="1:20">
      <c r="A3742" s="1">
        <f t="shared" si="58"/>
        <v>3741</v>
      </c>
      <c r="B3742" s="1" t="s">
        <v>20</v>
      </c>
      <c r="C3742" s="1" t="s">
        <v>21</v>
      </c>
      <c r="D3742" s="1" t="s">
        <v>22</v>
      </c>
      <c r="E3742" s="1" t="s">
        <v>23</v>
      </c>
      <c r="F3742" s="1" t="s">
        <v>5</v>
      </c>
      <c r="H3742" s="1" t="s">
        <v>24</v>
      </c>
      <c r="I3742" s="1">
        <v>1978534</v>
      </c>
      <c r="J3742" s="1">
        <v>1979808</v>
      </c>
      <c r="K3742" s="1" t="s">
        <v>25</v>
      </c>
      <c r="R3742" s="1" t="s">
        <v>5315</v>
      </c>
      <c r="S3742" s="1">
        <v>1275</v>
      </c>
    </row>
    <row r="3743" spans="1:20">
      <c r="A3743" s="1">
        <f t="shared" si="58"/>
        <v>3742</v>
      </c>
      <c r="B3743" s="1" t="s">
        <v>28</v>
      </c>
      <c r="C3743" s="1" t="s">
        <v>29</v>
      </c>
      <c r="D3743" s="1" t="s">
        <v>22</v>
      </c>
      <c r="E3743" s="1" t="s">
        <v>23</v>
      </c>
      <c r="F3743" s="1" t="s">
        <v>5</v>
      </c>
      <c r="H3743" s="1" t="s">
        <v>24</v>
      </c>
      <c r="I3743" s="1">
        <v>1978534</v>
      </c>
      <c r="J3743" s="1">
        <v>1979808</v>
      </c>
      <c r="K3743" s="1" t="s">
        <v>25</v>
      </c>
      <c r="L3743" s="1" t="s">
        <v>5316</v>
      </c>
      <c r="O3743" s="1" t="s">
        <v>62</v>
      </c>
      <c r="R3743" s="1" t="s">
        <v>5315</v>
      </c>
      <c r="S3743" s="1">
        <v>1275</v>
      </c>
      <c r="T3743" s="1">
        <v>424</v>
      </c>
    </row>
    <row r="3744" spans="1:20">
      <c r="A3744" s="1">
        <f t="shared" si="58"/>
        <v>3743</v>
      </c>
      <c r="B3744" s="1" t="s">
        <v>20</v>
      </c>
      <c r="C3744" s="1" t="s">
        <v>21</v>
      </c>
      <c r="D3744" s="1" t="s">
        <v>22</v>
      </c>
      <c r="E3744" s="1" t="s">
        <v>23</v>
      </c>
      <c r="F3744" s="1" t="s">
        <v>5</v>
      </c>
      <c r="H3744" s="1" t="s">
        <v>24</v>
      </c>
      <c r="I3744" s="1">
        <v>1980082</v>
      </c>
      <c r="J3744" s="1">
        <v>1981527</v>
      </c>
      <c r="K3744" s="1" t="s">
        <v>25</v>
      </c>
      <c r="P3744" s="1" t="s">
        <v>5317</v>
      </c>
      <c r="R3744" s="1" t="s">
        <v>5318</v>
      </c>
      <c r="S3744" s="1">
        <v>1446</v>
      </c>
    </row>
    <row r="3745" spans="1:20">
      <c r="A3745" s="1">
        <f t="shared" si="58"/>
        <v>3744</v>
      </c>
      <c r="B3745" s="1" t="s">
        <v>28</v>
      </c>
      <c r="C3745" s="1" t="s">
        <v>29</v>
      </c>
      <c r="D3745" s="1" t="s">
        <v>22</v>
      </c>
      <c r="E3745" s="1" t="s">
        <v>23</v>
      </c>
      <c r="F3745" s="1" t="s">
        <v>5</v>
      </c>
      <c r="H3745" s="1" t="s">
        <v>24</v>
      </c>
      <c r="I3745" s="1">
        <v>1980082</v>
      </c>
      <c r="J3745" s="1">
        <v>1981527</v>
      </c>
      <c r="K3745" s="1" t="s">
        <v>25</v>
      </c>
      <c r="L3745" s="1" t="s">
        <v>5319</v>
      </c>
      <c r="O3745" s="1" t="s">
        <v>5320</v>
      </c>
      <c r="P3745" s="1" t="s">
        <v>5317</v>
      </c>
      <c r="R3745" s="1" t="s">
        <v>5318</v>
      </c>
      <c r="S3745" s="1">
        <v>1446</v>
      </c>
      <c r="T3745" s="1">
        <v>481</v>
      </c>
    </row>
    <row r="3746" spans="1:20">
      <c r="A3746" s="1">
        <f t="shared" si="58"/>
        <v>3745</v>
      </c>
      <c r="B3746" s="1" t="s">
        <v>20</v>
      </c>
      <c r="C3746" s="1" t="s">
        <v>21</v>
      </c>
      <c r="D3746" s="1" t="s">
        <v>22</v>
      </c>
      <c r="E3746" s="1" t="s">
        <v>23</v>
      </c>
      <c r="F3746" s="1" t="s">
        <v>5</v>
      </c>
      <c r="H3746" s="1" t="s">
        <v>24</v>
      </c>
      <c r="I3746" s="1">
        <v>1981537</v>
      </c>
      <c r="J3746" s="1">
        <v>1983006</v>
      </c>
      <c r="K3746" s="1" t="s">
        <v>25</v>
      </c>
      <c r="R3746" s="1" t="s">
        <v>5321</v>
      </c>
      <c r="S3746" s="1">
        <v>1470</v>
      </c>
    </row>
    <row r="3747" spans="1:20">
      <c r="A3747" s="1">
        <f t="shared" si="58"/>
        <v>3746</v>
      </c>
      <c r="B3747" s="1" t="s">
        <v>28</v>
      </c>
      <c r="C3747" s="1" t="s">
        <v>29</v>
      </c>
      <c r="D3747" s="1" t="s">
        <v>22</v>
      </c>
      <c r="E3747" s="1" t="s">
        <v>23</v>
      </c>
      <c r="F3747" s="1" t="s">
        <v>5</v>
      </c>
      <c r="H3747" s="1" t="s">
        <v>24</v>
      </c>
      <c r="I3747" s="1">
        <v>1981537</v>
      </c>
      <c r="J3747" s="1">
        <v>1983006</v>
      </c>
      <c r="K3747" s="1" t="s">
        <v>25</v>
      </c>
      <c r="L3747" s="1" t="s">
        <v>5322</v>
      </c>
      <c r="O3747" s="1" t="s">
        <v>5323</v>
      </c>
      <c r="R3747" s="1" t="s">
        <v>5321</v>
      </c>
      <c r="S3747" s="1">
        <v>1470</v>
      </c>
      <c r="T3747" s="1">
        <v>489</v>
      </c>
    </row>
    <row r="3748" spans="1:20">
      <c r="A3748" s="1">
        <f t="shared" si="58"/>
        <v>3747</v>
      </c>
      <c r="B3748" s="1" t="s">
        <v>20</v>
      </c>
      <c r="C3748" s="1" t="s">
        <v>21</v>
      </c>
      <c r="D3748" s="1" t="s">
        <v>22</v>
      </c>
      <c r="E3748" s="1" t="s">
        <v>23</v>
      </c>
      <c r="F3748" s="1" t="s">
        <v>5</v>
      </c>
      <c r="H3748" s="1" t="s">
        <v>24</v>
      </c>
      <c r="I3748" s="1">
        <v>1983125</v>
      </c>
      <c r="J3748" s="1">
        <v>1983532</v>
      </c>
      <c r="K3748" s="1" t="s">
        <v>25</v>
      </c>
      <c r="P3748" s="1" t="s">
        <v>5324</v>
      </c>
      <c r="R3748" s="1" t="s">
        <v>5325</v>
      </c>
      <c r="S3748" s="1">
        <v>408</v>
      </c>
    </row>
    <row r="3749" spans="1:20">
      <c r="A3749" s="1">
        <f t="shared" si="58"/>
        <v>3748</v>
      </c>
      <c r="B3749" s="1" t="s">
        <v>28</v>
      </c>
      <c r="C3749" s="1" t="s">
        <v>29</v>
      </c>
      <c r="D3749" s="1" t="s">
        <v>22</v>
      </c>
      <c r="E3749" s="1" t="s">
        <v>23</v>
      </c>
      <c r="F3749" s="1" t="s">
        <v>5</v>
      </c>
      <c r="H3749" s="1" t="s">
        <v>24</v>
      </c>
      <c r="I3749" s="1">
        <v>1983125</v>
      </c>
      <c r="J3749" s="1">
        <v>1983532</v>
      </c>
      <c r="K3749" s="1" t="s">
        <v>25</v>
      </c>
      <c r="L3749" s="1" t="s">
        <v>5326</v>
      </c>
      <c r="O3749" s="1" t="s">
        <v>3084</v>
      </c>
      <c r="P3749" s="1" t="s">
        <v>5324</v>
      </c>
      <c r="R3749" s="1" t="s">
        <v>5325</v>
      </c>
      <c r="S3749" s="1">
        <v>408</v>
      </c>
      <c r="T3749" s="1">
        <v>135</v>
      </c>
    </row>
    <row r="3750" spans="1:20">
      <c r="A3750" s="1">
        <f t="shared" si="58"/>
        <v>3749</v>
      </c>
      <c r="B3750" s="1" t="s">
        <v>20</v>
      </c>
      <c r="C3750" s="1" t="s">
        <v>21</v>
      </c>
      <c r="D3750" s="1" t="s">
        <v>22</v>
      </c>
      <c r="E3750" s="1" t="s">
        <v>23</v>
      </c>
      <c r="F3750" s="1" t="s">
        <v>5</v>
      </c>
      <c r="H3750" s="1" t="s">
        <v>24</v>
      </c>
      <c r="I3750" s="1">
        <v>1983629</v>
      </c>
      <c r="J3750" s="1">
        <v>1984165</v>
      </c>
      <c r="K3750" s="1" t="s">
        <v>25</v>
      </c>
      <c r="R3750" s="1" t="s">
        <v>5327</v>
      </c>
      <c r="S3750" s="1">
        <v>537</v>
      </c>
    </row>
    <row r="3751" spans="1:20">
      <c r="A3751" s="1">
        <f t="shared" si="58"/>
        <v>3750</v>
      </c>
      <c r="B3751" s="1" t="s">
        <v>28</v>
      </c>
      <c r="C3751" s="1" t="s">
        <v>29</v>
      </c>
      <c r="D3751" s="1" t="s">
        <v>22</v>
      </c>
      <c r="E3751" s="1" t="s">
        <v>23</v>
      </c>
      <c r="F3751" s="1" t="s">
        <v>5</v>
      </c>
      <c r="H3751" s="1" t="s">
        <v>24</v>
      </c>
      <c r="I3751" s="1">
        <v>1983629</v>
      </c>
      <c r="J3751" s="1">
        <v>1984165</v>
      </c>
      <c r="K3751" s="1" t="s">
        <v>25</v>
      </c>
      <c r="L3751" s="1" t="s">
        <v>5328</v>
      </c>
      <c r="O3751" s="1" t="s">
        <v>5329</v>
      </c>
      <c r="R3751" s="1" t="s">
        <v>5327</v>
      </c>
      <c r="S3751" s="1">
        <v>537</v>
      </c>
      <c r="T3751" s="1">
        <v>178</v>
      </c>
    </row>
    <row r="3752" spans="1:20">
      <c r="A3752" s="1">
        <f t="shared" si="58"/>
        <v>3751</v>
      </c>
      <c r="B3752" s="1" t="s">
        <v>20</v>
      </c>
      <c r="C3752" s="1" t="s">
        <v>21</v>
      </c>
      <c r="D3752" s="1" t="s">
        <v>22</v>
      </c>
      <c r="E3752" s="1" t="s">
        <v>23</v>
      </c>
      <c r="F3752" s="1" t="s">
        <v>5</v>
      </c>
      <c r="H3752" s="1" t="s">
        <v>24</v>
      </c>
      <c r="I3752" s="1">
        <v>1984239</v>
      </c>
      <c r="J3752" s="1">
        <v>1985132</v>
      </c>
      <c r="K3752" s="1" t="s">
        <v>25</v>
      </c>
      <c r="P3752" s="1" t="s">
        <v>5330</v>
      </c>
      <c r="R3752" s="1" t="s">
        <v>5331</v>
      </c>
      <c r="S3752" s="1">
        <v>894</v>
      </c>
    </row>
    <row r="3753" spans="1:20">
      <c r="A3753" s="1">
        <f t="shared" si="58"/>
        <v>3752</v>
      </c>
      <c r="B3753" s="1" t="s">
        <v>28</v>
      </c>
      <c r="C3753" s="1" t="s">
        <v>29</v>
      </c>
      <c r="D3753" s="1" t="s">
        <v>22</v>
      </c>
      <c r="E3753" s="1" t="s">
        <v>23</v>
      </c>
      <c r="F3753" s="1" t="s">
        <v>5</v>
      </c>
      <c r="H3753" s="1" t="s">
        <v>24</v>
      </c>
      <c r="I3753" s="1">
        <v>1984239</v>
      </c>
      <c r="J3753" s="1">
        <v>1985132</v>
      </c>
      <c r="K3753" s="1" t="s">
        <v>25</v>
      </c>
      <c r="L3753" s="1" t="s">
        <v>5332</v>
      </c>
      <c r="O3753" s="1" t="s">
        <v>3093</v>
      </c>
      <c r="P3753" s="1" t="s">
        <v>5330</v>
      </c>
      <c r="R3753" s="1" t="s">
        <v>5331</v>
      </c>
      <c r="S3753" s="1">
        <v>894</v>
      </c>
      <c r="T3753" s="1">
        <v>297</v>
      </c>
    </row>
    <row r="3754" spans="1:20">
      <c r="A3754" s="1">
        <f t="shared" si="58"/>
        <v>3753</v>
      </c>
      <c r="B3754" s="1" t="s">
        <v>20</v>
      </c>
      <c r="C3754" s="1" t="s">
        <v>21</v>
      </c>
      <c r="D3754" s="1" t="s">
        <v>22</v>
      </c>
      <c r="E3754" s="1" t="s">
        <v>23</v>
      </c>
      <c r="F3754" s="1" t="s">
        <v>5</v>
      </c>
      <c r="H3754" s="1" t="s">
        <v>24</v>
      </c>
      <c r="I3754" s="1">
        <v>1985203</v>
      </c>
      <c r="J3754" s="1">
        <v>1986666</v>
      </c>
      <c r="K3754" s="1" t="s">
        <v>25</v>
      </c>
      <c r="R3754" s="1" t="s">
        <v>5333</v>
      </c>
      <c r="S3754" s="1">
        <v>1464</v>
      </c>
    </row>
    <row r="3755" spans="1:20">
      <c r="A3755" s="1">
        <f t="shared" si="58"/>
        <v>3754</v>
      </c>
      <c r="B3755" s="1" t="s">
        <v>28</v>
      </c>
      <c r="C3755" s="1" t="s">
        <v>29</v>
      </c>
      <c r="D3755" s="1" t="s">
        <v>22</v>
      </c>
      <c r="E3755" s="1" t="s">
        <v>23</v>
      </c>
      <c r="F3755" s="1" t="s">
        <v>5</v>
      </c>
      <c r="H3755" s="1" t="s">
        <v>24</v>
      </c>
      <c r="I3755" s="1">
        <v>1985203</v>
      </c>
      <c r="J3755" s="1">
        <v>1986666</v>
      </c>
      <c r="K3755" s="1" t="s">
        <v>25</v>
      </c>
      <c r="L3755" s="1" t="s">
        <v>5334</v>
      </c>
      <c r="O3755" s="1" t="s">
        <v>5335</v>
      </c>
      <c r="R3755" s="1" t="s">
        <v>5333</v>
      </c>
      <c r="S3755" s="1">
        <v>1464</v>
      </c>
      <c r="T3755" s="1">
        <v>487</v>
      </c>
    </row>
    <row r="3756" spans="1:20">
      <c r="A3756" s="1">
        <f t="shared" si="58"/>
        <v>3755</v>
      </c>
      <c r="B3756" s="1" t="s">
        <v>20</v>
      </c>
      <c r="C3756" s="1" t="s">
        <v>21</v>
      </c>
      <c r="D3756" s="1" t="s">
        <v>22</v>
      </c>
      <c r="E3756" s="1" t="s">
        <v>23</v>
      </c>
      <c r="F3756" s="1" t="s">
        <v>5</v>
      </c>
      <c r="H3756" s="1" t="s">
        <v>24</v>
      </c>
      <c r="I3756" s="1">
        <v>1986878</v>
      </c>
      <c r="J3756" s="1">
        <v>1987921</v>
      </c>
      <c r="K3756" s="1" t="s">
        <v>25</v>
      </c>
      <c r="R3756" s="1" t="s">
        <v>5336</v>
      </c>
      <c r="S3756" s="1">
        <v>1044</v>
      </c>
    </row>
    <row r="3757" spans="1:20">
      <c r="A3757" s="1">
        <f t="shared" si="58"/>
        <v>3756</v>
      </c>
      <c r="B3757" s="1" t="s">
        <v>28</v>
      </c>
      <c r="C3757" s="1" t="s">
        <v>29</v>
      </c>
      <c r="D3757" s="1" t="s">
        <v>22</v>
      </c>
      <c r="E3757" s="1" t="s">
        <v>23</v>
      </c>
      <c r="F3757" s="1" t="s">
        <v>5</v>
      </c>
      <c r="H3757" s="1" t="s">
        <v>24</v>
      </c>
      <c r="I3757" s="1">
        <v>1986878</v>
      </c>
      <c r="J3757" s="1">
        <v>1987921</v>
      </c>
      <c r="K3757" s="1" t="s">
        <v>25</v>
      </c>
      <c r="L3757" s="1" t="s">
        <v>5337</v>
      </c>
      <c r="O3757" s="1" t="s">
        <v>542</v>
      </c>
      <c r="R3757" s="1" t="s">
        <v>5336</v>
      </c>
      <c r="S3757" s="1">
        <v>1044</v>
      </c>
      <c r="T3757" s="1">
        <v>347</v>
      </c>
    </row>
    <row r="3758" spans="1:20">
      <c r="A3758" s="1">
        <f t="shared" si="58"/>
        <v>3757</v>
      </c>
      <c r="B3758" s="1" t="s">
        <v>20</v>
      </c>
      <c r="C3758" s="1" t="s">
        <v>21</v>
      </c>
      <c r="D3758" s="1" t="s">
        <v>22</v>
      </c>
      <c r="E3758" s="1" t="s">
        <v>23</v>
      </c>
      <c r="F3758" s="1" t="s">
        <v>5</v>
      </c>
      <c r="H3758" s="1" t="s">
        <v>24</v>
      </c>
      <c r="I3758" s="1">
        <v>1987984</v>
      </c>
      <c r="J3758" s="1">
        <v>1988508</v>
      </c>
      <c r="K3758" s="1" t="s">
        <v>63</v>
      </c>
      <c r="R3758" s="1" t="s">
        <v>5338</v>
      </c>
      <c r="S3758" s="1">
        <v>525</v>
      </c>
    </row>
    <row r="3759" spans="1:20">
      <c r="A3759" s="1">
        <f t="shared" si="58"/>
        <v>3758</v>
      </c>
      <c r="B3759" s="1" t="s">
        <v>28</v>
      </c>
      <c r="C3759" s="1" t="s">
        <v>29</v>
      </c>
      <c r="D3759" s="1" t="s">
        <v>22</v>
      </c>
      <c r="E3759" s="1" t="s">
        <v>23</v>
      </c>
      <c r="F3759" s="1" t="s">
        <v>5</v>
      </c>
      <c r="H3759" s="1" t="s">
        <v>24</v>
      </c>
      <c r="I3759" s="1">
        <v>1987984</v>
      </c>
      <c r="J3759" s="1">
        <v>1988508</v>
      </c>
      <c r="K3759" s="1" t="s">
        <v>63</v>
      </c>
      <c r="L3759" s="1" t="s">
        <v>5339</v>
      </c>
      <c r="O3759" s="1" t="s">
        <v>62</v>
      </c>
      <c r="R3759" s="1" t="s">
        <v>5338</v>
      </c>
      <c r="S3759" s="1">
        <v>525</v>
      </c>
      <c r="T3759" s="1">
        <v>174</v>
      </c>
    </row>
    <row r="3760" spans="1:20">
      <c r="A3760" s="1">
        <f t="shared" si="58"/>
        <v>3759</v>
      </c>
      <c r="B3760" s="1" t="s">
        <v>20</v>
      </c>
      <c r="C3760" s="1" t="s">
        <v>46</v>
      </c>
      <c r="D3760" s="1" t="s">
        <v>22</v>
      </c>
      <c r="E3760" s="1" t="s">
        <v>23</v>
      </c>
      <c r="F3760" s="1" t="s">
        <v>5</v>
      </c>
      <c r="H3760" s="1" t="s">
        <v>24</v>
      </c>
      <c r="I3760" s="1">
        <v>1988654</v>
      </c>
      <c r="J3760" s="1">
        <v>1988744</v>
      </c>
      <c r="K3760" s="1" t="s">
        <v>25</v>
      </c>
      <c r="P3760" s="1" t="s">
        <v>5340</v>
      </c>
      <c r="R3760" s="1" t="s">
        <v>5341</v>
      </c>
      <c r="S3760" s="1">
        <v>91</v>
      </c>
    </row>
    <row r="3761" spans="1:21">
      <c r="A3761" s="1">
        <f t="shared" si="58"/>
        <v>3760</v>
      </c>
      <c r="B3761" s="1" t="s">
        <v>46</v>
      </c>
      <c r="D3761" s="1" t="s">
        <v>22</v>
      </c>
      <c r="E3761" s="1" t="s">
        <v>23</v>
      </c>
      <c r="F3761" s="1" t="s">
        <v>5</v>
      </c>
      <c r="H3761" s="1" t="s">
        <v>24</v>
      </c>
      <c r="I3761" s="1">
        <v>1988654</v>
      </c>
      <c r="J3761" s="1">
        <v>1988744</v>
      </c>
      <c r="K3761" s="1" t="s">
        <v>25</v>
      </c>
      <c r="O3761" s="1" t="s">
        <v>1041</v>
      </c>
      <c r="P3761" s="1" t="s">
        <v>5340</v>
      </c>
      <c r="R3761" s="1" t="s">
        <v>5341</v>
      </c>
      <c r="S3761" s="1">
        <v>91</v>
      </c>
    </row>
    <row r="3762" spans="1:21">
      <c r="A3762" s="1">
        <f t="shared" si="58"/>
        <v>3761</v>
      </c>
      <c r="B3762" s="1" t="s">
        <v>20</v>
      </c>
      <c r="C3762" s="1" t="s">
        <v>450</v>
      </c>
      <c r="D3762" s="1" t="s">
        <v>22</v>
      </c>
      <c r="E3762" s="1" t="s">
        <v>23</v>
      </c>
      <c r="F3762" s="1" t="s">
        <v>5</v>
      </c>
      <c r="H3762" s="1" t="s">
        <v>24</v>
      </c>
      <c r="I3762" s="1">
        <v>1989881</v>
      </c>
      <c r="J3762" s="1">
        <v>1990534</v>
      </c>
      <c r="K3762" s="1" t="s">
        <v>63</v>
      </c>
      <c r="R3762" s="1" t="s">
        <v>5342</v>
      </c>
      <c r="S3762" s="1">
        <v>654</v>
      </c>
      <c r="U3762" s="1" t="s">
        <v>452</v>
      </c>
    </row>
    <row r="3763" spans="1:21">
      <c r="A3763" s="1">
        <f t="shared" si="58"/>
        <v>3762</v>
      </c>
      <c r="B3763" s="1" t="s">
        <v>28</v>
      </c>
      <c r="C3763" s="1" t="s">
        <v>453</v>
      </c>
      <c r="D3763" s="1" t="s">
        <v>22</v>
      </c>
      <c r="E3763" s="1" t="s">
        <v>23</v>
      </c>
      <c r="F3763" s="1" t="s">
        <v>5</v>
      </c>
      <c r="H3763" s="1" t="s">
        <v>24</v>
      </c>
      <c r="I3763" s="1">
        <v>1989881</v>
      </c>
      <c r="J3763" s="1">
        <v>1990534</v>
      </c>
      <c r="K3763" s="1" t="s">
        <v>63</v>
      </c>
      <c r="O3763" s="1" t="s">
        <v>42</v>
      </c>
      <c r="R3763" s="1" t="s">
        <v>5342</v>
      </c>
      <c r="S3763" s="1">
        <v>654</v>
      </c>
      <c r="U3763" s="1" t="s">
        <v>452</v>
      </c>
    </row>
    <row r="3764" spans="1:21">
      <c r="A3764" s="1">
        <f t="shared" si="58"/>
        <v>3763</v>
      </c>
      <c r="B3764" s="1" t="s">
        <v>20</v>
      </c>
      <c r="C3764" s="1" t="s">
        <v>21</v>
      </c>
      <c r="D3764" s="1" t="s">
        <v>22</v>
      </c>
      <c r="E3764" s="1" t="s">
        <v>23</v>
      </c>
      <c r="F3764" s="1" t="s">
        <v>5</v>
      </c>
      <c r="H3764" s="1" t="s">
        <v>24</v>
      </c>
      <c r="I3764" s="1">
        <v>1990579</v>
      </c>
      <c r="J3764" s="1">
        <v>1991589</v>
      </c>
      <c r="K3764" s="1" t="s">
        <v>25</v>
      </c>
      <c r="R3764" s="1" t="s">
        <v>5343</v>
      </c>
      <c r="S3764" s="1">
        <v>1011</v>
      </c>
    </row>
    <row r="3765" spans="1:21">
      <c r="A3765" s="1">
        <f t="shared" si="58"/>
        <v>3764</v>
      </c>
      <c r="B3765" s="1" t="s">
        <v>28</v>
      </c>
      <c r="C3765" s="1" t="s">
        <v>29</v>
      </c>
      <c r="D3765" s="1" t="s">
        <v>22</v>
      </c>
      <c r="E3765" s="1" t="s">
        <v>23</v>
      </c>
      <c r="F3765" s="1" t="s">
        <v>5</v>
      </c>
      <c r="H3765" s="1" t="s">
        <v>24</v>
      </c>
      <c r="I3765" s="1">
        <v>1990579</v>
      </c>
      <c r="J3765" s="1">
        <v>1991589</v>
      </c>
      <c r="K3765" s="1" t="s">
        <v>25</v>
      </c>
      <c r="L3765" s="1" t="s">
        <v>5344</v>
      </c>
      <c r="O3765" s="1" t="s">
        <v>542</v>
      </c>
      <c r="R3765" s="1" t="s">
        <v>5343</v>
      </c>
      <c r="S3765" s="1">
        <v>1011</v>
      </c>
      <c r="T3765" s="1">
        <v>336</v>
      </c>
    </row>
    <row r="3766" spans="1:21">
      <c r="A3766" s="1">
        <f t="shared" si="58"/>
        <v>3765</v>
      </c>
      <c r="B3766" s="1" t="s">
        <v>20</v>
      </c>
      <c r="C3766" s="1" t="s">
        <v>450</v>
      </c>
      <c r="D3766" s="1" t="s">
        <v>22</v>
      </c>
      <c r="E3766" s="1" t="s">
        <v>23</v>
      </c>
      <c r="F3766" s="1" t="s">
        <v>5</v>
      </c>
      <c r="H3766" s="1" t="s">
        <v>24</v>
      </c>
      <c r="I3766" s="1">
        <v>1991492</v>
      </c>
      <c r="J3766" s="1">
        <v>1991989</v>
      </c>
      <c r="K3766" s="1" t="s">
        <v>63</v>
      </c>
      <c r="R3766" s="1" t="s">
        <v>5345</v>
      </c>
      <c r="S3766" s="1">
        <v>498</v>
      </c>
      <c r="U3766" s="1" t="s">
        <v>452</v>
      </c>
    </row>
    <row r="3767" spans="1:21">
      <c r="A3767" s="1">
        <f t="shared" si="58"/>
        <v>3766</v>
      </c>
      <c r="B3767" s="1" t="s">
        <v>28</v>
      </c>
      <c r="C3767" s="1" t="s">
        <v>453</v>
      </c>
      <c r="D3767" s="1" t="s">
        <v>22</v>
      </c>
      <c r="E3767" s="1" t="s">
        <v>23</v>
      </c>
      <c r="F3767" s="1" t="s">
        <v>5</v>
      </c>
      <c r="H3767" s="1" t="s">
        <v>24</v>
      </c>
      <c r="I3767" s="1">
        <v>1991492</v>
      </c>
      <c r="J3767" s="1">
        <v>1991989</v>
      </c>
      <c r="K3767" s="1" t="s">
        <v>63</v>
      </c>
      <c r="O3767" s="1" t="s">
        <v>42</v>
      </c>
      <c r="R3767" s="1" t="s">
        <v>5345</v>
      </c>
      <c r="S3767" s="1">
        <v>498</v>
      </c>
      <c r="U3767" s="1" t="s">
        <v>452</v>
      </c>
    </row>
    <row r="3768" spans="1:21">
      <c r="A3768" s="1">
        <f t="shared" si="58"/>
        <v>3767</v>
      </c>
      <c r="B3768" s="1" t="s">
        <v>20</v>
      </c>
      <c r="C3768" s="1" t="s">
        <v>21</v>
      </c>
      <c r="D3768" s="1" t="s">
        <v>22</v>
      </c>
      <c r="E3768" s="1" t="s">
        <v>23</v>
      </c>
      <c r="F3768" s="1" t="s">
        <v>5</v>
      </c>
      <c r="H3768" s="1" t="s">
        <v>24</v>
      </c>
      <c r="I3768" s="1">
        <v>1992108</v>
      </c>
      <c r="J3768" s="1">
        <v>1993151</v>
      </c>
      <c r="K3768" s="1" t="s">
        <v>25</v>
      </c>
      <c r="R3768" s="1" t="s">
        <v>5346</v>
      </c>
      <c r="S3768" s="1">
        <v>1044</v>
      </c>
    </row>
    <row r="3769" spans="1:21">
      <c r="A3769" s="1">
        <f t="shared" si="58"/>
        <v>3768</v>
      </c>
      <c r="B3769" s="1" t="s">
        <v>28</v>
      </c>
      <c r="C3769" s="1" t="s">
        <v>29</v>
      </c>
      <c r="D3769" s="1" t="s">
        <v>22</v>
      </c>
      <c r="E3769" s="1" t="s">
        <v>23</v>
      </c>
      <c r="F3769" s="1" t="s">
        <v>5</v>
      </c>
      <c r="H3769" s="1" t="s">
        <v>24</v>
      </c>
      <c r="I3769" s="1">
        <v>1992108</v>
      </c>
      <c r="J3769" s="1">
        <v>1993151</v>
      </c>
      <c r="K3769" s="1" t="s">
        <v>25</v>
      </c>
      <c r="L3769" s="1" t="s">
        <v>5347</v>
      </c>
      <c r="O3769" s="1" t="s">
        <v>542</v>
      </c>
      <c r="R3769" s="1" t="s">
        <v>5346</v>
      </c>
      <c r="S3769" s="1">
        <v>1044</v>
      </c>
      <c r="T3769" s="1">
        <v>347</v>
      </c>
    </row>
    <row r="3770" spans="1:21">
      <c r="A3770" s="1">
        <f t="shared" si="58"/>
        <v>3769</v>
      </c>
      <c r="B3770" s="1" t="s">
        <v>20</v>
      </c>
      <c r="C3770" s="1" t="s">
        <v>21</v>
      </c>
      <c r="D3770" s="1" t="s">
        <v>22</v>
      </c>
      <c r="E3770" s="1" t="s">
        <v>23</v>
      </c>
      <c r="F3770" s="1" t="s">
        <v>5</v>
      </c>
      <c r="H3770" s="1" t="s">
        <v>24</v>
      </c>
      <c r="I3770" s="1">
        <v>1993750</v>
      </c>
      <c r="J3770" s="1">
        <v>1994601</v>
      </c>
      <c r="K3770" s="1" t="s">
        <v>25</v>
      </c>
      <c r="R3770" s="1" t="s">
        <v>5348</v>
      </c>
      <c r="S3770" s="1">
        <v>852</v>
      </c>
    </row>
    <row r="3771" spans="1:21">
      <c r="A3771" s="1">
        <f t="shared" si="58"/>
        <v>3770</v>
      </c>
      <c r="B3771" s="1" t="s">
        <v>28</v>
      </c>
      <c r="C3771" s="1" t="s">
        <v>29</v>
      </c>
      <c r="D3771" s="1" t="s">
        <v>22</v>
      </c>
      <c r="E3771" s="1" t="s">
        <v>23</v>
      </c>
      <c r="F3771" s="1" t="s">
        <v>5</v>
      </c>
      <c r="H3771" s="1" t="s">
        <v>24</v>
      </c>
      <c r="I3771" s="1">
        <v>1993750</v>
      </c>
      <c r="J3771" s="1">
        <v>1994601</v>
      </c>
      <c r="K3771" s="1" t="s">
        <v>25</v>
      </c>
      <c r="L3771" s="1" t="s">
        <v>5349</v>
      </c>
      <c r="O3771" s="1" t="s">
        <v>5350</v>
      </c>
      <c r="R3771" s="1" t="s">
        <v>5348</v>
      </c>
      <c r="S3771" s="1">
        <v>852</v>
      </c>
      <c r="T3771" s="1">
        <v>283</v>
      </c>
    </row>
    <row r="3772" spans="1:21">
      <c r="A3772" s="1">
        <f t="shared" si="58"/>
        <v>3771</v>
      </c>
      <c r="B3772" s="1" t="s">
        <v>20</v>
      </c>
      <c r="C3772" s="1" t="s">
        <v>21</v>
      </c>
      <c r="D3772" s="1" t="s">
        <v>22</v>
      </c>
      <c r="E3772" s="1" t="s">
        <v>23</v>
      </c>
      <c r="F3772" s="1" t="s">
        <v>5</v>
      </c>
      <c r="H3772" s="1" t="s">
        <v>24</v>
      </c>
      <c r="I3772" s="1">
        <v>1994564</v>
      </c>
      <c r="J3772" s="1">
        <v>1996282</v>
      </c>
      <c r="K3772" s="1" t="s">
        <v>25</v>
      </c>
      <c r="R3772" s="1" t="s">
        <v>5351</v>
      </c>
      <c r="S3772" s="1">
        <v>1719</v>
      </c>
    </row>
    <row r="3773" spans="1:21">
      <c r="A3773" s="1">
        <f t="shared" si="58"/>
        <v>3772</v>
      </c>
      <c r="B3773" s="1" t="s">
        <v>28</v>
      </c>
      <c r="C3773" s="1" t="s">
        <v>29</v>
      </c>
      <c r="D3773" s="1" t="s">
        <v>22</v>
      </c>
      <c r="E3773" s="1" t="s">
        <v>23</v>
      </c>
      <c r="F3773" s="1" t="s">
        <v>5</v>
      </c>
      <c r="H3773" s="1" t="s">
        <v>24</v>
      </c>
      <c r="I3773" s="1">
        <v>1994564</v>
      </c>
      <c r="J3773" s="1">
        <v>1996282</v>
      </c>
      <c r="K3773" s="1" t="s">
        <v>25</v>
      </c>
      <c r="L3773" s="1" t="s">
        <v>5352</v>
      </c>
      <c r="O3773" s="1" t="s">
        <v>3837</v>
      </c>
      <c r="R3773" s="1" t="s">
        <v>5351</v>
      </c>
      <c r="S3773" s="1">
        <v>1719</v>
      </c>
      <c r="T3773" s="1">
        <v>572</v>
      </c>
    </row>
    <row r="3774" spans="1:21">
      <c r="A3774" s="1">
        <f t="shared" si="58"/>
        <v>3773</v>
      </c>
      <c r="B3774" s="1" t="s">
        <v>20</v>
      </c>
      <c r="C3774" s="1" t="s">
        <v>21</v>
      </c>
      <c r="D3774" s="1" t="s">
        <v>22</v>
      </c>
      <c r="E3774" s="1" t="s">
        <v>23</v>
      </c>
      <c r="F3774" s="1" t="s">
        <v>5</v>
      </c>
      <c r="H3774" s="1" t="s">
        <v>24</v>
      </c>
      <c r="I3774" s="1">
        <v>1996345</v>
      </c>
      <c r="J3774" s="1">
        <v>1996893</v>
      </c>
      <c r="K3774" s="1" t="s">
        <v>63</v>
      </c>
      <c r="P3774" s="1" t="s">
        <v>5353</v>
      </c>
      <c r="R3774" s="1" t="s">
        <v>5354</v>
      </c>
      <c r="S3774" s="1">
        <v>549</v>
      </c>
    </row>
    <row r="3775" spans="1:21">
      <c r="A3775" s="1">
        <f t="shared" si="58"/>
        <v>3774</v>
      </c>
      <c r="B3775" s="1" t="s">
        <v>28</v>
      </c>
      <c r="C3775" s="1" t="s">
        <v>29</v>
      </c>
      <c r="D3775" s="1" t="s">
        <v>22</v>
      </c>
      <c r="E3775" s="1" t="s">
        <v>23</v>
      </c>
      <c r="F3775" s="1" t="s">
        <v>5</v>
      </c>
      <c r="H3775" s="1" t="s">
        <v>24</v>
      </c>
      <c r="I3775" s="1">
        <v>1996345</v>
      </c>
      <c r="J3775" s="1">
        <v>1996893</v>
      </c>
      <c r="K3775" s="1" t="s">
        <v>63</v>
      </c>
      <c r="L3775" s="1" t="s">
        <v>5355</v>
      </c>
      <c r="O3775" s="1" t="s">
        <v>4808</v>
      </c>
      <c r="P3775" s="1" t="s">
        <v>5353</v>
      </c>
      <c r="R3775" s="1" t="s">
        <v>5354</v>
      </c>
      <c r="S3775" s="1">
        <v>549</v>
      </c>
      <c r="T3775" s="1">
        <v>182</v>
      </c>
    </row>
    <row r="3776" spans="1:21">
      <c r="A3776" s="1">
        <f t="shared" si="58"/>
        <v>3775</v>
      </c>
      <c r="B3776" s="1" t="s">
        <v>20</v>
      </c>
      <c r="C3776" s="1" t="s">
        <v>21</v>
      </c>
      <c r="D3776" s="1" t="s">
        <v>22</v>
      </c>
      <c r="E3776" s="1" t="s">
        <v>23</v>
      </c>
      <c r="F3776" s="1" t="s">
        <v>5</v>
      </c>
      <c r="H3776" s="1" t="s">
        <v>24</v>
      </c>
      <c r="I3776" s="1">
        <v>1996977</v>
      </c>
      <c r="J3776" s="1">
        <v>1997843</v>
      </c>
      <c r="K3776" s="1" t="s">
        <v>25</v>
      </c>
      <c r="R3776" s="1" t="s">
        <v>5356</v>
      </c>
      <c r="S3776" s="1">
        <v>867</v>
      </c>
    </row>
    <row r="3777" spans="1:20">
      <c r="A3777" s="1">
        <f t="shared" si="58"/>
        <v>3776</v>
      </c>
      <c r="B3777" s="1" t="s">
        <v>28</v>
      </c>
      <c r="C3777" s="1" t="s">
        <v>29</v>
      </c>
      <c r="D3777" s="1" t="s">
        <v>22</v>
      </c>
      <c r="E3777" s="1" t="s">
        <v>23</v>
      </c>
      <c r="F3777" s="1" t="s">
        <v>5</v>
      </c>
      <c r="H3777" s="1" t="s">
        <v>24</v>
      </c>
      <c r="I3777" s="1">
        <v>1996977</v>
      </c>
      <c r="J3777" s="1">
        <v>1997843</v>
      </c>
      <c r="K3777" s="1" t="s">
        <v>25</v>
      </c>
      <c r="L3777" s="1" t="s">
        <v>5357</v>
      </c>
      <c r="O3777" s="1" t="s">
        <v>42</v>
      </c>
      <c r="R3777" s="1" t="s">
        <v>5356</v>
      </c>
      <c r="S3777" s="1">
        <v>867</v>
      </c>
      <c r="T3777" s="1">
        <v>288</v>
      </c>
    </row>
    <row r="3778" spans="1:20">
      <c r="A3778" s="1">
        <f t="shared" si="58"/>
        <v>3777</v>
      </c>
      <c r="B3778" s="1" t="s">
        <v>20</v>
      </c>
      <c r="C3778" s="1" t="s">
        <v>21</v>
      </c>
      <c r="D3778" s="1" t="s">
        <v>22</v>
      </c>
      <c r="E3778" s="1" t="s">
        <v>23</v>
      </c>
      <c r="F3778" s="1" t="s">
        <v>5</v>
      </c>
      <c r="H3778" s="1" t="s">
        <v>24</v>
      </c>
      <c r="I3778" s="1">
        <v>1997828</v>
      </c>
      <c r="J3778" s="1">
        <v>1999885</v>
      </c>
      <c r="K3778" s="1" t="s">
        <v>63</v>
      </c>
      <c r="P3778" s="1" t="s">
        <v>5358</v>
      </c>
      <c r="R3778" s="1" t="s">
        <v>5359</v>
      </c>
      <c r="S3778" s="1">
        <v>2058</v>
      </c>
    </row>
    <row r="3779" spans="1:20">
      <c r="A3779" s="1">
        <f t="shared" ref="A3779:A3842" si="59">A3778+1</f>
        <v>3778</v>
      </c>
      <c r="B3779" s="1" t="s">
        <v>28</v>
      </c>
      <c r="C3779" s="1" t="s">
        <v>29</v>
      </c>
      <c r="D3779" s="1" t="s">
        <v>22</v>
      </c>
      <c r="E3779" s="1" t="s">
        <v>23</v>
      </c>
      <c r="F3779" s="1" t="s">
        <v>5</v>
      </c>
      <c r="H3779" s="1" t="s">
        <v>24</v>
      </c>
      <c r="I3779" s="1">
        <v>1997828</v>
      </c>
      <c r="J3779" s="1">
        <v>1999885</v>
      </c>
      <c r="K3779" s="1" t="s">
        <v>63</v>
      </c>
      <c r="L3779" s="1" t="s">
        <v>5360</v>
      </c>
      <c r="O3779" s="1" t="s">
        <v>5361</v>
      </c>
      <c r="P3779" s="1" t="s">
        <v>5358</v>
      </c>
      <c r="R3779" s="1" t="s">
        <v>5359</v>
      </c>
      <c r="S3779" s="1">
        <v>2058</v>
      </c>
      <c r="T3779" s="1">
        <v>685</v>
      </c>
    </row>
    <row r="3780" spans="1:20">
      <c r="A3780" s="1">
        <f t="shared" si="59"/>
        <v>3779</v>
      </c>
      <c r="B3780" s="1" t="s">
        <v>20</v>
      </c>
      <c r="C3780" s="1" t="s">
        <v>21</v>
      </c>
      <c r="D3780" s="1" t="s">
        <v>22</v>
      </c>
      <c r="E3780" s="1" t="s">
        <v>23</v>
      </c>
      <c r="F3780" s="1" t="s">
        <v>5</v>
      </c>
      <c r="H3780" s="1" t="s">
        <v>24</v>
      </c>
      <c r="I3780" s="1">
        <v>1999916</v>
      </c>
      <c r="J3780" s="1">
        <v>2000305</v>
      </c>
      <c r="K3780" s="1" t="s">
        <v>63</v>
      </c>
      <c r="R3780" s="1" t="s">
        <v>5362</v>
      </c>
      <c r="S3780" s="1">
        <v>390</v>
      </c>
    </row>
    <row r="3781" spans="1:20">
      <c r="A3781" s="1">
        <f t="shared" si="59"/>
        <v>3780</v>
      </c>
      <c r="B3781" s="1" t="s">
        <v>28</v>
      </c>
      <c r="C3781" s="1" t="s">
        <v>29</v>
      </c>
      <c r="D3781" s="1" t="s">
        <v>22</v>
      </c>
      <c r="E3781" s="1" t="s">
        <v>23</v>
      </c>
      <c r="F3781" s="1" t="s">
        <v>5</v>
      </c>
      <c r="H3781" s="1" t="s">
        <v>24</v>
      </c>
      <c r="I3781" s="1">
        <v>1999916</v>
      </c>
      <c r="J3781" s="1">
        <v>2000305</v>
      </c>
      <c r="K3781" s="1" t="s">
        <v>63</v>
      </c>
      <c r="L3781" s="1" t="s">
        <v>5363</v>
      </c>
      <c r="O3781" s="1" t="s">
        <v>3533</v>
      </c>
      <c r="R3781" s="1" t="s">
        <v>5362</v>
      </c>
      <c r="S3781" s="1">
        <v>390</v>
      </c>
      <c r="T3781" s="1">
        <v>129</v>
      </c>
    </row>
    <row r="3782" spans="1:20">
      <c r="A3782" s="1">
        <f t="shared" si="59"/>
        <v>3781</v>
      </c>
      <c r="B3782" s="1" t="s">
        <v>20</v>
      </c>
      <c r="C3782" s="1" t="s">
        <v>21</v>
      </c>
      <c r="D3782" s="1" t="s">
        <v>22</v>
      </c>
      <c r="E3782" s="1" t="s">
        <v>23</v>
      </c>
      <c r="F3782" s="1" t="s">
        <v>5</v>
      </c>
      <c r="H3782" s="1" t="s">
        <v>24</v>
      </c>
      <c r="I3782" s="1">
        <v>2000393</v>
      </c>
      <c r="J3782" s="1">
        <v>2001646</v>
      </c>
      <c r="K3782" s="1" t="s">
        <v>25</v>
      </c>
      <c r="P3782" s="1" t="s">
        <v>5364</v>
      </c>
      <c r="R3782" s="1" t="s">
        <v>5365</v>
      </c>
      <c r="S3782" s="1">
        <v>1254</v>
      </c>
    </row>
    <row r="3783" spans="1:20">
      <c r="A3783" s="1">
        <f t="shared" si="59"/>
        <v>3782</v>
      </c>
      <c r="B3783" s="1" t="s">
        <v>28</v>
      </c>
      <c r="C3783" s="1" t="s">
        <v>29</v>
      </c>
      <c r="D3783" s="1" t="s">
        <v>22</v>
      </c>
      <c r="E3783" s="1" t="s">
        <v>23</v>
      </c>
      <c r="F3783" s="1" t="s">
        <v>5</v>
      </c>
      <c r="H3783" s="1" t="s">
        <v>24</v>
      </c>
      <c r="I3783" s="1">
        <v>2000393</v>
      </c>
      <c r="J3783" s="1">
        <v>2001646</v>
      </c>
      <c r="K3783" s="1" t="s">
        <v>25</v>
      </c>
      <c r="L3783" s="1" t="s">
        <v>5366</v>
      </c>
      <c r="O3783" s="1" t="s">
        <v>5367</v>
      </c>
      <c r="P3783" s="1" t="s">
        <v>5364</v>
      </c>
      <c r="R3783" s="1" t="s">
        <v>5365</v>
      </c>
      <c r="S3783" s="1">
        <v>1254</v>
      </c>
      <c r="T3783" s="1">
        <v>417</v>
      </c>
    </row>
    <row r="3784" spans="1:20">
      <c r="A3784" s="1">
        <f t="shared" si="59"/>
        <v>3783</v>
      </c>
      <c r="B3784" s="1" t="s">
        <v>20</v>
      </c>
      <c r="C3784" s="1" t="s">
        <v>21</v>
      </c>
      <c r="D3784" s="1" t="s">
        <v>22</v>
      </c>
      <c r="E3784" s="1" t="s">
        <v>23</v>
      </c>
      <c r="F3784" s="1" t="s">
        <v>5</v>
      </c>
      <c r="H3784" s="1" t="s">
        <v>24</v>
      </c>
      <c r="I3784" s="1">
        <v>2001694</v>
      </c>
      <c r="J3784" s="1">
        <v>2002356</v>
      </c>
      <c r="K3784" s="1" t="s">
        <v>63</v>
      </c>
      <c r="R3784" s="1" t="s">
        <v>5368</v>
      </c>
      <c r="S3784" s="1">
        <v>663</v>
      </c>
    </row>
    <row r="3785" spans="1:20">
      <c r="A3785" s="1">
        <f t="shared" si="59"/>
        <v>3784</v>
      </c>
      <c r="B3785" s="1" t="s">
        <v>28</v>
      </c>
      <c r="C3785" s="1" t="s">
        <v>29</v>
      </c>
      <c r="D3785" s="1" t="s">
        <v>22</v>
      </c>
      <c r="E3785" s="1" t="s">
        <v>23</v>
      </c>
      <c r="F3785" s="1" t="s">
        <v>5</v>
      </c>
      <c r="H3785" s="1" t="s">
        <v>24</v>
      </c>
      <c r="I3785" s="1">
        <v>2001694</v>
      </c>
      <c r="J3785" s="1">
        <v>2002356</v>
      </c>
      <c r="K3785" s="1" t="s">
        <v>63</v>
      </c>
      <c r="L3785" s="1" t="s">
        <v>5369</v>
      </c>
      <c r="O3785" s="1" t="s">
        <v>62</v>
      </c>
      <c r="R3785" s="1" t="s">
        <v>5368</v>
      </c>
      <c r="S3785" s="1">
        <v>663</v>
      </c>
      <c r="T3785" s="1">
        <v>220</v>
      </c>
    </row>
    <row r="3786" spans="1:20">
      <c r="A3786" s="1">
        <f t="shared" si="59"/>
        <v>3785</v>
      </c>
      <c r="B3786" s="1" t="s">
        <v>20</v>
      </c>
      <c r="C3786" s="1" t="s">
        <v>21</v>
      </c>
      <c r="D3786" s="1" t="s">
        <v>22</v>
      </c>
      <c r="E3786" s="1" t="s">
        <v>23</v>
      </c>
      <c r="F3786" s="1" t="s">
        <v>5</v>
      </c>
      <c r="H3786" s="1" t="s">
        <v>24</v>
      </c>
      <c r="I3786" s="1">
        <v>2002541</v>
      </c>
      <c r="J3786" s="1">
        <v>2003926</v>
      </c>
      <c r="K3786" s="1" t="s">
        <v>25</v>
      </c>
      <c r="P3786" s="1" t="s">
        <v>5370</v>
      </c>
      <c r="R3786" s="1" t="s">
        <v>5371</v>
      </c>
      <c r="S3786" s="1">
        <v>1386</v>
      </c>
    </row>
    <row r="3787" spans="1:20">
      <c r="A3787" s="1">
        <f t="shared" si="59"/>
        <v>3786</v>
      </c>
      <c r="B3787" s="1" t="s">
        <v>28</v>
      </c>
      <c r="C3787" s="1" t="s">
        <v>29</v>
      </c>
      <c r="D3787" s="1" t="s">
        <v>22</v>
      </c>
      <c r="E3787" s="1" t="s">
        <v>23</v>
      </c>
      <c r="F3787" s="1" t="s">
        <v>5</v>
      </c>
      <c r="H3787" s="1" t="s">
        <v>24</v>
      </c>
      <c r="I3787" s="1">
        <v>2002541</v>
      </c>
      <c r="J3787" s="1">
        <v>2003926</v>
      </c>
      <c r="K3787" s="1" t="s">
        <v>25</v>
      </c>
      <c r="L3787" s="1" t="s">
        <v>5372</v>
      </c>
      <c r="O3787" s="1" t="s">
        <v>5373</v>
      </c>
      <c r="P3787" s="1" t="s">
        <v>5370</v>
      </c>
      <c r="R3787" s="1" t="s">
        <v>5371</v>
      </c>
      <c r="S3787" s="1">
        <v>1386</v>
      </c>
      <c r="T3787" s="1">
        <v>461</v>
      </c>
    </row>
    <row r="3788" spans="1:20">
      <c r="A3788" s="1">
        <f t="shared" si="59"/>
        <v>3787</v>
      </c>
      <c r="B3788" s="1" t="s">
        <v>20</v>
      </c>
      <c r="C3788" s="1" t="s">
        <v>21</v>
      </c>
      <c r="D3788" s="1" t="s">
        <v>22</v>
      </c>
      <c r="E3788" s="1" t="s">
        <v>23</v>
      </c>
      <c r="F3788" s="1" t="s">
        <v>5</v>
      </c>
      <c r="H3788" s="1" t="s">
        <v>24</v>
      </c>
      <c r="I3788" s="1">
        <v>2003946</v>
      </c>
      <c r="J3788" s="1">
        <v>2004851</v>
      </c>
      <c r="K3788" s="1" t="s">
        <v>25</v>
      </c>
      <c r="R3788" s="1" t="s">
        <v>5374</v>
      </c>
      <c r="S3788" s="1">
        <v>906</v>
      </c>
    </row>
    <row r="3789" spans="1:20">
      <c r="A3789" s="1">
        <f t="shared" si="59"/>
        <v>3788</v>
      </c>
      <c r="B3789" s="1" t="s">
        <v>28</v>
      </c>
      <c r="C3789" s="1" t="s">
        <v>29</v>
      </c>
      <c r="D3789" s="1" t="s">
        <v>22</v>
      </c>
      <c r="E3789" s="1" t="s">
        <v>23</v>
      </c>
      <c r="F3789" s="1" t="s">
        <v>5</v>
      </c>
      <c r="H3789" s="1" t="s">
        <v>24</v>
      </c>
      <c r="I3789" s="1">
        <v>2003946</v>
      </c>
      <c r="J3789" s="1">
        <v>2004851</v>
      </c>
      <c r="K3789" s="1" t="s">
        <v>25</v>
      </c>
      <c r="L3789" s="1" t="s">
        <v>5375</v>
      </c>
      <c r="O3789" s="1" t="s">
        <v>42</v>
      </c>
      <c r="R3789" s="1" t="s">
        <v>5374</v>
      </c>
      <c r="S3789" s="1">
        <v>906</v>
      </c>
      <c r="T3789" s="1">
        <v>301</v>
      </c>
    </row>
    <row r="3790" spans="1:20">
      <c r="A3790" s="1">
        <f t="shared" si="59"/>
        <v>3789</v>
      </c>
      <c r="B3790" s="1" t="s">
        <v>20</v>
      </c>
      <c r="C3790" s="1" t="s">
        <v>21</v>
      </c>
      <c r="D3790" s="1" t="s">
        <v>22</v>
      </c>
      <c r="E3790" s="1" t="s">
        <v>23</v>
      </c>
      <c r="F3790" s="1" t="s">
        <v>5</v>
      </c>
      <c r="H3790" s="1" t="s">
        <v>24</v>
      </c>
      <c r="I3790" s="1">
        <v>2005137</v>
      </c>
      <c r="J3790" s="1">
        <v>2006612</v>
      </c>
      <c r="K3790" s="1" t="s">
        <v>25</v>
      </c>
      <c r="R3790" s="1" t="s">
        <v>5376</v>
      </c>
      <c r="S3790" s="1">
        <v>1476</v>
      </c>
    </row>
    <row r="3791" spans="1:20">
      <c r="A3791" s="1">
        <f t="shared" si="59"/>
        <v>3790</v>
      </c>
      <c r="B3791" s="1" t="s">
        <v>28</v>
      </c>
      <c r="C3791" s="1" t="s">
        <v>29</v>
      </c>
      <c r="D3791" s="1" t="s">
        <v>22</v>
      </c>
      <c r="E3791" s="1" t="s">
        <v>23</v>
      </c>
      <c r="F3791" s="1" t="s">
        <v>5</v>
      </c>
      <c r="H3791" s="1" t="s">
        <v>24</v>
      </c>
      <c r="I3791" s="1">
        <v>2005137</v>
      </c>
      <c r="J3791" s="1">
        <v>2006612</v>
      </c>
      <c r="K3791" s="1" t="s">
        <v>25</v>
      </c>
      <c r="L3791" s="1" t="s">
        <v>5377</v>
      </c>
      <c r="O3791" s="1" t="s">
        <v>62</v>
      </c>
      <c r="R3791" s="1" t="s">
        <v>5376</v>
      </c>
      <c r="S3791" s="1">
        <v>1476</v>
      </c>
      <c r="T3791" s="1">
        <v>491</v>
      </c>
    </row>
    <row r="3792" spans="1:20">
      <c r="A3792" s="1">
        <f t="shared" si="59"/>
        <v>3791</v>
      </c>
      <c r="B3792" s="1" t="s">
        <v>20</v>
      </c>
      <c r="C3792" s="1" t="s">
        <v>21</v>
      </c>
      <c r="D3792" s="1" t="s">
        <v>22</v>
      </c>
      <c r="E3792" s="1" t="s">
        <v>23</v>
      </c>
      <c r="F3792" s="1" t="s">
        <v>5</v>
      </c>
      <c r="H3792" s="1" t="s">
        <v>24</v>
      </c>
      <c r="I3792" s="1">
        <v>2006677</v>
      </c>
      <c r="J3792" s="1">
        <v>2007858</v>
      </c>
      <c r="K3792" s="1" t="s">
        <v>25</v>
      </c>
      <c r="P3792" s="1" t="s">
        <v>5378</v>
      </c>
      <c r="R3792" s="1" t="s">
        <v>5379</v>
      </c>
      <c r="S3792" s="1">
        <v>1182</v>
      </c>
    </row>
    <row r="3793" spans="1:20">
      <c r="A3793" s="1">
        <f t="shared" si="59"/>
        <v>3792</v>
      </c>
      <c r="B3793" s="1" t="s">
        <v>28</v>
      </c>
      <c r="C3793" s="1" t="s">
        <v>29</v>
      </c>
      <c r="D3793" s="1" t="s">
        <v>22</v>
      </c>
      <c r="E3793" s="1" t="s">
        <v>23</v>
      </c>
      <c r="F3793" s="1" t="s">
        <v>5</v>
      </c>
      <c r="H3793" s="1" t="s">
        <v>24</v>
      </c>
      <c r="I3793" s="1">
        <v>2006677</v>
      </c>
      <c r="J3793" s="1">
        <v>2007858</v>
      </c>
      <c r="K3793" s="1" t="s">
        <v>25</v>
      </c>
      <c r="L3793" s="1" t="s">
        <v>5380</v>
      </c>
      <c r="O3793" s="1" t="s">
        <v>5381</v>
      </c>
      <c r="P3793" s="1" t="s">
        <v>5378</v>
      </c>
      <c r="R3793" s="1" t="s">
        <v>5379</v>
      </c>
      <c r="S3793" s="1">
        <v>1182</v>
      </c>
      <c r="T3793" s="1">
        <v>393</v>
      </c>
    </row>
    <row r="3794" spans="1:20">
      <c r="A3794" s="1">
        <f t="shared" si="59"/>
        <v>3793</v>
      </c>
      <c r="B3794" s="1" t="s">
        <v>20</v>
      </c>
      <c r="C3794" s="1" t="s">
        <v>21</v>
      </c>
      <c r="D3794" s="1" t="s">
        <v>22</v>
      </c>
      <c r="E3794" s="1" t="s">
        <v>23</v>
      </c>
      <c r="F3794" s="1" t="s">
        <v>5</v>
      </c>
      <c r="H3794" s="1" t="s">
        <v>24</v>
      </c>
      <c r="I3794" s="1">
        <v>2007987</v>
      </c>
      <c r="J3794" s="1">
        <v>2008811</v>
      </c>
      <c r="K3794" s="1" t="s">
        <v>25</v>
      </c>
      <c r="R3794" s="1" t="s">
        <v>5382</v>
      </c>
      <c r="S3794" s="1">
        <v>825</v>
      </c>
    </row>
    <row r="3795" spans="1:20">
      <c r="A3795" s="1">
        <f t="shared" si="59"/>
        <v>3794</v>
      </c>
      <c r="B3795" s="1" t="s">
        <v>28</v>
      </c>
      <c r="C3795" s="1" t="s">
        <v>29</v>
      </c>
      <c r="D3795" s="1" t="s">
        <v>22</v>
      </c>
      <c r="E3795" s="1" t="s">
        <v>23</v>
      </c>
      <c r="F3795" s="1" t="s">
        <v>5</v>
      </c>
      <c r="H3795" s="1" t="s">
        <v>24</v>
      </c>
      <c r="I3795" s="1">
        <v>2007987</v>
      </c>
      <c r="J3795" s="1">
        <v>2008811</v>
      </c>
      <c r="K3795" s="1" t="s">
        <v>25</v>
      </c>
      <c r="L3795" s="1" t="s">
        <v>5383</v>
      </c>
      <c r="O3795" s="1" t="s">
        <v>42</v>
      </c>
      <c r="R3795" s="1" t="s">
        <v>5382</v>
      </c>
      <c r="S3795" s="1">
        <v>825</v>
      </c>
      <c r="T3795" s="1">
        <v>274</v>
      </c>
    </row>
    <row r="3796" spans="1:20">
      <c r="A3796" s="1">
        <f t="shared" si="59"/>
        <v>3795</v>
      </c>
      <c r="B3796" s="1" t="s">
        <v>20</v>
      </c>
      <c r="C3796" s="1" t="s">
        <v>21</v>
      </c>
      <c r="D3796" s="1" t="s">
        <v>22</v>
      </c>
      <c r="E3796" s="1" t="s">
        <v>23</v>
      </c>
      <c r="F3796" s="1" t="s">
        <v>5</v>
      </c>
      <c r="H3796" s="1" t="s">
        <v>24</v>
      </c>
      <c r="I3796" s="1">
        <v>2009107</v>
      </c>
      <c r="J3796" s="1">
        <v>2010183</v>
      </c>
      <c r="K3796" s="1" t="s">
        <v>63</v>
      </c>
      <c r="P3796" s="1" t="s">
        <v>5384</v>
      </c>
      <c r="R3796" s="1" t="s">
        <v>5385</v>
      </c>
      <c r="S3796" s="1">
        <v>1077</v>
      </c>
    </row>
    <row r="3797" spans="1:20">
      <c r="A3797" s="1">
        <f t="shared" si="59"/>
        <v>3796</v>
      </c>
      <c r="B3797" s="1" t="s">
        <v>28</v>
      </c>
      <c r="C3797" s="1" t="s">
        <v>29</v>
      </c>
      <c r="D3797" s="1" t="s">
        <v>22</v>
      </c>
      <c r="E3797" s="1" t="s">
        <v>23</v>
      </c>
      <c r="F3797" s="1" t="s">
        <v>5</v>
      </c>
      <c r="H3797" s="1" t="s">
        <v>24</v>
      </c>
      <c r="I3797" s="1">
        <v>2009107</v>
      </c>
      <c r="J3797" s="1">
        <v>2010183</v>
      </c>
      <c r="K3797" s="1" t="s">
        <v>63</v>
      </c>
      <c r="L3797" s="1" t="s">
        <v>5386</v>
      </c>
      <c r="O3797" s="1" t="s">
        <v>5387</v>
      </c>
      <c r="P3797" s="1" t="s">
        <v>5384</v>
      </c>
      <c r="R3797" s="1" t="s">
        <v>5385</v>
      </c>
      <c r="S3797" s="1">
        <v>1077</v>
      </c>
      <c r="T3797" s="1">
        <v>358</v>
      </c>
    </row>
    <row r="3798" spans="1:20">
      <c r="A3798" s="1">
        <f t="shared" si="59"/>
        <v>3797</v>
      </c>
      <c r="B3798" s="1" t="s">
        <v>20</v>
      </c>
      <c r="C3798" s="1" t="s">
        <v>21</v>
      </c>
      <c r="D3798" s="1" t="s">
        <v>22</v>
      </c>
      <c r="E3798" s="1" t="s">
        <v>23</v>
      </c>
      <c r="F3798" s="1" t="s">
        <v>5</v>
      </c>
      <c r="H3798" s="1" t="s">
        <v>24</v>
      </c>
      <c r="I3798" s="1">
        <v>2010194</v>
      </c>
      <c r="J3798" s="1">
        <v>2010799</v>
      </c>
      <c r="K3798" s="1" t="s">
        <v>63</v>
      </c>
      <c r="R3798" s="1" t="s">
        <v>5388</v>
      </c>
      <c r="S3798" s="1">
        <v>606</v>
      </c>
    </row>
    <row r="3799" spans="1:20">
      <c r="A3799" s="1">
        <f t="shared" si="59"/>
        <v>3798</v>
      </c>
      <c r="B3799" s="1" t="s">
        <v>28</v>
      </c>
      <c r="C3799" s="1" t="s">
        <v>29</v>
      </c>
      <c r="D3799" s="1" t="s">
        <v>22</v>
      </c>
      <c r="E3799" s="1" t="s">
        <v>23</v>
      </c>
      <c r="F3799" s="1" t="s">
        <v>5</v>
      </c>
      <c r="H3799" s="1" t="s">
        <v>24</v>
      </c>
      <c r="I3799" s="1">
        <v>2010194</v>
      </c>
      <c r="J3799" s="1">
        <v>2010799</v>
      </c>
      <c r="K3799" s="1" t="s">
        <v>63</v>
      </c>
      <c r="L3799" s="1" t="s">
        <v>5389</v>
      </c>
      <c r="O3799" s="1" t="s">
        <v>42</v>
      </c>
      <c r="R3799" s="1" t="s">
        <v>5388</v>
      </c>
      <c r="S3799" s="1">
        <v>606</v>
      </c>
      <c r="T3799" s="1">
        <v>201</v>
      </c>
    </row>
    <row r="3800" spans="1:20">
      <c r="A3800" s="1">
        <f t="shared" si="59"/>
        <v>3799</v>
      </c>
      <c r="B3800" s="1" t="s">
        <v>20</v>
      </c>
      <c r="C3800" s="1" t="s">
        <v>21</v>
      </c>
      <c r="D3800" s="1" t="s">
        <v>22</v>
      </c>
      <c r="E3800" s="1" t="s">
        <v>23</v>
      </c>
      <c r="F3800" s="1" t="s">
        <v>5</v>
      </c>
      <c r="H3800" s="1" t="s">
        <v>24</v>
      </c>
      <c r="I3800" s="1">
        <v>2010875</v>
      </c>
      <c r="J3800" s="1">
        <v>2011723</v>
      </c>
      <c r="K3800" s="1" t="s">
        <v>63</v>
      </c>
      <c r="P3800" s="1" t="s">
        <v>5390</v>
      </c>
      <c r="R3800" s="1" t="s">
        <v>5391</v>
      </c>
      <c r="S3800" s="1">
        <v>849</v>
      </c>
    </row>
    <row r="3801" spans="1:20">
      <c r="A3801" s="1">
        <f t="shared" si="59"/>
        <v>3800</v>
      </c>
      <c r="B3801" s="1" t="s">
        <v>28</v>
      </c>
      <c r="C3801" s="1" t="s">
        <v>29</v>
      </c>
      <c r="D3801" s="1" t="s">
        <v>22</v>
      </c>
      <c r="E3801" s="1" t="s">
        <v>23</v>
      </c>
      <c r="F3801" s="1" t="s">
        <v>5</v>
      </c>
      <c r="H3801" s="1" t="s">
        <v>24</v>
      </c>
      <c r="I3801" s="1">
        <v>2010875</v>
      </c>
      <c r="J3801" s="1">
        <v>2011723</v>
      </c>
      <c r="K3801" s="1" t="s">
        <v>63</v>
      </c>
      <c r="L3801" s="1" t="s">
        <v>5392</v>
      </c>
      <c r="O3801" s="1" t="s">
        <v>5393</v>
      </c>
      <c r="P3801" s="1" t="s">
        <v>5390</v>
      </c>
      <c r="R3801" s="1" t="s">
        <v>5391</v>
      </c>
      <c r="S3801" s="1">
        <v>849</v>
      </c>
      <c r="T3801" s="1">
        <v>282</v>
      </c>
    </row>
    <row r="3802" spans="1:20">
      <c r="A3802" s="1">
        <f t="shared" si="59"/>
        <v>3801</v>
      </c>
      <c r="B3802" s="1" t="s">
        <v>20</v>
      </c>
      <c r="C3802" s="1" t="s">
        <v>21</v>
      </c>
      <c r="D3802" s="1" t="s">
        <v>22</v>
      </c>
      <c r="E3802" s="1" t="s">
        <v>23</v>
      </c>
      <c r="F3802" s="1" t="s">
        <v>5</v>
      </c>
      <c r="H3802" s="1" t="s">
        <v>24</v>
      </c>
      <c r="I3802" s="1">
        <v>2011720</v>
      </c>
      <c r="J3802" s="1">
        <v>2012088</v>
      </c>
      <c r="K3802" s="1" t="s">
        <v>63</v>
      </c>
      <c r="R3802" s="1" t="s">
        <v>5394</v>
      </c>
      <c r="S3802" s="1">
        <v>369</v>
      </c>
    </row>
    <row r="3803" spans="1:20">
      <c r="A3803" s="1">
        <f t="shared" si="59"/>
        <v>3802</v>
      </c>
      <c r="B3803" s="1" t="s">
        <v>28</v>
      </c>
      <c r="C3803" s="1" t="s">
        <v>29</v>
      </c>
      <c r="D3803" s="1" t="s">
        <v>22</v>
      </c>
      <c r="E3803" s="1" t="s">
        <v>23</v>
      </c>
      <c r="F3803" s="1" t="s">
        <v>5</v>
      </c>
      <c r="H3803" s="1" t="s">
        <v>24</v>
      </c>
      <c r="I3803" s="1">
        <v>2011720</v>
      </c>
      <c r="J3803" s="1">
        <v>2012088</v>
      </c>
      <c r="K3803" s="1" t="s">
        <v>63</v>
      </c>
      <c r="L3803" s="1" t="s">
        <v>5395</v>
      </c>
      <c r="O3803" s="1" t="s">
        <v>62</v>
      </c>
      <c r="R3803" s="1" t="s">
        <v>5394</v>
      </c>
      <c r="S3803" s="1">
        <v>369</v>
      </c>
      <c r="T3803" s="1">
        <v>122</v>
      </c>
    </row>
    <row r="3804" spans="1:20">
      <c r="A3804" s="1">
        <f t="shared" si="59"/>
        <v>3803</v>
      </c>
      <c r="B3804" s="1" t="s">
        <v>20</v>
      </c>
      <c r="C3804" s="1" t="s">
        <v>21</v>
      </c>
      <c r="D3804" s="1" t="s">
        <v>22</v>
      </c>
      <c r="E3804" s="1" t="s">
        <v>23</v>
      </c>
      <c r="F3804" s="1" t="s">
        <v>5</v>
      </c>
      <c r="H3804" s="1" t="s">
        <v>24</v>
      </c>
      <c r="I3804" s="1">
        <v>2012073</v>
      </c>
      <c r="J3804" s="1">
        <v>2014403</v>
      </c>
      <c r="K3804" s="1" t="s">
        <v>63</v>
      </c>
      <c r="R3804" s="1" t="s">
        <v>5396</v>
      </c>
      <c r="S3804" s="1">
        <v>2331</v>
      </c>
    </row>
    <row r="3805" spans="1:20">
      <c r="A3805" s="1">
        <f t="shared" si="59"/>
        <v>3804</v>
      </c>
      <c r="B3805" s="1" t="s">
        <v>28</v>
      </c>
      <c r="C3805" s="1" t="s">
        <v>29</v>
      </c>
      <c r="D3805" s="1" t="s">
        <v>22</v>
      </c>
      <c r="E3805" s="1" t="s">
        <v>23</v>
      </c>
      <c r="F3805" s="1" t="s">
        <v>5</v>
      </c>
      <c r="H3805" s="1" t="s">
        <v>24</v>
      </c>
      <c r="I3805" s="1">
        <v>2012073</v>
      </c>
      <c r="J3805" s="1">
        <v>2014403</v>
      </c>
      <c r="K3805" s="1" t="s">
        <v>63</v>
      </c>
      <c r="L3805" s="1" t="s">
        <v>5397</v>
      </c>
      <c r="O3805" s="1" t="s">
        <v>5398</v>
      </c>
      <c r="R3805" s="1" t="s">
        <v>5396</v>
      </c>
      <c r="S3805" s="1">
        <v>2331</v>
      </c>
      <c r="T3805" s="1">
        <v>776</v>
      </c>
    </row>
    <row r="3806" spans="1:20">
      <c r="A3806" s="1">
        <f t="shared" si="59"/>
        <v>3805</v>
      </c>
      <c r="B3806" s="1" t="s">
        <v>20</v>
      </c>
      <c r="C3806" s="1" t="s">
        <v>21</v>
      </c>
      <c r="D3806" s="1" t="s">
        <v>22</v>
      </c>
      <c r="E3806" s="1" t="s">
        <v>23</v>
      </c>
      <c r="F3806" s="1" t="s">
        <v>5</v>
      </c>
      <c r="H3806" s="1" t="s">
        <v>24</v>
      </c>
      <c r="I3806" s="1">
        <v>2014626</v>
      </c>
      <c r="J3806" s="1">
        <v>2016884</v>
      </c>
      <c r="K3806" s="1" t="s">
        <v>63</v>
      </c>
      <c r="R3806" s="1" t="s">
        <v>5399</v>
      </c>
      <c r="S3806" s="1">
        <v>2259</v>
      </c>
    </row>
    <row r="3807" spans="1:20">
      <c r="A3807" s="1">
        <f t="shared" si="59"/>
        <v>3806</v>
      </c>
      <c r="B3807" s="1" t="s">
        <v>28</v>
      </c>
      <c r="C3807" s="1" t="s">
        <v>29</v>
      </c>
      <c r="D3807" s="1" t="s">
        <v>22</v>
      </c>
      <c r="E3807" s="1" t="s">
        <v>23</v>
      </c>
      <c r="F3807" s="1" t="s">
        <v>5</v>
      </c>
      <c r="H3807" s="1" t="s">
        <v>24</v>
      </c>
      <c r="I3807" s="1">
        <v>2014626</v>
      </c>
      <c r="J3807" s="1">
        <v>2016884</v>
      </c>
      <c r="K3807" s="1" t="s">
        <v>63</v>
      </c>
      <c r="L3807" s="1" t="s">
        <v>5400</v>
      </c>
      <c r="O3807" s="1" t="s">
        <v>5401</v>
      </c>
      <c r="R3807" s="1" t="s">
        <v>5399</v>
      </c>
      <c r="S3807" s="1">
        <v>2259</v>
      </c>
      <c r="T3807" s="1">
        <v>752</v>
      </c>
    </row>
    <row r="3808" spans="1:20">
      <c r="A3808" s="1">
        <f t="shared" si="59"/>
        <v>3807</v>
      </c>
      <c r="B3808" s="1" t="s">
        <v>20</v>
      </c>
      <c r="C3808" s="1" t="s">
        <v>21</v>
      </c>
      <c r="D3808" s="1" t="s">
        <v>22</v>
      </c>
      <c r="E3808" s="1" t="s">
        <v>23</v>
      </c>
      <c r="F3808" s="1" t="s">
        <v>5</v>
      </c>
      <c r="H3808" s="1" t="s">
        <v>24</v>
      </c>
      <c r="I3808" s="1">
        <v>2016958</v>
      </c>
      <c r="J3808" s="1">
        <v>2017467</v>
      </c>
      <c r="K3808" s="1" t="s">
        <v>63</v>
      </c>
      <c r="P3808" s="1" t="s">
        <v>5402</v>
      </c>
      <c r="R3808" s="1" t="s">
        <v>5403</v>
      </c>
      <c r="S3808" s="1">
        <v>510</v>
      </c>
    </row>
    <row r="3809" spans="1:20">
      <c r="A3809" s="1">
        <f t="shared" si="59"/>
        <v>3808</v>
      </c>
      <c r="B3809" s="1" t="s">
        <v>28</v>
      </c>
      <c r="C3809" s="1" t="s">
        <v>29</v>
      </c>
      <c r="D3809" s="1" t="s">
        <v>22</v>
      </c>
      <c r="E3809" s="1" t="s">
        <v>23</v>
      </c>
      <c r="F3809" s="1" t="s">
        <v>5</v>
      </c>
      <c r="H3809" s="1" t="s">
        <v>24</v>
      </c>
      <c r="I3809" s="1">
        <v>2016958</v>
      </c>
      <c r="J3809" s="1">
        <v>2017467</v>
      </c>
      <c r="K3809" s="1" t="s">
        <v>63</v>
      </c>
      <c r="L3809" s="1" t="s">
        <v>5404</v>
      </c>
      <c r="O3809" s="1" t="s">
        <v>3080</v>
      </c>
      <c r="P3809" s="1" t="s">
        <v>5402</v>
      </c>
      <c r="R3809" s="1" t="s">
        <v>5403</v>
      </c>
      <c r="S3809" s="1">
        <v>510</v>
      </c>
      <c r="T3809" s="1">
        <v>169</v>
      </c>
    </row>
    <row r="3810" spans="1:20">
      <c r="A3810" s="1">
        <f t="shared" si="59"/>
        <v>3809</v>
      </c>
      <c r="B3810" s="1" t="s">
        <v>20</v>
      </c>
      <c r="C3810" s="1" t="s">
        <v>21</v>
      </c>
      <c r="D3810" s="1" t="s">
        <v>22</v>
      </c>
      <c r="E3810" s="1" t="s">
        <v>23</v>
      </c>
      <c r="F3810" s="1" t="s">
        <v>5</v>
      </c>
      <c r="H3810" s="1" t="s">
        <v>24</v>
      </c>
      <c r="I3810" s="1">
        <v>2017542</v>
      </c>
      <c r="J3810" s="1">
        <v>2019755</v>
      </c>
      <c r="K3810" s="1" t="s">
        <v>63</v>
      </c>
      <c r="P3810" s="1" t="s">
        <v>5405</v>
      </c>
      <c r="R3810" s="1" t="s">
        <v>5406</v>
      </c>
      <c r="S3810" s="1">
        <v>2214</v>
      </c>
    </row>
    <row r="3811" spans="1:20">
      <c r="A3811" s="1">
        <f t="shared" si="59"/>
        <v>3810</v>
      </c>
      <c r="B3811" s="1" t="s">
        <v>28</v>
      </c>
      <c r="C3811" s="1" t="s">
        <v>29</v>
      </c>
      <c r="D3811" s="1" t="s">
        <v>22</v>
      </c>
      <c r="E3811" s="1" t="s">
        <v>23</v>
      </c>
      <c r="F3811" s="1" t="s">
        <v>5</v>
      </c>
      <c r="H3811" s="1" t="s">
        <v>24</v>
      </c>
      <c r="I3811" s="1">
        <v>2017542</v>
      </c>
      <c r="J3811" s="1">
        <v>2019755</v>
      </c>
      <c r="K3811" s="1" t="s">
        <v>63</v>
      </c>
      <c r="L3811" s="1" t="s">
        <v>5407</v>
      </c>
      <c r="O3811" s="1" t="s">
        <v>5408</v>
      </c>
      <c r="P3811" s="1" t="s">
        <v>5405</v>
      </c>
      <c r="R3811" s="1" t="s">
        <v>5406</v>
      </c>
      <c r="S3811" s="1">
        <v>2214</v>
      </c>
      <c r="T3811" s="1">
        <v>737</v>
      </c>
    </row>
    <row r="3812" spans="1:20">
      <c r="A3812" s="1">
        <f t="shared" si="59"/>
        <v>3811</v>
      </c>
      <c r="B3812" s="1" t="s">
        <v>20</v>
      </c>
      <c r="C3812" s="1" t="s">
        <v>21</v>
      </c>
      <c r="D3812" s="1" t="s">
        <v>22</v>
      </c>
      <c r="E3812" s="1" t="s">
        <v>23</v>
      </c>
      <c r="F3812" s="1" t="s">
        <v>5</v>
      </c>
      <c r="H3812" s="1" t="s">
        <v>24</v>
      </c>
      <c r="I3812" s="1">
        <v>2020068</v>
      </c>
      <c r="J3812" s="1">
        <v>2020502</v>
      </c>
      <c r="K3812" s="1" t="s">
        <v>25</v>
      </c>
      <c r="R3812" s="1" t="s">
        <v>5409</v>
      </c>
      <c r="S3812" s="1">
        <v>435</v>
      </c>
    </row>
    <row r="3813" spans="1:20">
      <c r="A3813" s="1">
        <f t="shared" si="59"/>
        <v>3812</v>
      </c>
      <c r="B3813" s="1" t="s">
        <v>28</v>
      </c>
      <c r="C3813" s="1" t="s">
        <v>29</v>
      </c>
      <c r="D3813" s="1" t="s">
        <v>22</v>
      </c>
      <c r="E3813" s="1" t="s">
        <v>23</v>
      </c>
      <c r="F3813" s="1" t="s">
        <v>5</v>
      </c>
      <c r="H3813" s="1" t="s">
        <v>24</v>
      </c>
      <c r="I3813" s="1">
        <v>2020068</v>
      </c>
      <c r="J3813" s="1">
        <v>2020502</v>
      </c>
      <c r="K3813" s="1" t="s">
        <v>25</v>
      </c>
      <c r="L3813" s="1" t="s">
        <v>5410</v>
      </c>
      <c r="O3813" s="1" t="s">
        <v>62</v>
      </c>
      <c r="R3813" s="1" t="s">
        <v>5409</v>
      </c>
      <c r="S3813" s="1">
        <v>435</v>
      </c>
      <c r="T3813" s="1">
        <v>144</v>
      </c>
    </row>
    <row r="3814" spans="1:20">
      <c r="A3814" s="1">
        <f t="shared" si="59"/>
        <v>3813</v>
      </c>
      <c r="B3814" s="1" t="s">
        <v>20</v>
      </c>
      <c r="C3814" s="1" t="s">
        <v>21</v>
      </c>
      <c r="D3814" s="1" t="s">
        <v>22</v>
      </c>
      <c r="E3814" s="1" t="s">
        <v>23</v>
      </c>
      <c r="F3814" s="1" t="s">
        <v>5</v>
      </c>
      <c r="H3814" s="1" t="s">
        <v>24</v>
      </c>
      <c r="I3814" s="1">
        <v>2020591</v>
      </c>
      <c r="J3814" s="1">
        <v>2021223</v>
      </c>
      <c r="K3814" s="1" t="s">
        <v>25</v>
      </c>
      <c r="R3814" s="1" t="s">
        <v>5411</v>
      </c>
      <c r="S3814" s="1">
        <v>633</v>
      </c>
    </row>
    <row r="3815" spans="1:20">
      <c r="A3815" s="1">
        <f t="shared" si="59"/>
        <v>3814</v>
      </c>
      <c r="B3815" s="1" t="s">
        <v>28</v>
      </c>
      <c r="C3815" s="1" t="s">
        <v>29</v>
      </c>
      <c r="D3815" s="1" t="s">
        <v>22</v>
      </c>
      <c r="E3815" s="1" t="s">
        <v>23</v>
      </c>
      <c r="F3815" s="1" t="s">
        <v>5</v>
      </c>
      <c r="H3815" s="1" t="s">
        <v>24</v>
      </c>
      <c r="I3815" s="1">
        <v>2020591</v>
      </c>
      <c r="J3815" s="1">
        <v>2021223</v>
      </c>
      <c r="K3815" s="1" t="s">
        <v>25</v>
      </c>
      <c r="L3815" s="1" t="s">
        <v>5412</v>
      </c>
      <c r="O3815" s="1" t="s">
        <v>42</v>
      </c>
      <c r="R3815" s="1" t="s">
        <v>5411</v>
      </c>
      <c r="S3815" s="1">
        <v>633</v>
      </c>
      <c r="T3815" s="1">
        <v>210</v>
      </c>
    </row>
    <row r="3816" spans="1:20">
      <c r="A3816" s="1">
        <f t="shared" si="59"/>
        <v>3815</v>
      </c>
      <c r="B3816" s="1" t="s">
        <v>20</v>
      </c>
      <c r="C3816" s="1" t="s">
        <v>21</v>
      </c>
      <c r="D3816" s="1" t="s">
        <v>22</v>
      </c>
      <c r="E3816" s="1" t="s">
        <v>23</v>
      </c>
      <c r="F3816" s="1" t="s">
        <v>5</v>
      </c>
      <c r="H3816" s="1" t="s">
        <v>24</v>
      </c>
      <c r="I3816" s="1">
        <v>2021313</v>
      </c>
      <c r="J3816" s="1">
        <v>2022827</v>
      </c>
      <c r="K3816" s="1" t="s">
        <v>25</v>
      </c>
      <c r="P3816" s="1" t="s">
        <v>5413</v>
      </c>
      <c r="R3816" s="1" t="s">
        <v>5414</v>
      </c>
      <c r="S3816" s="1">
        <v>1515</v>
      </c>
    </row>
    <row r="3817" spans="1:20">
      <c r="A3817" s="1">
        <f t="shared" si="59"/>
        <v>3816</v>
      </c>
      <c r="B3817" s="1" t="s">
        <v>28</v>
      </c>
      <c r="C3817" s="1" t="s">
        <v>29</v>
      </c>
      <c r="D3817" s="1" t="s">
        <v>22</v>
      </c>
      <c r="E3817" s="1" t="s">
        <v>23</v>
      </c>
      <c r="F3817" s="1" t="s">
        <v>5</v>
      </c>
      <c r="H3817" s="1" t="s">
        <v>24</v>
      </c>
      <c r="I3817" s="1">
        <v>2021313</v>
      </c>
      <c r="J3817" s="1">
        <v>2022827</v>
      </c>
      <c r="K3817" s="1" t="s">
        <v>25</v>
      </c>
      <c r="L3817" s="1" t="s">
        <v>5415</v>
      </c>
      <c r="O3817" s="1" t="s">
        <v>5416</v>
      </c>
      <c r="P3817" s="1" t="s">
        <v>5413</v>
      </c>
      <c r="R3817" s="1" t="s">
        <v>5414</v>
      </c>
      <c r="S3817" s="1">
        <v>1515</v>
      </c>
      <c r="T3817" s="1">
        <v>504</v>
      </c>
    </row>
    <row r="3818" spans="1:20">
      <c r="A3818" s="1">
        <f t="shared" si="59"/>
        <v>3817</v>
      </c>
      <c r="B3818" s="1" t="s">
        <v>20</v>
      </c>
      <c r="C3818" s="1" t="s">
        <v>21</v>
      </c>
      <c r="D3818" s="1" t="s">
        <v>22</v>
      </c>
      <c r="E3818" s="1" t="s">
        <v>23</v>
      </c>
      <c r="F3818" s="1" t="s">
        <v>5</v>
      </c>
      <c r="H3818" s="1" t="s">
        <v>24</v>
      </c>
      <c r="I3818" s="1">
        <v>2022943</v>
      </c>
      <c r="J3818" s="1">
        <v>2024028</v>
      </c>
      <c r="K3818" s="1" t="s">
        <v>25</v>
      </c>
      <c r="P3818" s="1" t="s">
        <v>5417</v>
      </c>
      <c r="R3818" s="1" t="s">
        <v>5418</v>
      </c>
      <c r="S3818" s="1">
        <v>1086</v>
      </c>
    </row>
    <row r="3819" spans="1:20">
      <c r="A3819" s="1">
        <f t="shared" si="59"/>
        <v>3818</v>
      </c>
      <c r="B3819" s="1" t="s">
        <v>28</v>
      </c>
      <c r="C3819" s="1" t="s">
        <v>29</v>
      </c>
      <c r="D3819" s="1" t="s">
        <v>22</v>
      </c>
      <c r="E3819" s="1" t="s">
        <v>23</v>
      </c>
      <c r="F3819" s="1" t="s">
        <v>5</v>
      </c>
      <c r="H3819" s="1" t="s">
        <v>24</v>
      </c>
      <c r="I3819" s="1">
        <v>2022943</v>
      </c>
      <c r="J3819" s="1">
        <v>2024028</v>
      </c>
      <c r="K3819" s="1" t="s">
        <v>25</v>
      </c>
      <c r="L3819" s="1" t="s">
        <v>5419</v>
      </c>
      <c r="O3819" s="1" t="s">
        <v>5420</v>
      </c>
      <c r="P3819" s="1" t="s">
        <v>5417</v>
      </c>
      <c r="R3819" s="1" t="s">
        <v>5418</v>
      </c>
      <c r="S3819" s="1">
        <v>1086</v>
      </c>
      <c r="T3819" s="1">
        <v>361</v>
      </c>
    </row>
    <row r="3820" spans="1:20">
      <c r="A3820" s="1">
        <f t="shared" si="59"/>
        <v>3819</v>
      </c>
      <c r="B3820" s="1" t="s">
        <v>20</v>
      </c>
      <c r="C3820" s="1" t="s">
        <v>21</v>
      </c>
      <c r="D3820" s="1" t="s">
        <v>22</v>
      </c>
      <c r="E3820" s="1" t="s">
        <v>23</v>
      </c>
      <c r="F3820" s="1" t="s">
        <v>5</v>
      </c>
      <c r="H3820" s="1" t="s">
        <v>24</v>
      </c>
      <c r="I3820" s="1">
        <v>2024031</v>
      </c>
      <c r="J3820" s="1">
        <v>2024939</v>
      </c>
      <c r="K3820" s="1" t="s">
        <v>25</v>
      </c>
      <c r="P3820" s="1" t="s">
        <v>5421</v>
      </c>
      <c r="R3820" s="1" t="s">
        <v>5422</v>
      </c>
      <c r="S3820" s="1">
        <v>909</v>
      </c>
    </row>
    <row r="3821" spans="1:20">
      <c r="A3821" s="1">
        <f t="shared" si="59"/>
        <v>3820</v>
      </c>
      <c r="B3821" s="1" t="s">
        <v>28</v>
      </c>
      <c r="C3821" s="1" t="s">
        <v>29</v>
      </c>
      <c r="D3821" s="1" t="s">
        <v>22</v>
      </c>
      <c r="E3821" s="1" t="s">
        <v>23</v>
      </c>
      <c r="F3821" s="1" t="s">
        <v>5</v>
      </c>
      <c r="H3821" s="1" t="s">
        <v>24</v>
      </c>
      <c r="I3821" s="1">
        <v>2024031</v>
      </c>
      <c r="J3821" s="1">
        <v>2024939</v>
      </c>
      <c r="K3821" s="1" t="s">
        <v>25</v>
      </c>
      <c r="L3821" s="1" t="s">
        <v>5423</v>
      </c>
      <c r="O3821" s="1" t="s">
        <v>5424</v>
      </c>
      <c r="P3821" s="1" t="s">
        <v>5421</v>
      </c>
      <c r="R3821" s="1" t="s">
        <v>5422</v>
      </c>
      <c r="S3821" s="1">
        <v>909</v>
      </c>
      <c r="T3821" s="1">
        <v>302</v>
      </c>
    </row>
    <row r="3822" spans="1:20">
      <c r="A3822" s="1">
        <f t="shared" si="59"/>
        <v>3821</v>
      </c>
      <c r="B3822" s="1" t="s">
        <v>20</v>
      </c>
      <c r="C3822" s="1" t="s">
        <v>21</v>
      </c>
      <c r="D3822" s="1" t="s">
        <v>22</v>
      </c>
      <c r="E3822" s="1" t="s">
        <v>23</v>
      </c>
      <c r="F3822" s="1" t="s">
        <v>5</v>
      </c>
      <c r="H3822" s="1" t="s">
        <v>24</v>
      </c>
      <c r="I3822" s="1">
        <v>2024949</v>
      </c>
      <c r="J3822" s="1">
        <v>2025725</v>
      </c>
      <c r="K3822" s="1" t="s">
        <v>25</v>
      </c>
      <c r="P3822" s="1" t="s">
        <v>5425</v>
      </c>
      <c r="R3822" s="1" t="s">
        <v>5426</v>
      </c>
      <c r="S3822" s="1">
        <v>777</v>
      </c>
    </row>
    <row r="3823" spans="1:20">
      <c r="A3823" s="1">
        <f t="shared" si="59"/>
        <v>3822</v>
      </c>
      <c r="B3823" s="1" t="s">
        <v>28</v>
      </c>
      <c r="C3823" s="1" t="s">
        <v>29</v>
      </c>
      <c r="D3823" s="1" t="s">
        <v>22</v>
      </c>
      <c r="E3823" s="1" t="s">
        <v>23</v>
      </c>
      <c r="F3823" s="1" t="s">
        <v>5</v>
      </c>
      <c r="H3823" s="1" t="s">
        <v>24</v>
      </c>
      <c r="I3823" s="1">
        <v>2024949</v>
      </c>
      <c r="J3823" s="1">
        <v>2025725</v>
      </c>
      <c r="K3823" s="1" t="s">
        <v>25</v>
      </c>
      <c r="L3823" s="1" t="s">
        <v>5427</v>
      </c>
      <c r="O3823" s="1" t="s">
        <v>5428</v>
      </c>
      <c r="P3823" s="1" t="s">
        <v>5425</v>
      </c>
      <c r="R3823" s="1" t="s">
        <v>5426</v>
      </c>
      <c r="S3823" s="1">
        <v>777</v>
      </c>
      <c r="T3823" s="1">
        <v>258</v>
      </c>
    </row>
    <row r="3824" spans="1:20">
      <c r="A3824" s="1">
        <f t="shared" si="59"/>
        <v>3823</v>
      </c>
      <c r="B3824" s="1" t="s">
        <v>20</v>
      </c>
      <c r="C3824" s="1" t="s">
        <v>21</v>
      </c>
      <c r="D3824" s="1" t="s">
        <v>22</v>
      </c>
      <c r="E3824" s="1" t="s">
        <v>23</v>
      </c>
      <c r="F3824" s="1" t="s">
        <v>5</v>
      </c>
      <c r="H3824" s="1" t="s">
        <v>24</v>
      </c>
      <c r="I3824" s="1">
        <v>2025728</v>
      </c>
      <c r="J3824" s="1">
        <v>2026837</v>
      </c>
      <c r="K3824" s="1" t="s">
        <v>25</v>
      </c>
      <c r="P3824" s="1" t="s">
        <v>5429</v>
      </c>
      <c r="R3824" s="1" t="s">
        <v>5430</v>
      </c>
      <c r="S3824" s="1">
        <v>1110</v>
      </c>
    </row>
    <row r="3825" spans="1:20">
      <c r="A3825" s="1">
        <f t="shared" si="59"/>
        <v>3824</v>
      </c>
      <c r="B3825" s="1" t="s">
        <v>28</v>
      </c>
      <c r="C3825" s="1" t="s">
        <v>29</v>
      </c>
      <c r="D3825" s="1" t="s">
        <v>22</v>
      </c>
      <c r="E3825" s="1" t="s">
        <v>23</v>
      </c>
      <c r="F3825" s="1" t="s">
        <v>5</v>
      </c>
      <c r="H3825" s="1" t="s">
        <v>24</v>
      </c>
      <c r="I3825" s="1">
        <v>2025728</v>
      </c>
      <c r="J3825" s="1">
        <v>2026837</v>
      </c>
      <c r="K3825" s="1" t="s">
        <v>25</v>
      </c>
      <c r="L3825" s="1" t="s">
        <v>5431</v>
      </c>
      <c r="O3825" s="1" t="s">
        <v>3149</v>
      </c>
      <c r="P3825" s="1" t="s">
        <v>5429</v>
      </c>
      <c r="R3825" s="1" t="s">
        <v>5430</v>
      </c>
      <c r="S3825" s="1">
        <v>1110</v>
      </c>
      <c r="T3825" s="1">
        <v>369</v>
      </c>
    </row>
    <row r="3826" spans="1:20">
      <c r="A3826" s="1">
        <f t="shared" si="59"/>
        <v>3825</v>
      </c>
      <c r="B3826" s="1" t="s">
        <v>20</v>
      </c>
      <c r="C3826" s="1" t="s">
        <v>21</v>
      </c>
      <c r="D3826" s="1" t="s">
        <v>22</v>
      </c>
      <c r="E3826" s="1" t="s">
        <v>23</v>
      </c>
      <c r="F3826" s="1" t="s">
        <v>5</v>
      </c>
      <c r="H3826" s="1" t="s">
        <v>24</v>
      </c>
      <c r="I3826" s="1">
        <v>2026843</v>
      </c>
      <c r="J3826" s="1">
        <v>2027151</v>
      </c>
      <c r="K3826" s="1" t="s">
        <v>25</v>
      </c>
      <c r="R3826" s="1" t="s">
        <v>5432</v>
      </c>
      <c r="S3826" s="1">
        <v>309</v>
      </c>
    </row>
    <row r="3827" spans="1:20">
      <c r="A3827" s="1">
        <f t="shared" si="59"/>
        <v>3826</v>
      </c>
      <c r="B3827" s="1" t="s">
        <v>28</v>
      </c>
      <c r="C3827" s="1" t="s">
        <v>29</v>
      </c>
      <c r="D3827" s="1" t="s">
        <v>22</v>
      </c>
      <c r="E3827" s="1" t="s">
        <v>23</v>
      </c>
      <c r="F3827" s="1" t="s">
        <v>5</v>
      </c>
      <c r="H3827" s="1" t="s">
        <v>24</v>
      </c>
      <c r="I3827" s="1">
        <v>2026843</v>
      </c>
      <c r="J3827" s="1">
        <v>2027151</v>
      </c>
      <c r="K3827" s="1" t="s">
        <v>25</v>
      </c>
      <c r="L3827" s="1" t="s">
        <v>5433</v>
      </c>
      <c r="O3827" s="1" t="s">
        <v>5434</v>
      </c>
      <c r="R3827" s="1" t="s">
        <v>5432</v>
      </c>
      <c r="S3827" s="1">
        <v>309</v>
      </c>
      <c r="T3827" s="1">
        <v>102</v>
      </c>
    </row>
    <row r="3828" spans="1:20">
      <c r="A3828" s="1">
        <f t="shared" si="59"/>
        <v>3827</v>
      </c>
      <c r="B3828" s="1" t="s">
        <v>20</v>
      </c>
      <c r="C3828" s="1" t="s">
        <v>21</v>
      </c>
      <c r="D3828" s="1" t="s">
        <v>22</v>
      </c>
      <c r="E3828" s="1" t="s">
        <v>23</v>
      </c>
      <c r="F3828" s="1" t="s">
        <v>5</v>
      </c>
      <c r="H3828" s="1" t="s">
        <v>24</v>
      </c>
      <c r="I3828" s="1">
        <v>2027464</v>
      </c>
      <c r="J3828" s="1">
        <v>2028117</v>
      </c>
      <c r="K3828" s="1" t="s">
        <v>25</v>
      </c>
      <c r="R3828" s="1" t="s">
        <v>5435</v>
      </c>
      <c r="S3828" s="1">
        <v>654</v>
      </c>
    </row>
    <row r="3829" spans="1:20">
      <c r="A3829" s="1">
        <f t="shared" si="59"/>
        <v>3828</v>
      </c>
      <c r="B3829" s="1" t="s">
        <v>28</v>
      </c>
      <c r="C3829" s="1" t="s">
        <v>29</v>
      </c>
      <c r="D3829" s="1" t="s">
        <v>22</v>
      </c>
      <c r="E3829" s="1" t="s">
        <v>23</v>
      </c>
      <c r="F3829" s="1" t="s">
        <v>5</v>
      </c>
      <c r="H3829" s="1" t="s">
        <v>24</v>
      </c>
      <c r="I3829" s="1">
        <v>2027464</v>
      </c>
      <c r="J3829" s="1">
        <v>2028117</v>
      </c>
      <c r="K3829" s="1" t="s">
        <v>25</v>
      </c>
      <c r="L3829" s="1" t="s">
        <v>5436</v>
      </c>
      <c r="O3829" s="1" t="s">
        <v>1470</v>
      </c>
      <c r="R3829" s="1" t="s">
        <v>5435</v>
      </c>
      <c r="S3829" s="1">
        <v>654</v>
      </c>
      <c r="T3829" s="1">
        <v>217</v>
      </c>
    </row>
    <row r="3830" spans="1:20">
      <c r="A3830" s="1">
        <f t="shared" si="59"/>
        <v>3829</v>
      </c>
      <c r="B3830" s="1" t="s">
        <v>20</v>
      </c>
      <c r="C3830" s="1" t="s">
        <v>21</v>
      </c>
      <c r="D3830" s="1" t="s">
        <v>22</v>
      </c>
      <c r="E3830" s="1" t="s">
        <v>23</v>
      </c>
      <c r="F3830" s="1" t="s">
        <v>5</v>
      </c>
      <c r="H3830" s="1" t="s">
        <v>24</v>
      </c>
      <c r="I3830" s="1">
        <v>2028086</v>
      </c>
      <c r="J3830" s="1">
        <v>2028991</v>
      </c>
      <c r="K3830" s="1" t="s">
        <v>63</v>
      </c>
      <c r="P3830" s="1" t="s">
        <v>5437</v>
      </c>
      <c r="R3830" s="1" t="s">
        <v>5438</v>
      </c>
      <c r="S3830" s="1">
        <v>906</v>
      </c>
    </row>
    <row r="3831" spans="1:20">
      <c r="A3831" s="1">
        <f t="shared" si="59"/>
        <v>3830</v>
      </c>
      <c r="B3831" s="1" t="s">
        <v>28</v>
      </c>
      <c r="C3831" s="1" t="s">
        <v>29</v>
      </c>
      <c r="D3831" s="1" t="s">
        <v>22</v>
      </c>
      <c r="E3831" s="1" t="s">
        <v>23</v>
      </c>
      <c r="F3831" s="1" t="s">
        <v>5</v>
      </c>
      <c r="H3831" s="1" t="s">
        <v>24</v>
      </c>
      <c r="I3831" s="1">
        <v>2028086</v>
      </c>
      <c r="J3831" s="1">
        <v>2028991</v>
      </c>
      <c r="K3831" s="1" t="s">
        <v>63</v>
      </c>
      <c r="L3831" s="1" t="s">
        <v>5439</v>
      </c>
      <c r="O3831" s="1" t="s">
        <v>5440</v>
      </c>
      <c r="P3831" s="1" t="s">
        <v>5437</v>
      </c>
      <c r="R3831" s="1" t="s">
        <v>5438</v>
      </c>
      <c r="S3831" s="1">
        <v>906</v>
      </c>
      <c r="T3831" s="1">
        <v>301</v>
      </c>
    </row>
    <row r="3832" spans="1:20">
      <c r="A3832" s="1">
        <f t="shared" si="59"/>
        <v>3831</v>
      </c>
      <c r="B3832" s="1" t="s">
        <v>20</v>
      </c>
      <c r="C3832" s="1" t="s">
        <v>21</v>
      </c>
      <c r="D3832" s="1" t="s">
        <v>22</v>
      </c>
      <c r="E3832" s="1" t="s">
        <v>23</v>
      </c>
      <c r="F3832" s="1" t="s">
        <v>5</v>
      </c>
      <c r="H3832" s="1" t="s">
        <v>24</v>
      </c>
      <c r="I3832" s="1">
        <v>2029161</v>
      </c>
      <c r="J3832" s="1">
        <v>2030333</v>
      </c>
      <c r="K3832" s="1" t="s">
        <v>25</v>
      </c>
      <c r="P3832" s="1" t="s">
        <v>5441</v>
      </c>
      <c r="R3832" s="1" t="s">
        <v>5442</v>
      </c>
      <c r="S3832" s="1">
        <v>1173</v>
      </c>
    </row>
    <row r="3833" spans="1:20">
      <c r="A3833" s="1">
        <f t="shared" si="59"/>
        <v>3832</v>
      </c>
      <c r="B3833" s="1" t="s">
        <v>28</v>
      </c>
      <c r="C3833" s="1" t="s">
        <v>29</v>
      </c>
      <c r="D3833" s="1" t="s">
        <v>22</v>
      </c>
      <c r="E3833" s="1" t="s">
        <v>23</v>
      </c>
      <c r="F3833" s="1" t="s">
        <v>5</v>
      </c>
      <c r="H3833" s="1" t="s">
        <v>24</v>
      </c>
      <c r="I3833" s="1">
        <v>2029161</v>
      </c>
      <c r="J3833" s="1">
        <v>2030333</v>
      </c>
      <c r="K3833" s="1" t="s">
        <v>25</v>
      </c>
      <c r="L3833" s="1" t="s">
        <v>5443</v>
      </c>
      <c r="O3833" s="1" t="s">
        <v>5444</v>
      </c>
      <c r="P3833" s="1" t="s">
        <v>5441</v>
      </c>
      <c r="R3833" s="1" t="s">
        <v>5442</v>
      </c>
      <c r="S3833" s="1">
        <v>1173</v>
      </c>
      <c r="T3833" s="1">
        <v>390</v>
      </c>
    </row>
    <row r="3834" spans="1:20">
      <c r="A3834" s="1">
        <f t="shared" si="59"/>
        <v>3833</v>
      </c>
      <c r="B3834" s="1" t="s">
        <v>20</v>
      </c>
      <c r="C3834" s="1" t="s">
        <v>21</v>
      </c>
      <c r="D3834" s="1" t="s">
        <v>22</v>
      </c>
      <c r="E3834" s="1" t="s">
        <v>23</v>
      </c>
      <c r="F3834" s="1" t="s">
        <v>5</v>
      </c>
      <c r="H3834" s="1" t="s">
        <v>24</v>
      </c>
      <c r="I3834" s="1">
        <v>2030393</v>
      </c>
      <c r="J3834" s="1">
        <v>2030989</v>
      </c>
      <c r="K3834" s="1" t="s">
        <v>63</v>
      </c>
      <c r="R3834" s="1" t="s">
        <v>5445</v>
      </c>
      <c r="S3834" s="1">
        <v>597</v>
      </c>
    </row>
    <row r="3835" spans="1:20">
      <c r="A3835" s="1">
        <f t="shared" si="59"/>
        <v>3834</v>
      </c>
      <c r="B3835" s="1" t="s">
        <v>28</v>
      </c>
      <c r="C3835" s="1" t="s">
        <v>29</v>
      </c>
      <c r="D3835" s="1" t="s">
        <v>22</v>
      </c>
      <c r="E3835" s="1" t="s">
        <v>23</v>
      </c>
      <c r="F3835" s="1" t="s">
        <v>5</v>
      </c>
      <c r="H3835" s="1" t="s">
        <v>24</v>
      </c>
      <c r="I3835" s="1">
        <v>2030393</v>
      </c>
      <c r="J3835" s="1">
        <v>2030989</v>
      </c>
      <c r="K3835" s="1" t="s">
        <v>63</v>
      </c>
      <c r="L3835" s="1" t="s">
        <v>5446</v>
      </c>
      <c r="O3835" s="1" t="s">
        <v>42</v>
      </c>
      <c r="R3835" s="1" t="s">
        <v>5445</v>
      </c>
      <c r="S3835" s="1">
        <v>597</v>
      </c>
      <c r="T3835" s="1">
        <v>198</v>
      </c>
    </row>
    <row r="3836" spans="1:20">
      <c r="A3836" s="1">
        <f t="shared" si="59"/>
        <v>3835</v>
      </c>
      <c r="B3836" s="1" t="s">
        <v>20</v>
      </c>
      <c r="C3836" s="1" t="s">
        <v>21</v>
      </c>
      <c r="D3836" s="1" t="s">
        <v>22</v>
      </c>
      <c r="E3836" s="1" t="s">
        <v>23</v>
      </c>
      <c r="F3836" s="1" t="s">
        <v>5</v>
      </c>
      <c r="H3836" s="1" t="s">
        <v>24</v>
      </c>
      <c r="I3836" s="1">
        <v>2031097</v>
      </c>
      <c r="J3836" s="1">
        <v>2031915</v>
      </c>
      <c r="K3836" s="1" t="s">
        <v>25</v>
      </c>
      <c r="R3836" s="1" t="s">
        <v>5447</v>
      </c>
      <c r="S3836" s="1">
        <v>819</v>
      </c>
    </row>
    <row r="3837" spans="1:20">
      <c r="A3837" s="1">
        <f t="shared" si="59"/>
        <v>3836</v>
      </c>
      <c r="B3837" s="1" t="s">
        <v>28</v>
      </c>
      <c r="C3837" s="1" t="s">
        <v>29</v>
      </c>
      <c r="D3837" s="1" t="s">
        <v>22</v>
      </c>
      <c r="E3837" s="1" t="s">
        <v>23</v>
      </c>
      <c r="F3837" s="1" t="s">
        <v>5</v>
      </c>
      <c r="H3837" s="1" t="s">
        <v>24</v>
      </c>
      <c r="I3837" s="1">
        <v>2031097</v>
      </c>
      <c r="J3837" s="1">
        <v>2031915</v>
      </c>
      <c r="K3837" s="1" t="s">
        <v>25</v>
      </c>
      <c r="L3837" s="1" t="s">
        <v>5448</v>
      </c>
      <c r="O3837" s="1" t="s">
        <v>42</v>
      </c>
      <c r="R3837" s="1" t="s">
        <v>5447</v>
      </c>
      <c r="S3837" s="1">
        <v>819</v>
      </c>
      <c r="T3837" s="1">
        <v>272</v>
      </c>
    </row>
    <row r="3838" spans="1:20">
      <c r="A3838" s="1">
        <f t="shared" si="59"/>
        <v>3837</v>
      </c>
      <c r="B3838" s="1" t="s">
        <v>20</v>
      </c>
      <c r="C3838" s="1" t="s">
        <v>21</v>
      </c>
      <c r="D3838" s="1" t="s">
        <v>22</v>
      </c>
      <c r="E3838" s="1" t="s">
        <v>23</v>
      </c>
      <c r="F3838" s="1" t="s">
        <v>5</v>
      </c>
      <c r="H3838" s="1" t="s">
        <v>24</v>
      </c>
      <c r="I3838" s="1">
        <v>2032033</v>
      </c>
      <c r="J3838" s="1">
        <v>2033076</v>
      </c>
      <c r="K3838" s="1" t="s">
        <v>63</v>
      </c>
      <c r="R3838" s="1" t="s">
        <v>5449</v>
      </c>
      <c r="S3838" s="1">
        <v>1044</v>
      </c>
    </row>
    <row r="3839" spans="1:20">
      <c r="A3839" s="1">
        <f t="shared" si="59"/>
        <v>3838</v>
      </c>
      <c r="B3839" s="1" t="s">
        <v>28</v>
      </c>
      <c r="C3839" s="1" t="s">
        <v>29</v>
      </c>
      <c r="D3839" s="1" t="s">
        <v>22</v>
      </c>
      <c r="E3839" s="1" t="s">
        <v>23</v>
      </c>
      <c r="F3839" s="1" t="s">
        <v>5</v>
      </c>
      <c r="H3839" s="1" t="s">
        <v>24</v>
      </c>
      <c r="I3839" s="1">
        <v>2032033</v>
      </c>
      <c r="J3839" s="1">
        <v>2033076</v>
      </c>
      <c r="K3839" s="1" t="s">
        <v>63</v>
      </c>
      <c r="L3839" s="1" t="s">
        <v>5450</v>
      </c>
      <c r="O3839" s="1" t="s">
        <v>542</v>
      </c>
      <c r="R3839" s="1" t="s">
        <v>5449</v>
      </c>
      <c r="S3839" s="1">
        <v>1044</v>
      </c>
      <c r="T3839" s="1">
        <v>347</v>
      </c>
    </row>
    <row r="3840" spans="1:20">
      <c r="A3840" s="1">
        <f t="shared" si="59"/>
        <v>3839</v>
      </c>
      <c r="B3840" s="1" t="s">
        <v>20</v>
      </c>
      <c r="C3840" s="1" t="s">
        <v>21</v>
      </c>
      <c r="D3840" s="1" t="s">
        <v>22</v>
      </c>
      <c r="E3840" s="1" t="s">
        <v>23</v>
      </c>
      <c r="F3840" s="1" t="s">
        <v>5</v>
      </c>
      <c r="H3840" s="1" t="s">
        <v>24</v>
      </c>
      <c r="I3840" s="1">
        <v>2033321</v>
      </c>
      <c r="J3840" s="1">
        <v>2033968</v>
      </c>
      <c r="K3840" s="1" t="s">
        <v>63</v>
      </c>
      <c r="R3840" s="1" t="s">
        <v>5451</v>
      </c>
      <c r="S3840" s="1">
        <v>648</v>
      </c>
    </row>
    <row r="3841" spans="1:20">
      <c r="A3841" s="1">
        <f t="shared" si="59"/>
        <v>3840</v>
      </c>
      <c r="B3841" s="1" t="s">
        <v>28</v>
      </c>
      <c r="C3841" s="1" t="s">
        <v>29</v>
      </c>
      <c r="D3841" s="1" t="s">
        <v>22</v>
      </c>
      <c r="E3841" s="1" t="s">
        <v>23</v>
      </c>
      <c r="F3841" s="1" t="s">
        <v>5</v>
      </c>
      <c r="H3841" s="1" t="s">
        <v>24</v>
      </c>
      <c r="I3841" s="1">
        <v>2033321</v>
      </c>
      <c r="J3841" s="1">
        <v>2033968</v>
      </c>
      <c r="K3841" s="1" t="s">
        <v>63</v>
      </c>
      <c r="L3841" s="1" t="s">
        <v>5452</v>
      </c>
      <c r="O3841" s="1" t="s">
        <v>5453</v>
      </c>
      <c r="R3841" s="1" t="s">
        <v>5451</v>
      </c>
      <c r="S3841" s="1">
        <v>648</v>
      </c>
      <c r="T3841" s="1">
        <v>215</v>
      </c>
    </row>
    <row r="3842" spans="1:20">
      <c r="A3842" s="1">
        <f t="shared" si="59"/>
        <v>3841</v>
      </c>
      <c r="B3842" s="1" t="s">
        <v>20</v>
      </c>
      <c r="C3842" s="1" t="s">
        <v>21</v>
      </c>
      <c r="D3842" s="1" t="s">
        <v>22</v>
      </c>
      <c r="E3842" s="1" t="s">
        <v>23</v>
      </c>
      <c r="F3842" s="1" t="s">
        <v>5</v>
      </c>
      <c r="H3842" s="1" t="s">
        <v>24</v>
      </c>
      <c r="I3842" s="1">
        <v>2034157</v>
      </c>
      <c r="J3842" s="1">
        <v>2035446</v>
      </c>
      <c r="K3842" s="1" t="s">
        <v>25</v>
      </c>
      <c r="R3842" s="1" t="s">
        <v>5454</v>
      </c>
      <c r="S3842" s="1">
        <v>1290</v>
      </c>
    </row>
    <row r="3843" spans="1:20">
      <c r="A3843" s="1">
        <f t="shared" ref="A3843:A3906" si="60">A3842+1</f>
        <v>3842</v>
      </c>
      <c r="B3843" s="1" t="s">
        <v>28</v>
      </c>
      <c r="C3843" s="1" t="s">
        <v>29</v>
      </c>
      <c r="D3843" s="1" t="s">
        <v>22</v>
      </c>
      <c r="E3843" s="1" t="s">
        <v>23</v>
      </c>
      <c r="F3843" s="1" t="s">
        <v>5</v>
      </c>
      <c r="H3843" s="1" t="s">
        <v>24</v>
      </c>
      <c r="I3843" s="1">
        <v>2034157</v>
      </c>
      <c r="J3843" s="1">
        <v>2035446</v>
      </c>
      <c r="K3843" s="1" t="s">
        <v>25</v>
      </c>
      <c r="L3843" s="1" t="s">
        <v>5455</v>
      </c>
      <c r="O3843" s="1" t="s">
        <v>42</v>
      </c>
      <c r="R3843" s="1" t="s">
        <v>5454</v>
      </c>
      <c r="S3843" s="1">
        <v>1290</v>
      </c>
      <c r="T3843" s="1">
        <v>429</v>
      </c>
    </row>
    <row r="3844" spans="1:20">
      <c r="A3844" s="1">
        <f t="shared" si="60"/>
        <v>3843</v>
      </c>
      <c r="B3844" s="1" t="s">
        <v>20</v>
      </c>
      <c r="C3844" s="1" t="s">
        <v>21</v>
      </c>
      <c r="D3844" s="1" t="s">
        <v>22</v>
      </c>
      <c r="E3844" s="1" t="s">
        <v>23</v>
      </c>
      <c r="F3844" s="1" t="s">
        <v>5</v>
      </c>
      <c r="H3844" s="1" t="s">
        <v>24</v>
      </c>
      <c r="I3844" s="1">
        <v>2035443</v>
      </c>
      <c r="J3844" s="1">
        <v>2035985</v>
      </c>
      <c r="K3844" s="1" t="s">
        <v>25</v>
      </c>
      <c r="R3844" s="1" t="s">
        <v>5456</v>
      </c>
      <c r="S3844" s="1">
        <v>543</v>
      </c>
    </row>
    <row r="3845" spans="1:20">
      <c r="A3845" s="1">
        <f t="shared" si="60"/>
        <v>3844</v>
      </c>
      <c r="B3845" s="1" t="s">
        <v>28</v>
      </c>
      <c r="C3845" s="1" t="s">
        <v>29</v>
      </c>
      <c r="D3845" s="1" t="s">
        <v>22</v>
      </c>
      <c r="E3845" s="1" t="s">
        <v>23</v>
      </c>
      <c r="F3845" s="1" t="s">
        <v>5</v>
      </c>
      <c r="H3845" s="1" t="s">
        <v>24</v>
      </c>
      <c r="I3845" s="1">
        <v>2035443</v>
      </c>
      <c r="J3845" s="1">
        <v>2035985</v>
      </c>
      <c r="K3845" s="1" t="s">
        <v>25</v>
      </c>
      <c r="L3845" s="1" t="s">
        <v>5457</v>
      </c>
      <c r="O3845" s="1" t="s">
        <v>62</v>
      </c>
      <c r="R3845" s="1" t="s">
        <v>5456</v>
      </c>
      <c r="S3845" s="1">
        <v>543</v>
      </c>
      <c r="T3845" s="1">
        <v>180</v>
      </c>
    </row>
    <row r="3846" spans="1:20">
      <c r="A3846" s="1">
        <f t="shared" si="60"/>
        <v>3845</v>
      </c>
      <c r="B3846" s="1" t="s">
        <v>20</v>
      </c>
      <c r="C3846" s="1" t="s">
        <v>21</v>
      </c>
      <c r="D3846" s="1" t="s">
        <v>22</v>
      </c>
      <c r="E3846" s="1" t="s">
        <v>23</v>
      </c>
      <c r="F3846" s="1" t="s">
        <v>5</v>
      </c>
      <c r="H3846" s="1" t="s">
        <v>24</v>
      </c>
      <c r="I3846" s="1">
        <v>2035978</v>
      </c>
      <c r="J3846" s="1">
        <v>2036676</v>
      </c>
      <c r="K3846" s="1" t="s">
        <v>25</v>
      </c>
      <c r="R3846" s="1" t="s">
        <v>5458</v>
      </c>
      <c r="S3846" s="1">
        <v>699</v>
      </c>
    </row>
    <row r="3847" spans="1:20">
      <c r="A3847" s="1">
        <f t="shared" si="60"/>
        <v>3846</v>
      </c>
      <c r="B3847" s="1" t="s">
        <v>28</v>
      </c>
      <c r="C3847" s="1" t="s">
        <v>29</v>
      </c>
      <c r="D3847" s="1" t="s">
        <v>22</v>
      </c>
      <c r="E3847" s="1" t="s">
        <v>23</v>
      </c>
      <c r="F3847" s="1" t="s">
        <v>5</v>
      </c>
      <c r="H3847" s="1" t="s">
        <v>24</v>
      </c>
      <c r="I3847" s="1">
        <v>2035978</v>
      </c>
      <c r="J3847" s="1">
        <v>2036676</v>
      </c>
      <c r="K3847" s="1" t="s">
        <v>25</v>
      </c>
      <c r="L3847" s="1" t="s">
        <v>5459</v>
      </c>
      <c r="O3847" s="1" t="s">
        <v>5460</v>
      </c>
      <c r="R3847" s="1" t="s">
        <v>5458</v>
      </c>
      <c r="S3847" s="1">
        <v>699</v>
      </c>
      <c r="T3847" s="1">
        <v>232</v>
      </c>
    </row>
    <row r="3848" spans="1:20">
      <c r="A3848" s="1">
        <f t="shared" si="60"/>
        <v>3847</v>
      </c>
      <c r="B3848" s="1" t="s">
        <v>20</v>
      </c>
      <c r="C3848" s="1" t="s">
        <v>21</v>
      </c>
      <c r="D3848" s="1" t="s">
        <v>22</v>
      </c>
      <c r="E3848" s="1" t="s">
        <v>23</v>
      </c>
      <c r="F3848" s="1" t="s">
        <v>5</v>
      </c>
      <c r="H3848" s="1" t="s">
        <v>24</v>
      </c>
      <c r="I3848" s="1">
        <v>2036733</v>
      </c>
      <c r="J3848" s="1">
        <v>2037107</v>
      </c>
      <c r="K3848" s="1" t="s">
        <v>25</v>
      </c>
      <c r="R3848" s="1" t="s">
        <v>5461</v>
      </c>
      <c r="S3848" s="1">
        <v>375</v>
      </c>
    </row>
    <row r="3849" spans="1:20">
      <c r="A3849" s="1">
        <f t="shared" si="60"/>
        <v>3848</v>
      </c>
      <c r="B3849" s="1" t="s">
        <v>28</v>
      </c>
      <c r="C3849" s="1" t="s">
        <v>29</v>
      </c>
      <c r="D3849" s="1" t="s">
        <v>22</v>
      </c>
      <c r="E3849" s="1" t="s">
        <v>23</v>
      </c>
      <c r="F3849" s="1" t="s">
        <v>5</v>
      </c>
      <c r="H3849" s="1" t="s">
        <v>24</v>
      </c>
      <c r="I3849" s="1">
        <v>2036733</v>
      </c>
      <c r="J3849" s="1">
        <v>2037107</v>
      </c>
      <c r="K3849" s="1" t="s">
        <v>25</v>
      </c>
      <c r="L3849" s="1" t="s">
        <v>5462</v>
      </c>
      <c r="O3849" s="1" t="s">
        <v>5463</v>
      </c>
      <c r="R3849" s="1" t="s">
        <v>5461</v>
      </c>
      <c r="S3849" s="1">
        <v>375</v>
      </c>
      <c r="T3849" s="1">
        <v>124</v>
      </c>
    </row>
    <row r="3850" spans="1:20">
      <c r="A3850" s="1">
        <f t="shared" si="60"/>
        <v>3849</v>
      </c>
      <c r="B3850" s="1" t="s">
        <v>20</v>
      </c>
      <c r="C3850" s="1" t="s">
        <v>21</v>
      </c>
      <c r="D3850" s="1" t="s">
        <v>22</v>
      </c>
      <c r="E3850" s="1" t="s">
        <v>23</v>
      </c>
      <c r="F3850" s="1" t="s">
        <v>5</v>
      </c>
      <c r="H3850" s="1" t="s">
        <v>24</v>
      </c>
      <c r="I3850" s="1">
        <v>2037432</v>
      </c>
      <c r="J3850" s="1">
        <v>2038889</v>
      </c>
      <c r="K3850" s="1" t="s">
        <v>63</v>
      </c>
      <c r="P3850" s="1" t="s">
        <v>5464</v>
      </c>
      <c r="R3850" s="1" t="s">
        <v>5465</v>
      </c>
      <c r="S3850" s="1">
        <v>1458</v>
      </c>
    </row>
    <row r="3851" spans="1:20">
      <c r="A3851" s="1">
        <f t="shared" si="60"/>
        <v>3850</v>
      </c>
      <c r="B3851" s="1" t="s">
        <v>28</v>
      </c>
      <c r="C3851" s="1" t="s">
        <v>29</v>
      </c>
      <c r="D3851" s="1" t="s">
        <v>22</v>
      </c>
      <c r="E3851" s="1" t="s">
        <v>23</v>
      </c>
      <c r="F3851" s="1" t="s">
        <v>5</v>
      </c>
      <c r="H3851" s="1" t="s">
        <v>24</v>
      </c>
      <c r="I3851" s="1">
        <v>2037432</v>
      </c>
      <c r="J3851" s="1">
        <v>2038889</v>
      </c>
      <c r="K3851" s="1" t="s">
        <v>63</v>
      </c>
      <c r="L3851" s="1" t="s">
        <v>5466</v>
      </c>
      <c r="O3851" s="1" t="s">
        <v>5467</v>
      </c>
      <c r="P3851" s="1" t="s">
        <v>5464</v>
      </c>
      <c r="R3851" s="1" t="s">
        <v>5465</v>
      </c>
      <c r="S3851" s="1">
        <v>1458</v>
      </c>
      <c r="T3851" s="1">
        <v>485</v>
      </c>
    </row>
    <row r="3852" spans="1:20">
      <c r="A3852" s="1">
        <f t="shared" si="60"/>
        <v>3851</v>
      </c>
      <c r="B3852" s="1" t="s">
        <v>20</v>
      </c>
      <c r="C3852" s="1" t="s">
        <v>21</v>
      </c>
      <c r="D3852" s="1" t="s">
        <v>22</v>
      </c>
      <c r="E3852" s="1" t="s">
        <v>23</v>
      </c>
      <c r="F3852" s="1" t="s">
        <v>5</v>
      </c>
      <c r="H3852" s="1" t="s">
        <v>24</v>
      </c>
      <c r="I3852" s="1">
        <v>2038953</v>
      </c>
      <c r="J3852" s="1">
        <v>2040287</v>
      </c>
      <c r="K3852" s="1" t="s">
        <v>63</v>
      </c>
      <c r="R3852" s="1" t="s">
        <v>5468</v>
      </c>
      <c r="S3852" s="1">
        <v>1335</v>
      </c>
    </row>
    <row r="3853" spans="1:20">
      <c r="A3853" s="1">
        <f t="shared" si="60"/>
        <v>3852</v>
      </c>
      <c r="B3853" s="1" t="s">
        <v>28</v>
      </c>
      <c r="C3853" s="1" t="s">
        <v>29</v>
      </c>
      <c r="D3853" s="1" t="s">
        <v>22</v>
      </c>
      <c r="E3853" s="1" t="s">
        <v>23</v>
      </c>
      <c r="F3853" s="1" t="s">
        <v>5</v>
      </c>
      <c r="H3853" s="1" t="s">
        <v>24</v>
      </c>
      <c r="I3853" s="1">
        <v>2038953</v>
      </c>
      <c r="J3853" s="1">
        <v>2040287</v>
      </c>
      <c r="K3853" s="1" t="s">
        <v>63</v>
      </c>
      <c r="L3853" s="1" t="s">
        <v>5469</v>
      </c>
      <c r="O3853" s="1" t="s">
        <v>42</v>
      </c>
      <c r="R3853" s="1" t="s">
        <v>5468</v>
      </c>
      <c r="S3853" s="1">
        <v>1335</v>
      </c>
      <c r="T3853" s="1">
        <v>444</v>
      </c>
    </row>
    <row r="3854" spans="1:20">
      <c r="A3854" s="1">
        <f t="shared" si="60"/>
        <v>3853</v>
      </c>
      <c r="B3854" s="1" t="s">
        <v>20</v>
      </c>
      <c r="C3854" s="1" t="s">
        <v>21</v>
      </c>
      <c r="D3854" s="1" t="s">
        <v>22</v>
      </c>
      <c r="E3854" s="1" t="s">
        <v>23</v>
      </c>
      <c r="F3854" s="1" t="s">
        <v>5</v>
      </c>
      <c r="H3854" s="1" t="s">
        <v>24</v>
      </c>
      <c r="I3854" s="1">
        <v>2040325</v>
      </c>
      <c r="J3854" s="1">
        <v>2041125</v>
      </c>
      <c r="K3854" s="1" t="s">
        <v>63</v>
      </c>
      <c r="R3854" s="1" t="s">
        <v>5470</v>
      </c>
      <c r="S3854" s="1">
        <v>801</v>
      </c>
    </row>
    <row r="3855" spans="1:20">
      <c r="A3855" s="1">
        <f t="shared" si="60"/>
        <v>3854</v>
      </c>
      <c r="B3855" s="1" t="s">
        <v>28</v>
      </c>
      <c r="C3855" s="1" t="s">
        <v>29</v>
      </c>
      <c r="D3855" s="1" t="s">
        <v>22</v>
      </c>
      <c r="E3855" s="1" t="s">
        <v>23</v>
      </c>
      <c r="F3855" s="1" t="s">
        <v>5</v>
      </c>
      <c r="H3855" s="1" t="s">
        <v>24</v>
      </c>
      <c r="I3855" s="1">
        <v>2040325</v>
      </c>
      <c r="J3855" s="1">
        <v>2041125</v>
      </c>
      <c r="K3855" s="1" t="s">
        <v>63</v>
      </c>
      <c r="L3855" s="1" t="s">
        <v>5471</v>
      </c>
      <c r="O3855" s="1" t="s">
        <v>1508</v>
      </c>
      <c r="R3855" s="1" t="s">
        <v>5470</v>
      </c>
      <c r="S3855" s="1">
        <v>801</v>
      </c>
      <c r="T3855" s="1">
        <v>266</v>
      </c>
    </row>
    <row r="3856" spans="1:20">
      <c r="A3856" s="1">
        <f t="shared" si="60"/>
        <v>3855</v>
      </c>
      <c r="B3856" s="1" t="s">
        <v>20</v>
      </c>
      <c r="C3856" s="1" t="s">
        <v>21</v>
      </c>
      <c r="D3856" s="1" t="s">
        <v>22</v>
      </c>
      <c r="E3856" s="1" t="s">
        <v>23</v>
      </c>
      <c r="F3856" s="1" t="s">
        <v>5</v>
      </c>
      <c r="H3856" s="1" t="s">
        <v>24</v>
      </c>
      <c r="I3856" s="1">
        <v>2041205</v>
      </c>
      <c r="J3856" s="1">
        <v>2041666</v>
      </c>
      <c r="K3856" s="1" t="s">
        <v>63</v>
      </c>
      <c r="R3856" s="1" t="s">
        <v>5472</v>
      </c>
      <c r="S3856" s="1">
        <v>462</v>
      </c>
    </row>
    <row r="3857" spans="1:20">
      <c r="A3857" s="1">
        <f t="shared" si="60"/>
        <v>3856</v>
      </c>
      <c r="B3857" s="1" t="s">
        <v>28</v>
      </c>
      <c r="C3857" s="1" t="s">
        <v>29</v>
      </c>
      <c r="D3857" s="1" t="s">
        <v>22</v>
      </c>
      <c r="E3857" s="1" t="s">
        <v>23</v>
      </c>
      <c r="F3857" s="1" t="s">
        <v>5</v>
      </c>
      <c r="H3857" s="1" t="s">
        <v>24</v>
      </c>
      <c r="I3857" s="1">
        <v>2041205</v>
      </c>
      <c r="J3857" s="1">
        <v>2041666</v>
      </c>
      <c r="K3857" s="1" t="s">
        <v>63</v>
      </c>
      <c r="L3857" s="1" t="s">
        <v>5473</v>
      </c>
      <c r="O3857" s="1" t="s">
        <v>42</v>
      </c>
      <c r="R3857" s="1" t="s">
        <v>5472</v>
      </c>
      <c r="S3857" s="1">
        <v>462</v>
      </c>
      <c r="T3857" s="1">
        <v>153</v>
      </c>
    </row>
    <row r="3858" spans="1:20">
      <c r="A3858" s="1">
        <f t="shared" si="60"/>
        <v>3857</v>
      </c>
      <c r="B3858" s="1" t="s">
        <v>20</v>
      </c>
      <c r="C3858" s="1" t="s">
        <v>21</v>
      </c>
      <c r="D3858" s="1" t="s">
        <v>22</v>
      </c>
      <c r="E3858" s="1" t="s">
        <v>23</v>
      </c>
      <c r="F3858" s="1" t="s">
        <v>5</v>
      </c>
      <c r="H3858" s="1" t="s">
        <v>24</v>
      </c>
      <c r="I3858" s="1">
        <v>2041956</v>
      </c>
      <c r="J3858" s="1">
        <v>2042270</v>
      </c>
      <c r="K3858" s="1" t="s">
        <v>63</v>
      </c>
      <c r="R3858" s="1" t="s">
        <v>5474</v>
      </c>
      <c r="S3858" s="1">
        <v>315</v>
      </c>
    </row>
    <row r="3859" spans="1:20">
      <c r="A3859" s="1">
        <f t="shared" si="60"/>
        <v>3858</v>
      </c>
      <c r="B3859" s="1" t="s">
        <v>28</v>
      </c>
      <c r="C3859" s="1" t="s">
        <v>29</v>
      </c>
      <c r="D3859" s="1" t="s">
        <v>22</v>
      </c>
      <c r="E3859" s="1" t="s">
        <v>23</v>
      </c>
      <c r="F3859" s="1" t="s">
        <v>5</v>
      </c>
      <c r="H3859" s="1" t="s">
        <v>24</v>
      </c>
      <c r="I3859" s="1">
        <v>2041956</v>
      </c>
      <c r="J3859" s="1">
        <v>2042270</v>
      </c>
      <c r="K3859" s="1" t="s">
        <v>63</v>
      </c>
      <c r="L3859" s="1" t="s">
        <v>5475</v>
      </c>
      <c r="O3859" s="1" t="s">
        <v>42</v>
      </c>
      <c r="R3859" s="1" t="s">
        <v>5474</v>
      </c>
      <c r="S3859" s="1">
        <v>315</v>
      </c>
      <c r="T3859" s="1">
        <v>104</v>
      </c>
    </row>
    <row r="3860" spans="1:20">
      <c r="A3860" s="1">
        <f t="shared" si="60"/>
        <v>3859</v>
      </c>
      <c r="B3860" s="1" t="s">
        <v>20</v>
      </c>
      <c r="C3860" s="1" t="s">
        <v>21</v>
      </c>
      <c r="D3860" s="1" t="s">
        <v>22</v>
      </c>
      <c r="E3860" s="1" t="s">
        <v>23</v>
      </c>
      <c r="F3860" s="1" t="s">
        <v>5</v>
      </c>
      <c r="H3860" s="1" t="s">
        <v>24</v>
      </c>
      <c r="I3860" s="1">
        <v>2042272</v>
      </c>
      <c r="J3860" s="1">
        <v>2042466</v>
      </c>
      <c r="K3860" s="1" t="s">
        <v>63</v>
      </c>
      <c r="R3860" s="1" t="s">
        <v>5476</v>
      </c>
      <c r="S3860" s="1">
        <v>195</v>
      </c>
    </row>
    <row r="3861" spans="1:20">
      <c r="A3861" s="1">
        <f t="shared" si="60"/>
        <v>3860</v>
      </c>
      <c r="B3861" s="1" t="s">
        <v>28</v>
      </c>
      <c r="C3861" s="1" t="s">
        <v>29</v>
      </c>
      <c r="D3861" s="1" t="s">
        <v>22</v>
      </c>
      <c r="E3861" s="1" t="s">
        <v>23</v>
      </c>
      <c r="F3861" s="1" t="s">
        <v>5</v>
      </c>
      <c r="H3861" s="1" t="s">
        <v>24</v>
      </c>
      <c r="I3861" s="1">
        <v>2042272</v>
      </c>
      <c r="J3861" s="1">
        <v>2042466</v>
      </c>
      <c r="K3861" s="1" t="s">
        <v>63</v>
      </c>
      <c r="L3861" s="1" t="s">
        <v>5477</v>
      </c>
      <c r="O3861" s="1" t="s">
        <v>62</v>
      </c>
      <c r="R3861" s="1" t="s">
        <v>5476</v>
      </c>
      <c r="S3861" s="1">
        <v>195</v>
      </c>
      <c r="T3861" s="1">
        <v>64</v>
      </c>
    </row>
    <row r="3862" spans="1:20">
      <c r="A3862" s="1">
        <f t="shared" si="60"/>
        <v>3861</v>
      </c>
      <c r="B3862" s="1" t="s">
        <v>20</v>
      </c>
      <c r="C3862" s="1" t="s">
        <v>21</v>
      </c>
      <c r="D3862" s="1" t="s">
        <v>22</v>
      </c>
      <c r="E3862" s="1" t="s">
        <v>23</v>
      </c>
      <c r="F3862" s="1" t="s">
        <v>5</v>
      </c>
      <c r="H3862" s="1" t="s">
        <v>24</v>
      </c>
      <c r="I3862" s="1">
        <v>2042579</v>
      </c>
      <c r="J3862" s="1">
        <v>2044162</v>
      </c>
      <c r="K3862" s="1" t="s">
        <v>63</v>
      </c>
      <c r="P3862" s="1" t="s">
        <v>5478</v>
      </c>
      <c r="R3862" s="1" t="s">
        <v>5479</v>
      </c>
      <c r="S3862" s="1">
        <v>1584</v>
      </c>
    </row>
    <row r="3863" spans="1:20">
      <c r="A3863" s="1">
        <f t="shared" si="60"/>
        <v>3862</v>
      </c>
      <c r="B3863" s="1" t="s">
        <v>28</v>
      </c>
      <c r="C3863" s="1" t="s">
        <v>29</v>
      </c>
      <c r="D3863" s="1" t="s">
        <v>22</v>
      </c>
      <c r="E3863" s="1" t="s">
        <v>23</v>
      </c>
      <c r="F3863" s="1" t="s">
        <v>5</v>
      </c>
      <c r="H3863" s="1" t="s">
        <v>24</v>
      </c>
      <c r="I3863" s="1">
        <v>2042579</v>
      </c>
      <c r="J3863" s="1">
        <v>2044162</v>
      </c>
      <c r="K3863" s="1" t="s">
        <v>63</v>
      </c>
      <c r="L3863" s="1" t="s">
        <v>5480</v>
      </c>
      <c r="O3863" s="1" t="s">
        <v>5481</v>
      </c>
      <c r="P3863" s="1" t="s">
        <v>5478</v>
      </c>
      <c r="R3863" s="1" t="s">
        <v>5479</v>
      </c>
      <c r="S3863" s="1">
        <v>1584</v>
      </c>
      <c r="T3863" s="1">
        <v>527</v>
      </c>
    </row>
    <row r="3864" spans="1:20">
      <c r="A3864" s="1">
        <f t="shared" si="60"/>
        <v>3863</v>
      </c>
      <c r="B3864" s="1" t="s">
        <v>20</v>
      </c>
      <c r="C3864" s="1" t="s">
        <v>21</v>
      </c>
      <c r="D3864" s="1" t="s">
        <v>22</v>
      </c>
      <c r="E3864" s="1" t="s">
        <v>23</v>
      </c>
      <c r="F3864" s="1" t="s">
        <v>5</v>
      </c>
      <c r="H3864" s="1" t="s">
        <v>24</v>
      </c>
      <c r="I3864" s="1">
        <v>2044381</v>
      </c>
      <c r="J3864" s="1">
        <v>2045304</v>
      </c>
      <c r="K3864" s="1" t="s">
        <v>25</v>
      </c>
      <c r="P3864" s="1" t="s">
        <v>5482</v>
      </c>
      <c r="R3864" s="1" t="s">
        <v>5483</v>
      </c>
      <c r="S3864" s="1">
        <v>924</v>
      </c>
    </row>
    <row r="3865" spans="1:20">
      <c r="A3865" s="1">
        <f t="shared" si="60"/>
        <v>3864</v>
      </c>
      <c r="B3865" s="1" t="s">
        <v>28</v>
      </c>
      <c r="C3865" s="1" t="s">
        <v>29</v>
      </c>
      <c r="D3865" s="1" t="s">
        <v>22</v>
      </c>
      <c r="E3865" s="1" t="s">
        <v>23</v>
      </c>
      <c r="F3865" s="1" t="s">
        <v>5</v>
      </c>
      <c r="H3865" s="1" t="s">
        <v>24</v>
      </c>
      <c r="I3865" s="1">
        <v>2044381</v>
      </c>
      <c r="J3865" s="1">
        <v>2045304</v>
      </c>
      <c r="K3865" s="1" t="s">
        <v>25</v>
      </c>
      <c r="L3865" s="1" t="s">
        <v>5484</v>
      </c>
      <c r="O3865" s="1" t="s">
        <v>4379</v>
      </c>
      <c r="P3865" s="1" t="s">
        <v>5482</v>
      </c>
      <c r="R3865" s="1" t="s">
        <v>5483</v>
      </c>
      <c r="S3865" s="1">
        <v>924</v>
      </c>
      <c r="T3865" s="1">
        <v>307</v>
      </c>
    </row>
    <row r="3866" spans="1:20">
      <c r="A3866" s="1">
        <f t="shared" si="60"/>
        <v>3865</v>
      </c>
      <c r="B3866" s="1" t="s">
        <v>20</v>
      </c>
      <c r="C3866" s="1" t="s">
        <v>21</v>
      </c>
      <c r="D3866" s="1" t="s">
        <v>22</v>
      </c>
      <c r="E3866" s="1" t="s">
        <v>23</v>
      </c>
      <c r="F3866" s="1" t="s">
        <v>5</v>
      </c>
      <c r="H3866" s="1" t="s">
        <v>24</v>
      </c>
      <c r="I3866" s="1">
        <v>2045331</v>
      </c>
      <c r="J3866" s="1">
        <v>2045555</v>
      </c>
      <c r="K3866" s="1" t="s">
        <v>25</v>
      </c>
      <c r="R3866" s="1" t="s">
        <v>5485</v>
      </c>
      <c r="S3866" s="1">
        <v>225</v>
      </c>
    </row>
    <row r="3867" spans="1:20">
      <c r="A3867" s="1">
        <f t="shared" si="60"/>
        <v>3866</v>
      </c>
      <c r="B3867" s="1" t="s">
        <v>28</v>
      </c>
      <c r="C3867" s="1" t="s">
        <v>29</v>
      </c>
      <c r="D3867" s="1" t="s">
        <v>22</v>
      </c>
      <c r="E3867" s="1" t="s">
        <v>23</v>
      </c>
      <c r="F3867" s="1" t="s">
        <v>5</v>
      </c>
      <c r="H3867" s="1" t="s">
        <v>24</v>
      </c>
      <c r="I3867" s="1">
        <v>2045331</v>
      </c>
      <c r="J3867" s="1">
        <v>2045555</v>
      </c>
      <c r="K3867" s="1" t="s">
        <v>25</v>
      </c>
      <c r="L3867" s="1" t="s">
        <v>5486</v>
      </c>
      <c r="O3867" s="1" t="s">
        <v>42</v>
      </c>
      <c r="R3867" s="1" t="s">
        <v>5485</v>
      </c>
      <c r="S3867" s="1">
        <v>225</v>
      </c>
      <c r="T3867" s="1">
        <v>74</v>
      </c>
    </row>
    <row r="3868" spans="1:20">
      <c r="A3868" s="1">
        <f t="shared" si="60"/>
        <v>3867</v>
      </c>
      <c r="B3868" s="1" t="s">
        <v>20</v>
      </c>
      <c r="C3868" s="1" t="s">
        <v>21</v>
      </c>
      <c r="D3868" s="1" t="s">
        <v>22</v>
      </c>
      <c r="E3868" s="1" t="s">
        <v>23</v>
      </c>
      <c r="F3868" s="1" t="s">
        <v>5</v>
      </c>
      <c r="H3868" s="1" t="s">
        <v>24</v>
      </c>
      <c r="I3868" s="1">
        <v>2045620</v>
      </c>
      <c r="J3868" s="1">
        <v>2046996</v>
      </c>
      <c r="K3868" s="1" t="s">
        <v>25</v>
      </c>
      <c r="R3868" s="1" t="s">
        <v>5487</v>
      </c>
      <c r="S3868" s="1">
        <v>1377</v>
      </c>
    </row>
    <row r="3869" spans="1:20">
      <c r="A3869" s="1">
        <f t="shared" si="60"/>
        <v>3868</v>
      </c>
      <c r="B3869" s="1" t="s">
        <v>28</v>
      </c>
      <c r="C3869" s="1" t="s">
        <v>29</v>
      </c>
      <c r="D3869" s="1" t="s">
        <v>22</v>
      </c>
      <c r="E3869" s="1" t="s">
        <v>23</v>
      </c>
      <c r="F3869" s="1" t="s">
        <v>5</v>
      </c>
      <c r="H3869" s="1" t="s">
        <v>24</v>
      </c>
      <c r="I3869" s="1">
        <v>2045620</v>
      </c>
      <c r="J3869" s="1">
        <v>2046996</v>
      </c>
      <c r="K3869" s="1" t="s">
        <v>25</v>
      </c>
      <c r="L3869" s="1" t="s">
        <v>5488</v>
      </c>
      <c r="O3869" s="1" t="s">
        <v>1678</v>
      </c>
      <c r="R3869" s="1" t="s">
        <v>5487</v>
      </c>
      <c r="S3869" s="1">
        <v>1377</v>
      </c>
      <c r="T3869" s="1">
        <v>458</v>
      </c>
    </row>
    <row r="3870" spans="1:20">
      <c r="A3870" s="1">
        <f t="shared" si="60"/>
        <v>3869</v>
      </c>
      <c r="B3870" s="1" t="s">
        <v>20</v>
      </c>
      <c r="C3870" s="1" t="s">
        <v>21</v>
      </c>
      <c r="D3870" s="1" t="s">
        <v>22</v>
      </c>
      <c r="E3870" s="1" t="s">
        <v>23</v>
      </c>
      <c r="F3870" s="1" t="s">
        <v>5</v>
      </c>
      <c r="H3870" s="1" t="s">
        <v>24</v>
      </c>
      <c r="I3870" s="1">
        <v>2047045</v>
      </c>
      <c r="J3870" s="1">
        <v>2048652</v>
      </c>
      <c r="K3870" s="1" t="s">
        <v>25</v>
      </c>
      <c r="P3870" s="1" t="s">
        <v>5489</v>
      </c>
      <c r="R3870" s="1" t="s">
        <v>5490</v>
      </c>
      <c r="S3870" s="1">
        <v>1608</v>
      </c>
    </row>
    <row r="3871" spans="1:20">
      <c r="A3871" s="1">
        <f t="shared" si="60"/>
        <v>3870</v>
      </c>
      <c r="B3871" s="1" t="s">
        <v>28</v>
      </c>
      <c r="C3871" s="1" t="s">
        <v>29</v>
      </c>
      <c r="D3871" s="1" t="s">
        <v>22</v>
      </c>
      <c r="E3871" s="1" t="s">
        <v>23</v>
      </c>
      <c r="F3871" s="1" t="s">
        <v>5</v>
      </c>
      <c r="H3871" s="1" t="s">
        <v>24</v>
      </c>
      <c r="I3871" s="1">
        <v>2047045</v>
      </c>
      <c r="J3871" s="1">
        <v>2048652</v>
      </c>
      <c r="K3871" s="1" t="s">
        <v>25</v>
      </c>
      <c r="L3871" s="1" t="s">
        <v>5491</v>
      </c>
      <c r="O3871" s="1" t="s">
        <v>5492</v>
      </c>
      <c r="P3871" s="1" t="s">
        <v>5489</v>
      </c>
      <c r="R3871" s="1" t="s">
        <v>5490</v>
      </c>
      <c r="S3871" s="1">
        <v>1608</v>
      </c>
      <c r="T3871" s="1">
        <v>535</v>
      </c>
    </row>
    <row r="3872" spans="1:20">
      <c r="A3872" s="1">
        <f t="shared" si="60"/>
        <v>3871</v>
      </c>
      <c r="B3872" s="1" t="s">
        <v>20</v>
      </c>
      <c r="C3872" s="1" t="s">
        <v>21</v>
      </c>
      <c r="D3872" s="1" t="s">
        <v>22</v>
      </c>
      <c r="E3872" s="1" t="s">
        <v>23</v>
      </c>
      <c r="F3872" s="1" t="s">
        <v>5</v>
      </c>
      <c r="H3872" s="1" t="s">
        <v>24</v>
      </c>
      <c r="I3872" s="1">
        <v>2048717</v>
      </c>
      <c r="J3872" s="1">
        <v>2050270</v>
      </c>
      <c r="K3872" s="1" t="s">
        <v>25</v>
      </c>
      <c r="R3872" s="1" t="s">
        <v>5493</v>
      </c>
      <c r="S3872" s="1">
        <v>1554</v>
      </c>
    </row>
    <row r="3873" spans="1:20">
      <c r="A3873" s="1">
        <f t="shared" si="60"/>
        <v>3872</v>
      </c>
      <c r="B3873" s="1" t="s">
        <v>28</v>
      </c>
      <c r="C3873" s="1" t="s">
        <v>29</v>
      </c>
      <c r="D3873" s="1" t="s">
        <v>22</v>
      </c>
      <c r="E3873" s="1" t="s">
        <v>23</v>
      </c>
      <c r="F3873" s="1" t="s">
        <v>5</v>
      </c>
      <c r="H3873" s="1" t="s">
        <v>24</v>
      </c>
      <c r="I3873" s="1">
        <v>2048717</v>
      </c>
      <c r="J3873" s="1">
        <v>2050270</v>
      </c>
      <c r="K3873" s="1" t="s">
        <v>25</v>
      </c>
      <c r="L3873" s="1" t="s">
        <v>5494</v>
      </c>
      <c r="O3873" s="1" t="s">
        <v>317</v>
      </c>
      <c r="R3873" s="1" t="s">
        <v>5493</v>
      </c>
      <c r="S3873" s="1">
        <v>1554</v>
      </c>
      <c r="T3873" s="1">
        <v>517</v>
      </c>
    </row>
    <row r="3874" spans="1:20">
      <c r="A3874" s="1">
        <f t="shared" si="60"/>
        <v>3873</v>
      </c>
      <c r="B3874" s="1" t="s">
        <v>20</v>
      </c>
      <c r="C3874" s="1" t="s">
        <v>21</v>
      </c>
      <c r="D3874" s="1" t="s">
        <v>22</v>
      </c>
      <c r="E3874" s="1" t="s">
        <v>23</v>
      </c>
      <c r="F3874" s="1" t="s">
        <v>5</v>
      </c>
      <c r="H3874" s="1" t="s">
        <v>24</v>
      </c>
      <c r="I3874" s="1">
        <v>2050345</v>
      </c>
      <c r="J3874" s="1">
        <v>2051490</v>
      </c>
      <c r="K3874" s="1" t="s">
        <v>25</v>
      </c>
      <c r="R3874" s="1" t="s">
        <v>5495</v>
      </c>
      <c r="S3874" s="1">
        <v>1146</v>
      </c>
    </row>
    <row r="3875" spans="1:20">
      <c r="A3875" s="1">
        <f t="shared" si="60"/>
        <v>3874</v>
      </c>
      <c r="B3875" s="1" t="s">
        <v>28</v>
      </c>
      <c r="C3875" s="1" t="s">
        <v>29</v>
      </c>
      <c r="D3875" s="1" t="s">
        <v>22</v>
      </c>
      <c r="E3875" s="1" t="s">
        <v>23</v>
      </c>
      <c r="F3875" s="1" t="s">
        <v>5</v>
      </c>
      <c r="H3875" s="1" t="s">
        <v>24</v>
      </c>
      <c r="I3875" s="1">
        <v>2050345</v>
      </c>
      <c r="J3875" s="1">
        <v>2051490</v>
      </c>
      <c r="K3875" s="1" t="s">
        <v>25</v>
      </c>
      <c r="L3875" s="1" t="s">
        <v>5496</v>
      </c>
      <c r="O3875" s="1" t="s">
        <v>42</v>
      </c>
      <c r="R3875" s="1" t="s">
        <v>5495</v>
      </c>
      <c r="S3875" s="1">
        <v>1146</v>
      </c>
      <c r="T3875" s="1">
        <v>381</v>
      </c>
    </row>
    <row r="3876" spans="1:20">
      <c r="A3876" s="1">
        <f t="shared" si="60"/>
        <v>3875</v>
      </c>
      <c r="B3876" s="1" t="s">
        <v>20</v>
      </c>
      <c r="C3876" s="1" t="s">
        <v>21</v>
      </c>
      <c r="D3876" s="1" t="s">
        <v>22</v>
      </c>
      <c r="E3876" s="1" t="s">
        <v>23</v>
      </c>
      <c r="F3876" s="1" t="s">
        <v>5</v>
      </c>
      <c r="H3876" s="1" t="s">
        <v>24</v>
      </c>
      <c r="I3876" s="1">
        <v>2051490</v>
      </c>
      <c r="J3876" s="1">
        <v>2052242</v>
      </c>
      <c r="K3876" s="1" t="s">
        <v>25</v>
      </c>
      <c r="R3876" s="1" t="s">
        <v>5497</v>
      </c>
      <c r="S3876" s="1">
        <v>753</v>
      </c>
    </row>
    <row r="3877" spans="1:20">
      <c r="A3877" s="1">
        <f t="shared" si="60"/>
        <v>3876</v>
      </c>
      <c r="B3877" s="1" t="s">
        <v>28</v>
      </c>
      <c r="C3877" s="1" t="s">
        <v>29</v>
      </c>
      <c r="D3877" s="1" t="s">
        <v>22</v>
      </c>
      <c r="E3877" s="1" t="s">
        <v>23</v>
      </c>
      <c r="F3877" s="1" t="s">
        <v>5</v>
      </c>
      <c r="H3877" s="1" t="s">
        <v>24</v>
      </c>
      <c r="I3877" s="1">
        <v>2051490</v>
      </c>
      <c r="J3877" s="1">
        <v>2052242</v>
      </c>
      <c r="K3877" s="1" t="s">
        <v>25</v>
      </c>
      <c r="L3877" s="1" t="s">
        <v>5498</v>
      </c>
      <c r="O3877" s="1" t="s">
        <v>276</v>
      </c>
      <c r="R3877" s="1" t="s">
        <v>5497</v>
      </c>
      <c r="S3877" s="1">
        <v>753</v>
      </c>
      <c r="T3877" s="1">
        <v>250</v>
      </c>
    </row>
    <row r="3878" spans="1:20">
      <c r="A3878" s="1">
        <f t="shared" si="60"/>
        <v>3877</v>
      </c>
      <c r="B3878" s="1" t="s">
        <v>20</v>
      </c>
      <c r="C3878" s="1" t="s">
        <v>21</v>
      </c>
      <c r="D3878" s="1" t="s">
        <v>22</v>
      </c>
      <c r="E3878" s="1" t="s">
        <v>23</v>
      </c>
      <c r="F3878" s="1" t="s">
        <v>5</v>
      </c>
      <c r="H3878" s="1" t="s">
        <v>24</v>
      </c>
      <c r="I3878" s="1">
        <v>2052239</v>
      </c>
      <c r="J3878" s="1">
        <v>2053462</v>
      </c>
      <c r="K3878" s="1" t="s">
        <v>25</v>
      </c>
      <c r="R3878" s="1" t="s">
        <v>5499</v>
      </c>
      <c r="S3878" s="1">
        <v>1224</v>
      </c>
    </row>
    <row r="3879" spans="1:20">
      <c r="A3879" s="1">
        <f t="shared" si="60"/>
        <v>3878</v>
      </c>
      <c r="B3879" s="1" t="s">
        <v>28</v>
      </c>
      <c r="C3879" s="1" t="s">
        <v>29</v>
      </c>
      <c r="D3879" s="1" t="s">
        <v>22</v>
      </c>
      <c r="E3879" s="1" t="s">
        <v>23</v>
      </c>
      <c r="F3879" s="1" t="s">
        <v>5</v>
      </c>
      <c r="H3879" s="1" t="s">
        <v>24</v>
      </c>
      <c r="I3879" s="1">
        <v>2052239</v>
      </c>
      <c r="J3879" s="1">
        <v>2053462</v>
      </c>
      <c r="K3879" s="1" t="s">
        <v>25</v>
      </c>
      <c r="L3879" s="1" t="s">
        <v>5500</v>
      </c>
      <c r="O3879" s="1" t="s">
        <v>2515</v>
      </c>
      <c r="R3879" s="1" t="s">
        <v>5499</v>
      </c>
      <c r="S3879" s="1">
        <v>1224</v>
      </c>
      <c r="T3879" s="1">
        <v>407</v>
      </c>
    </row>
    <row r="3880" spans="1:20">
      <c r="A3880" s="1">
        <f t="shared" si="60"/>
        <v>3879</v>
      </c>
      <c r="B3880" s="1" t="s">
        <v>20</v>
      </c>
      <c r="C3880" s="1" t="s">
        <v>21</v>
      </c>
      <c r="D3880" s="1" t="s">
        <v>22</v>
      </c>
      <c r="E3880" s="1" t="s">
        <v>23</v>
      </c>
      <c r="F3880" s="1" t="s">
        <v>5</v>
      </c>
      <c r="H3880" s="1" t="s">
        <v>24</v>
      </c>
      <c r="I3880" s="1">
        <v>2053858</v>
      </c>
      <c r="J3880" s="1">
        <v>2056776</v>
      </c>
      <c r="K3880" s="1" t="s">
        <v>25</v>
      </c>
      <c r="R3880" s="1" t="s">
        <v>5501</v>
      </c>
      <c r="S3880" s="1">
        <v>2919</v>
      </c>
    </row>
    <row r="3881" spans="1:20">
      <c r="A3881" s="1">
        <f t="shared" si="60"/>
        <v>3880</v>
      </c>
      <c r="B3881" s="1" t="s">
        <v>28</v>
      </c>
      <c r="C3881" s="1" t="s">
        <v>29</v>
      </c>
      <c r="D3881" s="1" t="s">
        <v>22</v>
      </c>
      <c r="E3881" s="1" t="s">
        <v>23</v>
      </c>
      <c r="F3881" s="1" t="s">
        <v>5</v>
      </c>
      <c r="H3881" s="1" t="s">
        <v>24</v>
      </c>
      <c r="I3881" s="1">
        <v>2053858</v>
      </c>
      <c r="J3881" s="1">
        <v>2056776</v>
      </c>
      <c r="K3881" s="1" t="s">
        <v>25</v>
      </c>
      <c r="L3881" s="1" t="s">
        <v>5502</v>
      </c>
      <c r="O3881" s="1" t="s">
        <v>5503</v>
      </c>
      <c r="R3881" s="1" t="s">
        <v>5501</v>
      </c>
      <c r="S3881" s="1">
        <v>2919</v>
      </c>
      <c r="T3881" s="1">
        <v>972</v>
      </c>
    </row>
    <row r="3882" spans="1:20">
      <c r="A3882" s="1">
        <f t="shared" si="60"/>
        <v>3881</v>
      </c>
      <c r="B3882" s="1" t="s">
        <v>20</v>
      </c>
      <c r="C3882" s="1" t="s">
        <v>21</v>
      </c>
      <c r="D3882" s="1" t="s">
        <v>22</v>
      </c>
      <c r="E3882" s="1" t="s">
        <v>23</v>
      </c>
      <c r="F3882" s="1" t="s">
        <v>5</v>
      </c>
      <c r="H3882" s="1" t="s">
        <v>24</v>
      </c>
      <c r="I3882" s="1">
        <v>2056776</v>
      </c>
      <c r="J3882" s="1">
        <v>2057120</v>
      </c>
      <c r="K3882" s="1" t="s">
        <v>25</v>
      </c>
      <c r="R3882" s="1" t="s">
        <v>5504</v>
      </c>
      <c r="S3882" s="1">
        <v>345</v>
      </c>
    </row>
    <row r="3883" spans="1:20">
      <c r="A3883" s="1">
        <f t="shared" si="60"/>
        <v>3882</v>
      </c>
      <c r="B3883" s="1" t="s">
        <v>28</v>
      </c>
      <c r="C3883" s="1" t="s">
        <v>29</v>
      </c>
      <c r="D3883" s="1" t="s">
        <v>22</v>
      </c>
      <c r="E3883" s="1" t="s">
        <v>23</v>
      </c>
      <c r="F3883" s="1" t="s">
        <v>5</v>
      </c>
      <c r="H3883" s="1" t="s">
        <v>24</v>
      </c>
      <c r="I3883" s="1">
        <v>2056776</v>
      </c>
      <c r="J3883" s="1">
        <v>2057120</v>
      </c>
      <c r="K3883" s="1" t="s">
        <v>25</v>
      </c>
      <c r="L3883" s="1" t="s">
        <v>5505</v>
      </c>
      <c r="O3883" s="1" t="s">
        <v>5506</v>
      </c>
      <c r="R3883" s="1" t="s">
        <v>5504</v>
      </c>
      <c r="S3883" s="1">
        <v>345</v>
      </c>
      <c r="T3883" s="1">
        <v>114</v>
      </c>
    </row>
    <row r="3884" spans="1:20">
      <c r="A3884" s="1">
        <f t="shared" si="60"/>
        <v>3883</v>
      </c>
      <c r="B3884" s="1" t="s">
        <v>20</v>
      </c>
      <c r="C3884" s="1" t="s">
        <v>21</v>
      </c>
      <c r="D3884" s="1" t="s">
        <v>22</v>
      </c>
      <c r="E3884" s="1" t="s">
        <v>23</v>
      </c>
      <c r="F3884" s="1" t="s">
        <v>5</v>
      </c>
      <c r="H3884" s="1" t="s">
        <v>24</v>
      </c>
      <c r="I3884" s="1">
        <v>2057117</v>
      </c>
      <c r="J3884" s="1">
        <v>2058766</v>
      </c>
      <c r="K3884" s="1" t="s">
        <v>25</v>
      </c>
      <c r="P3884" s="1" t="s">
        <v>5507</v>
      </c>
      <c r="R3884" s="1" t="s">
        <v>5508</v>
      </c>
      <c r="S3884" s="1">
        <v>1650</v>
      </c>
    </row>
    <row r="3885" spans="1:20">
      <c r="A3885" s="1">
        <f t="shared" si="60"/>
        <v>3884</v>
      </c>
      <c r="B3885" s="1" t="s">
        <v>28</v>
      </c>
      <c r="C3885" s="1" t="s">
        <v>29</v>
      </c>
      <c r="D3885" s="1" t="s">
        <v>22</v>
      </c>
      <c r="E3885" s="1" t="s">
        <v>23</v>
      </c>
      <c r="F3885" s="1" t="s">
        <v>5</v>
      </c>
      <c r="H3885" s="1" t="s">
        <v>24</v>
      </c>
      <c r="I3885" s="1">
        <v>2057117</v>
      </c>
      <c r="J3885" s="1">
        <v>2058766</v>
      </c>
      <c r="K3885" s="1" t="s">
        <v>25</v>
      </c>
      <c r="L3885" s="1" t="s">
        <v>5509</v>
      </c>
      <c r="O3885" s="1" t="s">
        <v>5510</v>
      </c>
      <c r="P3885" s="1" t="s">
        <v>5507</v>
      </c>
      <c r="R3885" s="1" t="s">
        <v>5508</v>
      </c>
      <c r="S3885" s="1">
        <v>1650</v>
      </c>
      <c r="T3885" s="1">
        <v>549</v>
      </c>
    </row>
    <row r="3886" spans="1:20">
      <c r="A3886" s="1">
        <f t="shared" si="60"/>
        <v>3885</v>
      </c>
      <c r="B3886" s="1" t="s">
        <v>20</v>
      </c>
      <c r="C3886" s="1" t="s">
        <v>21</v>
      </c>
      <c r="D3886" s="1" t="s">
        <v>22</v>
      </c>
      <c r="E3886" s="1" t="s">
        <v>23</v>
      </c>
      <c r="F3886" s="1" t="s">
        <v>5</v>
      </c>
      <c r="H3886" s="1" t="s">
        <v>24</v>
      </c>
      <c r="I3886" s="1">
        <v>2058763</v>
      </c>
      <c r="J3886" s="1">
        <v>2059248</v>
      </c>
      <c r="K3886" s="1" t="s">
        <v>25</v>
      </c>
      <c r="R3886" s="1" t="s">
        <v>5511</v>
      </c>
      <c r="S3886" s="1">
        <v>486</v>
      </c>
    </row>
    <row r="3887" spans="1:20">
      <c r="A3887" s="1">
        <f t="shared" si="60"/>
        <v>3886</v>
      </c>
      <c r="B3887" s="1" t="s">
        <v>28</v>
      </c>
      <c r="C3887" s="1" t="s">
        <v>29</v>
      </c>
      <c r="D3887" s="1" t="s">
        <v>22</v>
      </c>
      <c r="E3887" s="1" t="s">
        <v>23</v>
      </c>
      <c r="F3887" s="1" t="s">
        <v>5</v>
      </c>
      <c r="H3887" s="1" t="s">
        <v>24</v>
      </c>
      <c r="I3887" s="1">
        <v>2058763</v>
      </c>
      <c r="J3887" s="1">
        <v>2059248</v>
      </c>
      <c r="K3887" s="1" t="s">
        <v>25</v>
      </c>
      <c r="L3887" s="1" t="s">
        <v>5512</v>
      </c>
      <c r="O3887" s="1" t="s">
        <v>5513</v>
      </c>
      <c r="R3887" s="1" t="s">
        <v>5511</v>
      </c>
      <c r="S3887" s="1">
        <v>486</v>
      </c>
      <c r="T3887" s="1">
        <v>161</v>
      </c>
    </row>
    <row r="3888" spans="1:20">
      <c r="A3888" s="1">
        <f t="shared" si="60"/>
        <v>3887</v>
      </c>
      <c r="B3888" s="1" t="s">
        <v>20</v>
      </c>
      <c r="C3888" s="1" t="s">
        <v>21</v>
      </c>
      <c r="D3888" s="1" t="s">
        <v>22</v>
      </c>
      <c r="E3888" s="1" t="s">
        <v>23</v>
      </c>
      <c r="F3888" s="1" t="s">
        <v>5</v>
      </c>
      <c r="H3888" s="1" t="s">
        <v>24</v>
      </c>
      <c r="I3888" s="1">
        <v>2059245</v>
      </c>
      <c r="J3888" s="1">
        <v>2059526</v>
      </c>
      <c r="K3888" s="1" t="s">
        <v>25</v>
      </c>
      <c r="R3888" s="1" t="s">
        <v>5514</v>
      </c>
      <c r="S3888" s="1">
        <v>282</v>
      </c>
    </row>
    <row r="3889" spans="1:20">
      <c r="A3889" s="1">
        <f t="shared" si="60"/>
        <v>3888</v>
      </c>
      <c r="B3889" s="1" t="s">
        <v>28</v>
      </c>
      <c r="C3889" s="1" t="s">
        <v>29</v>
      </c>
      <c r="D3889" s="1" t="s">
        <v>22</v>
      </c>
      <c r="E3889" s="1" t="s">
        <v>23</v>
      </c>
      <c r="F3889" s="1" t="s">
        <v>5</v>
      </c>
      <c r="H3889" s="1" t="s">
        <v>24</v>
      </c>
      <c r="I3889" s="1">
        <v>2059245</v>
      </c>
      <c r="J3889" s="1">
        <v>2059526</v>
      </c>
      <c r="K3889" s="1" t="s">
        <v>25</v>
      </c>
      <c r="L3889" s="1" t="s">
        <v>5515</v>
      </c>
      <c r="O3889" s="1" t="s">
        <v>5516</v>
      </c>
      <c r="R3889" s="1" t="s">
        <v>5514</v>
      </c>
      <c r="S3889" s="1">
        <v>282</v>
      </c>
      <c r="T3889" s="1">
        <v>93</v>
      </c>
    </row>
    <row r="3890" spans="1:20">
      <c r="A3890" s="1">
        <f t="shared" si="60"/>
        <v>3889</v>
      </c>
      <c r="B3890" s="1" t="s">
        <v>20</v>
      </c>
      <c r="C3890" s="1" t="s">
        <v>21</v>
      </c>
      <c r="D3890" s="1" t="s">
        <v>22</v>
      </c>
      <c r="E3890" s="1" t="s">
        <v>23</v>
      </c>
      <c r="F3890" s="1" t="s">
        <v>5</v>
      </c>
      <c r="H3890" s="1" t="s">
        <v>24</v>
      </c>
      <c r="I3890" s="1">
        <v>2059523</v>
      </c>
      <c r="J3890" s="1">
        <v>2059948</v>
      </c>
      <c r="K3890" s="1" t="s">
        <v>25</v>
      </c>
      <c r="R3890" s="1" t="s">
        <v>5517</v>
      </c>
      <c r="S3890" s="1">
        <v>426</v>
      </c>
    </row>
    <row r="3891" spans="1:20">
      <c r="A3891" s="1">
        <f t="shared" si="60"/>
        <v>3890</v>
      </c>
      <c r="B3891" s="1" t="s">
        <v>28</v>
      </c>
      <c r="C3891" s="1" t="s">
        <v>29</v>
      </c>
      <c r="D3891" s="1" t="s">
        <v>22</v>
      </c>
      <c r="E3891" s="1" t="s">
        <v>23</v>
      </c>
      <c r="F3891" s="1" t="s">
        <v>5</v>
      </c>
      <c r="H3891" s="1" t="s">
        <v>24</v>
      </c>
      <c r="I3891" s="1">
        <v>2059523</v>
      </c>
      <c r="J3891" s="1">
        <v>2059948</v>
      </c>
      <c r="K3891" s="1" t="s">
        <v>25</v>
      </c>
      <c r="L3891" s="1" t="s">
        <v>5518</v>
      </c>
      <c r="O3891" s="1" t="s">
        <v>42</v>
      </c>
      <c r="R3891" s="1" t="s">
        <v>5517</v>
      </c>
      <c r="S3891" s="1">
        <v>426</v>
      </c>
      <c r="T3891" s="1">
        <v>141</v>
      </c>
    </row>
    <row r="3892" spans="1:20">
      <c r="A3892" s="1">
        <f t="shared" si="60"/>
        <v>3891</v>
      </c>
      <c r="B3892" s="1" t="s">
        <v>20</v>
      </c>
      <c r="C3892" s="1" t="s">
        <v>21</v>
      </c>
      <c r="D3892" s="1" t="s">
        <v>22</v>
      </c>
      <c r="E3892" s="1" t="s">
        <v>23</v>
      </c>
      <c r="F3892" s="1" t="s">
        <v>5</v>
      </c>
      <c r="H3892" s="1" t="s">
        <v>24</v>
      </c>
      <c r="I3892" s="1">
        <v>2060192</v>
      </c>
      <c r="J3892" s="1">
        <v>2060476</v>
      </c>
      <c r="K3892" s="1" t="s">
        <v>63</v>
      </c>
      <c r="R3892" s="1" t="s">
        <v>5519</v>
      </c>
      <c r="S3892" s="1">
        <v>285</v>
      </c>
    </row>
    <row r="3893" spans="1:20">
      <c r="A3893" s="1">
        <f t="shared" si="60"/>
        <v>3892</v>
      </c>
      <c r="B3893" s="1" t="s">
        <v>28</v>
      </c>
      <c r="C3893" s="1" t="s">
        <v>29</v>
      </c>
      <c r="D3893" s="1" t="s">
        <v>22</v>
      </c>
      <c r="E3893" s="1" t="s">
        <v>23</v>
      </c>
      <c r="F3893" s="1" t="s">
        <v>5</v>
      </c>
      <c r="H3893" s="1" t="s">
        <v>24</v>
      </c>
      <c r="I3893" s="1">
        <v>2060192</v>
      </c>
      <c r="J3893" s="1">
        <v>2060476</v>
      </c>
      <c r="K3893" s="1" t="s">
        <v>63</v>
      </c>
      <c r="L3893" s="1" t="s">
        <v>5520</v>
      </c>
      <c r="O3893" s="1" t="s">
        <v>62</v>
      </c>
      <c r="R3893" s="1" t="s">
        <v>5519</v>
      </c>
      <c r="S3893" s="1">
        <v>285</v>
      </c>
      <c r="T3893" s="1">
        <v>94</v>
      </c>
    </row>
    <row r="3894" spans="1:20">
      <c r="A3894" s="1">
        <f t="shared" si="60"/>
        <v>3893</v>
      </c>
      <c r="B3894" s="1" t="s">
        <v>20</v>
      </c>
      <c r="C3894" s="1" t="s">
        <v>21</v>
      </c>
      <c r="D3894" s="1" t="s">
        <v>22</v>
      </c>
      <c r="E3894" s="1" t="s">
        <v>23</v>
      </c>
      <c r="F3894" s="1" t="s">
        <v>5</v>
      </c>
      <c r="H3894" s="1" t="s">
        <v>24</v>
      </c>
      <c r="I3894" s="1">
        <v>2060724</v>
      </c>
      <c r="J3894" s="1">
        <v>2061368</v>
      </c>
      <c r="K3894" s="1" t="s">
        <v>63</v>
      </c>
      <c r="R3894" s="1" t="s">
        <v>5521</v>
      </c>
      <c r="S3894" s="1">
        <v>645</v>
      </c>
    </row>
    <row r="3895" spans="1:20">
      <c r="A3895" s="1">
        <f t="shared" si="60"/>
        <v>3894</v>
      </c>
      <c r="B3895" s="1" t="s">
        <v>28</v>
      </c>
      <c r="C3895" s="1" t="s">
        <v>29</v>
      </c>
      <c r="D3895" s="1" t="s">
        <v>22</v>
      </c>
      <c r="E3895" s="1" t="s">
        <v>23</v>
      </c>
      <c r="F3895" s="1" t="s">
        <v>5</v>
      </c>
      <c r="H3895" s="1" t="s">
        <v>24</v>
      </c>
      <c r="I3895" s="1">
        <v>2060724</v>
      </c>
      <c r="J3895" s="1">
        <v>2061368</v>
      </c>
      <c r="K3895" s="1" t="s">
        <v>63</v>
      </c>
      <c r="L3895" s="1" t="s">
        <v>5522</v>
      </c>
      <c r="O3895" s="1" t="s">
        <v>5523</v>
      </c>
      <c r="R3895" s="1" t="s">
        <v>5521</v>
      </c>
      <c r="S3895" s="1">
        <v>645</v>
      </c>
      <c r="T3895" s="1">
        <v>214</v>
      </c>
    </row>
    <row r="3896" spans="1:20">
      <c r="A3896" s="1">
        <f t="shared" si="60"/>
        <v>3895</v>
      </c>
      <c r="B3896" s="1" t="s">
        <v>20</v>
      </c>
      <c r="C3896" s="1" t="s">
        <v>21</v>
      </c>
      <c r="D3896" s="1" t="s">
        <v>22</v>
      </c>
      <c r="E3896" s="1" t="s">
        <v>23</v>
      </c>
      <c r="F3896" s="1" t="s">
        <v>5</v>
      </c>
      <c r="H3896" s="1" t="s">
        <v>24</v>
      </c>
      <c r="I3896" s="1">
        <v>2061632</v>
      </c>
      <c r="J3896" s="1">
        <v>2063482</v>
      </c>
      <c r="K3896" s="1" t="s">
        <v>63</v>
      </c>
      <c r="R3896" s="1" t="s">
        <v>5524</v>
      </c>
      <c r="S3896" s="1">
        <v>1851</v>
      </c>
    </row>
    <row r="3897" spans="1:20">
      <c r="A3897" s="1">
        <f t="shared" si="60"/>
        <v>3896</v>
      </c>
      <c r="B3897" s="1" t="s">
        <v>28</v>
      </c>
      <c r="C3897" s="1" t="s">
        <v>29</v>
      </c>
      <c r="D3897" s="1" t="s">
        <v>22</v>
      </c>
      <c r="E3897" s="1" t="s">
        <v>23</v>
      </c>
      <c r="F3897" s="1" t="s">
        <v>5</v>
      </c>
      <c r="H3897" s="1" t="s">
        <v>24</v>
      </c>
      <c r="I3897" s="1">
        <v>2061632</v>
      </c>
      <c r="J3897" s="1">
        <v>2063482</v>
      </c>
      <c r="K3897" s="1" t="s">
        <v>63</v>
      </c>
      <c r="L3897" s="1" t="s">
        <v>5525</v>
      </c>
      <c r="O3897" s="1" t="s">
        <v>329</v>
      </c>
      <c r="R3897" s="1" t="s">
        <v>5524</v>
      </c>
      <c r="S3897" s="1">
        <v>1851</v>
      </c>
      <c r="T3897" s="1">
        <v>616</v>
      </c>
    </row>
    <row r="3898" spans="1:20">
      <c r="A3898" s="1">
        <f t="shared" si="60"/>
        <v>3897</v>
      </c>
      <c r="B3898" s="1" t="s">
        <v>20</v>
      </c>
      <c r="C3898" s="1" t="s">
        <v>21</v>
      </c>
      <c r="D3898" s="1" t="s">
        <v>22</v>
      </c>
      <c r="E3898" s="1" t="s">
        <v>23</v>
      </c>
      <c r="F3898" s="1" t="s">
        <v>5</v>
      </c>
      <c r="H3898" s="1" t="s">
        <v>24</v>
      </c>
      <c r="I3898" s="1">
        <v>2063794</v>
      </c>
      <c r="J3898" s="1">
        <v>2064282</v>
      </c>
      <c r="K3898" s="1" t="s">
        <v>25</v>
      </c>
      <c r="P3898" s="1" t="s">
        <v>5526</v>
      </c>
      <c r="R3898" s="1" t="s">
        <v>5527</v>
      </c>
      <c r="S3898" s="1">
        <v>489</v>
      </c>
    </row>
    <row r="3899" spans="1:20">
      <c r="A3899" s="1">
        <f t="shared" si="60"/>
        <v>3898</v>
      </c>
      <c r="B3899" s="1" t="s">
        <v>28</v>
      </c>
      <c r="C3899" s="1" t="s">
        <v>29</v>
      </c>
      <c r="D3899" s="1" t="s">
        <v>22</v>
      </c>
      <c r="E3899" s="1" t="s">
        <v>23</v>
      </c>
      <c r="F3899" s="1" t="s">
        <v>5</v>
      </c>
      <c r="H3899" s="1" t="s">
        <v>24</v>
      </c>
      <c r="I3899" s="1">
        <v>2063794</v>
      </c>
      <c r="J3899" s="1">
        <v>2064282</v>
      </c>
      <c r="K3899" s="1" t="s">
        <v>25</v>
      </c>
      <c r="L3899" s="1" t="s">
        <v>5528</v>
      </c>
      <c r="O3899" s="1" t="s">
        <v>5529</v>
      </c>
      <c r="P3899" s="1" t="s">
        <v>5526</v>
      </c>
      <c r="R3899" s="1" t="s">
        <v>5527</v>
      </c>
      <c r="S3899" s="1">
        <v>489</v>
      </c>
      <c r="T3899" s="1">
        <v>162</v>
      </c>
    </row>
    <row r="3900" spans="1:20">
      <c r="A3900" s="1">
        <f t="shared" si="60"/>
        <v>3899</v>
      </c>
      <c r="B3900" s="1" t="s">
        <v>20</v>
      </c>
      <c r="C3900" s="1" t="s">
        <v>21</v>
      </c>
      <c r="D3900" s="1" t="s">
        <v>22</v>
      </c>
      <c r="E3900" s="1" t="s">
        <v>23</v>
      </c>
      <c r="F3900" s="1" t="s">
        <v>5</v>
      </c>
      <c r="H3900" s="1" t="s">
        <v>24</v>
      </c>
      <c r="I3900" s="1">
        <v>2064316</v>
      </c>
      <c r="J3900" s="1">
        <v>2064624</v>
      </c>
      <c r="K3900" s="1" t="s">
        <v>63</v>
      </c>
      <c r="R3900" s="1" t="s">
        <v>5530</v>
      </c>
      <c r="S3900" s="1">
        <v>309</v>
      </c>
    </row>
    <row r="3901" spans="1:20">
      <c r="A3901" s="1">
        <f t="shared" si="60"/>
        <v>3900</v>
      </c>
      <c r="B3901" s="1" t="s">
        <v>28</v>
      </c>
      <c r="C3901" s="1" t="s">
        <v>29</v>
      </c>
      <c r="D3901" s="1" t="s">
        <v>22</v>
      </c>
      <c r="E3901" s="1" t="s">
        <v>23</v>
      </c>
      <c r="F3901" s="1" t="s">
        <v>5</v>
      </c>
      <c r="H3901" s="1" t="s">
        <v>24</v>
      </c>
      <c r="I3901" s="1">
        <v>2064316</v>
      </c>
      <c r="J3901" s="1">
        <v>2064624</v>
      </c>
      <c r="K3901" s="1" t="s">
        <v>63</v>
      </c>
      <c r="L3901" s="1" t="s">
        <v>5531</v>
      </c>
      <c r="O3901" s="1" t="s">
        <v>5532</v>
      </c>
      <c r="R3901" s="1" t="s">
        <v>5530</v>
      </c>
      <c r="S3901" s="1">
        <v>309</v>
      </c>
      <c r="T3901" s="1">
        <v>102</v>
      </c>
    </row>
    <row r="3902" spans="1:20">
      <c r="A3902" s="1">
        <f t="shared" si="60"/>
        <v>3901</v>
      </c>
      <c r="B3902" s="1" t="s">
        <v>20</v>
      </c>
      <c r="C3902" s="1" t="s">
        <v>21</v>
      </c>
      <c r="D3902" s="1" t="s">
        <v>22</v>
      </c>
      <c r="E3902" s="1" t="s">
        <v>23</v>
      </c>
      <c r="F3902" s="1" t="s">
        <v>5</v>
      </c>
      <c r="H3902" s="1" t="s">
        <v>24</v>
      </c>
      <c r="I3902" s="1">
        <v>2064788</v>
      </c>
      <c r="J3902" s="1">
        <v>2065657</v>
      </c>
      <c r="K3902" s="1" t="s">
        <v>63</v>
      </c>
      <c r="R3902" s="1" t="s">
        <v>5533</v>
      </c>
      <c r="S3902" s="1">
        <v>870</v>
      </c>
    </row>
    <row r="3903" spans="1:20">
      <c r="A3903" s="1">
        <f t="shared" si="60"/>
        <v>3902</v>
      </c>
      <c r="B3903" s="1" t="s">
        <v>28</v>
      </c>
      <c r="C3903" s="1" t="s">
        <v>29</v>
      </c>
      <c r="D3903" s="1" t="s">
        <v>22</v>
      </c>
      <c r="E3903" s="1" t="s">
        <v>23</v>
      </c>
      <c r="F3903" s="1" t="s">
        <v>5</v>
      </c>
      <c r="H3903" s="1" t="s">
        <v>24</v>
      </c>
      <c r="I3903" s="1">
        <v>2064788</v>
      </c>
      <c r="J3903" s="1">
        <v>2065657</v>
      </c>
      <c r="K3903" s="1" t="s">
        <v>63</v>
      </c>
      <c r="L3903" s="1" t="s">
        <v>5534</v>
      </c>
      <c r="O3903" s="1" t="s">
        <v>5535</v>
      </c>
      <c r="R3903" s="1" t="s">
        <v>5533</v>
      </c>
      <c r="S3903" s="1">
        <v>870</v>
      </c>
      <c r="T3903" s="1">
        <v>289</v>
      </c>
    </row>
    <row r="3904" spans="1:20">
      <c r="A3904" s="1">
        <f t="shared" si="60"/>
        <v>3903</v>
      </c>
      <c r="B3904" s="1" t="s">
        <v>20</v>
      </c>
      <c r="C3904" s="1" t="s">
        <v>21</v>
      </c>
      <c r="D3904" s="1" t="s">
        <v>22</v>
      </c>
      <c r="E3904" s="1" t="s">
        <v>23</v>
      </c>
      <c r="F3904" s="1" t="s">
        <v>5</v>
      </c>
      <c r="H3904" s="1" t="s">
        <v>24</v>
      </c>
      <c r="I3904" s="1">
        <v>2065654</v>
      </c>
      <c r="J3904" s="1">
        <v>2066733</v>
      </c>
      <c r="K3904" s="1" t="s">
        <v>63</v>
      </c>
      <c r="P3904" s="1" t="s">
        <v>5536</v>
      </c>
      <c r="R3904" s="1" t="s">
        <v>5537</v>
      </c>
      <c r="S3904" s="1">
        <v>1080</v>
      </c>
    </row>
    <row r="3905" spans="1:20">
      <c r="A3905" s="1">
        <f t="shared" si="60"/>
        <v>3904</v>
      </c>
      <c r="B3905" s="1" t="s">
        <v>28</v>
      </c>
      <c r="C3905" s="1" t="s">
        <v>29</v>
      </c>
      <c r="D3905" s="1" t="s">
        <v>22</v>
      </c>
      <c r="E3905" s="1" t="s">
        <v>23</v>
      </c>
      <c r="F3905" s="1" t="s">
        <v>5</v>
      </c>
      <c r="H3905" s="1" t="s">
        <v>24</v>
      </c>
      <c r="I3905" s="1">
        <v>2065654</v>
      </c>
      <c r="J3905" s="1">
        <v>2066733</v>
      </c>
      <c r="K3905" s="1" t="s">
        <v>63</v>
      </c>
      <c r="L3905" s="1" t="s">
        <v>5538</v>
      </c>
      <c r="O3905" s="1" t="s">
        <v>5539</v>
      </c>
      <c r="P3905" s="1" t="s">
        <v>5536</v>
      </c>
      <c r="R3905" s="1" t="s">
        <v>5537</v>
      </c>
      <c r="S3905" s="1">
        <v>1080</v>
      </c>
      <c r="T3905" s="1">
        <v>359</v>
      </c>
    </row>
    <row r="3906" spans="1:20">
      <c r="A3906" s="1">
        <f t="shared" si="60"/>
        <v>3905</v>
      </c>
      <c r="B3906" s="1" t="s">
        <v>20</v>
      </c>
      <c r="C3906" s="1" t="s">
        <v>21</v>
      </c>
      <c r="D3906" s="1" t="s">
        <v>22</v>
      </c>
      <c r="E3906" s="1" t="s">
        <v>23</v>
      </c>
      <c r="F3906" s="1" t="s">
        <v>5</v>
      </c>
      <c r="H3906" s="1" t="s">
        <v>24</v>
      </c>
      <c r="I3906" s="1">
        <v>2066733</v>
      </c>
      <c r="J3906" s="1">
        <v>2067983</v>
      </c>
      <c r="K3906" s="1" t="s">
        <v>63</v>
      </c>
      <c r="P3906" s="1" t="s">
        <v>5540</v>
      </c>
      <c r="R3906" s="1" t="s">
        <v>5541</v>
      </c>
      <c r="S3906" s="1">
        <v>1251</v>
      </c>
    </row>
    <row r="3907" spans="1:20">
      <c r="A3907" s="1">
        <f t="shared" ref="A3907:A3970" si="61">A3906+1</f>
        <v>3906</v>
      </c>
      <c r="B3907" s="1" t="s">
        <v>28</v>
      </c>
      <c r="C3907" s="1" t="s">
        <v>29</v>
      </c>
      <c r="D3907" s="1" t="s">
        <v>22</v>
      </c>
      <c r="E3907" s="1" t="s">
        <v>23</v>
      </c>
      <c r="F3907" s="1" t="s">
        <v>5</v>
      </c>
      <c r="H3907" s="1" t="s">
        <v>24</v>
      </c>
      <c r="I3907" s="1">
        <v>2066733</v>
      </c>
      <c r="J3907" s="1">
        <v>2067983</v>
      </c>
      <c r="K3907" s="1" t="s">
        <v>63</v>
      </c>
      <c r="L3907" s="1" t="s">
        <v>5542</v>
      </c>
      <c r="O3907" s="1" t="s">
        <v>5543</v>
      </c>
      <c r="P3907" s="1" t="s">
        <v>5540</v>
      </c>
      <c r="R3907" s="1" t="s">
        <v>5541</v>
      </c>
      <c r="S3907" s="1">
        <v>1251</v>
      </c>
      <c r="T3907" s="1">
        <v>416</v>
      </c>
    </row>
    <row r="3908" spans="1:20">
      <c r="A3908" s="1">
        <f t="shared" si="61"/>
        <v>3907</v>
      </c>
      <c r="B3908" s="1" t="s">
        <v>20</v>
      </c>
      <c r="C3908" s="1" t="s">
        <v>21</v>
      </c>
      <c r="D3908" s="1" t="s">
        <v>22</v>
      </c>
      <c r="E3908" s="1" t="s">
        <v>23</v>
      </c>
      <c r="F3908" s="1" t="s">
        <v>5</v>
      </c>
      <c r="H3908" s="1" t="s">
        <v>24</v>
      </c>
      <c r="I3908" s="1">
        <v>2068170</v>
      </c>
      <c r="J3908" s="1">
        <v>2069138</v>
      </c>
      <c r="K3908" s="1" t="s">
        <v>25</v>
      </c>
      <c r="P3908" s="1" t="s">
        <v>5544</v>
      </c>
      <c r="R3908" s="1" t="s">
        <v>5545</v>
      </c>
      <c r="S3908" s="1">
        <v>969</v>
      </c>
    </row>
    <row r="3909" spans="1:20">
      <c r="A3909" s="1">
        <f t="shared" si="61"/>
        <v>3908</v>
      </c>
      <c r="B3909" s="1" t="s">
        <v>28</v>
      </c>
      <c r="C3909" s="1" t="s">
        <v>29</v>
      </c>
      <c r="D3909" s="1" t="s">
        <v>22</v>
      </c>
      <c r="E3909" s="1" t="s">
        <v>23</v>
      </c>
      <c r="F3909" s="1" t="s">
        <v>5</v>
      </c>
      <c r="H3909" s="1" t="s">
        <v>24</v>
      </c>
      <c r="I3909" s="1">
        <v>2068170</v>
      </c>
      <c r="J3909" s="1">
        <v>2069138</v>
      </c>
      <c r="K3909" s="1" t="s">
        <v>25</v>
      </c>
      <c r="L3909" s="1" t="s">
        <v>5546</v>
      </c>
      <c r="O3909" s="1" t="s">
        <v>3483</v>
      </c>
      <c r="P3909" s="1" t="s">
        <v>5544</v>
      </c>
      <c r="R3909" s="1" t="s">
        <v>5545</v>
      </c>
      <c r="S3909" s="1">
        <v>969</v>
      </c>
      <c r="T3909" s="1">
        <v>322</v>
      </c>
    </row>
    <row r="3910" spans="1:20">
      <c r="A3910" s="1">
        <f t="shared" si="61"/>
        <v>3909</v>
      </c>
      <c r="B3910" s="1" t="s">
        <v>20</v>
      </c>
      <c r="C3910" s="1" t="s">
        <v>46</v>
      </c>
      <c r="D3910" s="1" t="s">
        <v>22</v>
      </c>
      <c r="E3910" s="1" t="s">
        <v>23</v>
      </c>
      <c r="F3910" s="1" t="s">
        <v>5</v>
      </c>
      <c r="H3910" s="1" t="s">
        <v>24</v>
      </c>
      <c r="I3910" s="1">
        <v>2069234</v>
      </c>
      <c r="J3910" s="1">
        <v>2069310</v>
      </c>
      <c r="K3910" s="1" t="s">
        <v>25</v>
      </c>
      <c r="P3910" s="1" t="s">
        <v>5547</v>
      </c>
      <c r="R3910" s="1" t="s">
        <v>5548</v>
      </c>
      <c r="S3910" s="1">
        <v>77</v>
      </c>
    </row>
    <row r="3911" spans="1:20">
      <c r="A3911" s="1">
        <f t="shared" si="61"/>
        <v>3910</v>
      </c>
      <c r="B3911" s="1" t="s">
        <v>46</v>
      </c>
      <c r="D3911" s="1" t="s">
        <v>22</v>
      </c>
      <c r="E3911" s="1" t="s">
        <v>23</v>
      </c>
      <c r="F3911" s="1" t="s">
        <v>5</v>
      </c>
      <c r="H3911" s="1" t="s">
        <v>24</v>
      </c>
      <c r="I3911" s="1">
        <v>2069234</v>
      </c>
      <c r="J3911" s="1">
        <v>2069310</v>
      </c>
      <c r="K3911" s="1" t="s">
        <v>25</v>
      </c>
      <c r="O3911" s="1" t="s">
        <v>2891</v>
      </c>
      <c r="P3911" s="1" t="s">
        <v>5547</v>
      </c>
      <c r="R3911" s="1" t="s">
        <v>5548</v>
      </c>
      <c r="S3911" s="1">
        <v>77</v>
      </c>
    </row>
    <row r="3912" spans="1:20">
      <c r="A3912" s="1">
        <f t="shared" si="61"/>
        <v>3911</v>
      </c>
      <c r="B3912" s="1" t="s">
        <v>20</v>
      </c>
      <c r="C3912" s="1" t="s">
        <v>21</v>
      </c>
      <c r="D3912" s="1" t="s">
        <v>22</v>
      </c>
      <c r="E3912" s="1" t="s">
        <v>23</v>
      </c>
      <c r="F3912" s="1" t="s">
        <v>5</v>
      </c>
      <c r="H3912" s="1" t="s">
        <v>24</v>
      </c>
      <c r="I3912" s="1">
        <v>2069882</v>
      </c>
      <c r="J3912" s="1">
        <v>2070307</v>
      </c>
      <c r="K3912" s="1" t="s">
        <v>25</v>
      </c>
      <c r="R3912" s="1" t="s">
        <v>5549</v>
      </c>
      <c r="S3912" s="1">
        <v>426</v>
      </c>
    </row>
    <row r="3913" spans="1:20">
      <c r="A3913" s="1">
        <f t="shared" si="61"/>
        <v>3912</v>
      </c>
      <c r="B3913" s="1" t="s">
        <v>28</v>
      </c>
      <c r="C3913" s="1" t="s">
        <v>29</v>
      </c>
      <c r="D3913" s="1" t="s">
        <v>22</v>
      </c>
      <c r="E3913" s="1" t="s">
        <v>23</v>
      </c>
      <c r="F3913" s="1" t="s">
        <v>5</v>
      </c>
      <c r="H3913" s="1" t="s">
        <v>24</v>
      </c>
      <c r="I3913" s="1">
        <v>2069882</v>
      </c>
      <c r="J3913" s="1">
        <v>2070307</v>
      </c>
      <c r="K3913" s="1" t="s">
        <v>25</v>
      </c>
      <c r="L3913" s="1" t="s">
        <v>5550</v>
      </c>
      <c r="O3913" s="1" t="s">
        <v>62</v>
      </c>
      <c r="R3913" s="1" t="s">
        <v>5549</v>
      </c>
      <c r="S3913" s="1">
        <v>426</v>
      </c>
      <c r="T3913" s="1">
        <v>141</v>
      </c>
    </row>
    <row r="3914" spans="1:20">
      <c r="A3914" s="1">
        <f t="shared" si="61"/>
        <v>3913</v>
      </c>
      <c r="B3914" s="1" t="s">
        <v>20</v>
      </c>
      <c r="C3914" s="1" t="s">
        <v>21</v>
      </c>
      <c r="D3914" s="1" t="s">
        <v>22</v>
      </c>
      <c r="E3914" s="1" t="s">
        <v>23</v>
      </c>
      <c r="F3914" s="1" t="s">
        <v>5</v>
      </c>
      <c r="H3914" s="1" t="s">
        <v>24</v>
      </c>
      <c r="I3914" s="1">
        <v>2070581</v>
      </c>
      <c r="J3914" s="1">
        <v>2070883</v>
      </c>
      <c r="K3914" s="1" t="s">
        <v>63</v>
      </c>
      <c r="R3914" s="1" t="s">
        <v>5551</v>
      </c>
      <c r="S3914" s="1">
        <v>303</v>
      </c>
    </row>
    <row r="3915" spans="1:20">
      <c r="A3915" s="1">
        <f t="shared" si="61"/>
        <v>3914</v>
      </c>
      <c r="B3915" s="1" t="s">
        <v>28</v>
      </c>
      <c r="C3915" s="1" t="s">
        <v>29</v>
      </c>
      <c r="D3915" s="1" t="s">
        <v>22</v>
      </c>
      <c r="E3915" s="1" t="s">
        <v>23</v>
      </c>
      <c r="F3915" s="1" t="s">
        <v>5</v>
      </c>
      <c r="H3915" s="1" t="s">
        <v>24</v>
      </c>
      <c r="I3915" s="1">
        <v>2070581</v>
      </c>
      <c r="J3915" s="1">
        <v>2070883</v>
      </c>
      <c r="K3915" s="1" t="s">
        <v>63</v>
      </c>
      <c r="L3915" s="1" t="s">
        <v>5552</v>
      </c>
      <c r="O3915" s="1" t="s">
        <v>62</v>
      </c>
      <c r="R3915" s="1" t="s">
        <v>5551</v>
      </c>
      <c r="S3915" s="1">
        <v>303</v>
      </c>
      <c r="T3915" s="1">
        <v>100</v>
      </c>
    </row>
    <row r="3916" spans="1:20">
      <c r="A3916" s="1">
        <f t="shared" si="61"/>
        <v>3915</v>
      </c>
      <c r="B3916" s="1" t="s">
        <v>20</v>
      </c>
      <c r="C3916" s="1" t="s">
        <v>21</v>
      </c>
      <c r="D3916" s="1" t="s">
        <v>22</v>
      </c>
      <c r="E3916" s="1" t="s">
        <v>23</v>
      </c>
      <c r="F3916" s="1" t="s">
        <v>5</v>
      </c>
      <c r="H3916" s="1" t="s">
        <v>24</v>
      </c>
      <c r="I3916" s="1">
        <v>2070904</v>
      </c>
      <c r="J3916" s="1">
        <v>2073231</v>
      </c>
      <c r="K3916" s="1" t="s">
        <v>63</v>
      </c>
      <c r="P3916" s="1" t="s">
        <v>5553</v>
      </c>
      <c r="R3916" s="1" t="s">
        <v>5554</v>
      </c>
      <c r="S3916" s="1">
        <v>2328</v>
      </c>
    </row>
    <row r="3917" spans="1:20">
      <c r="A3917" s="1">
        <f t="shared" si="61"/>
        <v>3916</v>
      </c>
      <c r="B3917" s="1" t="s">
        <v>28</v>
      </c>
      <c r="C3917" s="1" t="s">
        <v>29</v>
      </c>
      <c r="D3917" s="1" t="s">
        <v>22</v>
      </c>
      <c r="E3917" s="1" t="s">
        <v>23</v>
      </c>
      <c r="F3917" s="1" t="s">
        <v>5</v>
      </c>
      <c r="H3917" s="1" t="s">
        <v>24</v>
      </c>
      <c r="I3917" s="1">
        <v>2070904</v>
      </c>
      <c r="J3917" s="1">
        <v>2073231</v>
      </c>
      <c r="K3917" s="1" t="s">
        <v>63</v>
      </c>
      <c r="L3917" s="1" t="s">
        <v>5555</v>
      </c>
      <c r="O3917" s="1" t="s">
        <v>5556</v>
      </c>
      <c r="P3917" s="1" t="s">
        <v>5553</v>
      </c>
      <c r="R3917" s="1" t="s">
        <v>5554</v>
      </c>
      <c r="S3917" s="1">
        <v>2328</v>
      </c>
      <c r="T3917" s="1">
        <v>775</v>
      </c>
    </row>
    <row r="3918" spans="1:20">
      <c r="A3918" s="1">
        <f t="shared" si="61"/>
        <v>3917</v>
      </c>
      <c r="B3918" s="1" t="s">
        <v>20</v>
      </c>
      <c r="C3918" s="1" t="s">
        <v>21</v>
      </c>
      <c r="D3918" s="1" t="s">
        <v>22</v>
      </c>
      <c r="E3918" s="1" t="s">
        <v>23</v>
      </c>
      <c r="F3918" s="1" t="s">
        <v>5</v>
      </c>
      <c r="H3918" s="1" t="s">
        <v>24</v>
      </c>
      <c r="I3918" s="1">
        <v>2073273</v>
      </c>
      <c r="J3918" s="1">
        <v>2074076</v>
      </c>
      <c r="K3918" s="1" t="s">
        <v>63</v>
      </c>
      <c r="P3918" s="1" t="s">
        <v>5557</v>
      </c>
      <c r="R3918" s="1" t="s">
        <v>5558</v>
      </c>
      <c r="S3918" s="1">
        <v>804</v>
      </c>
    </row>
    <row r="3919" spans="1:20">
      <c r="A3919" s="1">
        <f t="shared" si="61"/>
        <v>3918</v>
      </c>
      <c r="B3919" s="1" t="s">
        <v>28</v>
      </c>
      <c r="C3919" s="1" t="s">
        <v>29</v>
      </c>
      <c r="D3919" s="1" t="s">
        <v>22</v>
      </c>
      <c r="E3919" s="1" t="s">
        <v>23</v>
      </c>
      <c r="F3919" s="1" t="s">
        <v>5</v>
      </c>
      <c r="H3919" s="1" t="s">
        <v>24</v>
      </c>
      <c r="I3919" s="1">
        <v>2073273</v>
      </c>
      <c r="J3919" s="1">
        <v>2074076</v>
      </c>
      <c r="K3919" s="1" t="s">
        <v>63</v>
      </c>
      <c r="L3919" s="1" t="s">
        <v>5559</v>
      </c>
      <c r="O3919" s="1" t="s">
        <v>5560</v>
      </c>
      <c r="P3919" s="1" t="s">
        <v>5557</v>
      </c>
      <c r="R3919" s="1" t="s">
        <v>5558</v>
      </c>
      <c r="S3919" s="1">
        <v>804</v>
      </c>
      <c r="T3919" s="1">
        <v>267</v>
      </c>
    </row>
    <row r="3920" spans="1:20">
      <c r="A3920" s="1">
        <f t="shared" si="61"/>
        <v>3919</v>
      </c>
      <c r="B3920" s="1" t="s">
        <v>20</v>
      </c>
      <c r="C3920" s="1" t="s">
        <v>21</v>
      </c>
      <c r="D3920" s="1" t="s">
        <v>22</v>
      </c>
      <c r="E3920" s="1" t="s">
        <v>23</v>
      </c>
      <c r="F3920" s="1" t="s">
        <v>5</v>
      </c>
      <c r="H3920" s="1" t="s">
        <v>24</v>
      </c>
      <c r="I3920" s="1">
        <v>2074196</v>
      </c>
      <c r="J3920" s="1">
        <v>2074552</v>
      </c>
      <c r="K3920" s="1" t="s">
        <v>63</v>
      </c>
      <c r="P3920" s="1" t="s">
        <v>5561</v>
      </c>
      <c r="R3920" s="1" t="s">
        <v>5562</v>
      </c>
      <c r="S3920" s="1">
        <v>357</v>
      </c>
    </row>
    <row r="3921" spans="1:20">
      <c r="A3921" s="1">
        <f t="shared" si="61"/>
        <v>3920</v>
      </c>
      <c r="B3921" s="1" t="s">
        <v>28</v>
      </c>
      <c r="C3921" s="1" t="s">
        <v>29</v>
      </c>
      <c r="D3921" s="1" t="s">
        <v>22</v>
      </c>
      <c r="E3921" s="1" t="s">
        <v>23</v>
      </c>
      <c r="F3921" s="1" t="s">
        <v>5</v>
      </c>
      <c r="H3921" s="1" t="s">
        <v>24</v>
      </c>
      <c r="I3921" s="1">
        <v>2074196</v>
      </c>
      <c r="J3921" s="1">
        <v>2074552</v>
      </c>
      <c r="K3921" s="1" t="s">
        <v>63</v>
      </c>
      <c r="L3921" s="1" t="s">
        <v>5563</v>
      </c>
      <c r="O3921" s="1" t="s">
        <v>5564</v>
      </c>
      <c r="P3921" s="1" t="s">
        <v>5561</v>
      </c>
      <c r="R3921" s="1" t="s">
        <v>5562</v>
      </c>
      <c r="S3921" s="1">
        <v>357</v>
      </c>
      <c r="T3921" s="1">
        <v>118</v>
      </c>
    </row>
    <row r="3922" spans="1:20">
      <c r="A3922" s="1">
        <f t="shared" si="61"/>
        <v>3921</v>
      </c>
      <c r="B3922" s="1" t="s">
        <v>20</v>
      </c>
      <c r="C3922" s="1" t="s">
        <v>21</v>
      </c>
      <c r="D3922" s="1" t="s">
        <v>22</v>
      </c>
      <c r="E3922" s="1" t="s">
        <v>23</v>
      </c>
      <c r="F3922" s="1" t="s">
        <v>5</v>
      </c>
      <c r="H3922" s="1" t="s">
        <v>24</v>
      </c>
      <c r="I3922" s="1">
        <v>2074616</v>
      </c>
      <c r="J3922" s="1">
        <v>2076037</v>
      </c>
      <c r="K3922" s="1" t="s">
        <v>63</v>
      </c>
      <c r="P3922" s="1" t="s">
        <v>5565</v>
      </c>
      <c r="R3922" s="1" t="s">
        <v>5566</v>
      </c>
      <c r="S3922" s="1">
        <v>1422</v>
      </c>
    </row>
    <row r="3923" spans="1:20">
      <c r="A3923" s="1">
        <f t="shared" si="61"/>
        <v>3922</v>
      </c>
      <c r="B3923" s="1" t="s">
        <v>28</v>
      </c>
      <c r="C3923" s="1" t="s">
        <v>29</v>
      </c>
      <c r="D3923" s="1" t="s">
        <v>22</v>
      </c>
      <c r="E3923" s="1" t="s">
        <v>23</v>
      </c>
      <c r="F3923" s="1" t="s">
        <v>5</v>
      </c>
      <c r="H3923" s="1" t="s">
        <v>24</v>
      </c>
      <c r="I3923" s="1">
        <v>2074616</v>
      </c>
      <c r="J3923" s="1">
        <v>2076037</v>
      </c>
      <c r="K3923" s="1" t="s">
        <v>63</v>
      </c>
      <c r="L3923" s="1" t="s">
        <v>5567</v>
      </c>
      <c r="O3923" s="1" t="s">
        <v>5568</v>
      </c>
      <c r="P3923" s="1" t="s">
        <v>5565</v>
      </c>
      <c r="R3923" s="1" t="s">
        <v>5566</v>
      </c>
      <c r="S3923" s="1">
        <v>1422</v>
      </c>
      <c r="T3923" s="1">
        <v>473</v>
      </c>
    </row>
    <row r="3924" spans="1:20">
      <c r="A3924" s="1">
        <f t="shared" si="61"/>
        <v>3923</v>
      </c>
      <c r="B3924" s="1" t="s">
        <v>20</v>
      </c>
      <c r="C3924" s="1" t="s">
        <v>21</v>
      </c>
      <c r="D3924" s="1" t="s">
        <v>22</v>
      </c>
      <c r="E3924" s="1" t="s">
        <v>23</v>
      </c>
      <c r="F3924" s="1" t="s">
        <v>5</v>
      </c>
      <c r="H3924" s="1" t="s">
        <v>24</v>
      </c>
      <c r="I3924" s="1">
        <v>2076232</v>
      </c>
      <c r="J3924" s="1">
        <v>2077161</v>
      </c>
      <c r="K3924" s="1" t="s">
        <v>25</v>
      </c>
      <c r="P3924" s="1" t="s">
        <v>5569</v>
      </c>
      <c r="R3924" s="1" t="s">
        <v>5570</v>
      </c>
      <c r="S3924" s="1">
        <v>930</v>
      </c>
    </row>
    <row r="3925" spans="1:20">
      <c r="A3925" s="1">
        <f t="shared" si="61"/>
        <v>3924</v>
      </c>
      <c r="B3925" s="1" t="s">
        <v>28</v>
      </c>
      <c r="C3925" s="1" t="s">
        <v>29</v>
      </c>
      <c r="D3925" s="1" t="s">
        <v>22</v>
      </c>
      <c r="E3925" s="1" t="s">
        <v>23</v>
      </c>
      <c r="F3925" s="1" t="s">
        <v>5</v>
      </c>
      <c r="H3925" s="1" t="s">
        <v>24</v>
      </c>
      <c r="I3925" s="1">
        <v>2076232</v>
      </c>
      <c r="J3925" s="1">
        <v>2077161</v>
      </c>
      <c r="K3925" s="1" t="s">
        <v>25</v>
      </c>
      <c r="L3925" s="1" t="s">
        <v>5571</v>
      </c>
      <c r="O3925" s="1" t="s">
        <v>1785</v>
      </c>
      <c r="P3925" s="1" t="s">
        <v>5569</v>
      </c>
      <c r="R3925" s="1" t="s">
        <v>5570</v>
      </c>
      <c r="S3925" s="1">
        <v>930</v>
      </c>
      <c r="T3925" s="1">
        <v>309</v>
      </c>
    </row>
    <row r="3926" spans="1:20">
      <c r="A3926" s="1">
        <f t="shared" si="61"/>
        <v>3925</v>
      </c>
      <c r="B3926" s="1" t="s">
        <v>20</v>
      </c>
      <c r="C3926" s="1" t="s">
        <v>21</v>
      </c>
      <c r="D3926" s="1" t="s">
        <v>22</v>
      </c>
      <c r="E3926" s="1" t="s">
        <v>23</v>
      </c>
      <c r="F3926" s="1" t="s">
        <v>5</v>
      </c>
      <c r="H3926" s="1" t="s">
        <v>24</v>
      </c>
      <c r="I3926" s="1">
        <v>2077607</v>
      </c>
      <c r="J3926" s="1">
        <v>2078002</v>
      </c>
      <c r="K3926" s="1" t="s">
        <v>25</v>
      </c>
      <c r="P3926" s="1" t="s">
        <v>5572</v>
      </c>
      <c r="R3926" s="1" t="s">
        <v>5573</v>
      </c>
      <c r="S3926" s="1">
        <v>396</v>
      </c>
    </row>
    <row r="3927" spans="1:20">
      <c r="A3927" s="1">
        <f t="shared" si="61"/>
        <v>3926</v>
      </c>
      <c r="B3927" s="1" t="s">
        <v>28</v>
      </c>
      <c r="C3927" s="1" t="s">
        <v>29</v>
      </c>
      <c r="D3927" s="1" t="s">
        <v>22</v>
      </c>
      <c r="E3927" s="1" t="s">
        <v>23</v>
      </c>
      <c r="F3927" s="1" t="s">
        <v>5</v>
      </c>
      <c r="H3927" s="1" t="s">
        <v>24</v>
      </c>
      <c r="I3927" s="1">
        <v>2077607</v>
      </c>
      <c r="J3927" s="1">
        <v>2078002</v>
      </c>
      <c r="K3927" s="1" t="s">
        <v>25</v>
      </c>
      <c r="L3927" s="1" t="s">
        <v>5574</v>
      </c>
      <c r="O3927" s="1" t="s">
        <v>3084</v>
      </c>
      <c r="P3927" s="1" t="s">
        <v>5572</v>
      </c>
      <c r="R3927" s="1" t="s">
        <v>5573</v>
      </c>
      <c r="S3927" s="1">
        <v>396</v>
      </c>
      <c r="T3927" s="1">
        <v>131</v>
      </c>
    </row>
    <row r="3928" spans="1:20">
      <c r="A3928" s="1">
        <f t="shared" si="61"/>
        <v>3927</v>
      </c>
      <c r="B3928" s="1" t="s">
        <v>20</v>
      </c>
      <c r="C3928" s="1" t="s">
        <v>21</v>
      </c>
      <c r="D3928" s="1" t="s">
        <v>22</v>
      </c>
      <c r="E3928" s="1" t="s">
        <v>23</v>
      </c>
      <c r="F3928" s="1" t="s">
        <v>5</v>
      </c>
      <c r="H3928" s="1" t="s">
        <v>24</v>
      </c>
      <c r="I3928" s="1">
        <v>2078048</v>
      </c>
      <c r="J3928" s="1">
        <v>2078668</v>
      </c>
      <c r="K3928" s="1" t="s">
        <v>25</v>
      </c>
      <c r="P3928" s="1" t="s">
        <v>5575</v>
      </c>
      <c r="R3928" s="1" t="s">
        <v>5576</v>
      </c>
      <c r="S3928" s="1">
        <v>621</v>
      </c>
    </row>
    <row r="3929" spans="1:20">
      <c r="A3929" s="1">
        <f t="shared" si="61"/>
        <v>3928</v>
      </c>
      <c r="B3929" s="1" t="s">
        <v>28</v>
      </c>
      <c r="C3929" s="1" t="s">
        <v>29</v>
      </c>
      <c r="D3929" s="1" t="s">
        <v>22</v>
      </c>
      <c r="E3929" s="1" t="s">
        <v>23</v>
      </c>
      <c r="F3929" s="1" t="s">
        <v>5</v>
      </c>
      <c r="H3929" s="1" t="s">
        <v>24</v>
      </c>
      <c r="I3929" s="1">
        <v>2078048</v>
      </c>
      <c r="J3929" s="1">
        <v>2078668</v>
      </c>
      <c r="K3929" s="1" t="s">
        <v>25</v>
      </c>
      <c r="L3929" s="1" t="s">
        <v>5577</v>
      </c>
      <c r="O3929" s="1" t="s">
        <v>5578</v>
      </c>
      <c r="P3929" s="1" t="s">
        <v>5575</v>
      </c>
      <c r="R3929" s="1" t="s">
        <v>5576</v>
      </c>
      <c r="S3929" s="1">
        <v>621</v>
      </c>
      <c r="T3929" s="1">
        <v>206</v>
      </c>
    </row>
    <row r="3930" spans="1:20">
      <c r="A3930" s="1">
        <f t="shared" si="61"/>
        <v>3929</v>
      </c>
      <c r="B3930" s="1" t="s">
        <v>20</v>
      </c>
      <c r="C3930" s="1" t="s">
        <v>21</v>
      </c>
      <c r="D3930" s="1" t="s">
        <v>22</v>
      </c>
      <c r="E3930" s="1" t="s">
        <v>23</v>
      </c>
      <c r="F3930" s="1" t="s">
        <v>5</v>
      </c>
      <c r="H3930" s="1" t="s">
        <v>24</v>
      </c>
      <c r="I3930" s="1">
        <v>2078725</v>
      </c>
      <c r="J3930" s="1">
        <v>2079768</v>
      </c>
      <c r="K3930" s="1" t="s">
        <v>63</v>
      </c>
      <c r="R3930" s="1" t="s">
        <v>5579</v>
      </c>
      <c r="S3930" s="1">
        <v>1044</v>
      </c>
    </row>
    <row r="3931" spans="1:20">
      <c r="A3931" s="1">
        <f t="shared" si="61"/>
        <v>3930</v>
      </c>
      <c r="B3931" s="1" t="s">
        <v>28</v>
      </c>
      <c r="C3931" s="1" t="s">
        <v>29</v>
      </c>
      <c r="D3931" s="1" t="s">
        <v>22</v>
      </c>
      <c r="E3931" s="1" t="s">
        <v>23</v>
      </c>
      <c r="F3931" s="1" t="s">
        <v>5</v>
      </c>
      <c r="H3931" s="1" t="s">
        <v>24</v>
      </c>
      <c r="I3931" s="1">
        <v>2078725</v>
      </c>
      <c r="J3931" s="1">
        <v>2079768</v>
      </c>
      <c r="K3931" s="1" t="s">
        <v>63</v>
      </c>
      <c r="L3931" s="1" t="s">
        <v>5580</v>
      </c>
      <c r="O3931" s="1" t="s">
        <v>542</v>
      </c>
      <c r="R3931" s="1" t="s">
        <v>5579</v>
      </c>
      <c r="S3931" s="1">
        <v>1044</v>
      </c>
      <c r="T3931" s="1">
        <v>347</v>
      </c>
    </row>
    <row r="3932" spans="1:20">
      <c r="A3932" s="1">
        <f t="shared" si="61"/>
        <v>3931</v>
      </c>
      <c r="B3932" s="1" t="s">
        <v>20</v>
      </c>
      <c r="C3932" s="1" t="s">
        <v>21</v>
      </c>
      <c r="D3932" s="1" t="s">
        <v>22</v>
      </c>
      <c r="E3932" s="1" t="s">
        <v>23</v>
      </c>
      <c r="F3932" s="1" t="s">
        <v>5</v>
      </c>
      <c r="H3932" s="1" t="s">
        <v>24</v>
      </c>
      <c r="I3932" s="1">
        <v>2079975</v>
      </c>
      <c r="J3932" s="1">
        <v>2080601</v>
      </c>
      <c r="K3932" s="1" t="s">
        <v>63</v>
      </c>
      <c r="R3932" s="1" t="s">
        <v>5581</v>
      </c>
      <c r="S3932" s="1">
        <v>627</v>
      </c>
    </row>
    <row r="3933" spans="1:20">
      <c r="A3933" s="1">
        <f t="shared" si="61"/>
        <v>3932</v>
      </c>
      <c r="B3933" s="1" t="s">
        <v>28</v>
      </c>
      <c r="C3933" s="1" t="s">
        <v>29</v>
      </c>
      <c r="D3933" s="1" t="s">
        <v>22</v>
      </c>
      <c r="E3933" s="1" t="s">
        <v>23</v>
      </c>
      <c r="F3933" s="1" t="s">
        <v>5</v>
      </c>
      <c r="H3933" s="1" t="s">
        <v>24</v>
      </c>
      <c r="I3933" s="1">
        <v>2079975</v>
      </c>
      <c r="J3933" s="1">
        <v>2080601</v>
      </c>
      <c r="K3933" s="1" t="s">
        <v>63</v>
      </c>
      <c r="L3933" s="1" t="s">
        <v>5582</v>
      </c>
      <c r="O3933" s="1" t="s">
        <v>5583</v>
      </c>
      <c r="R3933" s="1" t="s">
        <v>5581</v>
      </c>
      <c r="S3933" s="1">
        <v>627</v>
      </c>
      <c r="T3933" s="1">
        <v>208</v>
      </c>
    </row>
    <row r="3934" spans="1:20">
      <c r="A3934" s="1">
        <f t="shared" si="61"/>
        <v>3933</v>
      </c>
      <c r="B3934" s="1" t="s">
        <v>20</v>
      </c>
      <c r="C3934" s="1" t="s">
        <v>21</v>
      </c>
      <c r="D3934" s="1" t="s">
        <v>22</v>
      </c>
      <c r="E3934" s="1" t="s">
        <v>23</v>
      </c>
      <c r="F3934" s="1" t="s">
        <v>5</v>
      </c>
      <c r="H3934" s="1" t="s">
        <v>24</v>
      </c>
      <c r="I3934" s="1">
        <v>2080640</v>
      </c>
      <c r="J3934" s="1">
        <v>2082259</v>
      </c>
      <c r="K3934" s="1" t="s">
        <v>63</v>
      </c>
      <c r="R3934" s="1" t="s">
        <v>5584</v>
      </c>
      <c r="S3934" s="1">
        <v>1620</v>
      </c>
    </row>
    <row r="3935" spans="1:20">
      <c r="A3935" s="1">
        <f t="shared" si="61"/>
        <v>3934</v>
      </c>
      <c r="B3935" s="1" t="s">
        <v>28</v>
      </c>
      <c r="C3935" s="1" t="s">
        <v>29</v>
      </c>
      <c r="D3935" s="1" t="s">
        <v>22</v>
      </c>
      <c r="E3935" s="1" t="s">
        <v>23</v>
      </c>
      <c r="F3935" s="1" t="s">
        <v>5</v>
      </c>
      <c r="H3935" s="1" t="s">
        <v>24</v>
      </c>
      <c r="I3935" s="1">
        <v>2080640</v>
      </c>
      <c r="J3935" s="1">
        <v>2082259</v>
      </c>
      <c r="K3935" s="1" t="s">
        <v>63</v>
      </c>
      <c r="L3935" s="1" t="s">
        <v>5585</v>
      </c>
      <c r="O3935" s="1" t="s">
        <v>5586</v>
      </c>
      <c r="R3935" s="1" t="s">
        <v>5584</v>
      </c>
      <c r="S3935" s="1">
        <v>1620</v>
      </c>
      <c r="T3935" s="1">
        <v>539</v>
      </c>
    </row>
    <row r="3936" spans="1:20">
      <c r="A3936" s="1">
        <f t="shared" si="61"/>
        <v>3935</v>
      </c>
      <c r="B3936" s="1" t="s">
        <v>20</v>
      </c>
      <c r="C3936" s="1" t="s">
        <v>21</v>
      </c>
      <c r="D3936" s="1" t="s">
        <v>22</v>
      </c>
      <c r="E3936" s="1" t="s">
        <v>23</v>
      </c>
      <c r="F3936" s="1" t="s">
        <v>5</v>
      </c>
      <c r="H3936" s="1" t="s">
        <v>24</v>
      </c>
      <c r="I3936" s="1">
        <v>2082566</v>
      </c>
      <c r="J3936" s="1">
        <v>2083132</v>
      </c>
      <c r="K3936" s="1" t="s">
        <v>63</v>
      </c>
      <c r="R3936" s="1" t="s">
        <v>5587</v>
      </c>
      <c r="S3936" s="1">
        <v>567</v>
      </c>
    </row>
    <row r="3937" spans="1:20">
      <c r="A3937" s="1">
        <f t="shared" si="61"/>
        <v>3936</v>
      </c>
      <c r="B3937" s="1" t="s">
        <v>28</v>
      </c>
      <c r="C3937" s="1" t="s">
        <v>29</v>
      </c>
      <c r="D3937" s="1" t="s">
        <v>22</v>
      </c>
      <c r="E3937" s="1" t="s">
        <v>23</v>
      </c>
      <c r="F3937" s="1" t="s">
        <v>5</v>
      </c>
      <c r="H3937" s="1" t="s">
        <v>24</v>
      </c>
      <c r="I3937" s="1">
        <v>2082566</v>
      </c>
      <c r="J3937" s="1">
        <v>2083132</v>
      </c>
      <c r="K3937" s="1" t="s">
        <v>63</v>
      </c>
      <c r="L3937" s="1" t="s">
        <v>5588</v>
      </c>
      <c r="O3937" s="1" t="s">
        <v>5589</v>
      </c>
      <c r="R3937" s="1" t="s">
        <v>5587</v>
      </c>
      <c r="S3937" s="1">
        <v>567</v>
      </c>
      <c r="T3937" s="1">
        <v>188</v>
      </c>
    </row>
    <row r="3938" spans="1:20">
      <c r="A3938" s="1">
        <f t="shared" si="61"/>
        <v>3937</v>
      </c>
      <c r="B3938" s="1" t="s">
        <v>20</v>
      </c>
      <c r="C3938" s="1" t="s">
        <v>21</v>
      </c>
      <c r="D3938" s="1" t="s">
        <v>22</v>
      </c>
      <c r="E3938" s="1" t="s">
        <v>23</v>
      </c>
      <c r="F3938" s="1" t="s">
        <v>5</v>
      </c>
      <c r="H3938" s="1" t="s">
        <v>24</v>
      </c>
      <c r="I3938" s="1">
        <v>2083165</v>
      </c>
      <c r="J3938" s="1">
        <v>2084118</v>
      </c>
      <c r="K3938" s="1" t="s">
        <v>63</v>
      </c>
      <c r="P3938" s="1" t="s">
        <v>5590</v>
      </c>
      <c r="R3938" s="1" t="s">
        <v>5591</v>
      </c>
      <c r="S3938" s="1">
        <v>954</v>
      </c>
    </row>
    <row r="3939" spans="1:20">
      <c r="A3939" s="1">
        <f t="shared" si="61"/>
        <v>3938</v>
      </c>
      <c r="B3939" s="1" t="s">
        <v>28</v>
      </c>
      <c r="C3939" s="1" t="s">
        <v>29</v>
      </c>
      <c r="D3939" s="1" t="s">
        <v>22</v>
      </c>
      <c r="E3939" s="1" t="s">
        <v>23</v>
      </c>
      <c r="F3939" s="1" t="s">
        <v>5</v>
      </c>
      <c r="H3939" s="1" t="s">
        <v>24</v>
      </c>
      <c r="I3939" s="1">
        <v>2083165</v>
      </c>
      <c r="J3939" s="1">
        <v>2084118</v>
      </c>
      <c r="K3939" s="1" t="s">
        <v>63</v>
      </c>
      <c r="L3939" s="1" t="s">
        <v>5592</v>
      </c>
      <c r="O3939" s="1" t="s">
        <v>5593</v>
      </c>
      <c r="P3939" s="1" t="s">
        <v>5590</v>
      </c>
      <c r="R3939" s="1" t="s">
        <v>5591</v>
      </c>
      <c r="S3939" s="1">
        <v>954</v>
      </c>
      <c r="T3939" s="1">
        <v>317</v>
      </c>
    </row>
    <row r="3940" spans="1:20">
      <c r="A3940" s="1">
        <f t="shared" si="61"/>
        <v>3939</v>
      </c>
      <c r="B3940" s="1" t="s">
        <v>20</v>
      </c>
      <c r="C3940" s="1" t="s">
        <v>21</v>
      </c>
      <c r="D3940" s="1" t="s">
        <v>22</v>
      </c>
      <c r="E3940" s="1" t="s">
        <v>23</v>
      </c>
      <c r="F3940" s="1" t="s">
        <v>5</v>
      </c>
      <c r="H3940" s="1" t="s">
        <v>24</v>
      </c>
      <c r="I3940" s="1">
        <v>2084262</v>
      </c>
      <c r="J3940" s="1">
        <v>2086853</v>
      </c>
      <c r="K3940" s="1" t="s">
        <v>63</v>
      </c>
      <c r="P3940" s="1" t="s">
        <v>5594</v>
      </c>
      <c r="R3940" s="1" t="s">
        <v>5595</v>
      </c>
      <c r="S3940" s="1">
        <v>2592</v>
      </c>
    </row>
    <row r="3941" spans="1:20">
      <c r="A3941" s="1">
        <f t="shared" si="61"/>
        <v>3940</v>
      </c>
      <c r="B3941" s="1" t="s">
        <v>28</v>
      </c>
      <c r="C3941" s="1" t="s">
        <v>29</v>
      </c>
      <c r="D3941" s="1" t="s">
        <v>22</v>
      </c>
      <c r="E3941" s="1" t="s">
        <v>23</v>
      </c>
      <c r="F3941" s="1" t="s">
        <v>5</v>
      </c>
      <c r="H3941" s="1" t="s">
        <v>24</v>
      </c>
      <c r="I3941" s="1">
        <v>2084262</v>
      </c>
      <c r="J3941" s="1">
        <v>2086853</v>
      </c>
      <c r="K3941" s="1" t="s">
        <v>63</v>
      </c>
      <c r="L3941" s="1" t="s">
        <v>5596</v>
      </c>
      <c r="O3941" s="1" t="s">
        <v>5597</v>
      </c>
      <c r="P3941" s="1" t="s">
        <v>5594</v>
      </c>
      <c r="R3941" s="1" t="s">
        <v>5595</v>
      </c>
      <c r="S3941" s="1">
        <v>2592</v>
      </c>
      <c r="T3941" s="1">
        <v>863</v>
      </c>
    </row>
    <row r="3942" spans="1:20">
      <c r="A3942" s="1">
        <f t="shared" si="61"/>
        <v>3941</v>
      </c>
      <c r="B3942" s="1" t="s">
        <v>20</v>
      </c>
      <c r="C3942" s="1" t="s">
        <v>21</v>
      </c>
      <c r="D3942" s="1" t="s">
        <v>22</v>
      </c>
      <c r="E3942" s="1" t="s">
        <v>23</v>
      </c>
      <c r="F3942" s="1" t="s">
        <v>5</v>
      </c>
      <c r="H3942" s="1" t="s">
        <v>24</v>
      </c>
      <c r="I3942" s="1">
        <v>2086913</v>
      </c>
      <c r="J3942" s="1">
        <v>2087353</v>
      </c>
      <c r="K3942" s="1" t="s">
        <v>63</v>
      </c>
      <c r="P3942" s="1" t="s">
        <v>5598</v>
      </c>
      <c r="R3942" s="1" t="s">
        <v>5599</v>
      </c>
      <c r="S3942" s="1">
        <v>441</v>
      </c>
    </row>
    <row r="3943" spans="1:20">
      <c r="A3943" s="1">
        <f t="shared" si="61"/>
        <v>3942</v>
      </c>
      <c r="B3943" s="1" t="s">
        <v>28</v>
      </c>
      <c r="C3943" s="1" t="s">
        <v>29</v>
      </c>
      <c r="D3943" s="1" t="s">
        <v>22</v>
      </c>
      <c r="E3943" s="1" t="s">
        <v>23</v>
      </c>
      <c r="F3943" s="1" t="s">
        <v>5</v>
      </c>
      <c r="H3943" s="1" t="s">
        <v>24</v>
      </c>
      <c r="I3943" s="1">
        <v>2086913</v>
      </c>
      <c r="J3943" s="1">
        <v>2087353</v>
      </c>
      <c r="K3943" s="1" t="s">
        <v>63</v>
      </c>
      <c r="L3943" s="1" t="s">
        <v>5600</v>
      </c>
      <c r="O3943" s="1" t="s">
        <v>5601</v>
      </c>
      <c r="P3943" s="1" t="s">
        <v>5598</v>
      </c>
      <c r="R3943" s="1" t="s">
        <v>5599</v>
      </c>
      <c r="S3943" s="1">
        <v>441</v>
      </c>
      <c r="T3943" s="1">
        <v>146</v>
      </c>
    </row>
    <row r="3944" spans="1:20">
      <c r="A3944" s="1">
        <f t="shared" si="61"/>
        <v>3943</v>
      </c>
      <c r="B3944" s="1" t="s">
        <v>20</v>
      </c>
      <c r="C3944" s="1" t="s">
        <v>21</v>
      </c>
      <c r="D3944" s="1" t="s">
        <v>22</v>
      </c>
      <c r="E3944" s="1" t="s">
        <v>23</v>
      </c>
      <c r="F3944" s="1" t="s">
        <v>5</v>
      </c>
      <c r="H3944" s="1" t="s">
        <v>24</v>
      </c>
      <c r="I3944" s="1">
        <v>2087356</v>
      </c>
      <c r="J3944" s="1">
        <v>2088387</v>
      </c>
      <c r="K3944" s="1" t="s">
        <v>63</v>
      </c>
      <c r="P3944" s="1" t="s">
        <v>5602</v>
      </c>
      <c r="R3944" s="1" t="s">
        <v>5603</v>
      </c>
      <c r="S3944" s="1">
        <v>1032</v>
      </c>
    </row>
    <row r="3945" spans="1:20">
      <c r="A3945" s="1">
        <f t="shared" si="61"/>
        <v>3944</v>
      </c>
      <c r="B3945" s="1" t="s">
        <v>28</v>
      </c>
      <c r="C3945" s="1" t="s">
        <v>29</v>
      </c>
      <c r="D3945" s="1" t="s">
        <v>22</v>
      </c>
      <c r="E3945" s="1" t="s">
        <v>23</v>
      </c>
      <c r="F3945" s="1" t="s">
        <v>5</v>
      </c>
      <c r="H3945" s="1" t="s">
        <v>24</v>
      </c>
      <c r="I3945" s="1">
        <v>2087356</v>
      </c>
      <c r="J3945" s="1">
        <v>2088387</v>
      </c>
      <c r="K3945" s="1" t="s">
        <v>63</v>
      </c>
      <c r="L3945" s="1" t="s">
        <v>5604</v>
      </c>
      <c r="O3945" s="1" t="s">
        <v>5605</v>
      </c>
      <c r="P3945" s="1" t="s">
        <v>5602</v>
      </c>
      <c r="R3945" s="1" t="s">
        <v>5603</v>
      </c>
      <c r="S3945" s="1">
        <v>1032</v>
      </c>
      <c r="T3945" s="1">
        <v>343</v>
      </c>
    </row>
    <row r="3946" spans="1:20">
      <c r="A3946" s="1">
        <f t="shared" si="61"/>
        <v>3945</v>
      </c>
      <c r="B3946" s="1" t="s">
        <v>20</v>
      </c>
      <c r="C3946" s="1" t="s">
        <v>21</v>
      </c>
      <c r="D3946" s="1" t="s">
        <v>22</v>
      </c>
      <c r="E3946" s="1" t="s">
        <v>23</v>
      </c>
      <c r="F3946" s="1" t="s">
        <v>5</v>
      </c>
      <c r="H3946" s="1" t="s">
        <v>24</v>
      </c>
      <c r="I3946" s="1">
        <v>2088557</v>
      </c>
      <c r="J3946" s="1">
        <v>2089327</v>
      </c>
      <c r="K3946" s="1" t="s">
        <v>25</v>
      </c>
      <c r="P3946" s="1" t="s">
        <v>5606</v>
      </c>
      <c r="R3946" s="1" t="s">
        <v>5607</v>
      </c>
      <c r="S3946" s="1">
        <v>771</v>
      </c>
    </row>
    <row r="3947" spans="1:20">
      <c r="A3947" s="1">
        <f t="shared" si="61"/>
        <v>3946</v>
      </c>
      <c r="B3947" s="1" t="s">
        <v>28</v>
      </c>
      <c r="C3947" s="1" t="s">
        <v>29</v>
      </c>
      <c r="D3947" s="1" t="s">
        <v>22</v>
      </c>
      <c r="E3947" s="1" t="s">
        <v>23</v>
      </c>
      <c r="F3947" s="1" t="s">
        <v>5</v>
      </c>
      <c r="H3947" s="1" t="s">
        <v>24</v>
      </c>
      <c r="I3947" s="1">
        <v>2088557</v>
      </c>
      <c r="J3947" s="1">
        <v>2089327</v>
      </c>
      <c r="K3947" s="1" t="s">
        <v>25</v>
      </c>
      <c r="L3947" s="1" t="s">
        <v>5608</v>
      </c>
      <c r="O3947" s="1" t="s">
        <v>5609</v>
      </c>
      <c r="P3947" s="1" t="s">
        <v>5606</v>
      </c>
      <c r="R3947" s="1" t="s">
        <v>5607</v>
      </c>
      <c r="S3947" s="1">
        <v>771</v>
      </c>
      <c r="T3947" s="1">
        <v>256</v>
      </c>
    </row>
    <row r="3948" spans="1:20">
      <c r="A3948" s="1">
        <f t="shared" si="61"/>
        <v>3947</v>
      </c>
      <c r="B3948" s="1" t="s">
        <v>20</v>
      </c>
      <c r="C3948" s="1" t="s">
        <v>21</v>
      </c>
      <c r="D3948" s="1" t="s">
        <v>22</v>
      </c>
      <c r="E3948" s="1" t="s">
        <v>23</v>
      </c>
      <c r="F3948" s="1" t="s">
        <v>5</v>
      </c>
      <c r="H3948" s="1" t="s">
        <v>24</v>
      </c>
      <c r="I3948" s="1">
        <v>2089391</v>
      </c>
      <c r="J3948" s="1">
        <v>2090650</v>
      </c>
      <c r="K3948" s="1" t="s">
        <v>25</v>
      </c>
      <c r="R3948" s="1" t="s">
        <v>5610</v>
      </c>
      <c r="S3948" s="1">
        <v>1260</v>
      </c>
    </row>
    <row r="3949" spans="1:20">
      <c r="A3949" s="1">
        <f t="shared" si="61"/>
        <v>3948</v>
      </c>
      <c r="B3949" s="1" t="s">
        <v>28</v>
      </c>
      <c r="C3949" s="1" t="s">
        <v>29</v>
      </c>
      <c r="D3949" s="1" t="s">
        <v>22</v>
      </c>
      <c r="E3949" s="1" t="s">
        <v>23</v>
      </c>
      <c r="F3949" s="1" t="s">
        <v>5</v>
      </c>
      <c r="H3949" s="1" t="s">
        <v>24</v>
      </c>
      <c r="I3949" s="1">
        <v>2089391</v>
      </c>
      <c r="J3949" s="1">
        <v>2090650</v>
      </c>
      <c r="K3949" s="1" t="s">
        <v>25</v>
      </c>
      <c r="L3949" s="1" t="s">
        <v>5611</v>
      </c>
      <c r="O3949" s="1" t="s">
        <v>5612</v>
      </c>
      <c r="R3949" s="1" t="s">
        <v>5610</v>
      </c>
      <c r="S3949" s="1">
        <v>1260</v>
      </c>
      <c r="T3949" s="1">
        <v>419</v>
      </c>
    </row>
    <row r="3950" spans="1:20">
      <c r="A3950" s="1">
        <f t="shared" si="61"/>
        <v>3949</v>
      </c>
      <c r="B3950" s="1" t="s">
        <v>20</v>
      </c>
      <c r="C3950" s="1" t="s">
        <v>21</v>
      </c>
      <c r="D3950" s="1" t="s">
        <v>22</v>
      </c>
      <c r="E3950" s="1" t="s">
        <v>23</v>
      </c>
      <c r="F3950" s="1" t="s">
        <v>5</v>
      </c>
      <c r="H3950" s="1" t="s">
        <v>24</v>
      </c>
      <c r="I3950" s="1">
        <v>2090790</v>
      </c>
      <c r="J3950" s="1">
        <v>2092847</v>
      </c>
      <c r="K3950" s="1" t="s">
        <v>25</v>
      </c>
      <c r="R3950" s="1" t="s">
        <v>5613</v>
      </c>
      <c r="S3950" s="1">
        <v>2058</v>
      </c>
    </row>
    <row r="3951" spans="1:20">
      <c r="A3951" s="1">
        <f t="shared" si="61"/>
        <v>3950</v>
      </c>
      <c r="B3951" s="1" t="s">
        <v>28</v>
      </c>
      <c r="C3951" s="1" t="s">
        <v>29</v>
      </c>
      <c r="D3951" s="1" t="s">
        <v>22</v>
      </c>
      <c r="E3951" s="1" t="s">
        <v>23</v>
      </c>
      <c r="F3951" s="1" t="s">
        <v>5</v>
      </c>
      <c r="H3951" s="1" t="s">
        <v>24</v>
      </c>
      <c r="I3951" s="1">
        <v>2090790</v>
      </c>
      <c r="J3951" s="1">
        <v>2092847</v>
      </c>
      <c r="K3951" s="1" t="s">
        <v>25</v>
      </c>
      <c r="L3951" s="1" t="s">
        <v>5614</v>
      </c>
      <c r="O3951" s="1" t="s">
        <v>5615</v>
      </c>
      <c r="R3951" s="1" t="s">
        <v>5613</v>
      </c>
      <c r="S3951" s="1">
        <v>2058</v>
      </c>
      <c r="T3951" s="1">
        <v>685</v>
      </c>
    </row>
    <row r="3952" spans="1:20">
      <c r="A3952" s="1">
        <f t="shared" si="61"/>
        <v>3951</v>
      </c>
      <c r="B3952" s="1" t="s">
        <v>20</v>
      </c>
      <c r="C3952" s="1" t="s">
        <v>21</v>
      </c>
      <c r="D3952" s="1" t="s">
        <v>22</v>
      </c>
      <c r="E3952" s="1" t="s">
        <v>23</v>
      </c>
      <c r="F3952" s="1" t="s">
        <v>5</v>
      </c>
      <c r="H3952" s="1" t="s">
        <v>24</v>
      </c>
      <c r="I3952" s="1">
        <v>2092868</v>
      </c>
      <c r="J3952" s="1">
        <v>2093125</v>
      </c>
      <c r="K3952" s="1" t="s">
        <v>63</v>
      </c>
      <c r="R3952" s="1" t="s">
        <v>5616</v>
      </c>
      <c r="S3952" s="1">
        <v>258</v>
      </c>
    </row>
    <row r="3953" spans="1:21">
      <c r="A3953" s="1">
        <f t="shared" si="61"/>
        <v>3952</v>
      </c>
      <c r="B3953" s="1" t="s">
        <v>28</v>
      </c>
      <c r="C3953" s="1" t="s">
        <v>29</v>
      </c>
      <c r="D3953" s="1" t="s">
        <v>22</v>
      </c>
      <c r="E3953" s="1" t="s">
        <v>23</v>
      </c>
      <c r="F3953" s="1" t="s">
        <v>5</v>
      </c>
      <c r="H3953" s="1" t="s">
        <v>24</v>
      </c>
      <c r="I3953" s="1">
        <v>2092868</v>
      </c>
      <c r="J3953" s="1">
        <v>2093125</v>
      </c>
      <c r="K3953" s="1" t="s">
        <v>63</v>
      </c>
      <c r="L3953" s="1" t="s">
        <v>5617</v>
      </c>
      <c r="O3953" s="1" t="s">
        <v>62</v>
      </c>
      <c r="R3953" s="1" t="s">
        <v>5616</v>
      </c>
      <c r="S3953" s="1">
        <v>258</v>
      </c>
      <c r="T3953" s="1">
        <v>85</v>
      </c>
    </row>
    <row r="3954" spans="1:21">
      <c r="A3954" s="1">
        <f t="shared" si="61"/>
        <v>3953</v>
      </c>
      <c r="B3954" s="1" t="s">
        <v>20</v>
      </c>
      <c r="C3954" s="1" t="s">
        <v>21</v>
      </c>
      <c r="D3954" s="1" t="s">
        <v>22</v>
      </c>
      <c r="E3954" s="1" t="s">
        <v>23</v>
      </c>
      <c r="F3954" s="1" t="s">
        <v>5</v>
      </c>
      <c r="H3954" s="1" t="s">
        <v>24</v>
      </c>
      <c r="I3954" s="1">
        <v>2093220</v>
      </c>
      <c r="J3954" s="1">
        <v>2093951</v>
      </c>
      <c r="K3954" s="1" t="s">
        <v>25</v>
      </c>
      <c r="R3954" s="1" t="s">
        <v>5618</v>
      </c>
      <c r="S3954" s="1">
        <v>732</v>
      </c>
    </row>
    <row r="3955" spans="1:21">
      <c r="A3955" s="1">
        <f t="shared" si="61"/>
        <v>3954</v>
      </c>
      <c r="B3955" s="1" t="s">
        <v>28</v>
      </c>
      <c r="C3955" s="1" t="s">
        <v>29</v>
      </c>
      <c r="D3955" s="1" t="s">
        <v>22</v>
      </c>
      <c r="E3955" s="1" t="s">
        <v>23</v>
      </c>
      <c r="F3955" s="1" t="s">
        <v>5</v>
      </c>
      <c r="H3955" s="1" t="s">
        <v>24</v>
      </c>
      <c r="I3955" s="1">
        <v>2093220</v>
      </c>
      <c r="J3955" s="1">
        <v>2093951</v>
      </c>
      <c r="K3955" s="1" t="s">
        <v>25</v>
      </c>
      <c r="L3955" s="1" t="s">
        <v>5619</v>
      </c>
      <c r="O3955" s="1" t="s">
        <v>42</v>
      </c>
      <c r="R3955" s="1" t="s">
        <v>5618</v>
      </c>
      <c r="S3955" s="1">
        <v>732</v>
      </c>
      <c r="T3955" s="1">
        <v>243</v>
      </c>
    </row>
    <row r="3956" spans="1:21">
      <c r="A3956" s="1">
        <f t="shared" si="61"/>
        <v>3955</v>
      </c>
      <c r="B3956" s="1" t="s">
        <v>20</v>
      </c>
      <c r="C3956" s="1" t="s">
        <v>450</v>
      </c>
      <c r="D3956" s="1" t="s">
        <v>22</v>
      </c>
      <c r="E3956" s="1" t="s">
        <v>23</v>
      </c>
      <c r="F3956" s="1" t="s">
        <v>5</v>
      </c>
      <c r="H3956" s="1" t="s">
        <v>24</v>
      </c>
      <c r="I3956" s="1">
        <v>2094042</v>
      </c>
      <c r="J3956" s="1">
        <v>2094449</v>
      </c>
      <c r="K3956" s="1" t="s">
        <v>25</v>
      </c>
      <c r="R3956" s="1" t="s">
        <v>5620</v>
      </c>
      <c r="S3956" s="1">
        <v>408</v>
      </c>
      <c r="U3956" s="1" t="s">
        <v>452</v>
      </c>
    </row>
    <row r="3957" spans="1:21">
      <c r="A3957" s="1">
        <f t="shared" si="61"/>
        <v>3956</v>
      </c>
      <c r="B3957" s="1" t="s">
        <v>28</v>
      </c>
      <c r="C3957" s="1" t="s">
        <v>453</v>
      </c>
      <c r="D3957" s="1" t="s">
        <v>22</v>
      </c>
      <c r="E3957" s="1" t="s">
        <v>23</v>
      </c>
      <c r="F3957" s="1" t="s">
        <v>5</v>
      </c>
      <c r="H3957" s="1" t="s">
        <v>24</v>
      </c>
      <c r="I3957" s="1">
        <v>2094042</v>
      </c>
      <c r="J3957" s="1">
        <v>2094449</v>
      </c>
      <c r="K3957" s="1" t="s">
        <v>25</v>
      </c>
      <c r="O3957" s="1" t="s">
        <v>822</v>
      </c>
      <c r="R3957" s="1" t="s">
        <v>5620</v>
      </c>
      <c r="S3957" s="1">
        <v>408</v>
      </c>
      <c r="U3957" s="1" t="s">
        <v>452</v>
      </c>
    </row>
    <row r="3958" spans="1:21">
      <c r="A3958" s="1">
        <f t="shared" si="61"/>
        <v>3957</v>
      </c>
      <c r="B3958" s="1" t="s">
        <v>20</v>
      </c>
      <c r="C3958" s="1" t="s">
        <v>450</v>
      </c>
      <c r="D3958" s="1" t="s">
        <v>22</v>
      </c>
      <c r="E3958" s="1" t="s">
        <v>23</v>
      </c>
      <c r="F3958" s="1" t="s">
        <v>5</v>
      </c>
      <c r="H3958" s="1" t="s">
        <v>24</v>
      </c>
      <c r="I3958" s="1">
        <v>2094500</v>
      </c>
      <c r="J3958" s="1">
        <v>2094817</v>
      </c>
      <c r="K3958" s="1" t="s">
        <v>25</v>
      </c>
      <c r="R3958" s="1" t="s">
        <v>5621</v>
      </c>
      <c r="S3958" s="1">
        <v>318</v>
      </c>
      <c r="U3958" s="1" t="s">
        <v>452</v>
      </c>
    </row>
    <row r="3959" spans="1:21">
      <c r="A3959" s="1">
        <f t="shared" si="61"/>
        <v>3958</v>
      </c>
      <c r="B3959" s="1" t="s">
        <v>28</v>
      </c>
      <c r="C3959" s="1" t="s">
        <v>453</v>
      </c>
      <c r="D3959" s="1" t="s">
        <v>22</v>
      </c>
      <c r="E3959" s="1" t="s">
        <v>23</v>
      </c>
      <c r="F3959" s="1" t="s">
        <v>5</v>
      </c>
      <c r="H3959" s="1" t="s">
        <v>24</v>
      </c>
      <c r="I3959" s="1">
        <v>2094500</v>
      </c>
      <c r="J3959" s="1">
        <v>2094817</v>
      </c>
      <c r="K3959" s="1" t="s">
        <v>25</v>
      </c>
      <c r="O3959" s="1" t="s">
        <v>5622</v>
      </c>
      <c r="R3959" s="1" t="s">
        <v>5621</v>
      </c>
      <c r="S3959" s="1">
        <v>318</v>
      </c>
      <c r="U3959" s="1" t="s">
        <v>452</v>
      </c>
    </row>
    <row r="3960" spans="1:21">
      <c r="A3960" s="1">
        <f t="shared" si="61"/>
        <v>3959</v>
      </c>
      <c r="B3960" s="1" t="s">
        <v>20</v>
      </c>
      <c r="C3960" s="1" t="s">
        <v>21</v>
      </c>
      <c r="D3960" s="1" t="s">
        <v>22</v>
      </c>
      <c r="E3960" s="1" t="s">
        <v>23</v>
      </c>
      <c r="F3960" s="1" t="s">
        <v>5</v>
      </c>
      <c r="H3960" s="1" t="s">
        <v>24</v>
      </c>
      <c r="I3960" s="1">
        <v>2094814</v>
      </c>
      <c r="J3960" s="1">
        <v>2095764</v>
      </c>
      <c r="K3960" s="1" t="s">
        <v>63</v>
      </c>
      <c r="R3960" s="1" t="s">
        <v>5623</v>
      </c>
      <c r="S3960" s="1">
        <v>951</v>
      </c>
    </row>
    <row r="3961" spans="1:21">
      <c r="A3961" s="1">
        <f t="shared" si="61"/>
        <v>3960</v>
      </c>
      <c r="B3961" s="1" t="s">
        <v>28</v>
      </c>
      <c r="C3961" s="1" t="s">
        <v>29</v>
      </c>
      <c r="D3961" s="1" t="s">
        <v>22</v>
      </c>
      <c r="E3961" s="1" t="s">
        <v>23</v>
      </c>
      <c r="F3961" s="1" t="s">
        <v>5</v>
      </c>
      <c r="H3961" s="1" t="s">
        <v>24</v>
      </c>
      <c r="I3961" s="1">
        <v>2094814</v>
      </c>
      <c r="J3961" s="1">
        <v>2095764</v>
      </c>
      <c r="K3961" s="1" t="s">
        <v>63</v>
      </c>
      <c r="L3961" s="1" t="s">
        <v>5624</v>
      </c>
      <c r="O3961" s="1" t="s">
        <v>542</v>
      </c>
      <c r="R3961" s="1" t="s">
        <v>5623</v>
      </c>
      <c r="S3961" s="1">
        <v>951</v>
      </c>
      <c r="T3961" s="1">
        <v>316</v>
      </c>
    </row>
    <row r="3962" spans="1:21">
      <c r="A3962" s="1">
        <f t="shared" si="61"/>
        <v>3961</v>
      </c>
      <c r="B3962" s="1" t="s">
        <v>20</v>
      </c>
      <c r="C3962" s="1" t="s">
        <v>450</v>
      </c>
      <c r="D3962" s="1" t="s">
        <v>22</v>
      </c>
      <c r="E3962" s="1" t="s">
        <v>23</v>
      </c>
      <c r="F3962" s="1" t="s">
        <v>5</v>
      </c>
      <c r="H3962" s="1" t="s">
        <v>24</v>
      </c>
      <c r="I3962" s="1">
        <v>2095922</v>
      </c>
      <c r="J3962" s="1">
        <v>2096053</v>
      </c>
      <c r="K3962" s="1" t="s">
        <v>63</v>
      </c>
      <c r="R3962" s="1" t="s">
        <v>5625</v>
      </c>
      <c r="S3962" s="1">
        <v>132</v>
      </c>
      <c r="U3962" s="1" t="s">
        <v>452</v>
      </c>
    </row>
    <row r="3963" spans="1:21">
      <c r="A3963" s="1">
        <f t="shared" si="61"/>
        <v>3962</v>
      </c>
      <c r="B3963" s="1" t="s">
        <v>28</v>
      </c>
      <c r="C3963" s="1" t="s">
        <v>453</v>
      </c>
      <c r="D3963" s="1" t="s">
        <v>22</v>
      </c>
      <c r="E3963" s="1" t="s">
        <v>23</v>
      </c>
      <c r="F3963" s="1" t="s">
        <v>5</v>
      </c>
      <c r="H3963" s="1" t="s">
        <v>24</v>
      </c>
      <c r="I3963" s="1">
        <v>2095922</v>
      </c>
      <c r="J3963" s="1">
        <v>2096053</v>
      </c>
      <c r="K3963" s="1" t="s">
        <v>63</v>
      </c>
      <c r="O3963" s="1" t="s">
        <v>5626</v>
      </c>
      <c r="R3963" s="1" t="s">
        <v>5625</v>
      </c>
      <c r="S3963" s="1">
        <v>132</v>
      </c>
      <c r="U3963" s="1" t="s">
        <v>452</v>
      </c>
    </row>
    <row r="3964" spans="1:21">
      <c r="A3964" s="1">
        <f t="shared" si="61"/>
        <v>3963</v>
      </c>
      <c r="B3964" s="1" t="s">
        <v>20</v>
      </c>
      <c r="C3964" s="1" t="s">
        <v>450</v>
      </c>
      <c r="D3964" s="1" t="s">
        <v>22</v>
      </c>
      <c r="E3964" s="1" t="s">
        <v>23</v>
      </c>
      <c r="F3964" s="1" t="s">
        <v>5</v>
      </c>
      <c r="H3964" s="1" t="s">
        <v>24</v>
      </c>
      <c r="I3964" s="1">
        <v>2096325</v>
      </c>
      <c r="J3964" s="1">
        <v>2096561</v>
      </c>
      <c r="K3964" s="1" t="s">
        <v>63</v>
      </c>
      <c r="R3964" s="1" t="s">
        <v>5627</v>
      </c>
      <c r="S3964" s="1">
        <v>237</v>
      </c>
      <c r="U3964" s="1" t="s">
        <v>452</v>
      </c>
    </row>
    <row r="3965" spans="1:21">
      <c r="A3965" s="1">
        <f t="shared" si="61"/>
        <v>3964</v>
      </c>
      <c r="B3965" s="1" t="s">
        <v>28</v>
      </c>
      <c r="C3965" s="1" t="s">
        <v>453</v>
      </c>
      <c r="D3965" s="1" t="s">
        <v>22</v>
      </c>
      <c r="E3965" s="1" t="s">
        <v>23</v>
      </c>
      <c r="F3965" s="1" t="s">
        <v>5</v>
      </c>
      <c r="H3965" s="1" t="s">
        <v>24</v>
      </c>
      <c r="I3965" s="1">
        <v>2096325</v>
      </c>
      <c r="J3965" s="1">
        <v>2096561</v>
      </c>
      <c r="K3965" s="1" t="s">
        <v>63</v>
      </c>
      <c r="O3965" s="1" t="s">
        <v>5626</v>
      </c>
      <c r="R3965" s="1" t="s">
        <v>5627</v>
      </c>
      <c r="S3965" s="1">
        <v>237</v>
      </c>
      <c r="U3965" s="1" t="s">
        <v>452</v>
      </c>
    </row>
    <row r="3966" spans="1:21">
      <c r="A3966" s="1">
        <f t="shared" si="61"/>
        <v>3965</v>
      </c>
      <c r="B3966" s="1" t="s">
        <v>20</v>
      </c>
      <c r="C3966" s="1" t="s">
        <v>21</v>
      </c>
      <c r="D3966" s="1" t="s">
        <v>22</v>
      </c>
      <c r="E3966" s="1" t="s">
        <v>23</v>
      </c>
      <c r="F3966" s="1" t="s">
        <v>5</v>
      </c>
      <c r="H3966" s="1" t="s">
        <v>24</v>
      </c>
      <c r="I3966" s="1">
        <v>2096770</v>
      </c>
      <c r="J3966" s="1">
        <v>2097423</v>
      </c>
      <c r="K3966" s="1" t="s">
        <v>25</v>
      </c>
      <c r="R3966" s="1" t="s">
        <v>5628</v>
      </c>
      <c r="S3966" s="1">
        <v>654</v>
      </c>
    </row>
    <row r="3967" spans="1:21">
      <c r="A3967" s="1">
        <f t="shared" si="61"/>
        <v>3966</v>
      </c>
      <c r="B3967" s="1" t="s">
        <v>28</v>
      </c>
      <c r="C3967" s="1" t="s">
        <v>29</v>
      </c>
      <c r="D3967" s="1" t="s">
        <v>22</v>
      </c>
      <c r="E3967" s="1" t="s">
        <v>23</v>
      </c>
      <c r="F3967" s="1" t="s">
        <v>5</v>
      </c>
      <c r="H3967" s="1" t="s">
        <v>24</v>
      </c>
      <c r="I3967" s="1">
        <v>2096770</v>
      </c>
      <c r="J3967" s="1">
        <v>2097423</v>
      </c>
      <c r="K3967" s="1" t="s">
        <v>25</v>
      </c>
      <c r="L3967" s="1" t="s">
        <v>5629</v>
      </c>
      <c r="O3967" s="1" t="s">
        <v>42</v>
      </c>
      <c r="R3967" s="1" t="s">
        <v>5628</v>
      </c>
      <c r="S3967" s="1">
        <v>654</v>
      </c>
      <c r="T3967" s="1">
        <v>217</v>
      </c>
    </row>
    <row r="3968" spans="1:21">
      <c r="A3968" s="1">
        <f t="shared" si="61"/>
        <v>3967</v>
      </c>
      <c r="B3968" s="1" t="s">
        <v>20</v>
      </c>
      <c r="C3968" s="1" t="s">
        <v>21</v>
      </c>
      <c r="D3968" s="1" t="s">
        <v>22</v>
      </c>
      <c r="E3968" s="1" t="s">
        <v>23</v>
      </c>
      <c r="F3968" s="1" t="s">
        <v>5</v>
      </c>
      <c r="H3968" s="1" t="s">
        <v>24</v>
      </c>
      <c r="I3968" s="1">
        <v>2097768</v>
      </c>
      <c r="J3968" s="1">
        <v>2098310</v>
      </c>
      <c r="K3968" s="1" t="s">
        <v>25</v>
      </c>
      <c r="R3968" s="1" t="s">
        <v>5630</v>
      </c>
      <c r="S3968" s="1">
        <v>543</v>
      </c>
    </row>
    <row r="3969" spans="1:20">
      <c r="A3969" s="1">
        <f t="shared" si="61"/>
        <v>3968</v>
      </c>
      <c r="B3969" s="1" t="s">
        <v>28</v>
      </c>
      <c r="C3969" s="1" t="s">
        <v>29</v>
      </c>
      <c r="D3969" s="1" t="s">
        <v>22</v>
      </c>
      <c r="E3969" s="1" t="s">
        <v>23</v>
      </c>
      <c r="F3969" s="1" t="s">
        <v>5</v>
      </c>
      <c r="H3969" s="1" t="s">
        <v>24</v>
      </c>
      <c r="I3969" s="1">
        <v>2097768</v>
      </c>
      <c r="J3969" s="1">
        <v>2098310</v>
      </c>
      <c r="K3969" s="1" t="s">
        <v>25</v>
      </c>
      <c r="L3969" s="1" t="s">
        <v>5631</v>
      </c>
      <c r="O3969" s="1" t="s">
        <v>42</v>
      </c>
      <c r="R3969" s="1" t="s">
        <v>5630</v>
      </c>
      <c r="S3969" s="1">
        <v>543</v>
      </c>
      <c r="T3969" s="1">
        <v>180</v>
      </c>
    </row>
    <row r="3970" spans="1:20">
      <c r="A3970" s="1">
        <f t="shared" si="61"/>
        <v>3969</v>
      </c>
      <c r="B3970" s="1" t="s">
        <v>20</v>
      </c>
      <c r="C3970" s="1" t="s">
        <v>21</v>
      </c>
      <c r="D3970" s="1" t="s">
        <v>22</v>
      </c>
      <c r="E3970" s="1" t="s">
        <v>23</v>
      </c>
      <c r="F3970" s="1" t="s">
        <v>5</v>
      </c>
      <c r="H3970" s="1" t="s">
        <v>24</v>
      </c>
      <c r="I3970" s="1">
        <v>2098373</v>
      </c>
      <c r="J3970" s="1">
        <v>2099557</v>
      </c>
      <c r="K3970" s="1" t="s">
        <v>25</v>
      </c>
      <c r="R3970" s="1" t="s">
        <v>5632</v>
      </c>
      <c r="S3970" s="1">
        <v>1185</v>
      </c>
    </row>
    <row r="3971" spans="1:20">
      <c r="A3971" s="1">
        <f t="shared" ref="A3971:A4034" si="62">A3970+1</f>
        <v>3970</v>
      </c>
      <c r="B3971" s="1" t="s">
        <v>28</v>
      </c>
      <c r="C3971" s="1" t="s">
        <v>29</v>
      </c>
      <c r="D3971" s="1" t="s">
        <v>22</v>
      </c>
      <c r="E3971" s="1" t="s">
        <v>23</v>
      </c>
      <c r="F3971" s="1" t="s">
        <v>5</v>
      </c>
      <c r="H3971" s="1" t="s">
        <v>24</v>
      </c>
      <c r="I3971" s="1">
        <v>2098373</v>
      </c>
      <c r="J3971" s="1">
        <v>2099557</v>
      </c>
      <c r="K3971" s="1" t="s">
        <v>25</v>
      </c>
      <c r="L3971" s="1" t="s">
        <v>5633</v>
      </c>
      <c r="O3971" s="1" t="s">
        <v>5593</v>
      </c>
      <c r="R3971" s="1" t="s">
        <v>5632</v>
      </c>
      <c r="S3971" s="1">
        <v>1185</v>
      </c>
      <c r="T3971" s="1">
        <v>394</v>
      </c>
    </row>
    <row r="3972" spans="1:20">
      <c r="A3972" s="1">
        <f t="shared" si="62"/>
        <v>3971</v>
      </c>
      <c r="B3972" s="1" t="s">
        <v>20</v>
      </c>
      <c r="C3972" s="1" t="s">
        <v>21</v>
      </c>
      <c r="D3972" s="1" t="s">
        <v>22</v>
      </c>
      <c r="E3972" s="1" t="s">
        <v>23</v>
      </c>
      <c r="F3972" s="1" t="s">
        <v>5</v>
      </c>
      <c r="H3972" s="1" t="s">
        <v>24</v>
      </c>
      <c r="I3972" s="1">
        <v>2099645</v>
      </c>
      <c r="J3972" s="1">
        <v>2100223</v>
      </c>
      <c r="K3972" s="1" t="s">
        <v>25</v>
      </c>
      <c r="R3972" s="1" t="s">
        <v>5634</v>
      </c>
      <c r="S3972" s="1">
        <v>579</v>
      </c>
    </row>
    <row r="3973" spans="1:20">
      <c r="A3973" s="1">
        <f t="shared" si="62"/>
        <v>3972</v>
      </c>
      <c r="B3973" s="1" t="s">
        <v>28</v>
      </c>
      <c r="C3973" s="1" t="s">
        <v>29</v>
      </c>
      <c r="D3973" s="1" t="s">
        <v>22</v>
      </c>
      <c r="E3973" s="1" t="s">
        <v>23</v>
      </c>
      <c r="F3973" s="1" t="s">
        <v>5</v>
      </c>
      <c r="H3973" s="1" t="s">
        <v>24</v>
      </c>
      <c r="I3973" s="1">
        <v>2099645</v>
      </c>
      <c r="J3973" s="1">
        <v>2100223</v>
      </c>
      <c r="K3973" s="1" t="s">
        <v>25</v>
      </c>
      <c r="L3973" s="1" t="s">
        <v>5635</v>
      </c>
      <c r="O3973" s="1" t="s">
        <v>948</v>
      </c>
      <c r="R3973" s="1" t="s">
        <v>5634</v>
      </c>
      <c r="S3973" s="1">
        <v>579</v>
      </c>
      <c r="T3973" s="1">
        <v>192</v>
      </c>
    </row>
    <row r="3974" spans="1:20">
      <c r="A3974" s="1">
        <f t="shared" si="62"/>
        <v>3973</v>
      </c>
      <c r="B3974" s="1" t="s">
        <v>20</v>
      </c>
      <c r="C3974" s="1" t="s">
        <v>21</v>
      </c>
      <c r="D3974" s="1" t="s">
        <v>22</v>
      </c>
      <c r="E3974" s="1" t="s">
        <v>23</v>
      </c>
      <c r="F3974" s="1" t="s">
        <v>5</v>
      </c>
      <c r="H3974" s="1" t="s">
        <v>24</v>
      </c>
      <c r="I3974" s="1">
        <v>2100568</v>
      </c>
      <c r="J3974" s="1">
        <v>2103840</v>
      </c>
      <c r="K3974" s="1" t="s">
        <v>25</v>
      </c>
      <c r="P3974" s="1" t="s">
        <v>5636</v>
      </c>
      <c r="R3974" s="1" t="s">
        <v>5637</v>
      </c>
      <c r="S3974" s="1">
        <v>3273</v>
      </c>
    </row>
    <row r="3975" spans="1:20">
      <c r="A3975" s="1">
        <f t="shared" si="62"/>
        <v>3974</v>
      </c>
      <c r="B3975" s="1" t="s">
        <v>28</v>
      </c>
      <c r="C3975" s="1" t="s">
        <v>29</v>
      </c>
      <c r="D3975" s="1" t="s">
        <v>22</v>
      </c>
      <c r="E3975" s="1" t="s">
        <v>23</v>
      </c>
      <c r="F3975" s="1" t="s">
        <v>5</v>
      </c>
      <c r="H3975" s="1" t="s">
        <v>24</v>
      </c>
      <c r="I3975" s="1">
        <v>2100568</v>
      </c>
      <c r="J3975" s="1">
        <v>2103840</v>
      </c>
      <c r="K3975" s="1" t="s">
        <v>25</v>
      </c>
      <c r="L3975" s="1" t="s">
        <v>5638</v>
      </c>
      <c r="O3975" s="1" t="s">
        <v>5639</v>
      </c>
      <c r="P3975" s="1" t="s">
        <v>5636</v>
      </c>
      <c r="R3975" s="1" t="s">
        <v>5637</v>
      </c>
      <c r="S3975" s="1">
        <v>3273</v>
      </c>
      <c r="T3975" s="1">
        <v>1090</v>
      </c>
    </row>
    <row r="3976" spans="1:20">
      <c r="A3976" s="1">
        <f t="shared" si="62"/>
        <v>3975</v>
      </c>
      <c r="B3976" s="1" t="s">
        <v>20</v>
      </c>
      <c r="C3976" s="1" t="s">
        <v>21</v>
      </c>
      <c r="D3976" s="1" t="s">
        <v>22</v>
      </c>
      <c r="E3976" s="1" t="s">
        <v>23</v>
      </c>
      <c r="F3976" s="1" t="s">
        <v>5</v>
      </c>
      <c r="H3976" s="1" t="s">
        <v>24</v>
      </c>
      <c r="I3976" s="1">
        <v>2103983</v>
      </c>
      <c r="J3976" s="1">
        <v>2105092</v>
      </c>
      <c r="K3976" s="1" t="s">
        <v>63</v>
      </c>
      <c r="P3976" s="1" t="s">
        <v>5640</v>
      </c>
      <c r="R3976" s="1" t="s">
        <v>5641</v>
      </c>
      <c r="S3976" s="1">
        <v>1110</v>
      </c>
    </row>
    <row r="3977" spans="1:20">
      <c r="A3977" s="1">
        <f t="shared" si="62"/>
        <v>3976</v>
      </c>
      <c r="B3977" s="1" t="s">
        <v>28</v>
      </c>
      <c r="C3977" s="1" t="s">
        <v>29</v>
      </c>
      <c r="D3977" s="1" t="s">
        <v>22</v>
      </c>
      <c r="E3977" s="1" t="s">
        <v>23</v>
      </c>
      <c r="F3977" s="1" t="s">
        <v>5</v>
      </c>
      <c r="H3977" s="1" t="s">
        <v>24</v>
      </c>
      <c r="I3977" s="1">
        <v>2103983</v>
      </c>
      <c r="J3977" s="1">
        <v>2105092</v>
      </c>
      <c r="K3977" s="1" t="s">
        <v>63</v>
      </c>
      <c r="L3977" s="1" t="s">
        <v>5642</v>
      </c>
      <c r="O3977" s="1" t="s">
        <v>5643</v>
      </c>
      <c r="P3977" s="1" t="s">
        <v>5640</v>
      </c>
      <c r="R3977" s="1" t="s">
        <v>5641</v>
      </c>
      <c r="S3977" s="1">
        <v>1110</v>
      </c>
      <c r="T3977" s="1">
        <v>369</v>
      </c>
    </row>
    <row r="3978" spans="1:20">
      <c r="A3978" s="1">
        <f t="shared" si="62"/>
        <v>3977</v>
      </c>
      <c r="B3978" s="1" t="s">
        <v>20</v>
      </c>
      <c r="C3978" s="1" t="s">
        <v>21</v>
      </c>
      <c r="D3978" s="1" t="s">
        <v>22</v>
      </c>
      <c r="E3978" s="1" t="s">
        <v>23</v>
      </c>
      <c r="F3978" s="1" t="s">
        <v>5</v>
      </c>
      <c r="H3978" s="1" t="s">
        <v>24</v>
      </c>
      <c r="I3978" s="1">
        <v>2105296</v>
      </c>
      <c r="J3978" s="1">
        <v>2107230</v>
      </c>
      <c r="K3978" s="1" t="s">
        <v>63</v>
      </c>
      <c r="P3978" s="1" t="s">
        <v>5644</v>
      </c>
      <c r="R3978" s="1" t="s">
        <v>5645</v>
      </c>
      <c r="S3978" s="1">
        <v>1935</v>
      </c>
    </row>
    <row r="3979" spans="1:20">
      <c r="A3979" s="1">
        <f t="shared" si="62"/>
        <v>3978</v>
      </c>
      <c r="B3979" s="1" t="s">
        <v>28</v>
      </c>
      <c r="C3979" s="1" t="s">
        <v>29</v>
      </c>
      <c r="D3979" s="1" t="s">
        <v>22</v>
      </c>
      <c r="E3979" s="1" t="s">
        <v>23</v>
      </c>
      <c r="F3979" s="1" t="s">
        <v>5</v>
      </c>
      <c r="H3979" s="1" t="s">
        <v>24</v>
      </c>
      <c r="I3979" s="1">
        <v>2105296</v>
      </c>
      <c r="J3979" s="1">
        <v>2107230</v>
      </c>
      <c r="K3979" s="1" t="s">
        <v>63</v>
      </c>
      <c r="L3979" s="1" t="s">
        <v>5646</v>
      </c>
      <c r="O3979" s="1" t="s">
        <v>5647</v>
      </c>
      <c r="P3979" s="1" t="s">
        <v>5644</v>
      </c>
      <c r="R3979" s="1" t="s">
        <v>5645</v>
      </c>
      <c r="S3979" s="1">
        <v>1935</v>
      </c>
      <c r="T3979" s="1">
        <v>644</v>
      </c>
    </row>
    <row r="3980" spans="1:20">
      <c r="A3980" s="1">
        <f t="shared" si="62"/>
        <v>3979</v>
      </c>
      <c r="B3980" s="1" t="s">
        <v>20</v>
      </c>
      <c r="C3980" s="1" t="s">
        <v>21</v>
      </c>
      <c r="D3980" s="1" t="s">
        <v>22</v>
      </c>
      <c r="E3980" s="1" t="s">
        <v>23</v>
      </c>
      <c r="F3980" s="1" t="s">
        <v>5</v>
      </c>
      <c r="H3980" s="1" t="s">
        <v>24</v>
      </c>
      <c r="I3980" s="1">
        <v>2107292</v>
      </c>
      <c r="J3980" s="1">
        <v>2107879</v>
      </c>
      <c r="K3980" s="1" t="s">
        <v>63</v>
      </c>
      <c r="P3980" s="1" t="s">
        <v>5648</v>
      </c>
      <c r="R3980" s="1" t="s">
        <v>5649</v>
      </c>
      <c r="S3980" s="1">
        <v>588</v>
      </c>
    </row>
    <row r="3981" spans="1:20">
      <c r="A3981" s="1">
        <f t="shared" si="62"/>
        <v>3980</v>
      </c>
      <c r="B3981" s="1" t="s">
        <v>28</v>
      </c>
      <c r="C3981" s="1" t="s">
        <v>29</v>
      </c>
      <c r="D3981" s="1" t="s">
        <v>22</v>
      </c>
      <c r="E3981" s="1" t="s">
        <v>23</v>
      </c>
      <c r="F3981" s="1" t="s">
        <v>5</v>
      </c>
      <c r="H3981" s="1" t="s">
        <v>24</v>
      </c>
      <c r="I3981" s="1">
        <v>2107292</v>
      </c>
      <c r="J3981" s="1">
        <v>2107879</v>
      </c>
      <c r="K3981" s="1" t="s">
        <v>63</v>
      </c>
      <c r="L3981" s="1" t="s">
        <v>5650</v>
      </c>
      <c r="O3981" s="1" t="s">
        <v>5651</v>
      </c>
      <c r="P3981" s="1" t="s">
        <v>5648</v>
      </c>
      <c r="R3981" s="1" t="s">
        <v>5649</v>
      </c>
      <c r="S3981" s="1">
        <v>588</v>
      </c>
      <c r="T3981" s="1">
        <v>195</v>
      </c>
    </row>
    <row r="3982" spans="1:20">
      <c r="A3982" s="1">
        <f t="shared" si="62"/>
        <v>3981</v>
      </c>
      <c r="B3982" s="1" t="s">
        <v>20</v>
      </c>
      <c r="C3982" s="1" t="s">
        <v>21</v>
      </c>
      <c r="D3982" s="1" t="s">
        <v>22</v>
      </c>
      <c r="E3982" s="1" t="s">
        <v>23</v>
      </c>
      <c r="F3982" s="1" t="s">
        <v>5</v>
      </c>
      <c r="H3982" s="1" t="s">
        <v>24</v>
      </c>
      <c r="I3982" s="1">
        <v>2108015</v>
      </c>
      <c r="J3982" s="1">
        <v>2109391</v>
      </c>
      <c r="K3982" s="1" t="s">
        <v>63</v>
      </c>
      <c r="R3982" s="1" t="s">
        <v>5652</v>
      </c>
      <c r="S3982" s="1">
        <v>1377</v>
      </c>
    </row>
    <row r="3983" spans="1:20">
      <c r="A3983" s="1">
        <f t="shared" si="62"/>
        <v>3982</v>
      </c>
      <c r="B3983" s="1" t="s">
        <v>28</v>
      </c>
      <c r="C3983" s="1" t="s">
        <v>29</v>
      </c>
      <c r="D3983" s="1" t="s">
        <v>22</v>
      </c>
      <c r="E3983" s="1" t="s">
        <v>23</v>
      </c>
      <c r="F3983" s="1" t="s">
        <v>5</v>
      </c>
      <c r="H3983" s="1" t="s">
        <v>24</v>
      </c>
      <c r="I3983" s="1">
        <v>2108015</v>
      </c>
      <c r="J3983" s="1">
        <v>2109391</v>
      </c>
      <c r="K3983" s="1" t="s">
        <v>63</v>
      </c>
      <c r="L3983" s="1" t="s">
        <v>5653</v>
      </c>
      <c r="O3983" s="1" t="s">
        <v>5654</v>
      </c>
      <c r="R3983" s="1" t="s">
        <v>5652</v>
      </c>
      <c r="S3983" s="1">
        <v>1377</v>
      </c>
      <c r="T3983" s="1">
        <v>458</v>
      </c>
    </row>
    <row r="3984" spans="1:20">
      <c r="A3984" s="1">
        <f t="shared" si="62"/>
        <v>3983</v>
      </c>
      <c r="B3984" s="1" t="s">
        <v>20</v>
      </c>
      <c r="C3984" s="1" t="s">
        <v>21</v>
      </c>
      <c r="D3984" s="1" t="s">
        <v>22</v>
      </c>
      <c r="E3984" s="1" t="s">
        <v>23</v>
      </c>
      <c r="F3984" s="1" t="s">
        <v>5</v>
      </c>
      <c r="H3984" s="1" t="s">
        <v>24</v>
      </c>
      <c r="I3984" s="1">
        <v>2109518</v>
      </c>
      <c r="J3984" s="1">
        <v>2110132</v>
      </c>
      <c r="K3984" s="1" t="s">
        <v>25</v>
      </c>
      <c r="R3984" s="1" t="s">
        <v>5655</v>
      </c>
      <c r="S3984" s="1">
        <v>615</v>
      </c>
    </row>
    <row r="3985" spans="1:21">
      <c r="A3985" s="1">
        <f t="shared" si="62"/>
        <v>3984</v>
      </c>
      <c r="B3985" s="1" t="s">
        <v>28</v>
      </c>
      <c r="C3985" s="1" t="s">
        <v>29</v>
      </c>
      <c r="D3985" s="1" t="s">
        <v>22</v>
      </c>
      <c r="E3985" s="1" t="s">
        <v>23</v>
      </c>
      <c r="F3985" s="1" t="s">
        <v>5</v>
      </c>
      <c r="H3985" s="1" t="s">
        <v>24</v>
      </c>
      <c r="I3985" s="1">
        <v>2109518</v>
      </c>
      <c r="J3985" s="1">
        <v>2110132</v>
      </c>
      <c r="K3985" s="1" t="s">
        <v>25</v>
      </c>
      <c r="L3985" s="1" t="s">
        <v>5656</v>
      </c>
      <c r="O3985" s="1" t="s">
        <v>5657</v>
      </c>
      <c r="R3985" s="1" t="s">
        <v>5655</v>
      </c>
      <c r="S3985" s="1">
        <v>615</v>
      </c>
      <c r="T3985" s="1">
        <v>204</v>
      </c>
    </row>
    <row r="3986" spans="1:21">
      <c r="A3986" s="1">
        <f t="shared" si="62"/>
        <v>3985</v>
      </c>
      <c r="B3986" s="1" t="s">
        <v>20</v>
      </c>
      <c r="C3986" s="1" t="s">
        <v>21</v>
      </c>
      <c r="D3986" s="1" t="s">
        <v>22</v>
      </c>
      <c r="E3986" s="1" t="s">
        <v>23</v>
      </c>
      <c r="F3986" s="1" t="s">
        <v>5</v>
      </c>
      <c r="H3986" s="1" t="s">
        <v>24</v>
      </c>
      <c r="I3986" s="1">
        <v>2110218</v>
      </c>
      <c r="J3986" s="1">
        <v>2110958</v>
      </c>
      <c r="K3986" s="1" t="s">
        <v>63</v>
      </c>
      <c r="R3986" s="1" t="s">
        <v>5658</v>
      </c>
      <c r="S3986" s="1">
        <v>741</v>
      </c>
    </row>
    <row r="3987" spans="1:21">
      <c r="A3987" s="1">
        <f t="shared" si="62"/>
        <v>3986</v>
      </c>
      <c r="B3987" s="1" t="s">
        <v>28</v>
      </c>
      <c r="C3987" s="1" t="s">
        <v>29</v>
      </c>
      <c r="D3987" s="1" t="s">
        <v>22</v>
      </c>
      <c r="E3987" s="1" t="s">
        <v>23</v>
      </c>
      <c r="F3987" s="1" t="s">
        <v>5</v>
      </c>
      <c r="H3987" s="1" t="s">
        <v>24</v>
      </c>
      <c r="I3987" s="1">
        <v>2110218</v>
      </c>
      <c r="J3987" s="1">
        <v>2110958</v>
      </c>
      <c r="K3987" s="1" t="s">
        <v>63</v>
      </c>
      <c r="L3987" s="1" t="s">
        <v>5659</v>
      </c>
      <c r="O3987" s="1" t="s">
        <v>5660</v>
      </c>
      <c r="R3987" s="1" t="s">
        <v>5658</v>
      </c>
      <c r="S3987" s="1">
        <v>741</v>
      </c>
      <c r="T3987" s="1">
        <v>246</v>
      </c>
    </row>
    <row r="3988" spans="1:21">
      <c r="A3988" s="1">
        <f t="shared" si="62"/>
        <v>3987</v>
      </c>
      <c r="B3988" s="1" t="s">
        <v>20</v>
      </c>
      <c r="C3988" s="1" t="s">
        <v>21</v>
      </c>
      <c r="D3988" s="1" t="s">
        <v>22</v>
      </c>
      <c r="E3988" s="1" t="s">
        <v>23</v>
      </c>
      <c r="F3988" s="1" t="s">
        <v>5</v>
      </c>
      <c r="H3988" s="1" t="s">
        <v>24</v>
      </c>
      <c r="I3988" s="1">
        <v>2111003</v>
      </c>
      <c r="J3988" s="1">
        <v>2111830</v>
      </c>
      <c r="K3988" s="1" t="s">
        <v>25</v>
      </c>
      <c r="P3988" s="1" t="s">
        <v>5661</v>
      </c>
      <c r="R3988" s="1" t="s">
        <v>5662</v>
      </c>
      <c r="S3988" s="1">
        <v>828</v>
      </c>
    </row>
    <row r="3989" spans="1:21">
      <c r="A3989" s="1">
        <f t="shared" si="62"/>
        <v>3988</v>
      </c>
      <c r="B3989" s="1" t="s">
        <v>28</v>
      </c>
      <c r="C3989" s="1" t="s">
        <v>29</v>
      </c>
      <c r="D3989" s="1" t="s">
        <v>22</v>
      </c>
      <c r="E3989" s="1" t="s">
        <v>23</v>
      </c>
      <c r="F3989" s="1" t="s">
        <v>5</v>
      </c>
      <c r="H3989" s="1" t="s">
        <v>24</v>
      </c>
      <c r="I3989" s="1">
        <v>2111003</v>
      </c>
      <c r="J3989" s="1">
        <v>2111830</v>
      </c>
      <c r="K3989" s="1" t="s">
        <v>25</v>
      </c>
      <c r="L3989" s="1" t="s">
        <v>5663</v>
      </c>
      <c r="O3989" s="1" t="s">
        <v>5664</v>
      </c>
      <c r="P3989" s="1" t="s">
        <v>5661</v>
      </c>
      <c r="R3989" s="1" t="s">
        <v>5662</v>
      </c>
      <c r="S3989" s="1">
        <v>828</v>
      </c>
      <c r="T3989" s="1">
        <v>275</v>
      </c>
    </row>
    <row r="3990" spans="1:21">
      <c r="A3990" s="1">
        <f t="shared" si="62"/>
        <v>3989</v>
      </c>
      <c r="B3990" s="1" t="s">
        <v>20</v>
      </c>
      <c r="C3990" s="1" t="s">
        <v>21</v>
      </c>
      <c r="D3990" s="1" t="s">
        <v>22</v>
      </c>
      <c r="E3990" s="1" t="s">
        <v>23</v>
      </c>
      <c r="F3990" s="1" t="s">
        <v>5</v>
      </c>
      <c r="H3990" s="1" t="s">
        <v>24</v>
      </c>
      <c r="I3990" s="1">
        <v>2111861</v>
      </c>
      <c r="J3990" s="1">
        <v>2112766</v>
      </c>
      <c r="K3990" s="1" t="s">
        <v>25</v>
      </c>
      <c r="R3990" s="1" t="s">
        <v>5665</v>
      </c>
      <c r="S3990" s="1">
        <v>906</v>
      </c>
    </row>
    <row r="3991" spans="1:21">
      <c r="A3991" s="1">
        <f t="shared" si="62"/>
        <v>3990</v>
      </c>
      <c r="B3991" s="1" t="s">
        <v>28</v>
      </c>
      <c r="C3991" s="1" t="s">
        <v>29</v>
      </c>
      <c r="D3991" s="1" t="s">
        <v>22</v>
      </c>
      <c r="E3991" s="1" t="s">
        <v>23</v>
      </c>
      <c r="F3991" s="1" t="s">
        <v>5</v>
      </c>
      <c r="H3991" s="1" t="s">
        <v>24</v>
      </c>
      <c r="I3991" s="1">
        <v>2111861</v>
      </c>
      <c r="J3991" s="1">
        <v>2112766</v>
      </c>
      <c r="K3991" s="1" t="s">
        <v>25</v>
      </c>
      <c r="L3991" s="1" t="s">
        <v>5666</v>
      </c>
      <c r="O3991" s="1" t="s">
        <v>5667</v>
      </c>
      <c r="R3991" s="1" t="s">
        <v>5665</v>
      </c>
      <c r="S3991" s="1">
        <v>906</v>
      </c>
      <c r="T3991" s="1">
        <v>301</v>
      </c>
    </row>
    <row r="3992" spans="1:21">
      <c r="A3992" s="1">
        <f t="shared" si="62"/>
        <v>3991</v>
      </c>
      <c r="B3992" s="1" t="s">
        <v>20</v>
      </c>
      <c r="C3992" s="1" t="s">
        <v>21</v>
      </c>
      <c r="D3992" s="1" t="s">
        <v>22</v>
      </c>
      <c r="E3992" s="1" t="s">
        <v>23</v>
      </c>
      <c r="F3992" s="1" t="s">
        <v>5</v>
      </c>
      <c r="H3992" s="1" t="s">
        <v>24</v>
      </c>
      <c r="I3992" s="1">
        <v>2112766</v>
      </c>
      <c r="J3992" s="1">
        <v>2113383</v>
      </c>
      <c r="K3992" s="1" t="s">
        <v>25</v>
      </c>
      <c r="R3992" s="1" t="s">
        <v>5668</v>
      </c>
      <c r="S3992" s="1">
        <v>618</v>
      </c>
    </row>
    <row r="3993" spans="1:21">
      <c r="A3993" s="1">
        <f t="shared" si="62"/>
        <v>3992</v>
      </c>
      <c r="B3993" s="1" t="s">
        <v>28</v>
      </c>
      <c r="C3993" s="1" t="s">
        <v>29</v>
      </c>
      <c r="D3993" s="1" t="s">
        <v>22</v>
      </c>
      <c r="E3993" s="1" t="s">
        <v>23</v>
      </c>
      <c r="F3993" s="1" t="s">
        <v>5</v>
      </c>
      <c r="H3993" s="1" t="s">
        <v>24</v>
      </c>
      <c r="I3993" s="1">
        <v>2112766</v>
      </c>
      <c r="J3993" s="1">
        <v>2113383</v>
      </c>
      <c r="K3993" s="1" t="s">
        <v>25</v>
      </c>
      <c r="L3993" s="1" t="s">
        <v>5669</v>
      </c>
      <c r="O3993" s="1" t="s">
        <v>467</v>
      </c>
      <c r="R3993" s="1" t="s">
        <v>5668</v>
      </c>
      <c r="S3993" s="1">
        <v>618</v>
      </c>
      <c r="T3993" s="1">
        <v>205</v>
      </c>
    </row>
    <row r="3994" spans="1:21">
      <c r="A3994" s="1">
        <f t="shared" si="62"/>
        <v>3993</v>
      </c>
      <c r="B3994" s="1" t="s">
        <v>20</v>
      </c>
      <c r="C3994" s="1" t="s">
        <v>21</v>
      </c>
      <c r="D3994" s="1" t="s">
        <v>22</v>
      </c>
      <c r="E3994" s="1" t="s">
        <v>23</v>
      </c>
      <c r="F3994" s="1" t="s">
        <v>5</v>
      </c>
      <c r="H3994" s="1" t="s">
        <v>24</v>
      </c>
      <c r="I3994" s="1">
        <v>2113596</v>
      </c>
      <c r="J3994" s="1">
        <v>2114849</v>
      </c>
      <c r="K3994" s="1" t="s">
        <v>25</v>
      </c>
      <c r="R3994" s="1" t="s">
        <v>5670</v>
      </c>
      <c r="S3994" s="1">
        <v>1254</v>
      </c>
    </row>
    <row r="3995" spans="1:21">
      <c r="A3995" s="1">
        <f t="shared" si="62"/>
        <v>3994</v>
      </c>
      <c r="B3995" s="1" t="s">
        <v>28</v>
      </c>
      <c r="C3995" s="1" t="s">
        <v>29</v>
      </c>
      <c r="D3995" s="1" t="s">
        <v>22</v>
      </c>
      <c r="E3995" s="1" t="s">
        <v>23</v>
      </c>
      <c r="F3995" s="1" t="s">
        <v>5</v>
      </c>
      <c r="H3995" s="1" t="s">
        <v>24</v>
      </c>
      <c r="I3995" s="1">
        <v>2113596</v>
      </c>
      <c r="J3995" s="1">
        <v>2114849</v>
      </c>
      <c r="K3995" s="1" t="s">
        <v>25</v>
      </c>
      <c r="L3995" s="1" t="s">
        <v>5671</v>
      </c>
      <c r="O3995" s="1" t="s">
        <v>2777</v>
      </c>
      <c r="R3995" s="1" t="s">
        <v>5670</v>
      </c>
      <c r="S3995" s="1">
        <v>1254</v>
      </c>
      <c r="T3995" s="1">
        <v>417</v>
      </c>
    </row>
    <row r="3996" spans="1:21">
      <c r="A3996" s="1">
        <f t="shared" si="62"/>
        <v>3995</v>
      </c>
      <c r="B3996" s="1" t="s">
        <v>20</v>
      </c>
      <c r="C3996" s="1" t="s">
        <v>21</v>
      </c>
      <c r="D3996" s="1" t="s">
        <v>22</v>
      </c>
      <c r="E3996" s="1" t="s">
        <v>23</v>
      </c>
      <c r="F3996" s="1" t="s">
        <v>5</v>
      </c>
      <c r="H3996" s="1" t="s">
        <v>24</v>
      </c>
      <c r="I3996" s="1">
        <v>2114859</v>
      </c>
      <c r="J3996" s="1">
        <v>2115911</v>
      </c>
      <c r="K3996" s="1" t="s">
        <v>25</v>
      </c>
      <c r="P3996" s="1" t="s">
        <v>5672</v>
      </c>
      <c r="R3996" s="1" t="s">
        <v>5673</v>
      </c>
      <c r="S3996" s="1">
        <v>1053</v>
      </c>
    </row>
    <row r="3997" spans="1:21">
      <c r="A3997" s="1">
        <f t="shared" si="62"/>
        <v>3996</v>
      </c>
      <c r="B3997" s="1" t="s">
        <v>28</v>
      </c>
      <c r="C3997" s="1" t="s">
        <v>29</v>
      </c>
      <c r="D3997" s="1" t="s">
        <v>22</v>
      </c>
      <c r="E3997" s="1" t="s">
        <v>23</v>
      </c>
      <c r="F3997" s="1" t="s">
        <v>5</v>
      </c>
      <c r="H3997" s="1" t="s">
        <v>24</v>
      </c>
      <c r="I3997" s="1">
        <v>2114859</v>
      </c>
      <c r="J3997" s="1">
        <v>2115911</v>
      </c>
      <c r="K3997" s="1" t="s">
        <v>25</v>
      </c>
      <c r="L3997" s="1" t="s">
        <v>5674</v>
      </c>
      <c r="O3997" s="1" t="s">
        <v>5675</v>
      </c>
      <c r="P3997" s="1" t="s">
        <v>5672</v>
      </c>
      <c r="R3997" s="1" t="s">
        <v>5673</v>
      </c>
      <c r="S3997" s="1">
        <v>1053</v>
      </c>
      <c r="T3997" s="1">
        <v>350</v>
      </c>
    </row>
    <row r="3998" spans="1:21">
      <c r="A3998" s="1">
        <f t="shared" si="62"/>
        <v>3997</v>
      </c>
      <c r="B3998" s="1" t="s">
        <v>20</v>
      </c>
      <c r="C3998" s="1" t="s">
        <v>21</v>
      </c>
      <c r="D3998" s="1" t="s">
        <v>22</v>
      </c>
      <c r="E3998" s="1" t="s">
        <v>23</v>
      </c>
      <c r="F3998" s="1" t="s">
        <v>5</v>
      </c>
      <c r="H3998" s="1" t="s">
        <v>24</v>
      </c>
      <c r="I3998" s="1">
        <v>2115906</v>
      </c>
      <c r="J3998" s="1">
        <v>2116601</v>
      </c>
      <c r="K3998" s="1" t="s">
        <v>63</v>
      </c>
      <c r="P3998" s="1" t="s">
        <v>5676</v>
      </c>
      <c r="R3998" s="1" t="s">
        <v>5677</v>
      </c>
      <c r="S3998" s="1">
        <v>696</v>
      </c>
    </row>
    <row r="3999" spans="1:21">
      <c r="A3999" s="1">
        <f t="shared" si="62"/>
        <v>3998</v>
      </c>
      <c r="B3999" s="1" t="s">
        <v>28</v>
      </c>
      <c r="C3999" s="1" t="s">
        <v>29</v>
      </c>
      <c r="D3999" s="1" t="s">
        <v>22</v>
      </c>
      <c r="E3999" s="1" t="s">
        <v>23</v>
      </c>
      <c r="F3999" s="1" t="s">
        <v>5</v>
      </c>
      <c r="H3999" s="1" t="s">
        <v>24</v>
      </c>
      <c r="I3999" s="1">
        <v>2115906</v>
      </c>
      <c r="J3999" s="1">
        <v>2116601</v>
      </c>
      <c r="K3999" s="1" t="s">
        <v>63</v>
      </c>
      <c r="L3999" s="1" t="s">
        <v>5678</v>
      </c>
      <c r="O3999" s="1" t="s">
        <v>5679</v>
      </c>
      <c r="P3999" s="1" t="s">
        <v>5676</v>
      </c>
      <c r="R3999" s="1" t="s">
        <v>5677</v>
      </c>
      <c r="S3999" s="1">
        <v>696</v>
      </c>
      <c r="T3999" s="1">
        <v>231</v>
      </c>
    </row>
    <row r="4000" spans="1:21">
      <c r="A4000" s="1">
        <f t="shared" si="62"/>
        <v>3999</v>
      </c>
      <c r="B4000" s="1" t="s">
        <v>20</v>
      </c>
      <c r="C4000" s="1" t="s">
        <v>450</v>
      </c>
      <c r="D4000" s="1" t="s">
        <v>22</v>
      </c>
      <c r="E4000" s="1" t="s">
        <v>23</v>
      </c>
      <c r="F4000" s="1" t="s">
        <v>5</v>
      </c>
      <c r="H4000" s="1" t="s">
        <v>24</v>
      </c>
      <c r="I4000" s="1">
        <v>2116615</v>
      </c>
      <c r="J4000" s="1">
        <v>2116818</v>
      </c>
      <c r="K4000" s="1" t="s">
        <v>63</v>
      </c>
      <c r="R4000" s="1" t="s">
        <v>5680</v>
      </c>
      <c r="S4000" s="1">
        <v>204</v>
      </c>
      <c r="U4000" s="1" t="s">
        <v>452</v>
      </c>
    </row>
    <row r="4001" spans="1:21">
      <c r="A4001" s="1">
        <f t="shared" si="62"/>
        <v>4000</v>
      </c>
      <c r="B4001" s="1" t="s">
        <v>28</v>
      </c>
      <c r="C4001" s="1" t="s">
        <v>453</v>
      </c>
      <c r="D4001" s="1" t="s">
        <v>22</v>
      </c>
      <c r="E4001" s="1" t="s">
        <v>23</v>
      </c>
      <c r="F4001" s="1" t="s">
        <v>5</v>
      </c>
      <c r="H4001" s="1" t="s">
        <v>24</v>
      </c>
      <c r="I4001" s="1">
        <v>2116615</v>
      </c>
      <c r="J4001" s="1">
        <v>2116818</v>
      </c>
      <c r="K4001" s="1" t="s">
        <v>63</v>
      </c>
      <c r="O4001" s="1" t="s">
        <v>42</v>
      </c>
      <c r="R4001" s="1" t="s">
        <v>5680</v>
      </c>
      <c r="S4001" s="1">
        <v>204</v>
      </c>
      <c r="U4001" s="1" t="s">
        <v>452</v>
      </c>
    </row>
    <row r="4002" spans="1:21">
      <c r="A4002" s="1">
        <f t="shared" si="62"/>
        <v>4001</v>
      </c>
      <c r="B4002" s="1" t="s">
        <v>20</v>
      </c>
      <c r="C4002" s="1" t="s">
        <v>21</v>
      </c>
      <c r="D4002" s="1" t="s">
        <v>22</v>
      </c>
      <c r="E4002" s="1" t="s">
        <v>23</v>
      </c>
      <c r="F4002" s="1" t="s">
        <v>5</v>
      </c>
      <c r="H4002" s="1" t="s">
        <v>24</v>
      </c>
      <c r="I4002" s="1">
        <v>2116967</v>
      </c>
      <c r="J4002" s="1">
        <v>2117284</v>
      </c>
      <c r="K4002" s="1" t="s">
        <v>63</v>
      </c>
      <c r="P4002" s="1" t="s">
        <v>5681</v>
      </c>
      <c r="R4002" s="1" t="s">
        <v>5682</v>
      </c>
      <c r="S4002" s="1">
        <v>318</v>
      </c>
    </row>
    <row r="4003" spans="1:21">
      <c r="A4003" s="1">
        <f t="shared" si="62"/>
        <v>4002</v>
      </c>
      <c r="B4003" s="1" t="s">
        <v>28</v>
      </c>
      <c r="C4003" s="1" t="s">
        <v>29</v>
      </c>
      <c r="D4003" s="1" t="s">
        <v>22</v>
      </c>
      <c r="E4003" s="1" t="s">
        <v>23</v>
      </c>
      <c r="F4003" s="1" t="s">
        <v>5</v>
      </c>
      <c r="H4003" s="1" t="s">
        <v>24</v>
      </c>
      <c r="I4003" s="1">
        <v>2116967</v>
      </c>
      <c r="J4003" s="1">
        <v>2117284</v>
      </c>
      <c r="K4003" s="1" t="s">
        <v>63</v>
      </c>
      <c r="L4003" s="1" t="s">
        <v>5683</v>
      </c>
      <c r="O4003" s="1" t="s">
        <v>2897</v>
      </c>
      <c r="P4003" s="1" t="s">
        <v>5681</v>
      </c>
      <c r="R4003" s="1" t="s">
        <v>5682</v>
      </c>
      <c r="S4003" s="1">
        <v>318</v>
      </c>
      <c r="T4003" s="1">
        <v>105</v>
      </c>
    </row>
    <row r="4004" spans="1:21">
      <c r="A4004" s="1">
        <f t="shared" si="62"/>
        <v>4003</v>
      </c>
      <c r="B4004" s="1" t="s">
        <v>20</v>
      </c>
      <c r="C4004" s="1" t="s">
        <v>21</v>
      </c>
      <c r="D4004" s="1" t="s">
        <v>22</v>
      </c>
      <c r="E4004" s="1" t="s">
        <v>23</v>
      </c>
      <c r="F4004" s="1" t="s">
        <v>5</v>
      </c>
      <c r="H4004" s="1" t="s">
        <v>24</v>
      </c>
      <c r="I4004" s="1">
        <v>2117293</v>
      </c>
      <c r="J4004" s="1">
        <v>2119011</v>
      </c>
      <c r="K4004" s="1" t="s">
        <v>63</v>
      </c>
      <c r="P4004" s="1" t="s">
        <v>5684</v>
      </c>
      <c r="R4004" s="1" t="s">
        <v>5685</v>
      </c>
      <c r="S4004" s="1">
        <v>1719</v>
      </c>
    </row>
    <row r="4005" spans="1:21">
      <c r="A4005" s="1">
        <f t="shared" si="62"/>
        <v>4004</v>
      </c>
      <c r="B4005" s="1" t="s">
        <v>28</v>
      </c>
      <c r="C4005" s="1" t="s">
        <v>29</v>
      </c>
      <c r="D4005" s="1" t="s">
        <v>22</v>
      </c>
      <c r="E4005" s="1" t="s">
        <v>23</v>
      </c>
      <c r="F4005" s="1" t="s">
        <v>5</v>
      </c>
      <c r="H4005" s="1" t="s">
        <v>24</v>
      </c>
      <c r="I4005" s="1">
        <v>2117293</v>
      </c>
      <c r="J4005" s="1">
        <v>2119011</v>
      </c>
      <c r="K4005" s="1" t="s">
        <v>63</v>
      </c>
      <c r="L4005" s="1" t="s">
        <v>5686</v>
      </c>
      <c r="O4005" s="1" t="s">
        <v>5687</v>
      </c>
      <c r="P4005" s="1" t="s">
        <v>5684</v>
      </c>
      <c r="R4005" s="1" t="s">
        <v>5685</v>
      </c>
      <c r="S4005" s="1">
        <v>1719</v>
      </c>
      <c r="T4005" s="1">
        <v>572</v>
      </c>
    </row>
    <row r="4006" spans="1:21">
      <c r="A4006" s="1">
        <f t="shared" si="62"/>
        <v>4005</v>
      </c>
      <c r="B4006" s="1" t="s">
        <v>20</v>
      </c>
      <c r="C4006" s="1" t="s">
        <v>21</v>
      </c>
      <c r="D4006" s="1" t="s">
        <v>22</v>
      </c>
      <c r="E4006" s="1" t="s">
        <v>23</v>
      </c>
      <c r="F4006" s="1" t="s">
        <v>5</v>
      </c>
      <c r="H4006" s="1" t="s">
        <v>24</v>
      </c>
      <c r="I4006" s="1">
        <v>2119117</v>
      </c>
      <c r="J4006" s="1">
        <v>2119788</v>
      </c>
      <c r="K4006" s="1" t="s">
        <v>63</v>
      </c>
      <c r="P4006" s="1" t="s">
        <v>5688</v>
      </c>
      <c r="R4006" s="1" t="s">
        <v>5689</v>
      </c>
      <c r="S4006" s="1">
        <v>672</v>
      </c>
    </row>
    <row r="4007" spans="1:21">
      <c r="A4007" s="1">
        <f t="shared" si="62"/>
        <v>4006</v>
      </c>
      <c r="B4007" s="1" t="s">
        <v>28</v>
      </c>
      <c r="C4007" s="1" t="s">
        <v>29</v>
      </c>
      <c r="D4007" s="1" t="s">
        <v>22</v>
      </c>
      <c r="E4007" s="1" t="s">
        <v>23</v>
      </c>
      <c r="F4007" s="1" t="s">
        <v>5</v>
      </c>
      <c r="H4007" s="1" t="s">
        <v>24</v>
      </c>
      <c r="I4007" s="1">
        <v>2119117</v>
      </c>
      <c r="J4007" s="1">
        <v>2119788</v>
      </c>
      <c r="K4007" s="1" t="s">
        <v>63</v>
      </c>
      <c r="L4007" s="1" t="s">
        <v>5690</v>
      </c>
      <c r="O4007" s="1" t="s">
        <v>5691</v>
      </c>
      <c r="P4007" s="1" t="s">
        <v>5688</v>
      </c>
      <c r="R4007" s="1" t="s">
        <v>5689</v>
      </c>
      <c r="S4007" s="1">
        <v>672</v>
      </c>
      <c r="T4007" s="1">
        <v>223</v>
      </c>
    </row>
    <row r="4008" spans="1:21">
      <c r="A4008" s="1">
        <f t="shared" si="62"/>
        <v>4007</v>
      </c>
      <c r="B4008" s="1" t="s">
        <v>20</v>
      </c>
      <c r="C4008" s="1" t="s">
        <v>21</v>
      </c>
      <c r="D4008" s="1" t="s">
        <v>22</v>
      </c>
      <c r="E4008" s="1" t="s">
        <v>23</v>
      </c>
      <c r="F4008" s="1" t="s">
        <v>5</v>
      </c>
      <c r="H4008" s="1" t="s">
        <v>24</v>
      </c>
      <c r="I4008" s="1">
        <v>2119969</v>
      </c>
      <c r="J4008" s="1">
        <v>2121264</v>
      </c>
      <c r="K4008" s="1" t="s">
        <v>63</v>
      </c>
      <c r="P4008" s="1" t="s">
        <v>5692</v>
      </c>
      <c r="R4008" s="1" t="s">
        <v>5693</v>
      </c>
      <c r="S4008" s="1">
        <v>1296</v>
      </c>
    </row>
    <row r="4009" spans="1:21">
      <c r="A4009" s="1">
        <f t="shared" si="62"/>
        <v>4008</v>
      </c>
      <c r="B4009" s="1" t="s">
        <v>28</v>
      </c>
      <c r="C4009" s="1" t="s">
        <v>29</v>
      </c>
      <c r="D4009" s="1" t="s">
        <v>22</v>
      </c>
      <c r="E4009" s="1" t="s">
        <v>23</v>
      </c>
      <c r="F4009" s="1" t="s">
        <v>5</v>
      </c>
      <c r="H4009" s="1" t="s">
        <v>24</v>
      </c>
      <c r="I4009" s="1">
        <v>2119969</v>
      </c>
      <c r="J4009" s="1">
        <v>2121264</v>
      </c>
      <c r="K4009" s="1" t="s">
        <v>63</v>
      </c>
      <c r="L4009" s="1" t="s">
        <v>5694</v>
      </c>
      <c r="O4009" s="1" t="s">
        <v>5367</v>
      </c>
      <c r="P4009" s="1" t="s">
        <v>5692</v>
      </c>
      <c r="R4009" s="1" t="s">
        <v>5693</v>
      </c>
      <c r="S4009" s="1">
        <v>1296</v>
      </c>
      <c r="T4009" s="1">
        <v>431</v>
      </c>
    </row>
    <row r="4010" spans="1:21">
      <c r="A4010" s="1">
        <f t="shared" si="62"/>
        <v>4009</v>
      </c>
      <c r="B4010" s="1" t="s">
        <v>20</v>
      </c>
      <c r="C4010" s="1" t="s">
        <v>21</v>
      </c>
      <c r="D4010" s="1" t="s">
        <v>22</v>
      </c>
      <c r="E4010" s="1" t="s">
        <v>23</v>
      </c>
      <c r="F4010" s="1" t="s">
        <v>5</v>
      </c>
      <c r="H4010" s="1" t="s">
        <v>24</v>
      </c>
      <c r="I4010" s="1">
        <v>2121623</v>
      </c>
      <c r="J4010" s="1">
        <v>2121874</v>
      </c>
      <c r="K4010" s="1" t="s">
        <v>25</v>
      </c>
      <c r="R4010" s="1" t="s">
        <v>5695</v>
      </c>
      <c r="S4010" s="1">
        <v>252</v>
      </c>
    </row>
    <row r="4011" spans="1:21">
      <c r="A4011" s="1">
        <f t="shared" si="62"/>
        <v>4010</v>
      </c>
      <c r="B4011" s="1" t="s">
        <v>28</v>
      </c>
      <c r="C4011" s="1" t="s">
        <v>29</v>
      </c>
      <c r="D4011" s="1" t="s">
        <v>22</v>
      </c>
      <c r="E4011" s="1" t="s">
        <v>23</v>
      </c>
      <c r="F4011" s="1" t="s">
        <v>5</v>
      </c>
      <c r="H4011" s="1" t="s">
        <v>24</v>
      </c>
      <c r="I4011" s="1">
        <v>2121623</v>
      </c>
      <c r="J4011" s="1">
        <v>2121874</v>
      </c>
      <c r="K4011" s="1" t="s">
        <v>25</v>
      </c>
      <c r="L4011" s="1" t="s">
        <v>5696</v>
      </c>
      <c r="O4011" s="1" t="s">
        <v>62</v>
      </c>
      <c r="R4011" s="1" t="s">
        <v>5695</v>
      </c>
      <c r="S4011" s="1">
        <v>252</v>
      </c>
      <c r="T4011" s="1">
        <v>83</v>
      </c>
    </row>
    <row r="4012" spans="1:21">
      <c r="A4012" s="1">
        <f t="shared" si="62"/>
        <v>4011</v>
      </c>
      <c r="B4012" s="1" t="s">
        <v>20</v>
      </c>
      <c r="C4012" s="1" t="s">
        <v>21</v>
      </c>
      <c r="D4012" s="1" t="s">
        <v>22</v>
      </c>
      <c r="E4012" s="1" t="s">
        <v>23</v>
      </c>
      <c r="F4012" s="1" t="s">
        <v>5</v>
      </c>
      <c r="H4012" s="1" t="s">
        <v>24</v>
      </c>
      <c r="I4012" s="1">
        <v>2121919</v>
      </c>
      <c r="J4012" s="1">
        <v>2124417</v>
      </c>
      <c r="K4012" s="1" t="s">
        <v>63</v>
      </c>
      <c r="P4012" s="1" t="s">
        <v>5697</v>
      </c>
      <c r="R4012" s="1" t="s">
        <v>5698</v>
      </c>
      <c r="S4012" s="1">
        <v>2499</v>
      </c>
    </row>
    <row r="4013" spans="1:21">
      <c r="A4013" s="1">
        <f t="shared" si="62"/>
        <v>4012</v>
      </c>
      <c r="B4013" s="1" t="s">
        <v>28</v>
      </c>
      <c r="C4013" s="1" t="s">
        <v>29</v>
      </c>
      <c r="D4013" s="1" t="s">
        <v>22</v>
      </c>
      <c r="E4013" s="1" t="s">
        <v>23</v>
      </c>
      <c r="F4013" s="1" t="s">
        <v>5</v>
      </c>
      <c r="H4013" s="1" t="s">
        <v>24</v>
      </c>
      <c r="I4013" s="1">
        <v>2121919</v>
      </c>
      <c r="J4013" s="1">
        <v>2124417</v>
      </c>
      <c r="K4013" s="1" t="s">
        <v>63</v>
      </c>
      <c r="L4013" s="1" t="s">
        <v>5699</v>
      </c>
      <c r="O4013" s="1" t="s">
        <v>5700</v>
      </c>
      <c r="P4013" s="1" t="s">
        <v>5697</v>
      </c>
      <c r="R4013" s="1" t="s">
        <v>5698</v>
      </c>
      <c r="S4013" s="1">
        <v>2499</v>
      </c>
      <c r="T4013" s="1">
        <v>832</v>
      </c>
    </row>
    <row r="4014" spans="1:21">
      <c r="A4014" s="1">
        <f t="shared" si="62"/>
        <v>4013</v>
      </c>
      <c r="B4014" s="1" t="s">
        <v>20</v>
      </c>
      <c r="C4014" s="1" t="s">
        <v>21</v>
      </c>
      <c r="D4014" s="1" t="s">
        <v>22</v>
      </c>
      <c r="E4014" s="1" t="s">
        <v>23</v>
      </c>
      <c r="F4014" s="1" t="s">
        <v>5</v>
      </c>
      <c r="H4014" s="1" t="s">
        <v>24</v>
      </c>
      <c r="I4014" s="1">
        <v>2124545</v>
      </c>
      <c r="J4014" s="1">
        <v>2125003</v>
      </c>
      <c r="K4014" s="1" t="s">
        <v>63</v>
      </c>
      <c r="P4014" s="1" t="s">
        <v>5701</v>
      </c>
      <c r="R4014" s="1" t="s">
        <v>5702</v>
      </c>
      <c r="S4014" s="1">
        <v>459</v>
      </c>
    </row>
    <row r="4015" spans="1:21">
      <c r="A4015" s="1">
        <f t="shared" si="62"/>
        <v>4014</v>
      </c>
      <c r="B4015" s="1" t="s">
        <v>28</v>
      </c>
      <c r="C4015" s="1" t="s">
        <v>29</v>
      </c>
      <c r="D4015" s="1" t="s">
        <v>22</v>
      </c>
      <c r="E4015" s="1" t="s">
        <v>23</v>
      </c>
      <c r="F4015" s="1" t="s">
        <v>5</v>
      </c>
      <c r="H4015" s="1" t="s">
        <v>24</v>
      </c>
      <c r="I4015" s="1">
        <v>2124545</v>
      </c>
      <c r="J4015" s="1">
        <v>2125003</v>
      </c>
      <c r="K4015" s="1" t="s">
        <v>63</v>
      </c>
      <c r="L4015" s="1" t="s">
        <v>5703</v>
      </c>
      <c r="O4015" s="1" t="s">
        <v>42</v>
      </c>
      <c r="P4015" s="1" t="s">
        <v>5701</v>
      </c>
      <c r="R4015" s="1" t="s">
        <v>5702</v>
      </c>
      <c r="S4015" s="1">
        <v>459</v>
      </c>
      <c r="T4015" s="1">
        <v>152</v>
      </c>
    </row>
    <row r="4016" spans="1:21">
      <c r="A4016" s="1">
        <f t="shared" si="62"/>
        <v>4015</v>
      </c>
      <c r="B4016" s="1" t="s">
        <v>20</v>
      </c>
      <c r="C4016" s="1" t="s">
        <v>21</v>
      </c>
      <c r="D4016" s="1" t="s">
        <v>22</v>
      </c>
      <c r="E4016" s="1" t="s">
        <v>23</v>
      </c>
      <c r="F4016" s="1" t="s">
        <v>5</v>
      </c>
      <c r="H4016" s="1" t="s">
        <v>24</v>
      </c>
      <c r="I4016" s="1">
        <v>2125084</v>
      </c>
      <c r="J4016" s="1">
        <v>2126199</v>
      </c>
      <c r="K4016" s="1" t="s">
        <v>63</v>
      </c>
      <c r="P4016" s="1" t="s">
        <v>5704</v>
      </c>
      <c r="R4016" s="1" t="s">
        <v>5705</v>
      </c>
      <c r="S4016" s="1">
        <v>1116</v>
      </c>
    </row>
    <row r="4017" spans="1:20">
      <c r="A4017" s="1">
        <f t="shared" si="62"/>
        <v>4016</v>
      </c>
      <c r="B4017" s="1" t="s">
        <v>28</v>
      </c>
      <c r="C4017" s="1" t="s">
        <v>29</v>
      </c>
      <c r="D4017" s="1" t="s">
        <v>22</v>
      </c>
      <c r="E4017" s="1" t="s">
        <v>23</v>
      </c>
      <c r="F4017" s="1" t="s">
        <v>5</v>
      </c>
      <c r="H4017" s="1" t="s">
        <v>24</v>
      </c>
      <c r="I4017" s="1">
        <v>2125084</v>
      </c>
      <c r="J4017" s="1">
        <v>2126199</v>
      </c>
      <c r="K4017" s="1" t="s">
        <v>63</v>
      </c>
      <c r="L4017" s="1" t="s">
        <v>5706</v>
      </c>
      <c r="O4017" s="1" t="s">
        <v>5707</v>
      </c>
      <c r="P4017" s="1" t="s">
        <v>5704</v>
      </c>
      <c r="R4017" s="1" t="s">
        <v>5705</v>
      </c>
      <c r="S4017" s="1">
        <v>1116</v>
      </c>
      <c r="T4017" s="1">
        <v>371</v>
      </c>
    </row>
    <row r="4018" spans="1:20">
      <c r="A4018" s="1">
        <f t="shared" si="62"/>
        <v>4017</v>
      </c>
      <c r="B4018" s="1" t="s">
        <v>20</v>
      </c>
      <c r="C4018" s="1" t="s">
        <v>21</v>
      </c>
      <c r="D4018" s="1" t="s">
        <v>22</v>
      </c>
      <c r="E4018" s="1" t="s">
        <v>23</v>
      </c>
      <c r="F4018" s="1" t="s">
        <v>5</v>
      </c>
      <c r="H4018" s="1" t="s">
        <v>24</v>
      </c>
      <c r="I4018" s="1">
        <v>2126305</v>
      </c>
      <c r="J4018" s="1">
        <v>2127333</v>
      </c>
      <c r="K4018" s="1" t="s">
        <v>63</v>
      </c>
      <c r="R4018" s="1" t="s">
        <v>5708</v>
      </c>
      <c r="S4018" s="1">
        <v>1029</v>
      </c>
    </row>
    <row r="4019" spans="1:20">
      <c r="A4019" s="1">
        <f t="shared" si="62"/>
        <v>4018</v>
      </c>
      <c r="B4019" s="1" t="s">
        <v>28</v>
      </c>
      <c r="C4019" s="1" t="s">
        <v>29</v>
      </c>
      <c r="D4019" s="1" t="s">
        <v>22</v>
      </c>
      <c r="E4019" s="1" t="s">
        <v>23</v>
      </c>
      <c r="F4019" s="1" t="s">
        <v>5</v>
      </c>
      <c r="H4019" s="1" t="s">
        <v>24</v>
      </c>
      <c r="I4019" s="1">
        <v>2126305</v>
      </c>
      <c r="J4019" s="1">
        <v>2127333</v>
      </c>
      <c r="K4019" s="1" t="s">
        <v>63</v>
      </c>
      <c r="L4019" s="1" t="s">
        <v>5709</v>
      </c>
      <c r="O4019" s="1" t="s">
        <v>5710</v>
      </c>
      <c r="R4019" s="1" t="s">
        <v>5708</v>
      </c>
      <c r="S4019" s="1">
        <v>1029</v>
      </c>
      <c r="T4019" s="1">
        <v>342</v>
      </c>
    </row>
    <row r="4020" spans="1:20">
      <c r="A4020" s="1">
        <f t="shared" si="62"/>
        <v>4019</v>
      </c>
      <c r="B4020" s="1" t="s">
        <v>20</v>
      </c>
      <c r="C4020" s="1" t="s">
        <v>21</v>
      </c>
      <c r="D4020" s="1" t="s">
        <v>22</v>
      </c>
      <c r="E4020" s="1" t="s">
        <v>23</v>
      </c>
      <c r="F4020" s="1" t="s">
        <v>5</v>
      </c>
      <c r="H4020" s="1" t="s">
        <v>24</v>
      </c>
      <c r="I4020" s="1">
        <v>2127444</v>
      </c>
      <c r="J4020" s="1">
        <v>2128001</v>
      </c>
      <c r="K4020" s="1" t="s">
        <v>25</v>
      </c>
      <c r="P4020" s="1" t="s">
        <v>5711</v>
      </c>
      <c r="R4020" s="1" t="s">
        <v>5712</v>
      </c>
      <c r="S4020" s="1">
        <v>558</v>
      </c>
    </row>
    <row r="4021" spans="1:20">
      <c r="A4021" s="1">
        <f t="shared" si="62"/>
        <v>4020</v>
      </c>
      <c r="B4021" s="1" t="s">
        <v>28</v>
      </c>
      <c r="C4021" s="1" t="s">
        <v>29</v>
      </c>
      <c r="D4021" s="1" t="s">
        <v>22</v>
      </c>
      <c r="E4021" s="1" t="s">
        <v>23</v>
      </c>
      <c r="F4021" s="1" t="s">
        <v>5</v>
      </c>
      <c r="H4021" s="1" t="s">
        <v>24</v>
      </c>
      <c r="I4021" s="1">
        <v>2127444</v>
      </c>
      <c r="J4021" s="1">
        <v>2128001</v>
      </c>
      <c r="K4021" s="1" t="s">
        <v>25</v>
      </c>
      <c r="L4021" s="1" t="s">
        <v>5713</v>
      </c>
      <c r="O4021" s="1" t="s">
        <v>5086</v>
      </c>
      <c r="P4021" s="1" t="s">
        <v>5711</v>
      </c>
      <c r="R4021" s="1" t="s">
        <v>5712</v>
      </c>
      <c r="S4021" s="1">
        <v>558</v>
      </c>
      <c r="T4021" s="1">
        <v>185</v>
      </c>
    </row>
    <row r="4022" spans="1:20">
      <c r="A4022" s="1">
        <f t="shared" si="62"/>
        <v>4021</v>
      </c>
      <c r="B4022" s="1" t="s">
        <v>20</v>
      </c>
      <c r="C4022" s="1" t="s">
        <v>21</v>
      </c>
      <c r="D4022" s="1" t="s">
        <v>22</v>
      </c>
      <c r="E4022" s="1" t="s">
        <v>23</v>
      </c>
      <c r="F4022" s="1" t="s">
        <v>5</v>
      </c>
      <c r="H4022" s="1" t="s">
        <v>24</v>
      </c>
      <c r="I4022" s="1">
        <v>2128063</v>
      </c>
      <c r="J4022" s="1">
        <v>2129037</v>
      </c>
      <c r="K4022" s="1" t="s">
        <v>25</v>
      </c>
      <c r="P4022" s="1" t="s">
        <v>5714</v>
      </c>
      <c r="R4022" s="1" t="s">
        <v>5715</v>
      </c>
      <c r="S4022" s="1">
        <v>975</v>
      </c>
    </row>
    <row r="4023" spans="1:20">
      <c r="A4023" s="1">
        <f t="shared" si="62"/>
        <v>4022</v>
      </c>
      <c r="B4023" s="1" t="s">
        <v>28</v>
      </c>
      <c r="C4023" s="1" t="s">
        <v>29</v>
      </c>
      <c r="D4023" s="1" t="s">
        <v>22</v>
      </c>
      <c r="E4023" s="1" t="s">
        <v>23</v>
      </c>
      <c r="F4023" s="1" t="s">
        <v>5</v>
      </c>
      <c r="H4023" s="1" t="s">
        <v>24</v>
      </c>
      <c r="I4023" s="1">
        <v>2128063</v>
      </c>
      <c r="J4023" s="1">
        <v>2129037</v>
      </c>
      <c r="K4023" s="1" t="s">
        <v>25</v>
      </c>
      <c r="L4023" s="1" t="s">
        <v>5716</v>
      </c>
      <c r="O4023" s="1" t="s">
        <v>5717</v>
      </c>
      <c r="P4023" s="1" t="s">
        <v>5714</v>
      </c>
      <c r="R4023" s="1" t="s">
        <v>5715</v>
      </c>
      <c r="S4023" s="1">
        <v>975</v>
      </c>
      <c r="T4023" s="1">
        <v>324</v>
      </c>
    </row>
    <row r="4024" spans="1:20">
      <c r="A4024" s="1">
        <f t="shared" si="62"/>
        <v>4023</v>
      </c>
      <c r="B4024" s="1" t="s">
        <v>20</v>
      </c>
      <c r="C4024" s="1" t="s">
        <v>21</v>
      </c>
      <c r="D4024" s="1" t="s">
        <v>22</v>
      </c>
      <c r="E4024" s="1" t="s">
        <v>23</v>
      </c>
      <c r="F4024" s="1" t="s">
        <v>5</v>
      </c>
      <c r="H4024" s="1" t="s">
        <v>24</v>
      </c>
      <c r="I4024" s="1">
        <v>2129034</v>
      </c>
      <c r="J4024" s="1">
        <v>2130314</v>
      </c>
      <c r="K4024" s="1" t="s">
        <v>25</v>
      </c>
      <c r="R4024" s="1" t="s">
        <v>5718</v>
      </c>
      <c r="S4024" s="1">
        <v>1281</v>
      </c>
    </row>
    <row r="4025" spans="1:20">
      <c r="A4025" s="1">
        <f t="shared" si="62"/>
        <v>4024</v>
      </c>
      <c r="B4025" s="1" t="s">
        <v>28</v>
      </c>
      <c r="C4025" s="1" t="s">
        <v>29</v>
      </c>
      <c r="D4025" s="1" t="s">
        <v>22</v>
      </c>
      <c r="E4025" s="1" t="s">
        <v>23</v>
      </c>
      <c r="F4025" s="1" t="s">
        <v>5</v>
      </c>
      <c r="H4025" s="1" t="s">
        <v>24</v>
      </c>
      <c r="I4025" s="1">
        <v>2129034</v>
      </c>
      <c r="J4025" s="1">
        <v>2130314</v>
      </c>
      <c r="K4025" s="1" t="s">
        <v>25</v>
      </c>
      <c r="L4025" s="1" t="s">
        <v>5719</v>
      </c>
      <c r="O4025" s="1" t="s">
        <v>5720</v>
      </c>
      <c r="R4025" s="1" t="s">
        <v>5718</v>
      </c>
      <c r="S4025" s="1">
        <v>1281</v>
      </c>
      <c r="T4025" s="1">
        <v>426</v>
      </c>
    </row>
    <row r="4026" spans="1:20">
      <c r="A4026" s="1">
        <f t="shared" si="62"/>
        <v>4025</v>
      </c>
      <c r="B4026" s="1" t="s">
        <v>20</v>
      </c>
      <c r="C4026" s="1" t="s">
        <v>21</v>
      </c>
      <c r="D4026" s="1" t="s">
        <v>22</v>
      </c>
      <c r="E4026" s="1" t="s">
        <v>23</v>
      </c>
      <c r="F4026" s="1" t="s">
        <v>5</v>
      </c>
      <c r="H4026" s="1" t="s">
        <v>24</v>
      </c>
      <c r="I4026" s="1">
        <v>2130370</v>
      </c>
      <c r="J4026" s="1">
        <v>2130927</v>
      </c>
      <c r="K4026" s="1" t="s">
        <v>25</v>
      </c>
      <c r="R4026" s="1" t="s">
        <v>5721</v>
      </c>
      <c r="S4026" s="1">
        <v>558</v>
      </c>
    </row>
    <row r="4027" spans="1:20">
      <c r="A4027" s="1">
        <f t="shared" si="62"/>
        <v>4026</v>
      </c>
      <c r="B4027" s="1" t="s">
        <v>28</v>
      </c>
      <c r="C4027" s="1" t="s">
        <v>29</v>
      </c>
      <c r="D4027" s="1" t="s">
        <v>22</v>
      </c>
      <c r="E4027" s="1" t="s">
        <v>23</v>
      </c>
      <c r="F4027" s="1" t="s">
        <v>5</v>
      </c>
      <c r="H4027" s="1" t="s">
        <v>24</v>
      </c>
      <c r="I4027" s="1">
        <v>2130370</v>
      </c>
      <c r="J4027" s="1">
        <v>2130927</v>
      </c>
      <c r="K4027" s="1" t="s">
        <v>25</v>
      </c>
      <c r="L4027" s="1" t="s">
        <v>5722</v>
      </c>
      <c r="O4027" s="1" t="s">
        <v>5723</v>
      </c>
      <c r="R4027" s="1" t="s">
        <v>5721</v>
      </c>
      <c r="S4027" s="1">
        <v>558</v>
      </c>
      <c r="T4027" s="1">
        <v>185</v>
      </c>
    </row>
    <row r="4028" spans="1:20">
      <c r="A4028" s="1">
        <f t="shared" si="62"/>
        <v>4027</v>
      </c>
      <c r="B4028" s="1" t="s">
        <v>20</v>
      </c>
      <c r="C4028" s="1" t="s">
        <v>21</v>
      </c>
      <c r="D4028" s="1" t="s">
        <v>22</v>
      </c>
      <c r="E4028" s="1" t="s">
        <v>23</v>
      </c>
      <c r="F4028" s="1" t="s">
        <v>5</v>
      </c>
      <c r="H4028" s="1" t="s">
        <v>24</v>
      </c>
      <c r="I4028" s="1">
        <v>2130981</v>
      </c>
      <c r="J4028" s="1">
        <v>2133110</v>
      </c>
      <c r="K4028" s="1" t="s">
        <v>25</v>
      </c>
      <c r="R4028" s="1" t="s">
        <v>5724</v>
      </c>
      <c r="S4028" s="1">
        <v>2130</v>
      </c>
    </row>
    <row r="4029" spans="1:20">
      <c r="A4029" s="1">
        <f t="shared" si="62"/>
        <v>4028</v>
      </c>
      <c r="B4029" s="1" t="s">
        <v>28</v>
      </c>
      <c r="C4029" s="1" t="s">
        <v>29</v>
      </c>
      <c r="D4029" s="1" t="s">
        <v>22</v>
      </c>
      <c r="E4029" s="1" t="s">
        <v>23</v>
      </c>
      <c r="F4029" s="1" t="s">
        <v>5</v>
      </c>
      <c r="H4029" s="1" t="s">
        <v>24</v>
      </c>
      <c r="I4029" s="1">
        <v>2130981</v>
      </c>
      <c r="J4029" s="1">
        <v>2133110</v>
      </c>
      <c r="K4029" s="1" t="s">
        <v>25</v>
      </c>
      <c r="L4029" s="1" t="s">
        <v>5725</v>
      </c>
      <c r="O4029" s="1" t="s">
        <v>94</v>
      </c>
      <c r="R4029" s="1" t="s">
        <v>5724</v>
      </c>
      <c r="S4029" s="1">
        <v>2130</v>
      </c>
      <c r="T4029" s="1">
        <v>709</v>
      </c>
    </row>
    <row r="4030" spans="1:20">
      <c r="A4030" s="1">
        <f t="shared" si="62"/>
        <v>4029</v>
      </c>
      <c r="B4030" s="1" t="s">
        <v>20</v>
      </c>
      <c r="C4030" s="1" t="s">
        <v>21</v>
      </c>
      <c r="D4030" s="1" t="s">
        <v>22</v>
      </c>
      <c r="E4030" s="1" t="s">
        <v>23</v>
      </c>
      <c r="F4030" s="1" t="s">
        <v>5</v>
      </c>
      <c r="H4030" s="1" t="s">
        <v>24</v>
      </c>
      <c r="I4030" s="1">
        <v>2133352</v>
      </c>
      <c r="J4030" s="1">
        <v>2134617</v>
      </c>
      <c r="K4030" s="1" t="s">
        <v>25</v>
      </c>
      <c r="R4030" s="1" t="s">
        <v>5726</v>
      </c>
      <c r="S4030" s="1">
        <v>1266</v>
      </c>
    </row>
    <row r="4031" spans="1:20">
      <c r="A4031" s="1">
        <f t="shared" si="62"/>
        <v>4030</v>
      </c>
      <c r="B4031" s="1" t="s">
        <v>28</v>
      </c>
      <c r="C4031" s="1" t="s">
        <v>29</v>
      </c>
      <c r="D4031" s="1" t="s">
        <v>22</v>
      </c>
      <c r="E4031" s="1" t="s">
        <v>23</v>
      </c>
      <c r="F4031" s="1" t="s">
        <v>5</v>
      </c>
      <c r="H4031" s="1" t="s">
        <v>24</v>
      </c>
      <c r="I4031" s="1">
        <v>2133352</v>
      </c>
      <c r="J4031" s="1">
        <v>2134617</v>
      </c>
      <c r="K4031" s="1" t="s">
        <v>25</v>
      </c>
      <c r="L4031" s="1" t="s">
        <v>5727</v>
      </c>
      <c r="O4031" s="1" t="s">
        <v>5728</v>
      </c>
      <c r="R4031" s="1" t="s">
        <v>5726</v>
      </c>
      <c r="S4031" s="1">
        <v>1266</v>
      </c>
      <c r="T4031" s="1">
        <v>421</v>
      </c>
    </row>
    <row r="4032" spans="1:20">
      <c r="A4032" s="1">
        <f t="shared" si="62"/>
        <v>4031</v>
      </c>
      <c r="B4032" s="1" t="s">
        <v>20</v>
      </c>
      <c r="C4032" s="1" t="s">
        <v>46</v>
      </c>
      <c r="D4032" s="1" t="s">
        <v>22</v>
      </c>
      <c r="E4032" s="1" t="s">
        <v>23</v>
      </c>
      <c r="F4032" s="1" t="s">
        <v>5</v>
      </c>
      <c r="H4032" s="1" t="s">
        <v>24</v>
      </c>
      <c r="I4032" s="1">
        <v>2134754</v>
      </c>
      <c r="J4032" s="1">
        <v>2134829</v>
      </c>
      <c r="K4032" s="1" t="s">
        <v>25</v>
      </c>
      <c r="P4032" s="1" t="s">
        <v>5729</v>
      </c>
      <c r="R4032" s="1" t="s">
        <v>5730</v>
      </c>
      <c r="S4032" s="1">
        <v>76</v>
      </c>
    </row>
    <row r="4033" spans="1:20">
      <c r="A4033" s="1">
        <f t="shared" si="62"/>
        <v>4032</v>
      </c>
      <c r="B4033" s="1" t="s">
        <v>46</v>
      </c>
      <c r="D4033" s="1" t="s">
        <v>22</v>
      </c>
      <c r="E4033" s="1" t="s">
        <v>23</v>
      </c>
      <c r="F4033" s="1" t="s">
        <v>5</v>
      </c>
      <c r="H4033" s="1" t="s">
        <v>24</v>
      </c>
      <c r="I4033" s="1">
        <v>2134754</v>
      </c>
      <c r="J4033" s="1">
        <v>2134829</v>
      </c>
      <c r="K4033" s="1" t="s">
        <v>25</v>
      </c>
      <c r="O4033" s="1" t="s">
        <v>237</v>
      </c>
      <c r="P4033" s="1" t="s">
        <v>5729</v>
      </c>
      <c r="R4033" s="1" t="s">
        <v>5730</v>
      </c>
      <c r="S4033" s="1">
        <v>76</v>
      </c>
    </row>
    <row r="4034" spans="1:20">
      <c r="A4034" s="1">
        <f t="shared" si="62"/>
        <v>4033</v>
      </c>
      <c r="B4034" s="1" t="s">
        <v>20</v>
      </c>
      <c r="C4034" s="1" t="s">
        <v>46</v>
      </c>
      <c r="D4034" s="1" t="s">
        <v>22</v>
      </c>
      <c r="E4034" s="1" t="s">
        <v>23</v>
      </c>
      <c r="F4034" s="1" t="s">
        <v>5</v>
      </c>
      <c r="H4034" s="1" t="s">
        <v>24</v>
      </c>
      <c r="I4034" s="1">
        <v>2134857</v>
      </c>
      <c r="J4034" s="1">
        <v>2134932</v>
      </c>
      <c r="K4034" s="1" t="s">
        <v>25</v>
      </c>
      <c r="P4034" s="1" t="s">
        <v>5731</v>
      </c>
      <c r="R4034" s="1" t="s">
        <v>5732</v>
      </c>
      <c r="S4034" s="1">
        <v>76</v>
      </c>
    </row>
    <row r="4035" spans="1:20">
      <c r="A4035" s="1">
        <f t="shared" ref="A4035:A4098" si="63">A4034+1</f>
        <v>4034</v>
      </c>
      <c r="B4035" s="1" t="s">
        <v>46</v>
      </c>
      <c r="D4035" s="1" t="s">
        <v>22</v>
      </c>
      <c r="E4035" s="1" t="s">
        <v>23</v>
      </c>
      <c r="F4035" s="1" t="s">
        <v>5</v>
      </c>
      <c r="H4035" s="1" t="s">
        <v>24</v>
      </c>
      <c r="I4035" s="1">
        <v>2134857</v>
      </c>
      <c r="J4035" s="1">
        <v>2134932</v>
      </c>
      <c r="K4035" s="1" t="s">
        <v>25</v>
      </c>
      <c r="O4035" s="1" t="s">
        <v>5733</v>
      </c>
      <c r="P4035" s="1" t="s">
        <v>5731</v>
      </c>
      <c r="R4035" s="1" t="s">
        <v>5732</v>
      </c>
      <c r="S4035" s="1">
        <v>76</v>
      </c>
    </row>
    <row r="4036" spans="1:20">
      <c r="A4036" s="1">
        <f t="shared" si="63"/>
        <v>4035</v>
      </c>
      <c r="B4036" s="1" t="s">
        <v>20</v>
      </c>
      <c r="C4036" s="1" t="s">
        <v>21</v>
      </c>
      <c r="D4036" s="1" t="s">
        <v>22</v>
      </c>
      <c r="E4036" s="1" t="s">
        <v>23</v>
      </c>
      <c r="F4036" s="1" t="s">
        <v>5</v>
      </c>
      <c r="H4036" s="1" t="s">
        <v>24</v>
      </c>
      <c r="I4036" s="1">
        <v>2135084</v>
      </c>
      <c r="J4036" s="1">
        <v>2136037</v>
      </c>
      <c r="K4036" s="1" t="s">
        <v>63</v>
      </c>
      <c r="P4036" s="1" t="s">
        <v>5734</v>
      </c>
      <c r="R4036" s="1" t="s">
        <v>5735</v>
      </c>
      <c r="S4036" s="1">
        <v>954</v>
      </c>
    </row>
    <row r="4037" spans="1:20">
      <c r="A4037" s="1">
        <f t="shared" si="63"/>
        <v>4036</v>
      </c>
      <c r="B4037" s="1" t="s">
        <v>28</v>
      </c>
      <c r="C4037" s="1" t="s">
        <v>29</v>
      </c>
      <c r="D4037" s="1" t="s">
        <v>22</v>
      </c>
      <c r="E4037" s="1" t="s">
        <v>23</v>
      </c>
      <c r="F4037" s="1" t="s">
        <v>5</v>
      </c>
      <c r="H4037" s="1" t="s">
        <v>24</v>
      </c>
      <c r="I4037" s="1">
        <v>2135084</v>
      </c>
      <c r="J4037" s="1">
        <v>2136037</v>
      </c>
      <c r="K4037" s="1" t="s">
        <v>63</v>
      </c>
      <c r="L4037" s="1" t="s">
        <v>5736</v>
      </c>
      <c r="O4037" s="1" t="s">
        <v>5737</v>
      </c>
      <c r="P4037" s="1" t="s">
        <v>5734</v>
      </c>
      <c r="R4037" s="1" t="s">
        <v>5735</v>
      </c>
      <c r="S4037" s="1">
        <v>954</v>
      </c>
      <c r="T4037" s="1">
        <v>317</v>
      </c>
    </row>
    <row r="4038" spans="1:20">
      <c r="A4038" s="1">
        <f t="shared" si="63"/>
        <v>4037</v>
      </c>
      <c r="B4038" s="1" t="s">
        <v>20</v>
      </c>
      <c r="C4038" s="1" t="s">
        <v>21</v>
      </c>
      <c r="D4038" s="1" t="s">
        <v>22</v>
      </c>
      <c r="E4038" s="1" t="s">
        <v>23</v>
      </c>
      <c r="F4038" s="1" t="s">
        <v>5</v>
      </c>
      <c r="H4038" s="1" t="s">
        <v>24</v>
      </c>
      <c r="I4038" s="1">
        <v>2136194</v>
      </c>
      <c r="J4038" s="1">
        <v>2136385</v>
      </c>
      <c r="K4038" s="1" t="s">
        <v>25</v>
      </c>
      <c r="R4038" s="1" t="s">
        <v>5738</v>
      </c>
      <c r="S4038" s="1">
        <v>192</v>
      </c>
    </row>
    <row r="4039" spans="1:20">
      <c r="A4039" s="1">
        <f t="shared" si="63"/>
        <v>4038</v>
      </c>
      <c r="B4039" s="1" t="s">
        <v>28</v>
      </c>
      <c r="C4039" s="1" t="s">
        <v>29</v>
      </c>
      <c r="D4039" s="1" t="s">
        <v>22</v>
      </c>
      <c r="E4039" s="1" t="s">
        <v>23</v>
      </c>
      <c r="F4039" s="1" t="s">
        <v>5</v>
      </c>
      <c r="H4039" s="1" t="s">
        <v>24</v>
      </c>
      <c r="I4039" s="1">
        <v>2136194</v>
      </c>
      <c r="J4039" s="1">
        <v>2136385</v>
      </c>
      <c r="K4039" s="1" t="s">
        <v>25</v>
      </c>
      <c r="L4039" s="1" t="s">
        <v>5739</v>
      </c>
      <c r="O4039" s="1" t="s">
        <v>1396</v>
      </c>
      <c r="R4039" s="1" t="s">
        <v>5738</v>
      </c>
      <c r="S4039" s="1">
        <v>192</v>
      </c>
      <c r="T4039" s="1">
        <v>63</v>
      </c>
    </row>
    <row r="4040" spans="1:20">
      <c r="A4040" s="1">
        <f t="shared" si="63"/>
        <v>4039</v>
      </c>
      <c r="B4040" s="1" t="s">
        <v>20</v>
      </c>
      <c r="C4040" s="1" t="s">
        <v>21</v>
      </c>
      <c r="D4040" s="1" t="s">
        <v>22</v>
      </c>
      <c r="E4040" s="1" t="s">
        <v>23</v>
      </c>
      <c r="F4040" s="1" t="s">
        <v>5</v>
      </c>
      <c r="H4040" s="1" t="s">
        <v>24</v>
      </c>
      <c r="I4040" s="1">
        <v>2136454</v>
      </c>
      <c r="J4040" s="1">
        <v>2139963</v>
      </c>
      <c r="K4040" s="1" t="s">
        <v>63</v>
      </c>
      <c r="P4040" s="1" t="s">
        <v>5740</v>
      </c>
      <c r="R4040" s="1" t="s">
        <v>5741</v>
      </c>
      <c r="S4040" s="1">
        <v>3510</v>
      </c>
    </row>
    <row r="4041" spans="1:20">
      <c r="A4041" s="1">
        <f t="shared" si="63"/>
        <v>4040</v>
      </c>
      <c r="B4041" s="1" t="s">
        <v>28</v>
      </c>
      <c r="C4041" s="1" t="s">
        <v>29</v>
      </c>
      <c r="D4041" s="1" t="s">
        <v>22</v>
      </c>
      <c r="E4041" s="1" t="s">
        <v>23</v>
      </c>
      <c r="F4041" s="1" t="s">
        <v>5</v>
      </c>
      <c r="H4041" s="1" t="s">
        <v>24</v>
      </c>
      <c r="I4041" s="1">
        <v>2136454</v>
      </c>
      <c r="J4041" s="1">
        <v>2139963</v>
      </c>
      <c r="K4041" s="1" t="s">
        <v>63</v>
      </c>
      <c r="L4041" s="1" t="s">
        <v>5742</v>
      </c>
      <c r="O4041" s="1" t="s">
        <v>5743</v>
      </c>
      <c r="P4041" s="1" t="s">
        <v>5740</v>
      </c>
      <c r="R4041" s="1" t="s">
        <v>5741</v>
      </c>
      <c r="S4041" s="1">
        <v>3510</v>
      </c>
      <c r="T4041" s="1">
        <v>1169</v>
      </c>
    </row>
    <row r="4042" spans="1:20">
      <c r="A4042" s="1">
        <f t="shared" si="63"/>
        <v>4041</v>
      </c>
      <c r="B4042" s="1" t="s">
        <v>20</v>
      </c>
      <c r="C4042" s="1" t="s">
        <v>21</v>
      </c>
      <c r="D4042" s="1" t="s">
        <v>22</v>
      </c>
      <c r="E4042" s="1" t="s">
        <v>23</v>
      </c>
      <c r="F4042" s="1" t="s">
        <v>5</v>
      </c>
      <c r="H4042" s="1" t="s">
        <v>24</v>
      </c>
      <c r="I4042" s="1">
        <v>2140070</v>
      </c>
      <c r="J4042" s="1">
        <v>2141431</v>
      </c>
      <c r="K4042" s="1" t="s">
        <v>25</v>
      </c>
      <c r="R4042" s="1" t="s">
        <v>5744</v>
      </c>
      <c r="S4042" s="1">
        <v>1362</v>
      </c>
    </row>
    <row r="4043" spans="1:20">
      <c r="A4043" s="1">
        <f t="shared" si="63"/>
        <v>4042</v>
      </c>
      <c r="B4043" s="1" t="s">
        <v>28</v>
      </c>
      <c r="C4043" s="1" t="s">
        <v>29</v>
      </c>
      <c r="D4043" s="1" t="s">
        <v>22</v>
      </c>
      <c r="E4043" s="1" t="s">
        <v>23</v>
      </c>
      <c r="F4043" s="1" t="s">
        <v>5</v>
      </c>
      <c r="H4043" s="1" t="s">
        <v>24</v>
      </c>
      <c r="I4043" s="1">
        <v>2140070</v>
      </c>
      <c r="J4043" s="1">
        <v>2141431</v>
      </c>
      <c r="K4043" s="1" t="s">
        <v>25</v>
      </c>
      <c r="L4043" s="1" t="s">
        <v>5745</v>
      </c>
      <c r="O4043" s="1" t="s">
        <v>5746</v>
      </c>
      <c r="R4043" s="1" t="s">
        <v>5744</v>
      </c>
      <c r="S4043" s="1">
        <v>1362</v>
      </c>
      <c r="T4043" s="1">
        <v>453</v>
      </c>
    </row>
    <row r="4044" spans="1:20">
      <c r="A4044" s="1">
        <f t="shared" si="63"/>
        <v>4043</v>
      </c>
      <c r="B4044" s="1" t="s">
        <v>20</v>
      </c>
      <c r="C4044" s="1" t="s">
        <v>21</v>
      </c>
      <c r="D4044" s="1" t="s">
        <v>22</v>
      </c>
      <c r="E4044" s="1" t="s">
        <v>23</v>
      </c>
      <c r="F4044" s="1" t="s">
        <v>5</v>
      </c>
      <c r="H4044" s="1" t="s">
        <v>24</v>
      </c>
      <c r="I4044" s="1">
        <v>2141563</v>
      </c>
      <c r="J4044" s="1">
        <v>2142198</v>
      </c>
      <c r="K4044" s="1" t="s">
        <v>25</v>
      </c>
      <c r="P4044" s="1" t="s">
        <v>5747</v>
      </c>
      <c r="R4044" s="1" t="s">
        <v>5748</v>
      </c>
      <c r="S4044" s="1">
        <v>636</v>
      </c>
    </row>
    <row r="4045" spans="1:20">
      <c r="A4045" s="1">
        <f t="shared" si="63"/>
        <v>4044</v>
      </c>
      <c r="B4045" s="1" t="s">
        <v>28</v>
      </c>
      <c r="C4045" s="1" t="s">
        <v>29</v>
      </c>
      <c r="D4045" s="1" t="s">
        <v>22</v>
      </c>
      <c r="E4045" s="1" t="s">
        <v>23</v>
      </c>
      <c r="F4045" s="1" t="s">
        <v>5</v>
      </c>
      <c r="H4045" s="1" t="s">
        <v>24</v>
      </c>
      <c r="I4045" s="1">
        <v>2141563</v>
      </c>
      <c r="J4045" s="1">
        <v>2142198</v>
      </c>
      <c r="K4045" s="1" t="s">
        <v>25</v>
      </c>
      <c r="L4045" s="1" t="s">
        <v>5749</v>
      </c>
      <c r="O4045" s="1" t="s">
        <v>5750</v>
      </c>
      <c r="P4045" s="1" t="s">
        <v>5747</v>
      </c>
      <c r="R4045" s="1" t="s">
        <v>5748</v>
      </c>
      <c r="S4045" s="1">
        <v>636</v>
      </c>
      <c r="T4045" s="1">
        <v>211</v>
      </c>
    </row>
    <row r="4046" spans="1:20">
      <c r="A4046" s="1">
        <f t="shared" si="63"/>
        <v>4045</v>
      </c>
      <c r="B4046" s="1" t="s">
        <v>20</v>
      </c>
      <c r="C4046" s="1" t="s">
        <v>21</v>
      </c>
      <c r="D4046" s="1" t="s">
        <v>22</v>
      </c>
      <c r="E4046" s="1" t="s">
        <v>23</v>
      </c>
      <c r="F4046" s="1" t="s">
        <v>5</v>
      </c>
      <c r="H4046" s="1" t="s">
        <v>24</v>
      </c>
      <c r="I4046" s="1">
        <v>2142301</v>
      </c>
      <c r="J4046" s="1">
        <v>2143410</v>
      </c>
      <c r="K4046" s="1" t="s">
        <v>25</v>
      </c>
      <c r="P4046" s="1" t="s">
        <v>5751</v>
      </c>
      <c r="R4046" s="1" t="s">
        <v>5752</v>
      </c>
      <c r="S4046" s="1">
        <v>1110</v>
      </c>
    </row>
    <row r="4047" spans="1:20">
      <c r="A4047" s="1">
        <f t="shared" si="63"/>
        <v>4046</v>
      </c>
      <c r="B4047" s="1" t="s">
        <v>28</v>
      </c>
      <c r="C4047" s="1" t="s">
        <v>29</v>
      </c>
      <c r="D4047" s="1" t="s">
        <v>22</v>
      </c>
      <c r="E4047" s="1" t="s">
        <v>23</v>
      </c>
      <c r="F4047" s="1" t="s">
        <v>5</v>
      </c>
      <c r="H4047" s="1" t="s">
        <v>24</v>
      </c>
      <c r="I4047" s="1">
        <v>2142301</v>
      </c>
      <c r="J4047" s="1">
        <v>2143410</v>
      </c>
      <c r="K4047" s="1" t="s">
        <v>25</v>
      </c>
      <c r="L4047" s="1" t="s">
        <v>5753</v>
      </c>
      <c r="O4047" s="1" t="s">
        <v>5754</v>
      </c>
      <c r="P4047" s="1" t="s">
        <v>5751</v>
      </c>
      <c r="R4047" s="1" t="s">
        <v>5752</v>
      </c>
      <c r="S4047" s="1">
        <v>1110</v>
      </c>
      <c r="T4047" s="1">
        <v>369</v>
      </c>
    </row>
    <row r="4048" spans="1:20">
      <c r="A4048" s="1">
        <f t="shared" si="63"/>
        <v>4047</v>
      </c>
      <c r="B4048" s="1" t="s">
        <v>20</v>
      </c>
      <c r="C4048" s="1" t="s">
        <v>21</v>
      </c>
      <c r="D4048" s="1" t="s">
        <v>22</v>
      </c>
      <c r="E4048" s="1" t="s">
        <v>23</v>
      </c>
      <c r="F4048" s="1" t="s">
        <v>5</v>
      </c>
      <c r="H4048" s="1" t="s">
        <v>24</v>
      </c>
      <c r="I4048" s="1">
        <v>2143403</v>
      </c>
      <c r="J4048" s="1">
        <v>2144527</v>
      </c>
      <c r="K4048" s="1" t="s">
        <v>25</v>
      </c>
      <c r="P4048" s="1" t="s">
        <v>5755</v>
      </c>
      <c r="R4048" s="1" t="s">
        <v>5756</v>
      </c>
      <c r="S4048" s="1">
        <v>1125</v>
      </c>
    </row>
    <row r="4049" spans="1:21">
      <c r="A4049" s="1">
        <f t="shared" si="63"/>
        <v>4048</v>
      </c>
      <c r="B4049" s="1" t="s">
        <v>28</v>
      </c>
      <c r="C4049" s="1" t="s">
        <v>29</v>
      </c>
      <c r="D4049" s="1" t="s">
        <v>22</v>
      </c>
      <c r="E4049" s="1" t="s">
        <v>23</v>
      </c>
      <c r="F4049" s="1" t="s">
        <v>5</v>
      </c>
      <c r="H4049" s="1" t="s">
        <v>24</v>
      </c>
      <c r="I4049" s="1">
        <v>2143403</v>
      </c>
      <c r="J4049" s="1">
        <v>2144527</v>
      </c>
      <c r="K4049" s="1" t="s">
        <v>25</v>
      </c>
      <c r="L4049" s="1" t="s">
        <v>5757</v>
      </c>
      <c r="O4049" s="1" t="s">
        <v>5758</v>
      </c>
      <c r="P4049" s="1" t="s">
        <v>5755</v>
      </c>
      <c r="R4049" s="1" t="s">
        <v>5756</v>
      </c>
      <c r="S4049" s="1">
        <v>1125</v>
      </c>
      <c r="T4049" s="1">
        <v>374</v>
      </c>
    </row>
    <row r="4050" spans="1:21">
      <c r="A4050" s="1">
        <f t="shared" si="63"/>
        <v>4049</v>
      </c>
      <c r="B4050" s="1" t="s">
        <v>20</v>
      </c>
      <c r="C4050" s="1" t="s">
        <v>21</v>
      </c>
      <c r="D4050" s="1" t="s">
        <v>22</v>
      </c>
      <c r="E4050" s="1" t="s">
        <v>23</v>
      </c>
      <c r="F4050" s="1" t="s">
        <v>5</v>
      </c>
      <c r="H4050" s="1" t="s">
        <v>24</v>
      </c>
      <c r="I4050" s="1">
        <v>2144656</v>
      </c>
      <c r="J4050" s="1">
        <v>2145354</v>
      </c>
      <c r="K4050" s="1" t="s">
        <v>25</v>
      </c>
      <c r="R4050" s="1" t="s">
        <v>5759</v>
      </c>
      <c r="S4050" s="1">
        <v>699</v>
      </c>
    </row>
    <row r="4051" spans="1:21">
      <c r="A4051" s="1">
        <f t="shared" si="63"/>
        <v>4050</v>
      </c>
      <c r="B4051" s="1" t="s">
        <v>28</v>
      </c>
      <c r="C4051" s="1" t="s">
        <v>29</v>
      </c>
      <c r="D4051" s="1" t="s">
        <v>22</v>
      </c>
      <c r="E4051" s="1" t="s">
        <v>23</v>
      </c>
      <c r="F4051" s="1" t="s">
        <v>5</v>
      </c>
      <c r="H4051" s="1" t="s">
        <v>24</v>
      </c>
      <c r="I4051" s="1">
        <v>2144656</v>
      </c>
      <c r="J4051" s="1">
        <v>2145354</v>
      </c>
      <c r="K4051" s="1" t="s">
        <v>25</v>
      </c>
      <c r="L4051" s="1" t="s">
        <v>5760</v>
      </c>
      <c r="O4051" s="1" t="s">
        <v>42</v>
      </c>
      <c r="R4051" s="1" t="s">
        <v>5759</v>
      </c>
      <c r="S4051" s="1">
        <v>699</v>
      </c>
      <c r="T4051" s="1">
        <v>232</v>
      </c>
    </row>
    <row r="4052" spans="1:21">
      <c r="A4052" s="1">
        <f t="shared" si="63"/>
        <v>4051</v>
      </c>
      <c r="B4052" s="1" t="s">
        <v>20</v>
      </c>
      <c r="C4052" s="1" t="s">
        <v>21</v>
      </c>
      <c r="D4052" s="1" t="s">
        <v>22</v>
      </c>
      <c r="E4052" s="1" t="s">
        <v>23</v>
      </c>
      <c r="F4052" s="1" t="s">
        <v>5</v>
      </c>
      <c r="H4052" s="1" t="s">
        <v>24</v>
      </c>
      <c r="I4052" s="1">
        <v>2145407</v>
      </c>
      <c r="J4052" s="1">
        <v>2147062</v>
      </c>
      <c r="K4052" s="1" t="s">
        <v>63</v>
      </c>
      <c r="R4052" s="1" t="s">
        <v>5761</v>
      </c>
      <c r="S4052" s="1">
        <v>1656</v>
      </c>
    </row>
    <row r="4053" spans="1:21">
      <c r="A4053" s="1">
        <f t="shared" si="63"/>
        <v>4052</v>
      </c>
      <c r="B4053" s="1" t="s">
        <v>28</v>
      </c>
      <c r="C4053" s="1" t="s">
        <v>29</v>
      </c>
      <c r="D4053" s="1" t="s">
        <v>22</v>
      </c>
      <c r="E4053" s="1" t="s">
        <v>23</v>
      </c>
      <c r="F4053" s="1" t="s">
        <v>5</v>
      </c>
      <c r="H4053" s="1" t="s">
        <v>24</v>
      </c>
      <c r="I4053" s="1">
        <v>2145407</v>
      </c>
      <c r="J4053" s="1">
        <v>2147062</v>
      </c>
      <c r="K4053" s="1" t="s">
        <v>63</v>
      </c>
      <c r="L4053" s="1" t="s">
        <v>5762</v>
      </c>
      <c r="O4053" s="1" t="s">
        <v>1396</v>
      </c>
      <c r="R4053" s="1" t="s">
        <v>5761</v>
      </c>
      <c r="S4053" s="1">
        <v>1656</v>
      </c>
      <c r="T4053" s="1">
        <v>551</v>
      </c>
    </row>
    <row r="4054" spans="1:21">
      <c r="A4054" s="1">
        <f t="shared" si="63"/>
        <v>4053</v>
      </c>
      <c r="B4054" s="1" t="s">
        <v>20</v>
      </c>
      <c r="C4054" s="1" t="s">
        <v>21</v>
      </c>
      <c r="D4054" s="1" t="s">
        <v>22</v>
      </c>
      <c r="E4054" s="1" t="s">
        <v>23</v>
      </c>
      <c r="F4054" s="1" t="s">
        <v>5</v>
      </c>
      <c r="H4054" s="1" t="s">
        <v>24</v>
      </c>
      <c r="I4054" s="1">
        <v>2147070</v>
      </c>
      <c r="J4054" s="1">
        <v>2147363</v>
      </c>
      <c r="K4054" s="1" t="s">
        <v>63</v>
      </c>
      <c r="R4054" s="1" t="s">
        <v>5763</v>
      </c>
      <c r="S4054" s="1">
        <v>294</v>
      </c>
    </row>
    <row r="4055" spans="1:21">
      <c r="A4055" s="1">
        <f t="shared" si="63"/>
        <v>4054</v>
      </c>
      <c r="B4055" s="1" t="s">
        <v>28</v>
      </c>
      <c r="C4055" s="1" t="s">
        <v>29</v>
      </c>
      <c r="D4055" s="1" t="s">
        <v>22</v>
      </c>
      <c r="E4055" s="1" t="s">
        <v>23</v>
      </c>
      <c r="F4055" s="1" t="s">
        <v>5</v>
      </c>
      <c r="H4055" s="1" t="s">
        <v>24</v>
      </c>
      <c r="I4055" s="1">
        <v>2147070</v>
      </c>
      <c r="J4055" s="1">
        <v>2147363</v>
      </c>
      <c r="K4055" s="1" t="s">
        <v>63</v>
      </c>
      <c r="L4055" s="1" t="s">
        <v>5764</v>
      </c>
      <c r="O4055" s="1" t="s">
        <v>62</v>
      </c>
      <c r="R4055" s="1" t="s">
        <v>5763</v>
      </c>
      <c r="S4055" s="1">
        <v>294</v>
      </c>
      <c r="T4055" s="1">
        <v>97</v>
      </c>
    </row>
    <row r="4056" spans="1:21">
      <c r="A4056" s="1">
        <f t="shared" si="63"/>
        <v>4055</v>
      </c>
      <c r="B4056" s="1" t="s">
        <v>20</v>
      </c>
      <c r="C4056" s="1" t="s">
        <v>21</v>
      </c>
      <c r="D4056" s="1" t="s">
        <v>22</v>
      </c>
      <c r="E4056" s="1" t="s">
        <v>23</v>
      </c>
      <c r="F4056" s="1" t="s">
        <v>5</v>
      </c>
      <c r="H4056" s="1" t="s">
        <v>24</v>
      </c>
      <c r="I4056" s="1">
        <v>2147365</v>
      </c>
      <c r="J4056" s="1">
        <v>2147631</v>
      </c>
      <c r="K4056" s="1" t="s">
        <v>63</v>
      </c>
      <c r="R4056" s="1" t="s">
        <v>5765</v>
      </c>
      <c r="S4056" s="1">
        <v>267</v>
      </c>
    </row>
    <row r="4057" spans="1:21">
      <c r="A4057" s="1">
        <f t="shared" si="63"/>
        <v>4056</v>
      </c>
      <c r="B4057" s="1" t="s">
        <v>28</v>
      </c>
      <c r="C4057" s="1" t="s">
        <v>29</v>
      </c>
      <c r="D4057" s="1" t="s">
        <v>22</v>
      </c>
      <c r="E4057" s="1" t="s">
        <v>23</v>
      </c>
      <c r="F4057" s="1" t="s">
        <v>5</v>
      </c>
      <c r="H4057" s="1" t="s">
        <v>24</v>
      </c>
      <c r="I4057" s="1">
        <v>2147365</v>
      </c>
      <c r="J4057" s="1">
        <v>2147631</v>
      </c>
      <c r="K4057" s="1" t="s">
        <v>63</v>
      </c>
      <c r="L4057" s="1" t="s">
        <v>5766</v>
      </c>
      <c r="O4057" s="1" t="s">
        <v>62</v>
      </c>
      <c r="R4057" s="1" t="s">
        <v>5765</v>
      </c>
      <c r="S4057" s="1">
        <v>267</v>
      </c>
      <c r="T4057" s="1">
        <v>88</v>
      </c>
    </row>
    <row r="4058" spans="1:21">
      <c r="A4058" s="1">
        <f t="shared" si="63"/>
        <v>4057</v>
      </c>
      <c r="B4058" s="1" t="s">
        <v>20</v>
      </c>
      <c r="C4058" s="1" t="s">
        <v>450</v>
      </c>
      <c r="D4058" s="1" t="s">
        <v>22</v>
      </c>
      <c r="E4058" s="1" t="s">
        <v>23</v>
      </c>
      <c r="F4058" s="1" t="s">
        <v>5</v>
      </c>
      <c r="H4058" s="1" t="s">
        <v>24</v>
      </c>
      <c r="I4058" s="1">
        <v>2147635</v>
      </c>
      <c r="J4058" s="1">
        <v>2148915</v>
      </c>
      <c r="K4058" s="1" t="s">
        <v>63</v>
      </c>
      <c r="R4058" s="1" t="s">
        <v>5767</v>
      </c>
      <c r="S4058" s="1">
        <v>1281</v>
      </c>
      <c r="U4058" s="1" t="s">
        <v>452</v>
      </c>
    </row>
    <row r="4059" spans="1:21">
      <c r="A4059" s="1">
        <f t="shared" si="63"/>
        <v>4058</v>
      </c>
      <c r="B4059" s="1" t="s">
        <v>28</v>
      </c>
      <c r="C4059" s="1" t="s">
        <v>453</v>
      </c>
      <c r="D4059" s="1" t="s">
        <v>22</v>
      </c>
      <c r="E4059" s="1" t="s">
        <v>23</v>
      </c>
      <c r="F4059" s="1" t="s">
        <v>5</v>
      </c>
      <c r="H4059" s="1" t="s">
        <v>24</v>
      </c>
      <c r="I4059" s="1">
        <v>2147635</v>
      </c>
      <c r="J4059" s="1">
        <v>2148915</v>
      </c>
      <c r="K4059" s="1" t="s">
        <v>63</v>
      </c>
      <c r="O4059" s="1" t="s">
        <v>454</v>
      </c>
      <c r="R4059" s="1" t="s">
        <v>5767</v>
      </c>
      <c r="S4059" s="1">
        <v>1281</v>
      </c>
      <c r="U4059" s="1" t="s">
        <v>452</v>
      </c>
    </row>
    <row r="4060" spans="1:21">
      <c r="A4060" s="1">
        <f t="shared" si="63"/>
        <v>4059</v>
      </c>
      <c r="B4060" s="1" t="s">
        <v>20</v>
      </c>
      <c r="C4060" s="1" t="s">
        <v>450</v>
      </c>
      <c r="D4060" s="1" t="s">
        <v>22</v>
      </c>
      <c r="E4060" s="1" t="s">
        <v>23</v>
      </c>
      <c r="F4060" s="1" t="s">
        <v>5</v>
      </c>
      <c r="H4060" s="1" t="s">
        <v>24</v>
      </c>
      <c r="I4060" s="1">
        <v>2148693</v>
      </c>
      <c r="J4060" s="1">
        <v>2150117</v>
      </c>
      <c r="K4060" s="1" t="s">
        <v>63</v>
      </c>
      <c r="R4060" s="1" t="s">
        <v>5768</v>
      </c>
      <c r="S4060" s="1">
        <v>1425</v>
      </c>
      <c r="U4060" s="1" t="s">
        <v>452</v>
      </c>
    </row>
    <row r="4061" spans="1:21">
      <c r="A4061" s="1">
        <f t="shared" si="63"/>
        <v>4060</v>
      </c>
      <c r="B4061" s="1" t="s">
        <v>28</v>
      </c>
      <c r="C4061" s="1" t="s">
        <v>453</v>
      </c>
      <c r="D4061" s="1" t="s">
        <v>22</v>
      </c>
      <c r="E4061" s="1" t="s">
        <v>23</v>
      </c>
      <c r="F4061" s="1" t="s">
        <v>5</v>
      </c>
      <c r="H4061" s="1" t="s">
        <v>24</v>
      </c>
      <c r="I4061" s="1">
        <v>2148693</v>
      </c>
      <c r="J4061" s="1">
        <v>2150117</v>
      </c>
      <c r="K4061" s="1" t="s">
        <v>63</v>
      </c>
      <c r="O4061" s="1" t="s">
        <v>456</v>
      </c>
      <c r="R4061" s="1" t="s">
        <v>5768</v>
      </c>
      <c r="S4061" s="1">
        <v>1425</v>
      </c>
      <c r="U4061" s="1" t="s">
        <v>452</v>
      </c>
    </row>
    <row r="4062" spans="1:21">
      <c r="A4062" s="1">
        <f t="shared" si="63"/>
        <v>4061</v>
      </c>
      <c r="B4062" s="1" t="s">
        <v>20</v>
      </c>
      <c r="C4062" s="1" t="s">
        <v>21</v>
      </c>
      <c r="D4062" s="1" t="s">
        <v>22</v>
      </c>
      <c r="E4062" s="1" t="s">
        <v>23</v>
      </c>
      <c r="F4062" s="1" t="s">
        <v>5</v>
      </c>
      <c r="H4062" s="1" t="s">
        <v>24</v>
      </c>
      <c r="I4062" s="1">
        <v>2150245</v>
      </c>
      <c r="J4062" s="1">
        <v>2151255</v>
      </c>
      <c r="K4062" s="1" t="s">
        <v>63</v>
      </c>
      <c r="R4062" s="1" t="s">
        <v>5769</v>
      </c>
      <c r="S4062" s="1">
        <v>1011</v>
      </c>
    </row>
    <row r="4063" spans="1:21">
      <c r="A4063" s="1">
        <f t="shared" si="63"/>
        <v>4062</v>
      </c>
      <c r="B4063" s="1" t="s">
        <v>28</v>
      </c>
      <c r="C4063" s="1" t="s">
        <v>29</v>
      </c>
      <c r="D4063" s="1" t="s">
        <v>22</v>
      </c>
      <c r="E4063" s="1" t="s">
        <v>23</v>
      </c>
      <c r="F4063" s="1" t="s">
        <v>5</v>
      </c>
      <c r="H4063" s="1" t="s">
        <v>24</v>
      </c>
      <c r="I4063" s="1">
        <v>2150245</v>
      </c>
      <c r="J4063" s="1">
        <v>2151255</v>
      </c>
      <c r="K4063" s="1" t="s">
        <v>63</v>
      </c>
      <c r="L4063" s="1" t="s">
        <v>5770</v>
      </c>
      <c r="O4063" s="1" t="s">
        <v>461</v>
      </c>
      <c r="R4063" s="1" t="s">
        <v>5769</v>
      </c>
      <c r="S4063" s="1">
        <v>1011</v>
      </c>
      <c r="T4063" s="1">
        <v>336</v>
      </c>
    </row>
    <row r="4064" spans="1:21">
      <c r="A4064" s="1">
        <f t="shared" si="63"/>
        <v>4063</v>
      </c>
      <c r="B4064" s="1" t="s">
        <v>20</v>
      </c>
      <c r="C4064" s="1" t="s">
        <v>21</v>
      </c>
      <c r="D4064" s="1" t="s">
        <v>22</v>
      </c>
      <c r="E4064" s="1" t="s">
        <v>23</v>
      </c>
      <c r="F4064" s="1" t="s">
        <v>5</v>
      </c>
      <c r="H4064" s="1" t="s">
        <v>24</v>
      </c>
      <c r="I4064" s="1">
        <v>2151366</v>
      </c>
      <c r="J4064" s="1">
        <v>2151773</v>
      </c>
      <c r="K4064" s="1" t="s">
        <v>25</v>
      </c>
      <c r="R4064" s="1" t="s">
        <v>5771</v>
      </c>
      <c r="S4064" s="1">
        <v>408</v>
      </c>
    </row>
    <row r="4065" spans="1:20">
      <c r="A4065" s="1">
        <f t="shared" si="63"/>
        <v>4064</v>
      </c>
      <c r="B4065" s="1" t="s">
        <v>28</v>
      </c>
      <c r="C4065" s="1" t="s">
        <v>29</v>
      </c>
      <c r="D4065" s="1" t="s">
        <v>22</v>
      </c>
      <c r="E4065" s="1" t="s">
        <v>23</v>
      </c>
      <c r="F4065" s="1" t="s">
        <v>5</v>
      </c>
      <c r="H4065" s="1" t="s">
        <v>24</v>
      </c>
      <c r="I4065" s="1">
        <v>2151366</v>
      </c>
      <c r="J4065" s="1">
        <v>2151773</v>
      </c>
      <c r="K4065" s="1" t="s">
        <v>25</v>
      </c>
      <c r="L4065" s="1" t="s">
        <v>5772</v>
      </c>
      <c r="O4065" s="1" t="s">
        <v>822</v>
      </c>
      <c r="R4065" s="1" t="s">
        <v>5771</v>
      </c>
      <c r="S4065" s="1">
        <v>408</v>
      </c>
      <c r="T4065" s="1">
        <v>135</v>
      </c>
    </row>
    <row r="4066" spans="1:20">
      <c r="A4066" s="1">
        <f t="shared" si="63"/>
        <v>4065</v>
      </c>
      <c r="B4066" s="1" t="s">
        <v>20</v>
      </c>
      <c r="C4066" s="1" t="s">
        <v>21</v>
      </c>
      <c r="D4066" s="1" t="s">
        <v>22</v>
      </c>
      <c r="E4066" s="1" t="s">
        <v>23</v>
      </c>
      <c r="F4066" s="1" t="s">
        <v>5</v>
      </c>
      <c r="H4066" s="1" t="s">
        <v>24</v>
      </c>
      <c r="I4066" s="1">
        <v>2151773</v>
      </c>
      <c r="J4066" s="1">
        <v>2152141</v>
      </c>
      <c r="K4066" s="1" t="s">
        <v>25</v>
      </c>
      <c r="R4066" s="1" t="s">
        <v>5773</v>
      </c>
      <c r="S4066" s="1">
        <v>369</v>
      </c>
    </row>
    <row r="4067" spans="1:20">
      <c r="A4067" s="1">
        <f t="shared" si="63"/>
        <v>4066</v>
      </c>
      <c r="B4067" s="1" t="s">
        <v>28</v>
      </c>
      <c r="C4067" s="1" t="s">
        <v>29</v>
      </c>
      <c r="D4067" s="1" t="s">
        <v>22</v>
      </c>
      <c r="E4067" s="1" t="s">
        <v>23</v>
      </c>
      <c r="F4067" s="1" t="s">
        <v>5</v>
      </c>
      <c r="H4067" s="1" t="s">
        <v>24</v>
      </c>
      <c r="I4067" s="1">
        <v>2151773</v>
      </c>
      <c r="J4067" s="1">
        <v>2152141</v>
      </c>
      <c r="K4067" s="1" t="s">
        <v>25</v>
      </c>
      <c r="L4067" s="1" t="s">
        <v>5774</v>
      </c>
      <c r="O4067" s="1" t="s">
        <v>868</v>
      </c>
      <c r="R4067" s="1" t="s">
        <v>5773</v>
      </c>
      <c r="S4067" s="1">
        <v>369</v>
      </c>
      <c r="T4067" s="1">
        <v>122</v>
      </c>
    </row>
    <row r="4068" spans="1:20">
      <c r="A4068" s="1">
        <f t="shared" si="63"/>
        <v>4067</v>
      </c>
      <c r="B4068" s="1" t="s">
        <v>20</v>
      </c>
      <c r="C4068" s="1" t="s">
        <v>21</v>
      </c>
      <c r="D4068" s="1" t="s">
        <v>22</v>
      </c>
      <c r="E4068" s="1" t="s">
        <v>23</v>
      </c>
      <c r="F4068" s="1" t="s">
        <v>5</v>
      </c>
      <c r="H4068" s="1" t="s">
        <v>24</v>
      </c>
      <c r="I4068" s="1">
        <v>2152247</v>
      </c>
      <c r="J4068" s="1">
        <v>2152786</v>
      </c>
      <c r="K4068" s="1" t="s">
        <v>63</v>
      </c>
      <c r="R4068" s="1" t="s">
        <v>5775</v>
      </c>
      <c r="S4068" s="1">
        <v>540</v>
      </c>
    </row>
    <row r="4069" spans="1:20">
      <c r="A4069" s="1">
        <f t="shared" si="63"/>
        <v>4068</v>
      </c>
      <c r="B4069" s="1" t="s">
        <v>28</v>
      </c>
      <c r="C4069" s="1" t="s">
        <v>29</v>
      </c>
      <c r="D4069" s="1" t="s">
        <v>22</v>
      </c>
      <c r="E4069" s="1" t="s">
        <v>23</v>
      </c>
      <c r="F4069" s="1" t="s">
        <v>5</v>
      </c>
      <c r="H4069" s="1" t="s">
        <v>24</v>
      </c>
      <c r="I4069" s="1">
        <v>2152247</v>
      </c>
      <c r="J4069" s="1">
        <v>2152786</v>
      </c>
      <c r="K4069" s="1" t="s">
        <v>63</v>
      </c>
      <c r="L4069" s="1" t="s">
        <v>5776</v>
      </c>
      <c r="O4069" s="1" t="s">
        <v>1709</v>
      </c>
      <c r="R4069" s="1" t="s">
        <v>5775</v>
      </c>
      <c r="S4069" s="1">
        <v>540</v>
      </c>
      <c r="T4069" s="1">
        <v>179</v>
      </c>
    </row>
    <row r="4070" spans="1:20">
      <c r="A4070" s="1">
        <f t="shared" si="63"/>
        <v>4069</v>
      </c>
      <c r="B4070" s="1" t="s">
        <v>20</v>
      </c>
      <c r="C4070" s="1" t="s">
        <v>21</v>
      </c>
      <c r="D4070" s="1" t="s">
        <v>22</v>
      </c>
      <c r="E4070" s="1" t="s">
        <v>23</v>
      </c>
      <c r="F4070" s="1" t="s">
        <v>5</v>
      </c>
      <c r="H4070" s="1" t="s">
        <v>24</v>
      </c>
      <c r="I4070" s="1">
        <v>2152864</v>
      </c>
      <c r="J4070" s="1">
        <v>2153154</v>
      </c>
      <c r="K4070" s="1" t="s">
        <v>25</v>
      </c>
      <c r="R4070" s="1" t="s">
        <v>5777</v>
      </c>
      <c r="S4070" s="1">
        <v>291</v>
      </c>
    </row>
    <row r="4071" spans="1:20">
      <c r="A4071" s="1">
        <f t="shared" si="63"/>
        <v>4070</v>
      </c>
      <c r="B4071" s="1" t="s">
        <v>28</v>
      </c>
      <c r="C4071" s="1" t="s">
        <v>29</v>
      </c>
      <c r="D4071" s="1" t="s">
        <v>22</v>
      </c>
      <c r="E4071" s="1" t="s">
        <v>23</v>
      </c>
      <c r="F4071" s="1" t="s">
        <v>5</v>
      </c>
      <c r="H4071" s="1" t="s">
        <v>24</v>
      </c>
      <c r="I4071" s="1">
        <v>2152864</v>
      </c>
      <c r="J4071" s="1">
        <v>2153154</v>
      </c>
      <c r="K4071" s="1" t="s">
        <v>25</v>
      </c>
      <c r="L4071" s="1" t="s">
        <v>5778</v>
      </c>
      <c r="O4071" s="1" t="s">
        <v>62</v>
      </c>
      <c r="R4071" s="1" t="s">
        <v>5777</v>
      </c>
      <c r="S4071" s="1">
        <v>291</v>
      </c>
      <c r="T4071" s="1">
        <v>96</v>
      </c>
    </row>
    <row r="4072" spans="1:20">
      <c r="A4072" s="1">
        <f t="shared" si="63"/>
        <v>4071</v>
      </c>
      <c r="B4072" s="1" t="s">
        <v>20</v>
      </c>
      <c r="C4072" s="1" t="s">
        <v>21</v>
      </c>
      <c r="D4072" s="1" t="s">
        <v>22</v>
      </c>
      <c r="E4072" s="1" t="s">
        <v>23</v>
      </c>
      <c r="F4072" s="1" t="s">
        <v>5</v>
      </c>
      <c r="H4072" s="1" t="s">
        <v>24</v>
      </c>
      <c r="I4072" s="1">
        <v>2153359</v>
      </c>
      <c r="J4072" s="1">
        <v>2155314</v>
      </c>
      <c r="K4072" s="1" t="s">
        <v>63</v>
      </c>
      <c r="R4072" s="1" t="s">
        <v>5779</v>
      </c>
      <c r="S4072" s="1">
        <v>1956</v>
      </c>
    </row>
    <row r="4073" spans="1:20">
      <c r="A4073" s="1">
        <f t="shared" si="63"/>
        <v>4072</v>
      </c>
      <c r="B4073" s="1" t="s">
        <v>28</v>
      </c>
      <c r="C4073" s="1" t="s">
        <v>29</v>
      </c>
      <c r="D4073" s="1" t="s">
        <v>22</v>
      </c>
      <c r="E4073" s="1" t="s">
        <v>23</v>
      </c>
      <c r="F4073" s="1" t="s">
        <v>5</v>
      </c>
      <c r="H4073" s="1" t="s">
        <v>24</v>
      </c>
      <c r="I4073" s="1">
        <v>2153359</v>
      </c>
      <c r="J4073" s="1">
        <v>2155314</v>
      </c>
      <c r="K4073" s="1" t="s">
        <v>63</v>
      </c>
      <c r="L4073" s="1" t="s">
        <v>5780</v>
      </c>
      <c r="O4073" s="1" t="s">
        <v>516</v>
      </c>
      <c r="R4073" s="1" t="s">
        <v>5779</v>
      </c>
      <c r="S4073" s="1">
        <v>1956</v>
      </c>
      <c r="T4073" s="1">
        <v>651</v>
      </c>
    </row>
    <row r="4074" spans="1:20">
      <c r="A4074" s="1">
        <f t="shared" si="63"/>
        <v>4073</v>
      </c>
      <c r="B4074" s="1" t="s">
        <v>20</v>
      </c>
      <c r="C4074" s="1" t="s">
        <v>21</v>
      </c>
      <c r="D4074" s="1" t="s">
        <v>22</v>
      </c>
      <c r="E4074" s="1" t="s">
        <v>23</v>
      </c>
      <c r="F4074" s="1" t="s">
        <v>5</v>
      </c>
      <c r="H4074" s="1" t="s">
        <v>24</v>
      </c>
      <c r="I4074" s="1">
        <v>2155540</v>
      </c>
      <c r="J4074" s="1">
        <v>2156391</v>
      </c>
      <c r="K4074" s="1" t="s">
        <v>63</v>
      </c>
      <c r="R4074" s="1" t="s">
        <v>5781</v>
      </c>
      <c r="S4074" s="1">
        <v>852</v>
      </c>
    </row>
    <row r="4075" spans="1:20">
      <c r="A4075" s="1">
        <f t="shared" si="63"/>
        <v>4074</v>
      </c>
      <c r="B4075" s="1" t="s">
        <v>28</v>
      </c>
      <c r="C4075" s="1" t="s">
        <v>29</v>
      </c>
      <c r="D4075" s="1" t="s">
        <v>22</v>
      </c>
      <c r="E4075" s="1" t="s">
        <v>23</v>
      </c>
      <c r="F4075" s="1" t="s">
        <v>5</v>
      </c>
      <c r="H4075" s="1" t="s">
        <v>24</v>
      </c>
      <c r="I4075" s="1">
        <v>2155540</v>
      </c>
      <c r="J4075" s="1">
        <v>2156391</v>
      </c>
      <c r="K4075" s="1" t="s">
        <v>63</v>
      </c>
      <c r="L4075" s="1" t="s">
        <v>5782</v>
      </c>
      <c r="O4075" s="1" t="s">
        <v>542</v>
      </c>
      <c r="R4075" s="1" t="s">
        <v>5781</v>
      </c>
      <c r="S4075" s="1">
        <v>852</v>
      </c>
      <c r="T4075" s="1">
        <v>283</v>
      </c>
    </row>
    <row r="4076" spans="1:20">
      <c r="A4076" s="1">
        <f t="shared" si="63"/>
        <v>4075</v>
      </c>
      <c r="B4076" s="1" t="s">
        <v>20</v>
      </c>
      <c r="C4076" s="1" t="s">
        <v>21</v>
      </c>
      <c r="D4076" s="1" t="s">
        <v>22</v>
      </c>
      <c r="E4076" s="1" t="s">
        <v>23</v>
      </c>
      <c r="F4076" s="1" t="s">
        <v>5</v>
      </c>
      <c r="H4076" s="1" t="s">
        <v>24</v>
      </c>
      <c r="I4076" s="1">
        <v>2156445</v>
      </c>
      <c r="J4076" s="1">
        <v>2156768</v>
      </c>
      <c r="K4076" s="1" t="s">
        <v>63</v>
      </c>
      <c r="R4076" s="1" t="s">
        <v>5783</v>
      </c>
      <c r="S4076" s="1">
        <v>324</v>
      </c>
    </row>
    <row r="4077" spans="1:20">
      <c r="A4077" s="1">
        <f t="shared" si="63"/>
        <v>4076</v>
      </c>
      <c r="B4077" s="1" t="s">
        <v>28</v>
      </c>
      <c r="C4077" s="1" t="s">
        <v>29</v>
      </c>
      <c r="D4077" s="1" t="s">
        <v>22</v>
      </c>
      <c r="E4077" s="1" t="s">
        <v>23</v>
      </c>
      <c r="F4077" s="1" t="s">
        <v>5</v>
      </c>
      <c r="H4077" s="1" t="s">
        <v>24</v>
      </c>
      <c r="I4077" s="1">
        <v>2156445</v>
      </c>
      <c r="J4077" s="1">
        <v>2156768</v>
      </c>
      <c r="K4077" s="1" t="s">
        <v>63</v>
      </c>
      <c r="L4077" s="1" t="s">
        <v>5784</v>
      </c>
      <c r="O4077" s="1" t="s">
        <v>539</v>
      </c>
      <c r="R4077" s="1" t="s">
        <v>5783</v>
      </c>
      <c r="S4077" s="1">
        <v>324</v>
      </c>
      <c r="T4077" s="1">
        <v>107</v>
      </c>
    </row>
    <row r="4078" spans="1:20">
      <c r="A4078" s="1">
        <f t="shared" si="63"/>
        <v>4077</v>
      </c>
      <c r="B4078" s="1" t="s">
        <v>20</v>
      </c>
      <c r="C4078" s="1" t="s">
        <v>21</v>
      </c>
      <c r="D4078" s="1" t="s">
        <v>22</v>
      </c>
      <c r="E4078" s="1" t="s">
        <v>23</v>
      </c>
      <c r="F4078" s="1" t="s">
        <v>5</v>
      </c>
      <c r="H4078" s="1" t="s">
        <v>24</v>
      </c>
      <c r="I4078" s="1">
        <v>2157522</v>
      </c>
      <c r="J4078" s="1">
        <v>2158763</v>
      </c>
      <c r="K4078" s="1" t="s">
        <v>25</v>
      </c>
      <c r="R4078" s="1" t="s">
        <v>5785</v>
      </c>
      <c r="S4078" s="1">
        <v>1242</v>
      </c>
    </row>
    <row r="4079" spans="1:20">
      <c r="A4079" s="1">
        <f t="shared" si="63"/>
        <v>4078</v>
      </c>
      <c r="B4079" s="1" t="s">
        <v>28</v>
      </c>
      <c r="C4079" s="1" t="s">
        <v>29</v>
      </c>
      <c r="D4079" s="1" t="s">
        <v>22</v>
      </c>
      <c r="E4079" s="1" t="s">
        <v>23</v>
      </c>
      <c r="F4079" s="1" t="s">
        <v>5</v>
      </c>
      <c r="H4079" s="1" t="s">
        <v>24</v>
      </c>
      <c r="I4079" s="1">
        <v>2157522</v>
      </c>
      <c r="J4079" s="1">
        <v>2158763</v>
      </c>
      <c r="K4079" s="1" t="s">
        <v>25</v>
      </c>
      <c r="L4079" s="1" t="s">
        <v>5786</v>
      </c>
      <c r="O4079" s="1" t="s">
        <v>5787</v>
      </c>
      <c r="R4079" s="1" t="s">
        <v>5785</v>
      </c>
      <c r="S4079" s="1">
        <v>1242</v>
      </c>
      <c r="T4079" s="1">
        <v>413</v>
      </c>
    </row>
    <row r="4080" spans="1:20">
      <c r="A4080" s="1">
        <f t="shared" si="63"/>
        <v>4079</v>
      </c>
      <c r="B4080" s="1" t="s">
        <v>20</v>
      </c>
      <c r="C4080" s="1" t="s">
        <v>21</v>
      </c>
      <c r="D4080" s="1" t="s">
        <v>22</v>
      </c>
      <c r="E4080" s="1" t="s">
        <v>23</v>
      </c>
      <c r="F4080" s="1" t="s">
        <v>5</v>
      </c>
      <c r="H4080" s="1" t="s">
        <v>24</v>
      </c>
      <c r="I4080" s="1">
        <v>2159012</v>
      </c>
      <c r="J4080" s="1">
        <v>2159341</v>
      </c>
      <c r="K4080" s="1" t="s">
        <v>25</v>
      </c>
      <c r="P4080" s="1" t="s">
        <v>5788</v>
      </c>
      <c r="R4080" s="1" t="s">
        <v>5789</v>
      </c>
      <c r="S4080" s="1">
        <v>330</v>
      </c>
    </row>
    <row r="4081" spans="1:20">
      <c r="A4081" s="1">
        <f t="shared" si="63"/>
        <v>4080</v>
      </c>
      <c r="B4081" s="1" t="s">
        <v>28</v>
      </c>
      <c r="C4081" s="1" t="s">
        <v>29</v>
      </c>
      <c r="D4081" s="1" t="s">
        <v>22</v>
      </c>
      <c r="E4081" s="1" t="s">
        <v>23</v>
      </c>
      <c r="F4081" s="1" t="s">
        <v>5</v>
      </c>
      <c r="H4081" s="1" t="s">
        <v>24</v>
      </c>
      <c r="I4081" s="1">
        <v>2159012</v>
      </c>
      <c r="J4081" s="1">
        <v>2159341</v>
      </c>
      <c r="K4081" s="1" t="s">
        <v>25</v>
      </c>
      <c r="L4081" s="1" t="s">
        <v>5790</v>
      </c>
      <c r="O4081" s="1" t="s">
        <v>5791</v>
      </c>
      <c r="P4081" s="1" t="s">
        <v>5788</v>
      </c>
      <c r="R4081" s="1" t="s">
        <v>5789</v>
      </c>
      <c r="S4081" s="1">
        <v>330</v>
      </c>
      <c r="T4081" s="1">
        <v>109</v>
      </c>
    </row>
    <row r="4082" spans="1:20">
      <c r="A4082" s="1">
        <f t="shared" si="63"/>
        <v>4081</v>
      </c>
      <c r="B4082" s="1" t="s">
        <v>20</v>
      </c>
      <c r="C4082" s="1" t="s">
        <v>21</v>
      </c>
      <c r="D4082" s="1" t="s">
        <v>22</v>
      </c>
      <c r="E4082" s="1" t="s">
        <v>23</v>
      </c>
      <c r="F4082" s="1" t="s">
        <v>5</v>
      </c>
      <c r="H4082" s="1" t="s">
        <v>24</v>
      </c>
      <c r="I4082" s="1">
        <v>2159338</v>
      </c>
      <c r="J4082" s="1">
        <v>2159841</v>
      </c>
      <c r="K4082" s="1" t="s">
        <v>25</v>
      </c>
      <c r="R4082" s="1" t="s">
        <v>5792</v>
      </c>
      <c r="S4082" s="1">
        <v>504</v>
      </c>
    </row>
    <row r="4083" spans="1:20">
      <c r="A4083" s="1">
        <f t="shared" si="63"/>
        <v>4082</v>
      </c>
      <c r="B4083" s="1" t="s">
        <v>28</v>
      </c>
      <c r="C4083" s="1" t="s">
        <v>29</v>
      </c>
      <c r="D4083" s="1" t="s">
        <v>22</v>
      </c>
      <c r="E4083" s="1" t="s">
        <v>23</v>
      </c>
      <c r="F4083" s="1" t="s">
        <v>5</v>
      </c>
      <c r="H4083" s="1" t="s">
        <v>24</v>
      </c>
      <c r="I4083" s="1">
        <v>2159338</v>
      </c>
      <c r="J4083" s="1">
        <v>2159841</v>
      </c>
      <c r="K4083" s="1" t="s">
        <v>25</v>
      </c>
      <c r="L4083" s="1" t="s">
        <v>5793</v>
      </c>
      <c r="O4083" s="1" t="s">
        <v>42</v>
      </c>
      <c r="R4083" s="1" t="s">
        <v>5792</v>
      </c>
      <c r="S4083" s="1">
        <v>504</v>
      </c>
      <c r="T4083" s="1">
        <v>167</v>
      </c>
    </row>
    <row r="4084" spans="1:20">
      <c r="A4084" s="1">
        <f t="shared" si="63"/>
        <v>4083</v>
      </c>
      <c r="B4084" s="1" t="s">
        <v>20</v>
      </c>
      <c r="C4084" s="1" t="s">
        <v>21</v>
      </c>
      <c r="D4084" s="1" t="s">
        <v>22</v>
      </c>
      <c r="E4084" s="1" t="s">
        <v>23</v>
      </c>
      <c r="F4084" s="1" t="s">
        <v>5</v>
      </c>
      <c r="H4084" s="1" t="s">
        <v>24</v>
      </c>
      <c r="I4084" s="1">
        <v>2159943</v>
      </c>
      <c r="J4084" s="1">
        <v>2161274</v>
      </c>
      <c r="K4084" s="1" t="s">
        <v>63</v>
      </c>
      <c r="P4084" s="1" t="s">
        <v>5794</v>
      </c>
      <c r="R4084" s="1" t="s">
        <v>5795</v>
      </c>
      <c r="S4084" s="1">
        <v>1332</v>
      </c>
    </row>
    <row r="4085" spans="1:20">
      <c r="A4085" s="1">
        <f t="shared" si="63"/>
        <v>4084</v>
      </c>
      <c r="B4085" s="1" t="s">
        <v>28</v>
      </c>
      <c r="C4085" s="1" t="s">
        <v>29</v>
      </c>
      <c r="D4085" s="1" t="s">
        <v>22</v>
      </c>
      <c r="E4085" s="1" t="s">
        <v>23</v>
      </c>
      <c r="F4085" s="1" t="s">
        <v>5</v>
      </c>
      <c r="H4085" s="1" t="s">
        <v>24</v>
      </c>
      <c r="I4085" s="1">
        <v>2159943</v>
      </c>
      <c r="J4085" s="1">
        <v>2161274</v>
      </c>
      <c r="K4085" s="1" t="s">
        <v>63</v>
      </c>
      <c r="L4085" s="1" t="s">
        <v>5796</v>
      </c>
      <c r="O4085" s="1" t="s">
        <v>5797</v>
      </c>
      <c r="P4085" s="1" t="s">
        <v>5794</v>
      </c>
      <c r="R4085" s="1" t="s">
        <v>5795</v>
      </c>
      <c r="S4085" s="1">
        <v>1332</v>
      </c>
      <c r="T4085" s="1">
        <v>443</v>
      </c>
    </row>
    <row r="4086" spans="1:20">
      <c r="A4086" s="1">
        <f t="shared" si="63"/>
        <v>4085</v>
      </c>
      <c r="B4086" s="1" t="s">
        <v>20</v>
      </c>
      <c r="C4086" s="1" t="s">
        <v>21</v>
      </c>
      <c r="D4086" s="1" t="s">
        <v>22</v>
      </c>
      <c r="E4086" s="1" t="s">
        <v>23</v>
      </c>
      <c r="F4086" s="1" t="s">
        <v>5</v>
      </c>
      <c r="H4086" s="1" t="s">
        <v>24</v>
      </c>
      <c r="I4086" s="1">
        <v>2161321</v>
      </c>
      <c r="J4086" s="1">
        <v>2162445</v>
      </c>
      <c r="K4086" s="1" t="s">
        <v>63</v>
      </c>
      <c r="R4086" s="1" t="s">
        <v>5798</v>
      </c>
      <c r="S4086" s="1">
        <v>1125</v>
      </c>
    </row>
    <row r="4087" spans="1:20">
      <c r="A4087" s="1">
        <f t="shared" si="63"/>
        <v>4086</v>
      </c>
      <c r="B4087" s="1" t="s">
        <v>28</v>
      </c>
      <c r="C4087" s="1" t="s">
        <v>29</v>
      </c>
      <c r="D4087" s="1" t="s">
        <v>22</v>
      </c>
      <c r="E4087" s="1" t="s">
        <v>23</v>
      </c>
      <c r="F4087" s="1" t="s">
        <v>5</v>
      </c>
      <c r="H4087" s="1" t="s">
        <v>24</v>
      </c>
      <c r="I4087" s="1">
        <v>2161321</v>
      </c>
      <c r="J4087" s="1">
        <v>2162445</v>
      </c>
      <c r="K4087" s="1" t="s">
        <v>63</v>
      </c>
      <c r="L4087" s="1" t="s">
        <v>5799</v>
      </c>
      <c r="O4087" s="1" t="s">
        <v>42</v>
      </c>
      <c r="R4087" s="1" t="s">
        <v>5798</v>
      </c>
      <c r="S4087" s="1">
        <v>1125</v>
      </c>
      <c r="T4087" s="1">
        <v>374</v>
      </c>
    </row>
    <row r="4088" spans="1:20">
      <c r="A4088" s="1">
        <f t="shared" si="63"/>
        <v>4087</v>
      </c>
      <c r="B4088" s="1" t="s">
        <v>20</v>
      </c>
      <c r="C4088" s="1" t="s">
        <v>21</v>
      </c>
      <c r="D4088" s="1" t="s">
        <v>22</v>
      </c>
      <c r="E4088" s="1" t="s">
        <v>23</v>
      </c>
      <c r="F4088" s="1" t="s">
        <v>5</v>
      </c>
      <c r="H4088" s="1" t="s">
        <v>24</v>
      </c>
      <c r="I4088" s="1">
        <v>2162833</v>
      </c>
      <c r="J4088" s="1">
        <v>2163699</v>
      </c>
      <c r="K4088" s="1" t="s">
        <v>25</v>
      </c>
      <c r="R4088" s="1" t="s">
        <v>5800</v>
      </c>
      <c r="S4088" s="1">
        <v>867</v>
      </c>
    </row>
    <row r="4089" spans="1:20">
      <c r="A4089" s="1">
        <f t="shared" si="63"/>
        <v>4088</v>
      </c>
      <c r="B4089" s="1" t="s">
        <v>28</v>
      </c>
      <c r="C4089" s="1" t="s">
        <v>29</v>
      </c>
      <c r="D4089" s="1" t="s">
        <v>22</v>
      </c>
      <c r="E4089" s="1" t="s">
        <v>23</v>
      </c>
      <c r="F4089" s="1" t="s">
        <v>5</v>
      </c>
      <c r="H4089" s="1" t="s">
        <v>24</v>
      </c>
      <c r="I4089" s="1">
        <v>2162833</v>
      </c>
      <c r="J4089" s="1">
        <v>2163699</v>
      </c>
      <c r="K4089" s="1" t="s">
        <v>25</v>
      </c>
      <c r="L4089" s="1" t="s">
        <v>5801</v>
      </c>
      <c r="O4089" s="1" t="s">
        <v>62</v>
      </c>
      <c r="R4089" s="1" t="s">
        <v>5800</v>
      </c>
      <c r="S4089" s="1">
        <v>867</v>
      </c>
      <c r="T4089" s="1">
        <v>288</v>
      </c>
    </row>
    <row r="4090" spans="1:20">
      <c r="A4090" s="1">
        <f t="shared" si="63"/>
        <v>4089</v>
      </c>
      <c r="B4090" s="1" t="s">
        <v>20</v>
      </c>
      <c r="C4090" s="1" t="s">
        <v>21</v>
      </c>
      <c r="D4090" s="1" t="s">
        <v>22</v>
      </c>
      <c r="E4090" s="1" t="s">
        <v>23</v>
      </c>
      <c r="F4090" s="1" t="s">
        <v>5</v>
      </c>
      <c r="H4090" s="1" t="s">
        <v>24</v>
      </c>
      <c r="I4090" s="1">
        <v>2163869</v>
      </c>
      <c r="J4090" s="1">
        <v>2164321</v>
      </c>
      <c r="K4090" s="1" t="s">
        <v>25</v>
      </c>
      <c r="R4090" s="1" t="s">
        <v>5802</v>
      </c>
      <c r="S4090" s="1">
        <v>453</v>
      </c>
    </row>
    <row r="4091" spans="1:20">
      <c r="A4091" s="1">
        <f t="shared" si="63"/>
        <v>4090</v>
      </c>
      <c r="B4091" s="1" t="s">
        <v>28</v>
      </c>
      <c r="C4091" s="1" t="s">
        <v>29</v>
      </c>
      <c r="D4091" s="1" t="s">
        <v>22</v>
      </c>
      <c r="E4091" s="1" t="s">
        <v>23</v>
      </c>
      <c r="F4091" s="1" t="s">
        <v>5</v>
      </c>
      <c r="H4091" s="1" t="s">
        <v>24</v>
      </c>
      <c r="I4091" s="1">
        <v>2163869</v>
      </c>
      <c r="J4091" s="1">
        <v>2164321</v>
      </c>
      <c r="K4091" s="1" t="s">
        <v>25</v>
      </c>
      <c r="L4091" s="1" t="s">
        <v>5803</v>
      </c>
      <c r="O4091" s="1" t="s">
        <v>5804</v>
      </c>
      <c r="R4091" s="1" t="s">
        <v>5802</v>
      </c>
      <c r="S4091" s="1">
        <v>453</v>
      </c>
      <c r="T4091" s="1">
        <v>150</v>
      </c>
    </row>
    <row r="4092" spans="1:20">
      <c r="A4092" s="1">
        <f t="shared" si="63"/>
        <v>4091</v>
      </c>
      <c r="B4092" s="1" t="s">
        <v>20</v>
      </c>
      <c r="C4092" s="1" t="s">
        <v>21</v>
      </c>
      <c r="D4092" s="1" t="s">
        <v>22</v>
      </c>
      <c r="E4092" s="1" t="s">
        <v>23</v>
      </c>
      <c r="F4092" s="1" t="s">
        <v>5</v>
      </c>
      <c r="H4092" s="1" t="s">
        <v>24</v>
      </c>
      <c r="I4092" s="1">
        <v>2164358</v>
      </c>
      <c r="J4092" s="1">
        <v>2165704</v>
      </c>
      <c r="K4092" s="1" t="s">
        <v>25</v>
      </c>
      <c r="P4092" s="1" t="s">
        <v>5805</v>
      </c>
      <c r="R4092" s="1" t="s">
        <v>5806</v>
      </c>
      <c r="S4092" s="1">
        <v>1347</v>
      </c>
    </row>
    <row r="4093" spans="1:20">
      <c r="A4093" s="1">
        <f t="shared" si="63"/>
        <v>4092</v>
      </c>
      <c r="B4093" s="1" t="s">
        <v>28</v>
      </c>
      <c r="C4093" s="1" t="s">
        <v>29</v>
      </c>
      <c r="D4093" s="1" t="s">
        <v>22</v>
      </c>
      <c r="E4093" s="1" t="s">
        <v>23</v>
      </c>
      <c r="F4093" s="1" t="s">
        <v>5</v>
      </c>
      <c r="H4093" s="1" t="s">
        <v>24</v>
      </c>
      <c r="I4093" s="1">
        <v>2164358</v>
      </c>
      <c r="J4093" s="1">
        <v>2165704</v>
      </c>
      <c r="K4093" s="1" t="s">
        <v>25</v>
      </c>
      <c r="L4093" s="1" t="s">
        <v>5807</v>
      </c>
      <c r="O4093" s="1" t="s">
        <v>2124</v>
      </c>
      <c r="P4093" s="1" t="s">
        <v>5805</v>
      </c>
      <c r="R4093" s="1" t="s">
        <v>5806</v>
      </c>
      <c r="S4093" s="1">
        <v>1347</v>
      </c>
      <c r="T4093" s="1">
        <v>448</v>
      </c>
    </row>
    <row r="4094" spans="1:20">
      <c r="A4094" s="1">
        <f t="shared" si="63"/>
        <v>4093</v>
      </c>
      <c r="B4094" s="1" t="s">
        <v>20</v>
      </c>
      <c r="C4094" s="1" t="s">
        <v>21</v>
      </c>
      <c r="D4094" s="1" t="s">
        <v>22</v>
      </c>
      <c r="E4094" s="1" t="s">
        <v>23</v>
      </c>
      <c r="F4094" s="1" t="s">
        <v>5</v>
      </c>
      <c r="H4094" s="1" t="s">
        <v>24</v>
      </c>
      <c r="I4094" s="1">
        <v>2165754</v>
      </c>
      <c r="J4094" s="1">
        <v>2166533</v>
      </c>
      <c r="K4094" s="1" t="s">
        <v>25</v>
      </c>
      <c r="R4094" s="1" t="s">
        <v>5808</v>
      </c>
      <c r="S4094" s="1">
        <v>780</v>
      </c>
    </row>
    <row r="4095" spans="1:20">
      <c r="A4095" s="1">
        <f t="shared" si="63"/>
        <v>4094</v>
      </c>
      <c r="B4095" s="1" t="s">
        <v>28</v>
      </c>
      <c r="C4095" s="1" t="s">
        <v>29</v>
      </c>
      <c r="D4095" s="1" t="s">
        <v>22</v>
      </c>
      <c r="E4095" s="1" t="s">
        <v>23</v>
      </c>
      <c r="F4095" s="1" t="s">
        <v>5</v>
      </c>
      <c r="H4095" s="1" t="s">
        <v>24</v>
      </c>
      <c r="I4095" s="1">
        <v>2165754</v>
      </c>
      <c r="J4095" s="1">
        <v>2166533</v>
      </c>
      <c r="K4095" s="1" t="s">
        <v>25</v>
      </c>
      <c r="L4095" s="1" t="s">
        <v>5809</v>
      </c>
      <c r="O4095" s="1" t="s">
        <v>5810</v>
      </c>
      <c r="R4095" s="1" t="s">
        <v>5808</v>
      </c>
      <c r="S4095" s="1">
        <v>780</v>
      </c>
      <c r="T4095" s="1">
        <v>259</v>
      </c>
    </row>
    <row r="4096" spans="1:20">
      <c r="A4096" s="1">
        <f t="shared" si="63"/>
        <v>4095</v>
      </c>
      <c r="B4096" s="1" t="s">
        <v>20</v>
      </c>
      <c r="C4096" s="1" t="s">
        <v>21</v>
      </c>
      <c r="D4096" s="1" t="s">
        <v>22</v>
      </c>
      <c r="E4096" s="1" t="s">
        <v>23</v>
      </c>
      <c r="F4096" s="1" t="s">
        <v>5</v>
      </c>
      <c r="H4096" s="1" t="s">
        <v>24</v>
      </c>
      <c r="I4096" s="1">
        <v>2166539</v>
      </c>
      <c r="J4096" s="1">
        <v>2168491</v>
      </c>
      <c r="K4096" s="1" t="s">
        <v>25</v>
      </c>
      <c r="P4096" s="1" t="s">
        <v>5811</v>
      </c>
      <c r="R4096" s="1" t="s">
        <v>5812</v>
      </c>
      <c r="S4096" s="1">
        <v>1953</v>
      </c>
    </row>
    <row r="4097" spans="1:21">
      <c r="A4097" s="1">
        <f t="shared" si="63"/>
        <v>4096</v>
      </c>
      <c r="B4097" s="1" t="s">
        <v>28</v>
      </c>
      <c r="C4097" s="1" t="s">
        <v>29</v>
      </c>
      <c r="D4097" s="1" t="s">
        <v>22</v>
      </c>
      <c r="E4097" s="1" t="s">
        <v>23</v>
      </c>
      <c r="F4097" s="1" t="s">
        <v>5</v>
      </c>
      <c r="H4097" s="1" t="s">
        <v>24</v>
      </c>
      <c r="I4097" s="1">
        <v>2166539</v>
      </c>
      <c r="J4097" s="1">
        <v>2168491</v>
      </c>
      <c r="K4097" s="1" t="s">
        <v>25</v>
      </c>
      <c r="L4097" s="1" t="s">
        <v>5813</v>
      </c>
      <c r="O4097" s="1" t="s">
        <v>5556</v>
      </c>
      <c r="P4097" s="1" t="s">
        <v>5811</v>
      </c>
      <c r="R4097" s="1" t="s">
        <v>5812</v>
      </c>
      <c r="S4097" s="1">
        <v>1953</v>
      </c>
      <c r="T4097" s="1">
        <v>650</v>
      </c>
    </row>
    <row r="4098" spans="1:21">
      <c r="A4098" s="1">
        <f t="shared" si="63"/>
        <v>4097</v>
      </c>
      <c r="B4098" s="1" t="s">
        <v>20</v>
      </c>
      <c r="C4098" s="1" t="s">
        <v>21</v>
      </c>
      <c r="D4098" s="1" t="s">
        <v>22</v>
      </c>
      <c r="E4098" s="1" t="s">
        <v>23</v>
      </c>
      <c r="F4098" s="1" t="s">
        <v>5</v>
      </c>
      <c r="H4098" s="1" t="s">
        <v>24</v>
      </c>
      <c r="I4098" s="1">
        <v>2169175</v>
      </c>
      <c r="J4098" s="1">
        <v>2169450</v>
      </c>
      <c r="K4098" s="1" t="s">
        <v>25</v>
      </c>
      <c r="R4098" s="1" t="s">
        <v>5814</v>
      </c>
      <c r="S4098" s="1">
        <v>276</v>
      </c>
    </row>
    <row r="4099" spans="1:21">
      <c r="A4099" s="1">
        <f t="shared" ref="A4099:A4162" si="64">A4098+1</f>
        <v>4098</v>
      </c>
      <c r="B4099" s="1" t="s">
        <v>28</v>
      </c>
      <c r="C4099" s="1" t="s">
        <v>29</v>
      </c>
      <c r="D4099" s="1" t="s">
        <v>22</v>
      </c>
      <c r="E4099" s="1" t="s">
        <v>23</v>
      </c>
      <c r="F4099" s="1" t="s">
        <v>5</v>
      </c>
      <c r="H4099" s="1" t="s">
        <v>24</v>
      </c>
      <c r="I4099" s="1">
        <v>2169175</v>
      </c>
      <c r="J4099" s="1">
        <v>2169450</v>
      </c>
      <c r="K4099" s="1" t="s">
        <v>25</v>
      </c>
      <c r="L4099" s="1" t="s">
        <v>5815</v>
      </c>
      <c r="O4099" s="1" t="s">
        <v>62</v>
      </c>
      <c r="R4099" s="1" t="s">
        <v>5814</v>
      </c>
      <c r="S4099" s="1">
        <v>276</v>
      </c>
      <c r="T4099" s="1">
        <v>91</v>
      </c>
    </row>
    <row r="4100" spans="1:21">
      <c r="A4100" s="1">
        <f t="shared" si="64"/>
        <v>4099</v>
      </c>
      <c r="B4100" s="1" t="s">
        <v>20</v>
      </c>
      <c r="C4100" s="1" t="s">
        <v>450</v>
      </c>
      <c r="D4100" s="1" t="s">
        <v>22</v>
      </c>
      <c r="E4100" s="1" t="s">
        <v>23</v>
      </c>
      <c r="F4100" s="1" t="s">
        <v>5</v>
      </c>
      <c r="H4100" s="1" t="s">
        <v>24</v>
      </c>
      <c r="I4100" s="1">
        <v>2169627</v>
      </c>
      <c r="J4100" s="1">
        <v>2170037</v>
      </c>
      <c r="K4100" s="1" t="s">
        <v>63</v>
      </c>
      <c r="R4100" s="1" t="s">
        <v>5816</v>
      </c>
      <c r="S4100" s="1">
        <v>411</v>
      </c>
      <c r="U4100" s="1" t="s">
        <v>452</v>
      </c>
    </row>
    <row r="4101" spans="1:21">
      <c r="A4101" s="1">
        <f t="shared" si="64"/>
        <v>4100</v>
      </c>
      <c r="B4101" s="1" t="s">
        <v>28</v>
      </c>
      <c r="C4101" s="1" t="s">
        <v>453</v>
      </c>
      <c r="D4101" s="1" t="s">
        <v>22</v>
      </c>
      <c r="E4101" s="1" t="s">
        <v>23</v>
      </c>
      <c r="F4101" s="1" t="s">
        <v>5</v>
      </c>
      <c r="H4101" s="1" t="s">
        <v>24</v>
      </c>
      <c r="I4101" s="1">
        <v>2169627</v>
      </c>
      <c r="J4101" s="1">
        <v>2170037</v>
      </c>
      <c r="K4101" s="1" t="s">
        <v>63</v>
      </c>
      <c r="O4101" s="1" t="s">
        <v>5817</v>
      </c>
      <c r="R4101" s="1" t="s">
        <v>5816</v>
      </c>
      <c r="S4101" s="1">
        <v>411</v>
      </c>
      <c r="U4101" s="1" t="s">
        <v>452</v>
      </c>
    </row>
    <row r="4102" spans="1:21">
      <c r="A4102" s="1">
        <f t="shared" si="64"/>
        <v>4101</v>
      </c>
      <c r="B4102" s="1" t="s">
        <v>20</v>
      </c>
      <c r="C4102" s="1" t="s">
        <v>450</v>
      </c>
      <c r="D4102" s="1" t="s">
        <v>22</v>
      </c>
      <c r="E4102" s="1" t="s">
        <v>23</v>
      </c>
      <c r="F4102" s="1" t="s">
        <v>5</v>
      </c>
      <c r="H4102" s="1" t="s">
        <v>24</v>
      </c>
      <c r="I4102" s="1">
        <v>2170268</v>
      </c>
      <c r="J4102" s="1">
        <v>2171641</v>
      </c>
      <c r="K4102" s="1" t="s">
        <v>63</v>
      </c>
      <c r="R4102" s="1" t="s">
        <v>5818</v>
      </c>
      <c r="S4102" s="1">
        <v>1374</v>
      </c>
      <c r="U4102" s="1" t="s">
        <v>452</v>
      </c>
    </row>
    <row r="4103" spans="1:21">
      <c r="A4103" s="1">
        <f t="shared" si="64"/>
        <v>4102</v>
      </c>
      <c r="B4103" s="1" t="s">
        <v>28</v>
      </c>
      <c r="C4103" s="1" t="s">
        <v>453</v>
      </c>
      <c r="D4103" s="1" t="s">
        <v>22</v>
      </c>
      <c r="E4103" s="1" t="s">
        <v>23</v>
      </c>
      <c r="F4103" s="1" t="s">
        <v>5</v>
      </c>
      <c r="H4103" s="1" t="s">
        <v>24</v>
      </c>
      <c r="I4103" s="1">
        <v>2170268</v>
      </c>
      <c r="J4103" s="1">
        <v>2171641</v>
      </c>
      <c r="K4103" s="1" t="s">
        <v>63</v>
      </c>
      <c r="O4103" s="1" t="s">
        <v>5819</v>
      </c>
      <c r="R4103" s="1" t="s">
        <v>5818</v>
      </c>
      <c r="S4103" s="1">
        <v>1374</v>
      </c>
      <c r="U4103" s="1" t="s">
        <v>452</v>
      </c>
    </row>
    <row r="4104" spans="1:21">
      <c r="A4104" s="1">
        <f t="shared" si="64"/>
        <v>4103</v>
      </c>
      <c r="B4104" s="1" t="s">
        <v>20</v>
      </c>
      <c r="C4104" s="1" t="s">
        <v>21</v>
      </c>
      <c r="D4104" s="1" t="s">
        <v>22</v>
      </c>
      <c r="E4104" s="1" t="s">
        <v>23</v>
      </c>
      <c r="F4104" s="1" t="s">
        <v>5</v>
      </c>
      <c r="H4104" s="1" t="s">
        <v>24</v>
      </c>
      <c r="I4104" s="1">
        <v>2172449</v>
      </c>
      <c r="J4104" s="1">
        <v>2172856</v>
      </c>
      <c r="K4104" s="1" t="s">
        <v>25</v>
      </c>
      <c r="R4104" s="1" t="s">
        <v>5820</v>
      </c>
      <c r="S4104" s="1">
        <v>408</v>
      </c>
    </row>
    <row r="4105" spans="1:21">
      <c r="A4105" s="1">
        <f t="shared" si="64"/>
        <v>4104</v>
      </c>
      <c r="B4105" s="1" t="s">
        <v>28</v>
      </c>
      <c r="C4105" s="1" t="s">
        <v>29</v>
      </c>
      <c r="D4105" s="1" t="s">
        <v>22</v>
      </c>
      <c r="E4105" s="1" t="s">
        <v>23</v>
      </c>
      <c r="F4105" s="1" t="s">
        <v>5</v>
      </c>
      <c r="H4105" s="1" t="s">
        <v>24</v>
      </c>
      <c r="I4105" s="1">
        <v>2172449</v>
      </c>
      <c r="J4105" s="1">
        <v>2172856</v>
      </c>
      <c r="K4105" s="1" t="s">
        <v>25</v>
      </c>
      <c r="L4105" s="1" t="s">
        <v>5821</v>
      </c>
      <c r="O4105" s="1" t="s">
        <v>822</v>
      </c>
      <c r="R4105" s="1" t="s">
        <v>5820</v>
      </c>
      <c r="S4105" s="1">
        <v>408</v>
      </c>
      <c r="T4105" s="1">
        <v>135</v>
      </c>
    </row>
    <row r="4106" spans="1:21">
      <c r="A4106" s="1">
        <f t="shared" si="64"/>
        <v>4105</v>
      </c>
      <c r="B4106" s="1" t="s">
        <v>20</v>
      </c>
      <c r="C4106" s="1" t="s">
        <v>21</v>
      </c>
      <c r="D4106" s="1" t="s">
        <v>22</v>
      </c>
      <c r="E4106" s="1" t="s">
        <v>23</v>
      </c>
      <c r="F4106" s="1" t="s">
        <v>5</v>
      </c>
      <c r="H4106" s="1" t="s">
        <v>24</v>
      </c>
      <c r="I4106" s="1">
        <v>2172856</v>
      </c>
      <c r="J4106" s="1">
        <v>2173224</v>
      </c>
      <c r="K4106" s="1" t="s">
        <v>25</v>
      </c>
      <c r="R4106" s="1" t="s">
        <v>5822</v>
      </c>
      <c r="S4106" s="1">
        <v>369</v>
      </c>
    </row>
    <row r="4107" spans="1:21">
      <c r="A4107" s="1">
        <f t="shared" si="64"/>
        <v>4106</v>
      </c>
      <c r="B4107" s="1" t="s">
        <v>28</v>
      </c>
      <c r="C4107" s="1" t="s">
        <v>29</v>
      </c>
      <c r="D4107" s="1" t="s">
        <v>22</v>
      </c>
      <c r="E4107" s="1" t="s">
        <v>23</v>
      </c>
      <c r="F4107" s="1" t="s">
        <v>5</v>
      </c>
      <c r="H4107" s="1" t="s">
        <v>24</v>
      </c>
      <c r="I4107" s="1">
        <v>2172856</v>
      </c>
      <c r="J4107" s="1">
        <v>2173224</v>
      </c>
      <c r="K4107" s="1" t="s">
        <v>25</v>
      </c>
      <c r="L4107" s="1" t="s">
        <v>5823</v>
      </c>
      <c r="O4107" s="1" t="s">
        <v>868</v>
      </c>
      <c r="R4107" s="1" t="s">
        <v>5822</v>
      </c>
      <c r="S4107" s="1">
        <v>369</v>
      </c>
      <c r="T4107" s="1">
        <v>122</v>
      </c>
    </row>
    <row r="4108" spans="1:21">
      <c r="A4108" s="1">
        <f t="shared" si="64"/>
        <v>4107</v>
      </c>
      <c r="B4108" s="1" t="s">
        <v>20</v>
      </c>
      <c r="C4108" s="1" t="s">
        <v>21</v>
      </c>
      <c r="D4108" s="1" t="s">
        <v>22</v>
      </c>
      <c r="E4108" s="1" t="s">
        <v>23</v>
      </c>
      <c r="F4108" s="1" t="s">
        <v>5</v>
      </c>
      <c r="H4108" s="1" t="s">
        <v>24</v>
      </c>
      <c r="I4108" s="1">
        <v>2173285</v>
      </c>
      <c r="J4108" s="1">
        <v>2174235</v>
      </c>
      <c r="K4108" s="1" t="s">
        <v>25</v>
      </c>
      <c r="R4108" s="1" t="s">
        <v>5824</v>
      </c>
      <c r="S4108" s="1">
        <v>951</v>
      </c>
    </row>
    <row r="4109" spans="1:21">
      <c r="A4109" s="1">
        <f t="shared" si="64"/>
        <v>4108</v>
      </c>
      <c r="B4109" s="1" t="s">
        <v>28</v>
      </c>
      <c r="C4109" s="1" t="s">
        <v>29</v>
      </c>
      <c r="D4109" s="1" t="s">
        <v>22</v>
      </c>
      <c r="E4109" s="1" t="s">
        <v>23</v>
      </c>
      <c r="F4109" s="1" t="s">
        <v>5</v>
      </c>
      <c r="H4109" s="1" t="s">
        <v>24</v>
      </c>
      <c r="I4109" s="1">
        <v>2173285</v>
      </c>
      <c r="J4109" s="1">
        <v>2174235</v>
      </c>
      <c r="K4109" s="1" t="s">
        <v>25</v>
      </c>
      <c r="L4109" s="1" t="s">
        <v>5825</v>
      </c>
      <c r="O4109" s="1" t="s">
        <v>542</v>
      </c>
      <c r="R4109" s="1" t="s">
        <v>5824</v>
      </c>
      <c r="S4109" s="1">
        <v>951</v>
      </c>
      <c r="T4109" s="1">
        <v>316</v>
      </c>
    </row>
    <row r="4110" spans="1:21">
      <c r="A4110" s="1">
        <f t="shared" si="64"/>
        <v>4109</v>
      </c>
      <c r="B4110" s="1" t="s">
        <v>20</v>
      </c>
      <c r="C4110" s="1" t="s">
        <v>21</v>
      </c>
      <c r="D4110" s="1" t="s">
        <v>22</v>
      </c>
      <c r="E4110" s="1" t="s">
        <v>23</v>
      </c>
      <c r="F4110" s="1" t="s">
        <v>5</v>
      </c>
      <c r="H4110" s="1" t="s">
        <v>24</v>
      </c>
      <c r="I4110" s="1">
        <v>2174813</v>
      </c>
      <c r="J4110" s="1">
        <v>2175106</v>
      </c>
      <c r="K4110" s="1" t="s">
        <v>63</v>
      </c>
      <c r="R4110" s="1" t="s">
        <v>5826</v>
      </c>
      <c r="S4110" s="1">
        <v>294</v>
      </c>
    </row>
    <row r="4111" spans="1:21">
      <c r="A4111" s="1">
        <f t="shared" si="64"/>
        <v>4110</v>
      </c>
      <c r="B4111" s="1" t="s">
        <v>28</v>
      </c>
      <c r="C4111" s="1" t="s">
        <v>29</v>
      </c>
      <c r="D4111" s="1" t="s">
        <v>22</v>
      </c>
      <c r="E4111" s="1" t="s">
        <v>23</v>
      </c>
      <c r="F4111" s="1" t="s">
        <v>5</v>
      </c>
      <c r="H4111" s="1" t="s">
        <v>24</v>
      </c>
      <c r="I4111" s="1">
        <v>2174813</v>
      </c>
      <c r="J4111" s="1">
        <v>2175106</v>
      </c>
      <c r="K4111" s="1" t="s">
        <v>63</v>
      </c>
      <c r="L4111" s="1" t="s">
        <v>5827</v>
      </c>
      <c r="O4111" s="1" t="s">
        <v>62</v>
      </c>
      <c r="R4111" s="1" t="s">
        <v>5826</v>
      </c>
      <c r="S4111" s="1">
        <v>294</v>
      </c>
      <c r="T4111" s="1">
        <v>97</v>
      </c>
    </row>
    <row r="4112" spans="1:21">
      <c r="A4112" s="1">
        <f t="shared" si="64"/>
        <v>4111</v>
      </c>
      <c r="B4112" s="1" t="s">
        <v>20</v>
      </c>
      <c r="C4112" s="1" t="s">
        <v>21</v>
      </c>
      <c r="D4112" s="1" t="s">
        <v>22</v>
      </c>
      <c r="E4112" s="1" t="s">
        <v>23</v>
      </c>
      <c r="F4112" s="1" t="s">
        <v>5</v>
      </c>
      <c r="H4112" s="1" t="s">
        <v>24</v>
      </c>
      <c r="I4112" s="1">
        <v>2176094</v>
      </c>
      <c r="J4112" s="1">
        <v>2176486</v>
      </c>
      <c r="K4112" s="1" t="s">
        <v>25</v>
      </c>
      <c r="R4112" s="1" t="s">
        <v>5828</v>
      </c>
      <c r="S4112" s="1">
        <v>393</v>
      </c>
    </row>
    <row r="4113" spans="1:20">
      <c r="A4113" s="1">
        <f t="shared" si="64"/>
        <v>4112</v>
      </c>
      <c r="B4113" s="1" t="s">
        <v>28</v>
      </c>
      <c r="C4113" s="1" t="s">
        <v>29</v>
      </c>
      <c r="D4113" s="1" t="s">
        <v>22</v>
      </c>
      <c r="E4113" s="1" t="s">
        <v>23</v>
      </c>
      <c r="F4113" s="1" t="s">
        <v>5</v>
      </c>
      <c r="H4113" s="1" t="s">
        <v>24</v>
      </c>
      <c r="I4113" s="1">
        <v>2176094</v>
      </c>
      <c r="J4113" s="1">
        <v>2176486</v>
      </c>
      <c r="K4113" s="1" t="s">
        <v>25</v>
      </c>
      <c r="L4113" s="1" t="s">
        <v>5829</v>
      </c>
      <c r="O4113" s="1" t="s">
        <v>62</v>
      </c>
      <c r="R4113" s="1" t="s">
        <v>5828</v>
      </c>
      <c r="S4113" s="1">
        <v>393</v>
      </c>
      <c r="T4113" s="1">
        <v>130</v>
      </c>
    </row>
    <row r="4114" spans="1:20">
      <c r="A4114" s="1">
        <f t="shared" si="64"/>
        <v>4113</v>
      </c>
      <c r="B4114" s="1" t="s">
        <v>20</v>
      </c>
      <c r="C4114" s="1" t="s">
        <v>21</v>
      </c>
      <c r="D4114" s="1" t="s">
        <v>22</v>
      </c>
      <c r="E4114" s="1" t="s">
        <v>23</v>
      </c>
      <c r="F4114" s="1" t="s">
        <v>5</v>
      </c>
      <c r="H4114" s="1" t="s">
        <v>24</v>
      </c>
      <c r="I4114" s="1">
        <v>2176468</v>
      </c>
      <c r="J4114" s="1">
        <v>2177304</v>
      </c>
      <c r="K4114" s="1" t="s">
        <v>25</v>
      </c>
      <c r="R4114" s="1" t="s">
        <v>5830</v>
      </c>
      <c r="S4114" s="1">
        <v>837</v>
      </c>
    </row>
    <row r="4115" spans="1:20">
      <c r="A4115" s="1">
        <f t="shared" si="64"/>
        <v>4114</v>
      </c>
      <c r="B4115" s="1" t="s">
        <v>28</v>
      </c>
      <c r="C4115" s="1" t="s">
        <v>29</v>
      </c>
      <c r="D4115" s="1" t="s">
        <v>22</v>
      </c>
      <c r="E4115" s="1" t="s">
        <v>23</v>
      </c>
      <c r="F4115" s="1" t="s">
        <v>5</v>
      </c>
      <c r="H4115" s="1" t="s">
        <v>24</v>
      </c>
      <c r="I4115" s="1">
        <v>2176468</v>
      </c>
      <c r="J4115" s="1">
        <v>2177304</v>
      </c>
      <c r="K4115" s="1" t="s">
        <v>25</v>
      </c>
      <c r="L4115" s="1" t="s">
        <v>5831</v>
      </c>
      <c r="O4115" s="1" t="s">
        <v>5832</v>
      </c>
      <c r="R4115" s="1" t="s">
        <v>5830</v>
      </c>
      <c r="S4115" s="1">
        <v>837</v>
      </c>
      <c r="T4115" s="1">
        <v>278</v>
      </c>
    </row>
    <row r="4116" spans="1:20">
      <c r="A4116" s="1">
        <f t="shared" si="64"/>
        <v>4115</v>
      </c>
      <c r="B4116" s="1" t="s">
        <v>20</v>
      </c>
      <c r="C4116" s="1" t="s">
        <v>21</v>
      </c>
      <c r="D4116" s="1" t="s">
        <v>22</v>
      </c>
      <c r="E4116" s="1" t="s">
        <v>23</v>
      </c>
      <c r="F4116" s="1" t="s">
        <v>5</v>
      </c>
      <c r="H4116" s="1" t="s">
        <v>24</v>
      </c>
      <c r="I4116" s="1">
        <v>2177316</v>
      </c>
      <c r="J4116" s="1">
        <v>2178653</v>
      </c>
      <c r="K4116" s="1" t="s">
        <v>25</v>
      </c>
      <c r="R4116" s="1" t="s">
        <v>5833</v>
      </c>
      <c r="S4116" s="1">
        <v>1338</v>
      </c>
    </row>
    <row r="4117" spans="1:20">
      <c r="A4117" s="1">
        <f t="shared" si="64"/>
        <v>4116</v>
      </c>
      <c r="B4117" s="1" t="s">
        <v>28</v>
      </c>
      <c r="C4117" s="1" t="s">
        <v>29</v>
      </c>
      <c r="D4117" s="1" t="s">
        <v>22</v>
      </c>
      <c r="E4117" s="1" t="s">
        <v>23</v>
      </c>
      <c r="F4117" s="1" t="s">
        <v>5</v>
      </c>
      <c r="H4117" s="1" t="s">
        <v>24</v>
      </c>
      <c r="I4117" s="1">
        <v>2177316</v>
      </c>
      <c r="J4117" s="1">
        <v>2178653</v>
      </c>
      <c r="K4117" s="1" t="s">
        <v>25</v>
      </c>
      <c r="L4117" s="1" t="s">
        <v>5834</v>
      </c>
      <c r="O4117" s="1" t="s">
        <v>42</v>
      </c>
      <c r="R4117" s="1" t="s">
        <v>5833</v>
      </c>
      <c r="S4117" s="1">
        <v>1338</v>
      </c>
      <c r="T4117" s="1">
        <v>445</v>
      </c>
    </row>
    <row r="4118" spans="1:20">
      <c r="A4118" s="1">
        <f t="shared" si="64"/>
        <v>4117</v>
      </c>
      <c r="B4118" s="1" t="s">
        <v>20</v>
      </c>
      <c r="C4118" s="1" t="s">
        <v>21</v>
      </c>
      <c r="D4118" s="1" t="s">
        <v>22</v>
      </c>
      <c r="E4118" s="1" t="s">
        <v>23</v>
      </c>
      <c r="F4118" s="1" t="s">
        <v>5</v>
      </c>
      <c r="H4118" s="1" t="s">
        <v>24</v>
      </c>
      <c r="I4118" s="1">
        <v>2178657</v>
      </c>
      <c r="J4118" s="1">
        <v>2179331</v>
      </c>
      <c r="K4118" s="1" t="s">
        <v>25</v>
      </c>
      <c r="R4118" s="1" t="s">
        <v>5835</v>
      </c>
      <c r="S4118" s="1">
        <v>675</v>
      </c>
    </row>
    <row r="4119" spans="1:20">
      <c r="A4119" s="1">
        <f t="shared" si="64"/>
        <v>4118</v>
      </c>
      <c r="B4119" s="1" t="s">
        <v>28</v>
      </c>
      <c r="C4119" s="1" t="s">
        <v>29</v>
      </c>
      <c r="D4119" s="1" t="s">
        <v>22</v>
      </c>
      <c r="E4119" s="1" t="s">
        <v>23</v>
      </c>
      <c r="F4119" s="1" t="s">
        <v>5</v>
      </c>
      <c r="H4119" s="1" t="s">
        <v>24</v>
      </c>
      <c r="I4119" s="1">
        <v>2178657</v>
      </c>
      <c r="J4119" s="1">
        <v>2179331</v>
      </c>
      <c r="K4119" s="1" t="s">
        <v>25</v>
      </c>
      <c r="L4119" s="1" t="s">
        <v>5836</v>
      </c>
      <c r="O4119" s="1" t="s">
        <v>42</v>
      </c>
      <c r="R4119" s="1" t="s">
        <v>5835</v>
      </c>
      <c r="S4119" s="1">
        <v>675</v>
      </c>
      <c r="T4119" s="1">
        <v>224</v>
      </c>
    </row>
    <row r="4120" spans="1:20">
      <c r="A4120" s="1">
        <f t="shared" si="64"/>
        <v>4119</v>
      </c>
      <c r="B4120" s="1" t="s">
        <v>20</v>
      </c>
      <c r="C4120" s="1" t="s">
        <v>21</v>
      </c>
      <c r="D4120" s="1" t="s">
        <v>22</v>
      </c>
      <c r="E4120" s="1" t="s">
        <v>23</v>
      </c>
      <c r="F4120" s="1" t="s">
        <v>5</v>
      </c>
      <c r="H4120" s="1" t="s">
        <v>24</v>
      </c>
      <c r="I4120" s="1">
        <v>2179502</v>
      </c>
      <c r="J4120" s="1">
        <v>2180509</v>
      </c>
      <c r="K4120" s="1" t="s">
        <v>25</v>
      </c>
      <c r="R4120" s="1" t="s">
        <v>5837</v>
      </c>
      <c r="S4120" s="1">
        <v>1008</v>
      </c>
    </row>
    <row r="4121" spans="1:20">
      <c r="A4121" s="1">
        <f t="shared" si="64"/>
        <v>4120</v>
      </c>
      <c r="B4121" s="1" t="s">
        <v>28</v>
      </c>
      <c r="C4121" s="1" t="s">
        <v>29</v>
      </c>
      <c r="D4121" s="1" t="s">
        <v>22</v>
      </c>
      <c r="E4121" s="1" t="s">
        <v>23</v>
      </c>
      <c r="F4121" s="1" t="s">
        <v>5</v>
      </c>
      <c r="H4121" s="1" t="s">
        <v>24</v>
      </c>
      <c r="I4121" s="1">
        <v>2179502</v>
      </c>
      <c r="J4121" s="1">
        <v>2180509</v>
      </c>
      <c r="K4121" s="1" t="s">
        <v>25</v>
      </c>
      <c r="L4121" s="1" t="s">
        <v>5838</v>
      </c>
      <c r="O4121" s="1" t="s">
        <v>625</v>
      </c>
      <c r="R4121" s="1" t="s">
        <v>5837</v>
      </c>
      <c r="S4121" s="1">
        <v>1008</v>
      </c>
      <c r="T4121" s="1">
        <v>335</v>
      </c>
    </row>
    <row r="4122" spans="1:20">
      <c r="A4122" s="1">
        <f t="shared" si="64"/>
        <v>4121</v>
      </c>
      <c r="B4122" s="1" t="s">
        <v>20</v>
      </c>
      <c r="C4122" s="1" t="s">
        <v>21</v>
      </c>
      <c r="D4122" s="1" t="s">
        <v>22</v>
      </c>
      <c r="E4122" s="1" t="s">
        <v>23</v>
      </c>
      <c r="F4122" s="1" t="s">
        <v>5</v>
      </c>
      <c r="H4122" s="1" t="s">
        <v>24</v>
      </c>
      <c r="I4122" s="1">
        <v>2180506</v>
      </c>
      <c r="J4122" s="1">
        <v>2181492</v>
      </c>
      <c r="K4122" s="1" t="s">
        <v>25</v>
      </c>
      <c r="R4122" s="1" t="s">
        <v>5839</v>
      </c>
      <c r="S4122" s="1">
        <v>987</v>
      </c>
    </row>
    <row r="4123" spans="1:20">
      <c r="A4123" s="1">
        <f t="shared" si="64"/>
        <v>4122</v>
      </c>
      <c r="B4123" s="1" t="s">
        <v>28</v>
      </c>
      <c r="C4123" s="1" t="s">
        <v>29</v>
      </c>
      <c r="D4123" s="1" t="s">
        <v>22</v>
      </c>
      <c r="E4123" s="1" t="s">
        <v>23</v>
      </c>
      <c r="F4123" s="1" t="s">
        <v>5</v>
      </c>
      <c r="H4123" s="1" t="s">
        <v>24</v>
      </c>
      <c r="I4123" s="1">
        <v>2180506</v>
      </c>
      <c r="J4123" s="1">
        <v>2181492</v>
      </c>
      <c r="K4123" s="1" t="s">
        <v>25</v>
      </c>
      <c r="L4123" s="1" t="s">
        <v>5840</v>
      </c>
      <c r="O4123" s="1" t="s">
        <v>625</v>
      </c>
      <c r="R4123" s="1" t="s">
        <v>5839</v>
      </c>
      <c r="S4123" s="1">
        <v>987</v>
      </c>
      <c r="T4123" s="1">
        <v>328</v>
      </c>
    </row>
    <row r="4124" spans="1:20">
      <c r="A4124" s="1">
        <f t="shared" si="64"/>
        <v>4123</v>
      </c>
      <c r="B4124" s="1" t="s">
        <v>20</v>
      </c>
      <c r="C4124" s="1" t="s">
        <v>21</v>
      </c>
      <c r="D4124" s="1" t="s">
        <v>22</v>
      </c>
      <c r="E4124" s="1" t="s">
        <v>23</v>
      </c>
      <c r="F4124" s="1" t="s">
        <v>5</v>
      </c>
      <c r="H4124" s="1" t="s">
        <v>24</v>
      </c>
      <c r="I4124" s="1">
        <v>2181492</v>
      </c>
      <c r="J4124" s="1">
        <v>2183459</v>
      </c>
      <c r="K4124" s="1" t="s">
        <v>25</v>
      </c>
      <c r="P4124" s="1" t="s">
        <v>5841</v>
      </c>
      <c r="R4124" s="1" t="s">
        <v>5842</v>
      </c>
      <c r="S4124" s="1">
        <v>1968</v>
      </c>
    </row>
    <row r="4125" spans="1:20">
      <c r="A4125" s="1">
        <f t="shared" si="64"/>
        <v>4124</v>
      </c>
      <c r="B4125" s="1" t="s">
        <v>28</v>
      </c>
      <c r="C4125" s="1" t="s">
        <v>29</v>
      </c>
      <c r="D4125" s="1" t="s">
        <v>22</v>
      </c>
      <c r="E4125" s="1" t="s">
        <v>23</v>
      </c>
      <c r="F4125" s="1" t="s">
        <v>5</v>
      </c>
      <c r="H4125" s="1" t="s">
        <v>24</v>
      </c>
      <c r="I4125" s="1">
        <v>2181492</v>
      </c>
      <c r="J4125" s="1">
        <v>2183459</v>
      </c>
      <c r="K4125" s="1" t="s">
        <v>25</v>
      </c>
      <c r="L4125" s="1" t="s">
        <v>5843</v>
      </c>
      <c r="O4125" s="1" t="s">
        <v>5844</v>
      </c>
      <c r="P4125" s="1" t="s">
        <v>5841</v>
      </c>
      <c r="R4125" s="1" t="s">
        <v>5842</v>
      </c>
      <c r="S4125" s="1">
        <v>1968</v>
      </c>
      <c r="T4125" s="1">
        <v>655</v>
      </c>
    </row>
    <row r="4126" spans="1:20">
      <c r="A4126" s="1">
        <f t="shared" si="64"/>
        <v>4125</v>
      </c>
      <c r="B4126" s="1" t="s">
        <v>20</v>
      </c>
      <c r="C4126" s="1" t="s">
        <v>21</v>
      </c>
      <c r="D4126" s="1" t="s">
        <v>22</v>
      </c>
      <c r="E4126" s="1" t="s">
        <v>23</v>
      </c>
      <c r="F4126" s="1" t="s">
        <v>5</v>
      </c>
      <c r="H4126" s="1" t="s">
        <v>24</v>
      </c>
      <c r="I4126" s="1">
        <v>2183474</v>
      </c>
      <c r="J4126" s="1">
        <v>2184754</v>
      </c>
      <c r="K4126" s="1" t="s">
        <v>63</v>
      </c>
      <c r="R4126" s="1" t="s">
        <v>5845</v>
      </c>
      <c r="S4126" s="1">
        <v>1281</v>
      </c>
    </row>
    <row r="4127" spans="1:20">
      <c r="A4127" s="1">
        <f t="shared" si="64"/>
        <v>4126</v>
      </c>
      <c r="B4127" s="1" t="s">
        <v>28</v>
      </c>
      <c r="C4127" s="1" t="s">
        <v>29</v>
      </c>
      <c r="D4127" s="1" t="s">
        <v>22</v>
      </c>
      <c r="E4127" s="1" t="s">
        <v>23</v>
      </c>
      <c r="F4127" s="1" t="s">
        <v>5</v>
      </c>
      <c r="H4127" s="1" t="s">
        <v>24</v>
      </c>
      <c r="I4127" s="1">
        <v>2183474</v>
      </c>
      <c r="J4127" s="1">
        <v>2184754</v>
      </c>
      <c r="K4127" s="1" t="s">
        <v>63</v>
      </c>
      <c r="L4127" s="1" t="s">
        <v>5846</v>
      </c>
      <c r="O4127" s="1" t="s">
        <v>2436</v>
      </c>
      <c r="R4127" s="1" t="s">
        <v>5845</v>
      </c>
      <c r="S4127" s="1">
        <v>1281</v>
      </c>
      <c r="T4127" s="1">
        <v>426</v>
      </c>
    </row>
    <row r="4128" spans="1:20">
      <c r="A4128" s="1">
        <f t="shared" si="64"/>
        <v>4127</v>
      </c>
      <c r="B4128" s="1" t="s">
        <v>20</v>
      </c>
      <c r="C4128" s="1" t="s">
        <v>21</v>
      </c>
      <c r="D4128" s="1" t="s">
        <v>22</v>
      </c>
      <c r="E4128" s="1" t="s">
        <v>23</v>
      </c>
      <c r="F4128" s="1" t="s">
        <v>5</v>
      </c>
      <c r="H4128" s="1" t="s">
        <v>24</v>
      </c>
      <c r="I4128" s="1">
        <v>2184657</v>
      </c>
      <c r="J4128" s="1">
        <v>2186162</v>
      </c>
      <c r="K4128" s="1" t="s">
        <v>63</v>
      </c>
      <c r="P4128" s="1" t="s">
        <v>5847</v>
      </c>
      <c r="R4128" s="1" t="s">
        <v>5848</v>
      </c>
      <c r="S4128" s="1">
        <v>1506</v>
      </c>
    </row>
    <row r="4129" spans="1:21">
      <c r="A4129" s="1">
        <f t="shared" si="64"/>
        <v>4128</v>
      </c>
      <c r="B4129" s="1" t="s">
        <v>28</v>
      </c>
      <c r="C4129" s="1" t="s">
        <v>29</v>
      </c>
      <c r="D4129" s="1" t="s">
        <v>22</v>
      </c>
      <c r="E4129" s="1" t="s">
        <v>23</v>
      </c>
      <c r="F4129" s="1" t="s">
        <v>5</v>
      </c>
      <c r="H4129" s="1" t="s">
        <v>24</v>
      </c>
      <c r="I4129" s="1">
        <v>2184657</v>
      </c>
      <c r="J4129" s="1">
        <v>2186162</v>
      </c>
      <c r="K4129" s="1" t="s">
        <v>63</v>
      </c>
      <c r="L4129" s="1" t="s">
        <v>5849</v>
      </c>
      <c r="O4129" s="1" t="s">
        <v>5850</v>
      </c>
      <c r="P4129" s="1" t="s">
        <v>5847</v>
      </c>
      <c r="R4129" s="1" t="s">
        <v>5848</v>
      </c>
      <c r="S4129" s="1">
        <v>1506</v>
      </c>
      <c r="T4129" s="1">
        <v>501</v>
      </c>
    </row>
    <row r="4130" spans="1:21">
      <c r="A4130" s="1">
        <f t="shared" si="64"/>
        <v>4129</v>
      </c>
      <c r="B4130" s="1" t="s">
        <v>20</v>
      </c>
      <c r="C4130" s="1" t="s">
        <v>21</v>
      </c>
      <c r="D4130" s="1" t="s">
        <v>22</v>
      </c>
      <c r="E4130" s="1" t="s">
        <v>23</v>
      </c>
      <c r="F4130" s="1" t="s">
        <v>5</v>
      </c>
      <c r="H4130" s="1" t="s">
        <v>24</v>
      </c>
      <c r="I4130" s="1">
        <v>2186571</v>
      </c>
      <c r="J4130" s="1">
        <v>2186978</v>
      </c>
      <c r="K4130" s="1" t="s">
        <v>25</v>
      </c>
      <c r="R4130" s="1" t="s">
        <v>5851</v>
      </c>
      <c r="S4130" s="1">
        <v>408</v>
      </c>
    </row>
    <row r="4131" spans="1:21">
      <c r="A4131" s="1">
        <f t="shared" si="64"/>
        <v>4130</v>
      </c>
      <c r="B4131" s="1" t="s">
        <v>28</v>
      </c>
      <c r="C4131" s="1" t="s">
        <v>29</v>
      </c>
      <c r="D4131" s="1" t="s">
        <v>22</v>
      </c>
      <c r="E4131" s="1" t="s">
        <v>23</v>
      </c>
      <c r="F4131" s="1" t="s">
        <v>5</v>
      </c>
      <c r="H4131" s="1" t="s">
        <v>24</v>
      </c>
      <c r="I4131" s="1">
        <v>2186571</v>
      </c>
      <c r="J4131" s="1">
        <v>2186978</v>
      </c>
      <c r="K4131" s="1" t="s">
        <v>25</v>
      </c>
      <c r="L4131" s="1" t="s">
        <v>5852</v>
      </c>
      <c r="O4131" s="1" t="s">
        <v>822</v>
      </c>
      <c r="R4131" s="1" t="s">
        <v>5851</v>
      </c>
      <c r="S4131" s="1">
        <v>408</v>
      </c>
      <c r="T4131" s="1">
        <v>135</v>
      </c>
    </row>
    <row r="4132" spans="1:21">
      <c r="A4132" s="1">
        <f t="shared" si="64"/>
        <v>4131</v>
      </c>
      <c r="B4132" s="1" t="s">
        <v>20</v>
      </c>
      <c r="C4132" s="1" t="s">
        <v>21</v>
      </c>
      <c r="D4132" s="1" t="s">
        <v>22</v>
      </c>
      <c r="E4132" s="1" t="s">
        <v>23</v>
      </c>
      <c r="F4132" s="1" t="s">
        <v>5</v>
      </c>
      <c r="H4132" s="1" t="s">
        <v>24</v>
      </c>
      <c r="I4132" s="1">
        <v>2186978</v>
      </c>
      <c r="J4132" s="1">
        <v>2187346</v>
      </c>
      <c r="K4132" s="1" t="s">
        <v>25</v>
      </c>
      <c r="R4132" s="1" t="s">
        <v>5853</v>
      </c>
      <c r="S4132" s="1">
        <v>369</v>
      </c>
    </row>
    <row r="4133" spans="1:21">
      <c r="A4133" s="1">
        <f t="shared" si="64"/>
        <v>4132</v>
      </c>
      <c r="B4133" s="1" t="s">
        <v>28</v>
      </c>
      <c r="C4133" s="1" t="s">
        <v>29</v>
      </c>
      <c r="D4133" s="1" t="s">
        <v>22</v>
      </c>
      <c r="E4133" s="1" t="s">
        <v>23</v>
      </c>
      <c r="F4133" s="1" t="s">
        <v>5</v>
      </c>
      <c r="H4133" s="1" t="s">
        <v>24</v>
      </c>
      <c r="I4133" s="1">
        <v>2186978</v>
      </c>
      <c r="J4133" s="1">
        <v>2187346</v>
      </c>
      <c r="K4133" s="1" t="s">
        <v>25</v>
      </c>
      <c r="L4133" s="1" t="s">
        <v>5854</v>
      </c>
      <c r="O4133" s="1" t="s">
        <v>868</v>
      </c>
      <c r="R4133" s="1" t="s">
        <v>5853</v>
      </c>
      <c r="S4133" s="1">
        <v>369</v>
      </c>
      <c r="T4133" s="1">
        <v>122</v>
      </c>
    </row>
    <row r="4134" spans="1:21">
      <c r="A4134" s="1">
        <f t="shared" si="64"/>
        <v>4133</v>
      </c>
      <c r="B4134" s="1" t="s">
        <v>20</v>
      </c>
      <c r="C4134" s="1" t="s">
        <v>450</v>
      </c>
      <c r="D4134" s="1" t="s">
        <v>22</v>
      </c>
      <c r="E4134" s="1" t="s">
        <v>23</v>
      </c>
      <c r="F4134" s="1" t="s">
        <v>5</v>
      </c>
      <c r="H4134" s="1" t="s">
        <v>24</v>
      </c>
      <c r="I4134" s="1">
        <v>2187407</v>
      </c>
      <c r="J4134" s="1">
        <v>2187655</v>
      </c>
      <c r="K4134" s="1" t="s">
        <v>25</v>
      </c>
      <c r="R4134" s="1" t="s">
        <v>5855</v>
      </c>
      <c r="S4134" s="1">
        <v>249</v>
      </c>
      <c r="U4134" s="1" t="s">
        <v>452</v>
      </c>
    </row>
    <row r="4135" spans="1:21">
      <c r="A4135" s="1">
        <f t="shared" si="64"/>
        <v>4134</v>
      </c>
      <c r="B4135" s="1" t="s">
        <v>28</v>
      </c>
      <c r="C4135" s="1" t="s">
        <v>453</v>
      </c>
      <c r="D4135" s="1" t="s">
        <v>22</v>
      </c>
      <c r="E4135" s="1" t="s">
        <v>23</v>
      </c>
      <c r="F4135" s="1" t="s">
        <v>5</v>
      </c>
      <c r="H4135" s="1" t="s">
        <v>24</v>
      </c>
      <c r="I4135" s="1">
        <v>2187407</v>
      </c>
      <c r="J4135" s="1">
        <v>2187655</v>
      </c>
      <c r="K4135" s="1" t="s">
        <v>25</v>
      </c>
      <c r="O4135" s="1" t="s">
        <v>565</v>
      </c>
      <c r="R4135" s="1" t="s">
        <v>5855</v>
      </c>
      <c r="S4135" s="1">
        <v>249</v>
      </c>
      <c r="U4135" s="1" t="s">
        <v>452</v>
      </c>
    </row>
    <row r="4136" spans="1:21">
      <c r="A4136" s="1">
        <f t="shared" si="64"/>
        <v>4135</v>
      </c>
      <c r="B4136" s="1" t="s">
        <v>20</v>
      </c>
      <c r="C4136" s="1" t="s">
        <v>450</v>
      </c>
      <c r="D4136" s="1" t="s">
        <v>22</v>
      </c>
      <c r="E4136" s="1" t="s">
        <v>23</v>
      </c>
      <c r="F4136" s="1" t="s">
        <v>5</v>
      </c>
      <c r="H4136" s="1" t="s">
        <v>24</v>
      </c>
      <c r="I4136" s="1">
        <v>2188099</v>
      </c>
      <c r="J4136" s="1">
        <v>2188281</v>
      </c>
      <c r="K4136" s="1" t="s">
        <v>25</v>
      </c>
      <c r="R4136" s="1" t="s">
        <v>5856</v>
      </c>
      <c r="S4136" s="1">
        <v>183</v>
      </c>
      <c r="U4136" s="1" t="s">
        <v>452</v>
      </c>
    </row>
    <row r="4137" spans="1:21">
      <c r="A4137" s="1">
        <f t="shared" si="64"/>
        <v>4136</v>
      </c>
      <c r="B4137" s="1" t="s">
        <v>28</v>
      </c>
      <c r="C4137" s="1" t="s">
        <v>453</v>
      </c>
      <c r="D4137" s="1" t="s">
        <v>22</v>
      </c>
      <c r="E4137" s="1" t="s">
        <v>23</v>
      </c>
      <c r="F4137" s="1" t="s">
        <v>5</v>
      </c>
      <c r="H4137" s="1" t="s">
        <v>24</v>
      </c>
      <c r="I4137" s="1">
        <v>2188099</v>
      </c>
      <c r="J4137" s="1">
        <v>2188281</v>
      </c>
      <c r="K4137" s="1" t="s">
        <v>25</v>
      </c>
      <c r="O4137" s="1" t="s">
        <v>565</v>
      </c>
      <c r="R4137" s="1" t="s">
        <v>5856</v>
      </c>
      <c r="S4137" s="1">
        <v>183</v>
      </c>
      <c r="U4137" s="1" t="s">
        <v>452</v>
      </c>
    </row>
    <row r="4138" spans="1:21">
      <c r="A4138" s="1">
        <f t="shared" si="64"/>
        <v>4137</v>
      </c>
      <c r="B4138" s="1" t="s">
        <v>20</v>
      </c>
      <c r="C4138" s="1" t="s">
        <v>450</v>
      </c>
      <c r="D4138" s="1" t="s">
        <v>22</v>
      </c>
      <c r="E4138" s="1" t="s">
        <v>23</v>
      </c>
      <c r="F4138" s="1" t="s">
        <v>5</v>
      </c>
      <c r="H4138" s="1" t="s">
        <v>24</v>
      </c>
      <c r="I4138" s="1">
        <v>2188369</v>
      </c>
      <c r="J4138" s="1">
        <v>2188587</v>
      </c>
      <c r="K4138" s="1" t="s">
        <v>25</v>
      </c>
      <c r="R4138" s="1" t="s">
        <v>5857</v>
      </c>
      <c r="S4138" s="1">
        <v>219</v>
      </c>
      <c r="U4138" s="1" t="s">
        <v>452</v>
      </c>
    </row>
    <row r="4139" spans="1:21">
      <c r="A4139" s="1">
        <f t="shared" si="64"/>
        <v>4138</v>
      </c>
      <c r="B4139" s="1" t="s">
        <v>28</v>
      </c>
      <c r="C4139" s="1" t="s">
        <v>453</v>
      </c>
      <c r="D4139" s="1" t="s">
        <v>22</v>
      </c>
      <c r="E4139" s="1" t="s">
        <v>23</v>
      </c>
      <c r="F4139" s="1" t="s">
        <v>5</v>
      </c>
      <c r="H4139" s="1" t="s">
        <v>24</v>
      </c>
      <c r="I4139" s="1">
        <v>2188369</v>
      </c>
      <c r="J4139" s="1">
        <v>2188587</v>
      </c>
      <c r="K4139" s="1" t="s">
        <v>25</v>
      </c>
      <c r="O4139" s="1" t="s">
        <v>42</v>
      </c>
      <c r="R4139" s="1" t="s">
        <v>5857</v>
      </c>
      <c r="S4139" s="1">
        <v>219</v>
      </c>
      <c r="U4139" s="1" t="s">
        <v>452</v>
      </c>
    </row>
    <row r="4140" spans="1:21">
      <c r="A4140" s="1">
        <f t="shared" si="64"/>
        <v>4139</v>
      </c>
      <c r="B4140" s="1" t="s">
        <v>20</v>
      </c>
      <c r="C4140" s="1" t="s">
        <v>21</v>
      </c>
      <c r="D4140" s="1" t="s">
        <v>22</v>
      </c>
      <c r="E4140" s="1" t="s">
        <v>23</v>
      </c>
      <c r="F4140" s="1" t="s">
        <v>5</v>
      </c>
      <c r="H4140" s="1" t="s">
        <v>24</v>
      </c>
      <c r="I4140" s="1">
        <v>2188842</v>
      </c>
      <c r="J4140" s="1">
        <v>2189804</v>
      </c>
      <c r="K4140" s="1" t="s">
        <v>63</v>
      </c>
      <c r="R4140" s="1" t="s">
        <v>5858</v>
      </c>
      <c r="S4140" s="1">
        <v>963</v>
      </c>
    </row>
    <row r="4141" spans="1:21">
      <c r="A4141" s="1">
        <f t="shared" si="64"/>
        <v>4140</v>
      </c>
      <c r="B4141" s="1" t="s">
        <v>28</v>
      </c>
      <c r="C4141" s="1" t="s">
        <v>29</v>
      </c>
      <c r="D4141" s="1" t="s">
        <v>22</v>
      </c>
      <c r="E4141" s="1" t="s">
        <v>23</v>
      </c>
      <c r="F4141" s="1" t="s">
        <v>5</v>
      </c>
      <c r="H4141" s="1" t="s">
        <v>24</v>
      </c>
      <c r="I4141" s="1">
        <v>2188842</v>
      </c>
      <c r="J4141" s="1">
        <v>2189804</v>
      </c>
      <c r="K4141" s="1" t="s">
        <v>63</v>
      </c>
      <c r="L4141" s="1" t="s">
        <v>5859</v>
      </c>
      <c r="O4141" s="1" t="s">
        <v>542</v>
      </c>
      <c r="R4141" s="1" t="s">
        <v>5858</v>
      </c>
      <c r="S4141" s="1">
        <v>963</v>
      </c>
      <c r="T4141" s="1">
        <v>320</v>
      </c>
    </row>
    <row r="4142" spans="1:21">
      <c r="A4142" s="1">
        <f t="shared" si="64"/>
        <v>4141</v>
      </c>
      <c r="B4142" s="1" t="s">
        <v>20</v>
      </c>
      <c r="C4142" s="1" t="s">
        <v>21</v>
      </c>
      <c r="D4142" s="1" t="s">
        <v>22</v>
      </c>
      <c r="E4142" s="1" t="s">
        <v>23</v>
      </c>
      <c r="F4142" s="1" t="s">
        <v>5</v>
      </c>
      <c r="H4142" s="1" t="s">
        <v>24</v>
      </c>
      <c r="I4142" s="1">
        <v>2190147</v>
      </c>
      <c r="J4142" s="1">
        <v>2192351</v>
      </c>
      <c r="K4142" s="1" t="s">
        <v>63</v>
      </c>
      <c r="P4142" s="1" t="s">
        <v>5860</v>
      </c>
      <c r="R4142" s="1" t="s">
        <v>5861</v>
      </c>
      <c r="S4142" s="1">
        <v>2205</v>
      </c>
    </row>
    <row r="4143" spans="1:21">
      <c r="A4143" s="1">
        <f t="shared" si="64"/>
        <v>4142</v>
      </c>
      <c r="B4143" s="1" t="s">
        <v>28</v>
      </c>
      <c r="C4143" s="1" t="s">
        <v>29</v>
      </c>
      <c r="D4143" s="1" t="s">
        <v>22</v>
      </c>
      <c r="E4143" s="1" t="s">
        <v>23</v>
      </c>
      <c r="F4143" s="1" t="s">
        <v>5</v>
      </c>
      <c r="H4143" s="1" t="s">
        <v>24</v>
      </c>
      <c r="I4143" s="1">
        <v>2190147</v>
      </c>
      <c r="J4143" s="1">
        <v>2192351</v>
      </c>
      <c r="K4143" s="1" t="s">
        <v>63</v>
      </c>
      <c r="L4143" s="1" t="s">
        <v>5862</v>
      </c>
      <c r="O4143" s="1" t="s">
        <v>5863</v>
      </c>
      <c r="P4143" s="1" t="s">
        <v>5860</v>
      </c>
      <c r="R4143" s="1" t="s">
        <v>5861</v>
      </c>
      <c r="S4143" s="1">
        <v>2205</v>
      </c>
      <c r="T4143" s="1">
        <v>734</v>
      </c>
    </row>
    <row r="4144" spans="1:21">
      <c r="A4144" s="1">
        <f t="shared" si="64"/>
        <v>4143</v>
      </c>
      <c r="B4144" s="1" t="s">
        <v>20</v>
      </c>
      <c r="C4144" s="1" t="s">
        <v>21</v>
      </c>
      <c r="D4144" s="1" t="s">
        <v>22</v>
      </c>
      <c r="E4144" s="1" t="s">
        <v>23</v>
      </c>
      <c r="F4144" s="1" t="s">
        <v>5</v>
      </c>
      <c r="H4144" s="1" t="s">
        <v>24</v>
      </c>
      <c r="I4144" s="1">
        <v>2192468</v>
      </c>
      <c r="J4144" s="1">
        <v>2193769</v>
      </c>
      <c r="K4144" s="1" t="s">
        <v>25</v>
      </c>
      <c r="R4144" s="1" t="s">
        <v>5864</v>
      </c>
      <c r="S4144" s="1">
        <v>1302</v>
      </c>
    </row>
    <row r="4145" spans="1:20">
      <c r="A4145" s="1">
        <f t="shared" si="64"/>
        <v>4144</v>
      </c>
      <c r="B4145" s="1" t="s">
        <v>28</v>
      </c>
      <c r="C4145" s="1" t="s">
        <v>29</v>
      </c>
      <c r="D4145" s="1" t="s">
        <v>22</v>
      </c>
      <c r="E4145" s="1" t="s">
        <v>23</v>
      </c>
      <c r="F4145" s="1" t="s">
        <v>5</v>
      </c>
      <c r="H4145" s="1" t="s">
        <v>24</v>
      </c>
      <c r="I4145" s="1">
        <v>2192468</v>
      </c>
      <c r="J4145" s="1">
        <v>2193769</v>
      </c>
      <c r="K4145" s="1" t="s">
        <v>25</v>
      </c>
      <c r="L4145" s="1" t="s">
        <v>5865</v>
      </c>
      <c r="O4145" s="1" t="s">
        <v>595</v>
      </c>
      <c r="R4145" s="1" t="s">
        <v>5864</v>
      </c>
      <c r="S4145" s="1">
        <v>1302</v>
      </c>
      <c r="T4145" s="1">
        <v>433</v>
      </c>
    </row>
    <row r="4146" spans="1:20">
      <c r="A4146" s="1">
        <f t="shared" si="64"/>
        <v>4145</v>
      </c>
      <c r="B4146" s="1" t="s">
        <v>20</v>
      </c>
      <c r="C4146" s="1" t="s">
        <v>21</v>
      </c>
      <c r="D4146" s="1" t="s">
        <v>22</v>
      </c>
      <c r="E4146" s="1" t="s">
        <v>23</v>
      </c>
      <c r="F4146" s="1" t="s">
        <v>5</v>
      </c>
      <c r="H4146" s="1" t="s">
        <v>24</v>
      </c>
      <c r="I4146" s="1">
        <v>2193836</v>
      </c>
      <c r="J4146" s="1">
        <v>2195557</v>
      </c>
      <c r="K4146" s="1" t="s">
        <v>25</v>
      </c>
      <c r="R4146" s="1" t="s">
        <v>5866</v>
      </c>
      <c r="S4146" s="1">
        <v>1722</v>
      </c>
    </row>
    <row r="4147" spans="1:20">
      <c r="A4147" s="1">
        <f t="shared" si="64"/>
        <v>4146</v>
      </c>
      <c r="B4147" s="1" t="s">
        <v>28</v>
      </c>
      <c r="C4147" s="1" t="s">
        <v>29</v>
      </c>
      <c r="D4147" s="1" t="s">
        <v>22</v>
      </c>
      <c r="E4147" s="1" t="s">
        <v>23</v>
      </c>
      <c r="F4147" s="1" t="s">
        <v>5</v>
      </c>
      <c r="H4147" s="1" t="s">
        <v>24</v>
      </c>
      <c r="I4147" s="1">
        <v>2193836</v>
      </c>
      <c r="J4147" s="1">
        <v>2195557</v>
      </c>
      <c r="K4147" s="1" t="s">
        <v>25</v>
      </c>
      <c r="L4147" s="1" t="s">
        <v>5867</v>
      </c>
      <c r="O4147" s="1" t="s">
        <v>5868</v>
      </c>
      <c r="R4147" s="1" t="s">
        <v>5866</v>
      </c>
      <c r="S4147" s="1">
        <v>1722</v>
      </c>
      <c r="T4147" s="1">
        <v>573</v>
      </c>
    </row>
    <row r="4148" spans="1:20">
      <c r="A4148" s="1">
        <f t="shared" si="64"/>
        <v>4147</v>
      </c>
      <c r="B4148" s="1" t="s">
        <v>20</v>
      </c>
      <c r="C4148" s="1" t="s">
        <v>21</v>
      </c>
      <c r="D4148" s="1" t="s">
        <v>22</v>
      </c>
      <c r="E4148" s="1" t="s">
        <v>23</v>
      </c>
      <c r="F4148" s="1" t="s">
        <v>5</v>
      </c>
      <c r="H4148" s="1" t="s">
        <v>24</v>
      </c>
      <c r="I4148" s="1">
        <v>2195628</v>
      </c>
      <c r="J4148" s="1">
        <v>2197640</v>
      </c>
      <c r="K4148" s="1" t="s">
        <v>25</v>
      </c>
      <c r="P4148" s="1" t="s">
        <v>5869</v>
      </c>
      <c r="R4148" s="1" t="s">
        <v>5870</v>
      </c>
      <c r="S4148" s="1">
        <v>2013</v>
      </c>
    </row>
    <row r="4149" spans="1:20">
      <c r="A4149" s="1">
        <f t="shared" si="64"/>
        <v>4148</v>
      </c>
      <c r="B4149" s="1" t="s">
        <v>28</v>
      </c>
      <c r="C4149" s="1" t="s">
        <v>29</v>
      </c>
      <c r="D4149" s="1" t="s">
        <v>22</v>
      </c>
      <c r="E4149" s="1" t="s">
        <v>23</v>
      </c>
      <c r="F4149" s="1" t="s">
        <v>5</v>
      </c>
      <c r="H4149" s="1" t="s">
        <v>24</v>
      </c>
      <c r="I4149" s="1">
        <v>2195628</v>
      </c>
      <c r="J4149" s="1">
        <v>2197640</v>
      </c>
      <c r="K4149" s="1" t="s">
        <v>25</v>
      </c>
      <c r="L4149" s="1" t="s">
        <v>5871</v>
      </c>
      <c r="O4149" s="1" t="s">
        <v>5868</v>
      </c>
      <c r="P4149" s="1" t="s">
        <v>5869</v>
      </c>
      <c r="R4149" s="1" t="s">
        <v>5870</v>
      </c>
      <c r="S4149" s="1">
        <v>2013</v>
      </c>
      <c r="T4149" s="1">
        <v>670</v>
      </c>
    </row>
    <row r="4150" spans="1:20">
      <c r="A4150" s="1">
        <f t="shared" si="64"/>
        <v>4149</v>
      </c>
      <c r="B4150" s="1" t="s">
        <v>20</v>
      </c>
      <c r="C4150" s="1" t="s">
        <v>21</v>
      </c>
      <c r="D4150" s="1" t="s">
        <v>22</v>
      </c>
      <c r="E4150" s="1" t="s">
        <v>23</v>
      </c>
      <c r="F4150" s="1" t="s">
        <v>5</v>
      </c>
      <c r="H4150" s="1" t="s">
        <v>24</v>
      </c>
      <c r="I4150" s="1">
        <v>2197768</v>
      </c>
      <c r="J4150" s="1">
        <v>2200464</v>
      </c>
      <c r="K4150" s="1" t="s">
        <v>25</v>
      </c>
      <c r="R4150" s="1" t="s">
        <v>5872</v>
      </c>
      <c r="S4150" s="1">
        <v>2697</v>
      </c>
    </row>
    <row r="4151" spans="1:20">
      <c r="A4151" s="1">
        <f t="shared" si="64"/>
        <v>4150</v>
      </c>
      <c r="B4151" s="1" t="s">
        <v>28</v>
      </c>
      <c r="C4151" s="1" t="s">
        <v>29</v>
      </c>
      <c r="D4151" s="1" t="s">
        <v>22</v>
      </c>
      <c r="E4151" s="1" t="s">
        <v>23</v>
      </c>
      <c r="F4151" s="1" t="s">
        <v>5</v>
      </c>
      <c r="H4151" s="1" t="s">
        <v>24</v>
      </c>
      <c r="I4151" s="1">
        <v>2197768</v>
      </c>
      <c r="J4151" s="1">
        <v>2200464</v>
      </c>
      <c r="K4151" s="1" t="s">
        <v>25</v>
      </c>
      <c r="L4151" s="1" t="s">
        <v>5873</v>
      </c>
      <c r="O4151" s="1" t="s">
        <v>42</v>
      </c>
      <c r="R4151" s="1" t="s">
        <v>5872</v>
      </c>
      <c r="S4151" s="1">
        <v>2697</v>
      </c>
      <c r="T4151" s="1">
        <v>898</v>
      </c>
    </row>
    <row r="4152" spans="1:20">
      <c r="A4152" s="1">
        <f t="shared" si="64"/>
        <v>4151</v>
      </c>
      <c r="B4152" s="1" t="s">
        <v>20</v>
      </c>
      <c r="C4152" s="1" t="s">
        <v>21</v>
      </c>
      <c r="D4152" s="1" t="s">
        <v>22</v>
      </c>
      <c r="E4152" s="1" t="s">
        <v>23</v>
      </c>
      <c r="F4152" s="1" t="s">
        <v>5</v>
      </c>
      <c r="H4152" s="1" t="s">
        <v>24</v>
      </c>
      <c r="I4152" s="1">
        <v>2200702</v>
      </c>
      <c r="J4152" s="1">
        <v>2201898</v>
      </c>
      <c r="K4152" s="1" t="s">
        <v>25</v>
      </c>
      <c r="R4152" s="1" t="s">
        <v>5874</v>
      </c>
      <c r="S4152" s="1">
        <v>1197</v>
      </c>
    </row>
    <row r="4153" spans="1:20">
      <c r="A4153" s="1">
        <f t="shared" si="64"/>
        <v>4152</v>
      </c>
      <c r="B4153" s="1" t="s">
        <v>28</v>
      </c>
      <c r="C4153" s="1" t="s">
        <v>29</v>
      </c>
      <c r="D4153" s="1" t="s">
        <v>22</v>
      </c>
      <c r="E4153" s="1" t="s">
        <v>23</v>
      </c>
      <c r="F4153" s="1" t="s">
        <v>5</v>
      </c>
      <c r="H4153" s="1" t="s">
        <v>24</v>
      </c>
      <c r="I4153" s="1">
        <v>2200702</v>
      </c>
      <c r="J4153" s="1">
        <v>2201898</v>
      </c>
      <c r="K4153" s="1" t="s">
        <v>25</v>
      </c>
      <c r="L4153" s="1" t="s">
        <v>5875</v>
      </c>
      <c r="O4153" s="1" t="s">
        <v>42</v>
      </c>
      <c r="R4153" s="1" t="s">
        <v>5874</v>
      </c>
      <c r="S4153" s="1">
        <v>1197</v>
      </c>
      <c r="T4153" s="1">
        <v>398</v>
      </c>
    </row>
    <row r="4154" spans="1:20">
      <c r="A4154" s="1">
        <f t="shared" si="64"/>
        <v>4153</v>
      </c>
      <c r="B4154" s="1" t="s">
        <v>20</v>
      </c>
      <c r="C4154" s="1" t="s">
        <v>21</v>
      </c>
      <c r="D4154" s="1" t="s">
        <v>22</v>
      </c>
      <c r="E4154" s="1" t="s">
        <v>23</v>
      </c>
      <c r="F4154" s="1" t="s">
        <v>5</v>
      </c>
      <c r="H4154" s="1" t="s">
        <v>24</v>
      </c>
      <c r="I4154" s="1">
        <v>2201895</v>
      </c>
      <c r="J4154" s="1">
        <v>2202137</v>
      </c>
      <c r="K4154" s="1" t="s">
        <v>25</v>
      </c>
      <c r="R4154" s="1" t="s">
        <v>5876</v>
      </c>
      <c r="S4154" s="1">
        <v>243</v>
      </c>
    </row>
    <row r="4155" spans="1:20">
      <c r="A4155" s="1">
        <f t="shared" si="64"/>
        <v>4154</v>
      </c>
      <c r="B4155" s="1" t="s">
        <v>28</v>
      </c>
      <c r="C4155" s="1" t="s">
        <v>29</v>
      </c>
      <c r="D4155" s="1" t="s">
        <v>22</v>
      </c>
      <c r="E4155" s="1" t="s">
        <v>23</v>
      </c>
      <c r="F4155" s="1" t="s">
        <v>5</v>
      </c>
      <c r="H4155" s="1" t="s">
        <v>24</v>
      </c>
      <c r="I4155" s="1">
        <v>2201895</v>
      </c>
      <c r="J4155" s="1">
        <v>2202137</v>
      </c>
      <c r="K4155" s="1" t="s">
        <v>25</v>
      </c>
      <c r="L4155" s="1" t="s">
        <v>5877</v>
      </c>
      <c r="O4155" s="1" t="s">
        <v>4133</v>
      </c>
      <c r="R4155" s="1" t="s">
        <v>5876</v>
      </c>
      <c r="S4155" s="1">
        <v>243</v>
      </c>
      <c r="T4155" s="1">
        <v>80</v>
      </c>
    </row>
    <row r="4156" spans="1:20">
      <c r="A4156" s="1">
        <f t="shared" si="64"/>
        <v>4155</v>
      </c>
      <c r="B4156" s="1" t="s">
        <v>20</v>
      </c>
      <c r="C4156" s="1" t="s">
        <v>21</v>
      </c>
      <c r="D4156" s="1" t="s">
        <v>22</v>
      </c>
      <c r="E4156" s="1" t="s">
        <v>23</v>
      </c>
      <c r="F4156" s="1" t="s">
        <v>5</v>
      </c>
      <c r="H4156" s="1" t="s">
        <v>24</v>
      </c>
      <c r="I4156" s="1">
        <v>2202225</v>
      </c>
      <c r="J4156" s="1">
        <v>2205311</v>
      </c>
      <c r="K4156" s="1" t="s">
        <v>63</v>
      </c>
      <c r="P4156" s="1" t="s">
        <v>5878</v>
      </c>
      <c r="R4156" s="1" t="s">
        <v>5879</v>
      </c>
      <c r="S4156" s="1">
        <v>3087</v>
      </c>
    </row>
    <row r="4157" spans="1:20">
      <c r="A4157" s="1">
        <f t="shared" si="64"/>
        <v>4156</v>
      </c>
      <c r="B4157" s="1" t="s">
        <v>28</v>
      </c>
      <c r="C4157" s="1" t="s">
        <v>29</v>
      </c>
      <c r="D4157" s="1" t="s">
        <v>22</v>
      </c>
      <c r="E4157" s="1" t="s">
        <v>23</v>
      </c>
      <c r="F4157" s="1" t="s">
        <v>5</v>
      </c>
      <c r="H4157" s="1" t="s">
        <v>24</v>
      </c>
      <c r="I4157" s="1">
        <v>2202225</v>
      </c>
      <c r="J4157" s="1">
        <v>2205311</v>
      </c>
      <c r="K4157" s="1" t="s">
        <v>63</v>
      </c>
      <c r="L4157" s="1" t="s">
        <v>5880</v>
      </c>
      <c r="O4157" s="1" t="s">
        <v>1706</v>
      </c>
      <c r="P4157" s="1" t="s">
        <v>5878</v>
      </c>
      <c r="R4157" s="1" t="s">
        <v>5879</v>
      </c>
      <c r="S4157" s="1">
        <v>3087</v>
      </c>
      <c r="T4157" s="1">
        <v>1028</v>
      </c>
    </row>
    <row r="4158" spans="1:20">
      <c r="A4158" s="1">
        <f t="shared" si="64"/>
        <v>4157</v>
      </c>
      <c r="B4158" s="1" t="s">
        <v>20</v>
      </c>
      <c r="C4158" s="1" t="s">
        <v>21</v>
      </c>
      <c r="D4158" s="1" t="s">
        <v>22</v>
      </c>
      <c r="E4158" s="1" t="s">
        <v>23</v>
      </c>
      <c r="F4158" s="1" t="s">
        <v>5</v>
      </c>
      <c r="H4158" s="1" t="s">
        <v>24</v>
      </c>
      <c r="I4158" s="1">
        <v>2205308</v>
      </c>
      <c r="J4158" s="1">
        <v>2206402</v>
      </c>
      <c r="K4158" s="1" t="s">
        <v>63</v>
      </c>
      <c r="R4158" s="1" t="s">
        <v>5881</v>
      </c>
      <c r="S4158" s="1">
        <v>1095</v>
      </c>
    </row>
    <row r="4159" spans="1:20">
      <c r="A4159" s="1">
        <f t="shared" si="64"/>
        <v>4158</v>
      </c>
      <c r="B4159" s="1" t="s">
        <v>28</v>
      </c>
      <c r="C4159" s="1" t="s">
        <v>29</v>
      </c>
      <c r="D4159" s="1" t="s">
        <v>22</v>
      </c>
      <c r="E4159" s="1" t="s">
        <v>23</v>
      </c>
      <c r="F4159" s="1" t="s">
        <v>5</v>
      </c>
      <c r="H4159" s="1" t="s">
        <v>24</v>
      </c>
      <c r="I4159" s="1">
        <v>2205308</v>
      </c>
      <c r="J4159" s="1">
        <v>2206402</v>
      </c>
      <c r="K4159" s="1" t="s">
        <v>63</v>
      </c>
      <c r="L4159" s="1" t="s">
        <v>5882</v>
      </c>
      <c r="O4159" s="1" t="s">
        <v>5883</v>
      </c>
      <c r="R4159" s="1" t="s">
        <v>5881</v>
      </c>
      <c r="S4159" s="1">
        <v>1095</v>
      </c>
      <c r="T4159" s="1">
        <v>364</v>
      </c>
    </row>
    <row r="4160" spans="1:20">
      <c r="A4160" s="1">
        <f t="shared" si="64"/>
        <v>4159</v>
      </c>
      <c r="B4160" s="1" t="s">
        <v>20</v>
      </c>
      <c r="C4160" s="1" t="s">
        <v>21</v>
      </c>
      <c r="D4160" s="1" t="s">
        <v>22</v>
      </c>
      <c r="E4160" s="1" t="s">
        <v>23</v>
      </c>
      <c r="F4160" s="1" t="s">
        <v>5</v>
      </c>
      <c r="H4160" s="1" t="s">
        <v>24</v>
      </c>
      <c r="I4160" s="1">
        <v>2207237</v>
      </c>
      <c r="J4160" s="1">
        <v>2208751</v>
      </c>
      <c r="K4160" s="1" t="s">
        <v>63</v>
      </c>
      <c r="R4160" s="1" t="s">
        <v>5884</v>
      </c>
      <c r="S4160" s="1">
        <v>1515</v>
      </c>
    </row>
    <row r="4161" spans="1:20">
      <c r="A4161" s="1">
        <f t="shared" si="64"/>
        <v>4160</v>
      </c>
      <c r="B4161" s="1" t="s">
        <v>28</v>
      </c>
      <c r="C4161" s="1" t="s">
        <v>29</v>
      </c>
      <c r="D4161" s="1" t="s">
        <v>22</v>
      </c>
      <c r="E4161" s="1" t="s">
        <v>23</v>
      </c>
      <c r="F4161" s="1" t="s">
        <v>5</v>
      </c>
      <c r="H4161" s="1" t="s">
        <v>24</v>
      </c>
      <c r="I4161" s="1">
        <v>2207237</v>
      </c>
      <c r="J4161" s="1">
        <v>2208751</v>
      </c>
      <c r="K4161" s="1" t="s">
        <v>63</v>
      </c>
      <c r="L4161" s="1" t="s">
        <v>5885</v>
      </c>
      <c r="O4161" s="1" t="s">
        <v>5886</v>
      </c>
      <c r="R4161" s="1" t="s">
        <v>5884</v>
      </c>
      <c r="S4161" s="1">
        <v>1515</v>
      </c>
      <c r="T4161" s="1">
        <v>504</v>
      </c>
    </row>
    <row r="4162" spans="1:20">
      <c r="A4162" s="1">
        <f t="shared" si="64"/>
        <v>4161</v>
      </c>
      <c r="B4162" s="1" t="s">
        <v>20</v>
      </c>
      <c r="C4162" s="1" t="s">
        <v>21</v>
      </c>
      <c r="D4162" s="1" t="s">
        <v>22</v>
      </c>
      <c r="E4162" s="1" t="s">
        <v>23</v>
      </c>
      <c r="F4162" s="1" t="s">
        <v>5</v>
      </c>
      <c r="H4162" s="1" t="s">
        <v>24</v>
      </c>
      <c r="I4162" s="1">
        <v>2208755</v>
      </c>
      <c r="J4162" s="1">
        <v>2209015</v>
      </c>
      <c r="K4162" s="1" t="s">
        <v>63</v>
      </c>
      <c r="R4162" s="1" t="s">
        <v>5887</v>
      </c>
      <c r="S4162" s="1">
        <v>261</v>
      </c>
    </row>
    <row r="4163" spans="1:20">
      <c r="A4163" s="1">
        <f t="shared" ref="A4163:A4226" si="65">A4162+1</f>
        <v>4162</v>
      </c>
      <c r="B4163" s="1" t="s">
        <v>28</v>
      </c>
      <c r="C4163" s="1" t="s">
        <v>29</v>
      </c>
      <c r="D4163" s="1" t="s">
        <v>22</v>
      </c>
      <c r="E4163" s="1" t="s">
        <v>23</v>
      </c>
      <c r="F4163" s="1" t="s">
        <v>5</v>
      </c>
      <c r="H4163" s="1" t="s">
        <v>24</v>
      </c>
      <c r="I4163" s="1">
        <v>2208755</v>
      </c>
      <c r="J4163" s="1">
        <v>2209015</v>
      </c>
      <c r="K4163" s="1" t="s">
        <v>63</v>
      </c>
      <c r="L4163" s="1" t="s">
        <v>5888</v>
      </c>
      <c r="O4163" s="1" t="s">
        <v>62</v>
      </c>
      <c r="R4163" s="1" t="s">
        <v>5887</v>
      </c>
      <c r="S4163" s="1">
        <v>261</v>
      </c>
      <c r="T4163" s="1">
        <v>86</v>
      </c>
    </row>
    <row r="4164" spans="1:20">
      <c r="A4164" s="1">
        <f t="shared" si="65"/>
        <v>4163</v>
      </c>
      <c r="B4164" s="1" t="s">
        <v>20</v>
      </c>
      <c r="C4164" s="1" t="s">
        <v>21</v>
      </c>
      <c r="D4164" s="1" t="s">
        <v>22</v>
      </c>
      <c r="E4164" s="1" t="s">
        <v>23</v>
      </c>
      <c r="F4164" s="1" t="s">
        <v>5</v>
      </c>
      <c r="H4164" s="1" t="s">
        <v>24</v>
      </c>
      <c r="I4164" s="1">
        <v>2209232</v>
      </c>
      <c r="J4164" s="1">
        <v>2210728</v>
      </c>
      <c r="K4164" s="1" t="s">
        <v>63</v>
      </c>
      <c r="P4164" s="1" t="s">
        <v>5889</v>
      </c>
      <c r="R4164" s="1" t="s">
        <v>5890</v>
      </c>
      <c r="S4164" s="1">
        <v>1497</v>
      </c>
    </row>
    <row r="4165" spans="1:20">
      <c r="A4165" s="1">
        <f t="shared" si="65"/>
        <v>4164</v>
      </c>
      <c r="B4165" s="1" t="s">
        <v>28</v>
      </c>
      <c r="C4165" s="1" t="s">
        <v>29</v>
      </c>
      <c r="D4165" s="1" t="s">
        <v>22</v>
      </c>
      <c r="E4165" s="1" t="s">
        <v>23</v>
      </c>
      <c r="F4165" s="1" t="s">
        <v>5</v>
      </c>
      <c r="H4165" s="1" t="s">
        <v>24</v>
      </c>
      <c r="I4165" s="1">
        <v>2209232</v>
      </c>
      <c r="J4165" s="1">
        <v>2210728</v>
      </c>
      <c r="K4165" s="1" t="s">
        <v>63</v>
      </c>
      <c r="L4165" s="1" t="s">
        <v>5891</v>
      </c>
      <c r="O4165" s="1" t="s">
        <v>5892</v>
      </c>
      <c r="P4165" s="1" t="s">
        <v>5889</v>
      </c>
      <c r="R4165" s="1" t="s">
        <v>5890</v>
      </c>
      <c r="S4165" s="1">
        <v>1497</v>
      </c>
      <c r="T4165" s="1">
        <v>498</v>
      </c>
    </row>
    <row r="4166" spans="1:20">
      <c r="A4166" s="1">
        <f t="shared" si="65"/>
        <v>4165</v>
      </c>
      <c r="B4166" s="1" t="s">
        <v>20</v>
      </c>
      <c r="C4166" s="1" t="s">
        <v>21</v>
      </c>
      <c r="D4166" s="1" t="s">
        <v>22</v>
      </c>
      <c r="E4166" s="1" t="s">
        <v>23</v>
      </c>
      <c r="F4166" s="1" t="s">
        <v>5</v>
      </c>
      <c r="H4166" s="1" t="s">
        <v>24</v>
      </c>
      <c r="I4166" s="1">
        <v>2210886</v>
      </c>
      <c r="J4166" s="1">
        <v>2211683</v>
      </c>
      <c r="K4166" s="1" t="s">
        <v>63</v>
      </c>
      <c r="R4166" s="1" t="s">
        <v>5893</v>
      </c>
      <c r="S4166" s="1">
        <v>798</v>
      </c>
    </row>
    <row r="4167" spans="1:20">
      <c r="A4167" s="1">
        <f t="shared" si="65"/>
        <v>4166</v>
      </c>
      <c r="B4167" s="1" t="s">
        <v>28</v>
      </c>
      <c r="C4167" s="1" t="s">
        <v>29</v>
      </c>
      <c r="D4167" s="1" t="s">
        <v>22</v>
      </c>
      <c r="E4167" s="1" t="s">
        <v>23</v>
      </c>
      <c r="F4167" s="1" t="s">
        <v>5</v>
      </c>
      <c r="H4167" s="1" t="s">
        <v>24</v>
      </c>
      <c r="I4167" s="1">
        <v>2210886</v>
      </c>
      <c r="J4167" s="1">
        <v>2211683</v>
      </c>
      <c r="K4167" s="1" t="s">
        <v>63</v>
      </c>
      <c r="L4167" s="1" t="s">
        <v>5894</v>
      </c>
      <c r="O4167" s="1" t="s">
        <v>62</v>
      </c>
      <c r="R4167" s="1" t="s">
        <v>5893</v>
      </c>
      <c r="S4167" s="1">
        <v>798</v>
      </c>
      <c r="T4167" s="1">
        <v>265</v>
      </c>
    </row>
    <row r="4168" spans="1:20">
      <c r="A4168" s="1">
        <f t="shared" si="65"/>
        <v>4167</v>
      </c>
      <c r="B4168" s="1" t="s">
        <v>20</v>
      </c>
      <c r="C4168" s="1" t="s">
        <v>21</v>
      </c>
      <c r="D4168" s="1" t="s">
        <v>22</v>
      </c>
      <c r="E4168" s="1" t="s">
        <v>23</v>
      </c>
      <c r="F4168" s="1" t="s">
        <v>5</v>
      </c>
      <c r="H4168" s="1" t="s">
        <v>24</v>
      </c>
      <c r="I4168" s="1">
        <v>2211937</v>
      </c>
      <c r="J4168" s="1">
        <v>2212644</v>
      </c>
      <c r="K4168" s="1" t="s">
        <v>63</v>
      </c>
      <c r="P4168" s="1" t="s">
        <v>5895</v>
      </c>
      <c r="R4168" s="1" t="s">
        <v>5896</v>
      </c>
      <c r="S4168" s="1">
        <v>708</v>
      </c>
    </row>
    <row r="4169" spans="1:20">
      <c r="A4169" s="1">
        <f t="shared" si="65"/>
        <v>4168</v>
      </c>
      <c r="B4169" s="1" t="s">
        <v>28</v>
      </c>
      <c r="C4169" s="1" t="s">
        <v>29</v>
      </c>
      <c r="D4169" s="1" t="s">
        <v>22</v>
      </c>
      <c r="E4169" s="1" t="s">
        <v>23</v>
      </c>
      <c r="F4169" s="1" t="s">
        <v>5</v>
      </c>
      <c r="H4169" s="1" t="s">
        <v>24</v>
      </c>
      <c r="I4169" s="1">
        <v>2211937</v>
      </c>
      <c r="J4169" s="1">
        <v>2212644</v>
      </c>
      <c r="K4169" s="1" t="s">
        <v>63</v>
      </c>
      <c r="L4169" s="1" t="s">
        <v>5897</v>
      </c>
      <c r="O4169" s="1" t="s">
        <v>2929</v>
      </c>
      <c r="P4169" s="1" t="s">
        <v>5895</v>
      </c>
      <c r="R4169" s="1" t="s">
        <v>5896</v>
      </c>
      <c r="S4169" s="1">
        <v>708</v>
      </c>
      <c r="T4169" s="1">
        <v>235</v>
      </c>
    </row>
    <row r="4170" spans="1:20">
      <c r="A4170" s="1">
        <f t="shared" si="65"/>
        <v>4169</v>
      </c>
      <c r="B4170" s="1" t="s">
        <v>20</v>
      </c>
      <c r="C4170" s="1" t="s">
        <v>21</v>
      </c>
      <c r="D4170" s="1" t="s">
        <v>22</v>
      </c>
      <c r="E4170" s="1" t="s">
        <v>23</v>
      </c>
      <c r="F4170" s="1" t="s">
        <v>5</v>
      </c>
      <c r="H4170" s="1" t="s">
        <v>24</v>
      </c>
      <c r="I4170" s="1">
        <v>2212700</v>
      </c>
      <c r="J4170" s="1">
        <v>2213809</v>
      </c>
      <c r="K4170" s="1" t="s">
        <v>63</v>
      </c>
      <c r="R4170" s="1" t="s">
        <v>5898</v>
      </c>
      <c r="S4170" s="1">
        <v>1110</v>
      </c>
    </row>
    <row r="4171" spans="1:20">
      <c r="A4171" s="1">
        <f t="shared" si="65"/>
        <v>4170</v>
      </c>
      <c r="B4171" s="1" t="s">
        <v>28</v>
      </c>
      <c r="C4171" s="1" t="s">
        <v>29</v>
      </c>
      <c r="D4171" s="1" t="s">
        <v>22</v>
      </c>
      <c r="E4171" s="1" t="s">
        <v>23</v>
      </c>
      <c r="F4171" s="1" t="s">
        <v>5</v>
      </c>
      <c r="H4171" s="1" t="s">
        <v>24</v>
      </c>
      <c r="I4171" s="1">
        <v>2212700</v>
      </c>
      <c r="J4171" s="1">
        <v>2213809</v>
      </c>
      <c r="K4171" s="1" t="s">
        <v>63</v>
      </c>
      <c r="L4171" s="1" t="s">
        <v>5899</v>
      </c>
      <c r="O4171" s="1" t="s">
        <v>62</v>
      </c>
      <c r="R4171" s="1" t="s">
        <v>5898</v>
      </c>
      <c r="S4171" s="1">
        <v>1110</v>
      </c>
      <c r="T4171" s="1">
        <v>369</v>
      </c>
    </row>
    <row r="4172" spans="1:20">
      <c r="A4172" s="1">
        <f t="shared" si="65"/>
        <v>4171</v>
      </c>
      <c r="B4172" s="1" t="s">
        <v>20</v>
      </c>
      <c r="C4172" s="1" t="s">
        <v>21</v>
      </c>
      <c r="D4172" s="1" t="s">
        <v>22</v>
      </c>
      <c r="E4172" s="1" t="s">
        <v>23</v>
      </c>
      <c r="F4172" s="1" t="s">
        <v>5</v>
      </c>
      <c r="H4172" s="1" t="s">
        <v>24</v>
      </c>
      <c r="I4172" s="1">
        <v>2213806</v>
      </c>
      <c r="J4172" s="1">
        <v>2215518</v>
      </c>
      <c r="K4172" s="1" t="s">
        <v>63</v>
      </c>
      <c r="P4172" s="1" t="s">
        <v>5900</v>
      </c>
      <c r="R4172" s="1" t="s">
        <v>5901</v>
      </c>
      <c r="S4172" s="1">
        <v>1713</v>
      </c>
    </row>
    <row r="4173" spans="1:20">
      <c r="A4173" s="1">
        <f t="shared" si="65"/>
        <v>4172</v>
      </c>
      <c r="B4173" s="1" t="s">
        <v>28</v>
      </c>
      <c r="C4173" s="1" t="s">
        <v>29</v>
      </c>
      <c r="D4173" s="1" t="s">
        <v>22</v>
      </c>
      <c r="E4173" s="1" t="s">
        <v>23</v>
      </c>
      <c r="F4173" s="1" t="s">
        <v>5</v>
      </c>
      <c r="H4173" s="1" t="s">
        <v>24</v>
      </c>
      <c r="I4173" s="1">
        <v>2213806</v>
      </c>
      <c r="J4173" s="1">
        <v>2215518</v>
      </c>
      <c r="K4173" s="1" t="s">
        <v>63</v>
      </c>
      <c r="L4173" s="1" t="s">
        <v>5902</v>
      </c>
      <c r="O4173" s="1" t="s">
        <v>2935</v>
      </c>
      <c r="P4173" s="1" t="s">
        <v>5900</v>
      </c>
      <c r="R4173" s="1" t="s">
        <v>5901</v>
      </c>
      <c r="S4173" s="1">
        <v>1713</v>
      </c>
      <c r="T4173" s="1">
        <v>570</v>
      </c>
    </row>
    <row r="4174" spans="1:20">
      <c r="A4174" s="1">
        <f t="shared" si="65"/>
        <v>4173</v>
      </c>
      <c r="B4174" s="1" t="s">
        <v>20</v>
      </c>
      <c r="C4174" s="1" t="s">
        <v>21</v>
      </c>
      <c r="D4174" s="1" t="s">
        <v>22</v>
      </c>
      <c r="E4174" s="1" t="s">
        <v>23</v>
      </c>
      <c r="F4174" s="1" t="s">
        <v>5</v>
      </c>
      <c r="H4174" s="1" t="s">
        <v>24</v>
      </c>
      <c r="I4174" s="1">
        <v>2215733</v>
      </c>
      <c r="J4174" s="1">
        <v>2219947</v>
      </c>
      <c r="K4174" s="1" t="s">
        <v>63</v>
      </c>
      <c r="P4174" s="1" t="s">
        <v>5903</v>
      </c>
      <c r="R4174" s="1" t="s">
        <v>5904</v>
      </c>
      <c r="S4174" s="1">
        <v>4215</v>
      </c>
    </row>
    <row r="4175" spans="1:20">
      <c r="A4175" s="1">
        <f t="shared" si="65"/>
        <v>4174</v>
      </c>
      <c r="B4175" s="1" t="s">
        <v>28</v>
      </c>
      <c r="C4175" s="1" t="s">
        <v>29</v>
      </c>
      <c r="D4175" s="1" t="s">
        <v>22</v>
      </c>
      <c r="E4175" s="1" t="s">
        <v>23</v>
      </c>
      <c r="F4175" s="1" t="s">
        <v>5</v>
      </c>
      <c r="H4175" s="1" t="s">
        <v>24</v>
      </c>
      <c r="I4175" s="1">
        <v>2215733</v>
      </c>
      <c r="J4175" s="1">
        <v>2219947</v>
      </c>
      <c r="K4175" s="1" t="s">
        <v>63</v>
      </c>
      <c r="L4175" s="1" t="s">
        <v>5905</v>
      </c>
      <c r="O4175" s="1" t="s">
        <v>5906</v>
      </c>
      <c r="P4175" s="1" t="s">
        <v>5903</v>
      </c>
      <c r="R4175" s="1" t="s">
        <v>5904</v>
      </c>
      <c r="S4175" s="1">
        <v>4215</v>
      </c>
      <c r="T4175" s="1">
        <v>1404</v>
      </c>
    </row>
    <row r="4176" spans="1:20">
      <c r="A4176" s="1">
        <f t="shared" si="65"/>
        <v>4175</v>
      </c>
      <c r="B4176" s="1" t="s">
        <v>20</v>
      </c>
      <c r="C4176" s="1" t="s">
        <v>21</v>
      </c>
      <c r="D4176" s="1" t="s">
        <v>22</v>
      </c>
      <c r="E4176" s="1" t="s">
        <v>23</v>
      </c>
      <c r="F4176" s="1" t="s">
        <v>5</v>
      </c>
      <c r="H4176" s="1" t="s">
        <v>24</v>
      </c>
      <c r="I4176" s="1">
        <v>2220094</v>
      </c>
      <c r="J4176" s="1">
        <v>2224167</v>
      </c>
      <c r="K4176" s="1" t="s">
        <v>63</v>
      </c>
      <c r="P4176" s="1" t="s">
        <v>5907</v>
      </c>
      <c r="R4176" s="1" t="s">
        <v>5908</v>
      </c>
      <c r="S4176" s="1">
        <v>4074</v>
      </c>
    </row>
    <row r="4177" spans="1:20">
      <c r="A4177" s="1">
        <f t="shared" si="65"/>
        <v>4176</v>
      </c>
      <c r="B4177" s="1" t="s">
        <v>28</v>
      </c>
      <c r="C4177" s="1" t="s">
        <v>29</v>
      </c>
      <c r="D4177" s="1" t="s">
        <v>22</v>
      </c>
      <c r="E4177" s="1" t="s">
        <v>23</v>
      </c>
      <c r="F4177" s="1" t="s">
        <v>5</v>
      </c>
      <c r="H4177" s="1" t="s">
        <v>24</v>
      </c>
      <c r="I4177" s="1">
        <v>2220094</v>
      </c>
      <c r="J4177" s="1">
        <v>2224167</v>
      </c>
      <c r="K4177" s="1" t="s">
        <v>63</v>
      </c>
      <c r="L4177" s="1" t="s">
        <v>5909</v>
      </c>
      <c r="O4177" s="1" t="s">
        <v>5910</v>
      </c>
      <c r="P4177" s="1" t="s">
        <v>5907</v>
      </c>
      <c r="R4177" s="1" t="s">
        <v>5908</v>
      </c>
      <c r="S4177" s="1">
        <v>4074</v>
      </c>
      <c r="T4177" s="1">
        <v>1357</v>
      </c>
    </row>
    <row r="4178" spans="1:20">
      <c r="A4178" s="1">
        <f t="shared" si="65"/>
        <v>4177</v>
      </c>
      <c r="B4178" s="1" t="s">
        <v>20</v>
      </c>
      <c r="C4178" s="1" t="s">
        <v>21</v>
      </c>
      <c r="D4178" s="1" t="s">
        <v>22</v>
      </c>
      <c r="E4178" s="1" t="s">
        <v>23</v>
      </c>
      <c r="F4178" s="1" t="s">
        <v>5</v>
      </c>
      <c r="H4178" s="1" t="s">
        <v>24</v>
      </c>
      <c r="I4178" s="1">
        <v>2224503</v>
      </c>
      <c r="J4178" s="1">
        <v>2224877</v>
      </c>
      <c r="K4178" s="1" t="s">
        <v>63</v>
      </c>
      <c r="P4178" s="1" t="s">
        <v>5911</v>
      </c>
      <c r="R4178" s="1" t="s">
        <v>5912</v>
      </c>
      <c r="S4178" s="1">
        <v>375</v>
      </c>
    </row>
    <row r="4179" spans="1:20">
      <c r="A4179" s="1">
        <f t="shared" si="65"/>
        <v>4178</v>
      </c>
      <c r="B4179" s="1" t="s">
        <v>28</v>
      </c>
      <c r="C4179" s="1" t="s">
        <v>29</v>
      </c>
      <c r="D4179" s="1" t="s">
        <v>22</v>
      </c>
      <c r="E4179" s="1" t="s">
        <v>23</v>
      </c>
      <c r="F4179" s="1" t="s">
        <v>5</v>
      </c>
      <c r="H4179" s="1" t="s">
        <v>24</v>
      </c>
      <c r="I4179" s="1">
        <v>2224503</v>
      </c>
      <c r="J4179" s="1">
        <v>2224877</v>
      </c>
      <c r="K4179" s="1" t="s">
        <v>63</v>
      </c>
      <c r="L4179" s="1" t="s">
        <v>5913</v>
      </c>
      <c r="O4179" s="1" t="s">
        <v>5914</v>
      </c>
      <c r="P4179" s="1" t="s">
        <v>5911</v>
      </c>
      <c r="R4179" s="1" t="s">
        <v>5912</v>
      </c>
      <c r="S4179" s="1">
        <v>375</v>
      </c>
      <c r="T4179" s="1">
        <v>124</v>
      </c>
    </row>
    <row r="4180" spans="1:20">
      <c r="A4180" s="1">
        <f t="shared" si="65"/>
        <v>4179</v>
      </c>
      <c r="B4180" s="1" t="s">
        <v>20</v>
      </c>
      <c r="C4180" s="1" t="s">
        <v>21</v>
      </c>
      <c r="D4180" s="1" t="s">
        <v>22</v>
      </c>
      <c r="E4180" s="1" t="s">
        <v>23</v>
      </c>
      <c r="F4180" s="1" t="s">
        <v>5</v>
      </c>
      <c r="H4180" s="1" t="s">
        <v>24</v>
      </c>
      <c r="I4180" s="1">
        <v>2224948</v>
      </c>
      <c r="J4180" s="1">
        <v>2225463</v>
      </c>
      <c r="K4180" s="1" t="s">
        <v>63</v>
      </c>
      <c r="P4180" s="1" t="s">
        <v>5915</v>
      </c>
      <c r="R4180" s="1" t="s">
        <v>5916</v>
      </c>
      <c r="S4180" s="1">
        <v>516</v>
      </c>
    </row>
    <row r="4181" spans="1:20">
      <c r="A4181" s="1">
        <f t="shared" si="65"/>
        <v>4180</v>
      </c>
      <c r="B4181" s="1" t="s">
        <v>28</v>
      </c>
      <c r="C4181" s="1" t="s">
        <v>29</v>
      </c>
      <c r="D4181" s="1" t="s">
        <v>22</v>
      </c>
      <c r="E4181" s="1" t="s">
        <v>23</v>
      </c>
      <c r="F4181" s="1" t="s">
        <v>5</v>
      </c>
      <c r="H4181" s="1" t="s">
        <v>24</v>
      </c>
      <c r="I4181" s="1">
        <v>2224948</v>
      </c>
      <c r="J4181" s="1">
        <v>2225463</v>
      </c>
      <c r="K4181" s="1" t="s">
        <v>63</v>
      </c>
      <c r="L4181" s="1" t="s">
        <v>5917</v>
      </c>
      <c r="O4181" s="1" t="s">
        <v>5918</v>
      </c>
      <c r="P4181" s="1" t="s">
        <v>5915</v>
      </c>
      <c r="R4181" s="1" t="s">
        <v>5916</v>
      </c>
      <c r="S4181" s="1">
        <v>516</v>
      </c>
      <c r="T4181" s="1">
        <v>171</v>
      </c>
    </row>
    <row r="4182" spans="1:20">
      <c r="A4182" s="1">
        <f t="shared" si="65"/>
        <v>4181</v>
      </c>
      <c r="B4182" s="1" t="s">
        <v>20</v>
      </c>
      <c r="C4182" s="1" t="s">
        <v>21</v>
      </c>
      <c r="D4182" s="1" t="s">
        <v>22</v>
      </c>
      <c r="E4182" s="1" t="s">
        <v>23</v>
      </c>
      <c r="F4182" s="1" t="s">
        <v>5</v>
      </c>
      <c r="H4182" s="1" t="s">
        <v>24</v>
      </c>
      <c r="I4182" s="1">
        <v>2225768</v>
      </c>
      <c r="J4182" s="1">
        <v>2226472</v>
      </c>
      <c r="K4182" s="1" t="s">
        <v>63</v>
      </c>
      <c r="P4182" s="1" t="s">
        <v>5919</v>
      </c>
      <c r="R4182" s="1" t="s">
        <v>5920</v>
      </c>
      <c r="S4182" s="1">
        <v>705</v>
      </c>
    </row>
    <row r="4183" spans="1:20">
      <c r="A4183" s="1">
        <f t="shared" si="65"/>
        <v>4182</v>
      </c>
      <c r="B4183" s="1" t="s">
        <v>28</v>
      </c>
      <c r="C4183" s="1" t="s">
        <v>29</v>
      </c>
      <c r="D4183" s="1" t="s">
        <v>22</v>
      </c>
      <c r="E4183" s="1" t="s">
        <v>23</v>
      </c>
      <c r="F4183" s="1" t="s">
        <v>5</v>
      </c>
      <c r="H4183" s="1" t="s">
        <v>24</v>
      </c>
      <c r="I4183" s="1">
        <v>2225768</v>
      </c>
      <c r="J4183" s="1">
        <v>2226472</v>
      </c>
      <c r="K4183" s="1" t="s">
        <v>63</v>
      </c>
      <c r="L4183" s="1" t="s">
        <v>5921</v>
      </c>
      <c r="O4183" s="1" t="s">
        <v>5922</v>
      </c>
      <c r="P4183" s="1" t="s">
        <v>5919</v>
      </c>
      <c r="R4183" s="1" t="s">
        <v>5920</v>
      </c>
      <c r="S4183" s="1">
        <v>705</v>
      </c>
      <c r="T4183" s="1">
        <v>234</v>
      </c>
    </row>
    <row r="4184" spans="1:20">
      <c r="A4184" s="1">
        <f t="shared" si="65"/>
        <v>4183</v>
      </c>
      <c r="B4184" s="1" t="s">
        <v>20</v>
      </c>
      <c r="C4184" s="1" t="s">
        <v>21</v>
      </c>
      <c r="D4184" s="1" t="s">
        <v>22</v>
      </c>
      <c r="E4184" s="1" t="s">
        <v>23</v>
      </c>
      <c r="F4184" s="1" t="s">
        <v>5</v>
      </c>
      <c r="H4184" s="1" t="s">
        <v>24</v>
      </c>
      <c r="I4184" s="1">
        <v>2226462</v>
      </c>
      <c r="J4184" s="1">
        <v>2226893</v>
      </c>
      <c r="K4184" s="1" t="s">
        <v>63</v>
      </c>
      <c r="P4184" s="1" t="s">
        <v>5923</v>
      </c>
      <c r="R4184" s="1" t="s">
        <v>5924</v>
      </c>
      <c r="S4184" s="1">
        <v>432</v>
      </c>
    </row>
    <row r="4185" spans="1:20">
      <c r="A4185" s="1">
        <f t="shared" si="65"/>
        <v>4184</v>
      </c>
      <c r="B4185" s="1" t="s">
        <v>28</v>
      </c>
      <c r="C4185" s="1" t="s">
        <v>29</v>
      </c>
      <c r="D4185" s="1" t="s">
        <v>22</v>
      </c>
      <c r="E4185" s="1" t="s">
        <v>23</v>
      </c>
      <c r="F4185" s="1" t="s">
        <v>5</v>
      </c>
      <c r="H4185" s="1" t="s">
        <v>24</v>
      </c>
      <c r="I4185" s="1">
        <v>2226462</v>
      </c>
      <c r="J4185" s="1">
        <v>2226893</v>
      </c>
      <c r="K4185" s="1" t="s">
        <v>63</v>
      </c>
      <c r="L4185" s="1" t="s">
        <v>5925</v>
      </c>
      <c r="O4185" s="1" t="s">
        <v>5926</v>
      </c>
      <c r="P4185" s="1" t="s">
        <v>5923</v>
      </c>
      <c r="R4185" s="1" t="s">
        <v>5924</v>
      </c>
      <c r="S4185" s="1">
        <v>432</v>
      </c>
      <c r="T4185" s="1">
        <v>143</v>
      </c>
    </row>
    <row r="4186" spans="1:20">
      <c r="A4186" s="1">
        <f t="shared" si="65"/>
        <v>4185</v>
      </c>
      <c r="B4186" s="1" t="s">
        <v>20</v>
      </c>
      <c r="C4186" s="1" t="s">
        <v>21</v>
      </c>
      <c r="D4186" s="1" t="s">
        <v>22</v>
      </c>
      <c r="E4186" s="1" t="s">
        <v>23</v>
      </c>
      <c r="F4186" s="1" t="s">
        <v>5</v>
      </c>
      <c r="H4186" s="1" t="s">
        <v>24</v>
      </c>
      <c r="I4186" s="1">
        <v>2227018</v>
      </c>
      <c r="J4186" s="1">
        <v>2227551</v>
      </c>
      <c r="K4186" s="1" t="s">
        <v>63</v>
      </c>
      <c r="P4186" s="1" t="s">
        <v>5927</v>
      </c>
      <c r="R4186" s="1" t="s">
        <v>5928</v>
      </c>
      <c r="S4186" s="1">
        <v>534</v>
      </c>
    </row>
    <row r="4187" spans="1:20">
      <c r="A4187" s="1">
        <f t="shared" si="65"/>
        <v>4186</v>
      </c>
      <c r="B4187" s="1" t="s">
        <v>28</v>
      </c>
      <c r="C4187" s="1" t="s">
        <v>29</v>
      </c>
      <c r="D4187" s="1" t="s">
        <v>22</v>
      </c>
      <c r="E4187" s="1" t="s">
        <v>23</v>
      </c>
      <c r="F4187" s="1" t="s">
        <v>5</v>
      </c>
      <c r="H4187" s="1" t="s">
        <v>24</v>
      </c>
      <c r="I4187" s="1">
        <v>2227018</v>
      </c>
      <c r="J4187" s="1">
        <v>2227551</v>
      </c>
      <c r="K4187" s="1" t="s">
        <v>63</v>
      </c>
      <c r="L4187" s="1" t="s">
        <v>5929</v>
      </c>
      <c r="O4187" s="1" t="s">
        <v>5930</v>
      </c>
      <c r="P4187" s="1" t="s">
        <v>5927</v>
      </c>
      <c r="R4187" s="1" t="s">
        <v>5928</v>
      </c>
      <c r="S4187" s="1">
        <v>534</v>
      </c>
      <c r="T4187" s="1">
        <v>177</v>
      </c>
    </row>
    <row r="4188" spans="1:20">
      <c r="A4188" s="1">
        <f t="shared" si="65"/>
        <v>4187</v>
      </c>
      <c r="B4188" s="1" t="s">
        <v>20</v>
      </c>
      <c r="C4188" s="1" t="s">
        <v>46</v>
      </c>
      <c r="D4188" s="1" t="s">
        <v>22</v>
      </c>
      <c r="E4188" s="1" t="s">
        <v>23</v>
      </c>
      <c r="F4188" s="1" t="s">
        <v>5</v>
      </c>
      <c r="H4188" s="1" t="s">
        <v>24</v>
      </c>
      <c r="I4188" s="1">
        <v>2228016</v>
      </c>
      <c r="J4188" s="1">
        <v>2228091</v>
      </c>
      <c r="K4188" s="1" t="s">
        <v>63</v>
      </c>
      <c r="P4188" s="1" t="s">
        <v>5931</v>
      </c>
      <c r="R4188" s="1" t="s">
        <v>5932</v>
      </c>
      <c r="S4188" s="1">
        <v>76</v>
      </c>
    </row>
    <row r="4189" spans="1:20">
      <c r="A4189" s="1">
        <f t="shared" si="65"/>
        <v>4188</v>
      </c>
      <c r="B4189" s="1" t="s">
        <v>46</v>
      </c>
      <c r="D4189" s="1" t="s">
        <v>22</v>
      </c>
      <c r="E4189" s="1" t="s">
        <v>23</v>
      </c>
      <c r="F4189" s="1" t="s">
        <v>5</v>
      </c>
      <c r="H4189" s="1" t="s">
        <v>24</v>
      </c>
      <c r="I4189" s="1">
        <v>2228016</v>
      </c>
      <c r="J4189" s="1">
        <v>2228091</v>
      </c>
      <c r="K4189" s="1" t="s">
        <v>63</v>
      </c>
      <c r="O4189" s="1" t="s">
        <v>5933</v>
      </c>
      <c r="P4189" s="1" t="s">
        <v>5931</v>
      </c>
      <c r="R4189" s="1" t="s">
        <v>5932</v>
      </c>
      <c r="S4189" s="1">
        <v>76</v>
      </c>
    </row>
    <row r="4190" spans="1:20">
      <c r="A4190" s="1">
        <f t="shared" si="65"/>
        <v>4189</v>
      </c>
      <c r="B4190" s="1" t="s">
        <v>20</v>
      </c>
      <c r="C4190" s="1" t="s">
        <v>21</v>
      </c>
      <c r="D4190" s="1" t="s">
        <v>22</v>
      </c>
      <c r="E4190" s="1" t="s">
        <v>23</v>
      </c>
      <c r="F4190" s="1" t="s">
        <v>5</v>
      </c>
      <c r="H4190" s="1" t="s">
        <v>24</v>
      </c>
      <c r="I4190" s="1">
        <v>2228137</v>
      </c>
      <c r="J4190" s="1">
        <v>2229327</v>
      </c>
      <c r="K4190" s="1" t="s">
        <v>63</v>
      </c>
      <c r="P4190" s="1" t="s">
        <v>1272</v>
      </c>
      <c r="R4190" s="1" t="s">
        <v>5934</v>
      </c>
      <c r="S4190" s="1">
        <v>1191</v>
      </c>
    </row>
    <row r="4191" spans="1:20">
      <c r="A4191" s="1">
        <f t="shared" si="65"/>
        <v>4190</v>
      </c>
      <c r="B4191" s="1" t="s">
        <v>28</v>
      </c>
      <c r="C4191" s="1" t="s">
        <v>29</v>
      </c>
      <c r="D4191" s="1" t="s">
        <v>22</v>
      </c>
      <c r="E4191" s="1" t="s">
        <v>23</v>
      </c>
      <c r="F4191" s="1" t="s">
        <v>5</v>
      </c>
      <c r="H4191" s="1" t="s">
        <v>24</v>
      </c>
      <c r="I4191" s="1">
        <v>2228137</v>
      </c>
      <c r="J4191" s="1">
        <v>2229327</v>
      </c>
      <c r="K4191" s="1" t="s">
        <v>63</v>
      </c>
      <c r="L4191" s="1" t="s">
        <v>5935</v>
      </c>
      <c r="O4191" s="1" t="s">
        <v>1275</v>
      </c>
      <c r="P4191" s="1" t="s">
        <v>1272</v>
      </c>
      <c r="R4191" s="1" t="s">
        <v>5934</v>
      </c>
      <c r="S4191" s="1">
        <v>1191</v>
      </c>
      <c r="T4191" s="1">
        <v>396</v>
      </c>
    </row>
    <row r="4192" spans="1:20">
      <c r="A4192" s="1">
        <f t="shared" si="65"/>
        <v>4191</v>
      </c>
      <c r="B4192" s="1" t="s">
        <v>20</v>
      </c>
      <c r="C4192" s="1" t="s">
        <v>21</v>
      </c>
      <c r="D4192" s="1" t="s">
        <v>22</v>
      </c>
      <c r="E4192" s="1" t="s">
        <v>23</v>
      </c>
      <c r="F4192" s="1" t="s">
        <v>5</v>
      </c>
      <c r="H4192" s="1" t="s">
        <v>24</v>
      </c>
      <c r="I4192" s="1">
        <v>2229358</v>
      </c>
      <c r="J4192" s="1">
        <v>2231448</v>
      </c>
      <c r="K4192" s="1" t="s">
        <v>63</v>
      </c>
      <c r="P4192" s="1" t="s">
        <v>5936</v>
      </c>
      <c r="R4192" s="1" t="s">
        <v>5937</v>
      </c>
      <c r="S4192" s="1">
        <v>2091</v>
      </c>
    </row>
    <row r="4193" spans="1:20">
      <c r="A4193" s="1">
        <f t="shared" si="65"/>
        <v>4192</v>
      </c>
      <c r="B4193" s="1" t="s">
        <v>28</v>
      </c>
      <c r="C4193" s="1" t="s">
        <v>29</v>
      </c>
      <c r="D4193" s="1" t="s">
        <v>22</v>
      </c>
      <c r="E4193" s="1" t="s">
        <v>23</v>
      </c>
      <c r="F4193" s="1" t="s">
        <v>5</v>
      </c>
      <c r="H4193" s="1" t="s">
        <v>24</v>
      </c>
      <c r="I4193" s="1">
        <v>2229358</v>
      </c>
      <c r="J4193" s="1">
        <v>2231448</v>
      </c>
      <c r="K4193" s="1" t="s">
        <v>63</v>
      </c>
      <c r="L4193" s="1" t="s">
        <v>5938</v>
      </c>
      <c r="O4193" s="1" t="s">
        <v>5939</v>
      </c>
      <c r="P4193" s="1" t="s">
        <v>5936</v>
      </c>
      <c r="R4193" s="1" t="s">
        <v>5937</v>
      </c>
      <c r="S4193" s="1">
        <v>2091</v>
      </c>
      <c r="T4193" s="1">
        <v>696</v>
      </c>
    </row>
    <row r="4194" spans="1:20">
      <c r="A4194" s="1">
        <f t="shared" si="65"/>
        <v>4193</v>
      </c>
      <c r="B4194" s="1" t="s">
        <v>20</v>
      </c>
      <c r="C4194" s="1" t="s">
        <v>21</v>
      </c>
      <c r="D4194" s="1" t="s">
        <v>22</v>
      </c>
      <c r="E4194" s="1" t="s">
        <v>23</v>
      </c>
      <c r="F4194" s="1" t="s">
        <v>5</v>
      </c>
      <c r="H4194" s="1" t="s">
        <v>24</v>
      </c>
      <c r="I4194" s="1">
        <v>2231521</v>
      </c>
      <c r="J4194" s="1">
        <v>2231991</v>
      </c>
      <c r="K4194" s="1" t="s">
        <v>63</v>
      </c>
      <c r="P4194" s="1" t="s">
        <v>5940</v>
      </c>
      <c r="R4194" s="1" t="s">
        <v>5941</v>
      </c>
      <c r="S4194" s="1">
        <v>471</v>
      </c>
    </row>
    <row r="4195" spans="1:20">
      <c r="A4195" s="1">
        <f t="shared" si="65"/>
        <v>4194</v>
      </c>
      <c r="B4195" s="1" t="s">
        <v>28</v>
      </c>
      <c r="C4195" s="1" t="s">
        <v>29</v>
      </c>
      <c r="D4195" s="1" t="s">
        <v>22</v>
      </c>
      <c r="E4195" s="1" t="s">
        <v>23</v>
      </c>
      <c r="F4195" s="1" t="s">
        <v>5</v>
      </c>
      <c r="H4195" s="1" t="s">
        <v>24</v>
      </c>
      <c r="I4195" s="1">
        <v>2231521</v>
      </c>
      <c r="J4195" s="1">
        <v>2231991</v>
      </c>
      <c r="K4195" s="1" t="s">
        <v>63</v>
      </c>
      <c r="L4195" s="1" t="s">
        <v>5942</v>
      </c>
      <c r="O4195" s="1" t="s">
        <v>5943</v>
      </c>
      <c r="P4195" s="1" t="s">
        <v>5940</v>
      </c>
      <c r="R4195" s="1" t="s">
        <v>5941</v>
      </c>
      <c r="S4195" s="1">
        <v>471</v>
      </c>
      <c r="T4195" s="1">
        <v>156</v>
      </c>
    </row>
    <row r="4196" spans="1:20">
      <c r="A4196" s="1">
        <f t="shared" si="65"/>
        <v>4195</v>
      </c>
      <c r="B4196" s="1" t="s">
        <v>20</v>
      </c>
      <c r="C4196" s="1" t="s">
        <v>21</v>
      </c>
      <c r="D4196" s="1" t="s">
        <v>22</v>
      </c>
      <c r="E4196" s="1" t="s">
        <v>23</v>
      </c>
      <c r="F4196" s="1" t="s">
        <v>5</v>
      </c>
      <c r="H4196" s="1" t="s">
        <v>24</v>
      </c>
      <c r="I4196" s="1">
        <v>2232068</v>
      </c>
      <c r="J4196" s="1">
        <v>2232445</v>
      </c>
      <c r="K4196" s="1" t="s">
        <v>63</v>
      </c>
      <c r="P4196" s="1" t="s">
        <v>5944</v>
      </c>
      <c r="R4196" s="1" t="s">
        <v>5945</v>
      </c>
      <c r="S4196" s="1">
        <v>378</v>
      </c>
    </row>
    <row r="4197" spans="1:20">
      <c r="A4197" s="1">
        <f t="shared" si="65"/>
        <v>4196</v>
      </c>
      <c r="B4197" s="1" t="s">
        <v>28</v>
      </c>
      <c r="C4197" s="1" t="s">
        <v>29</v>
      </c>
      <c r="D4197" s="1" t="s">
        <v>22</v>
      </c>
      <c r="E4197" s="1" t="s">
        <v>23</v>
      </c>
      <c r="F4197" s="1" t="s">
        <v>5</v>
      </c>
      <c r="H4197" s="1" t="s">
        <v>24</v>
      </c>
      <c r="I4197" s="1">
        <v>2232068</v>
      </c>
      <c r="J4197" s="1">
        <v>2232445</v>
      </c>
      <c r="K4197" s="1" t="s">
        <v>63</v>
      </c>
      <c r="L4197" s="1" t="s">
        <v>5946</v>
      </c>
      <c r="O4197" s="1" t="s">
        <v>5947</v>
      </c>
      <c r="P4197" s="1" t="s">
        <v>5944</v>
      </c>
      <c r="R4197" s="1" t="s">
        <v>5945</v>
      </c>
      <c r="S4197" s="1">
        <v>378</v>
      </c>
      <c r="T4197" s="1">
        <v>125</v>
      </c>
    </row>
    <row r="4198" spans="1:20">
      <c r="A4198" s="1">
        <f t="shared" si="65"/>
        <v>4197</v>
      </c>
      <c r="B4198" s="1" t="s">
        <v>20</v>
      </c>
      <c r="C4198" s="1" t="s">
        <v>21</v>
      </c>
      <c r="D4198" s="1" t="s">
        <v>22</v>
      </c>
      <c r="E4198" s="1" t="s">
        <v>23</v>
      </c>
      <c r="F4198" s="1" t="s">
        <v>5</v>
      </c>
      <c r="H4198" s="1" t="s">
        <v>24</v>
      </c>
      <c r="I4198" s="1">
        <v>2232831</v>
      </c>
      <c r="J4198" s="1">
        <v>2233379</v>
      </c>
      <c r="K4198" s="1" t="s">
        <v>63</v>
      </c>
      <c r="R4198" s="1" t="s">
        <v>5948</v>
      </c>
      <c r="S4198" s="1">
        <v>549</v>
      </c>
    </row>
    <row r="4199" spans="1:20">
      <c r="A4199" s="1">
        <f t="shared" si="65"/>
        <v>4198</v>
      </c>
      <c r="B4199" s="1" t="s">
        <v>28</v>
      </c>
      <c r="C4199" s="1" t="s">
        <v>29</v>
      </c>
      <c r="D4199" s="1" t="s">
        <v>22</v>
      </c>
      <c r="E4199" s="1" t="s">
        <v>23</v>
      </c>
      <c r="F4199" s="1" t="s">
        <v>5</v>
      </c>
      <c r="H4199" s="1" t="s">
        <v>24</v>
      </c>
      <c r="I4199" s="1">
        <v>2232831</v>
      </c>
      <c r="J4199" s="1">
        <v>2233379</v>
      </c>
      <c r="K4199" s="1" t="s">
        <v>63</v>
      </c>
      <c r="L4199" s="1" t="s">
        <v>5949</v>
      </c>
      <c r="O4199" s="1" t="s">
        <v>42</v>
      </c>
      <c r="R4199" s="1" t="s">
        <v>5948</v>
      </c>
      <c r="S4199" s="1">
        <v>549</v>
      </c>
      <c r="T4199" s="1">
        <v>182</v>
      </c>
    </row>
    <row r="4200" spans="1:20">
      <c r="A4200" s="1">
        <f t="shared" si="65"/>
        <v>4199</v>
      </c>
      <c r="B4200" s="1" t="s">
        <v>20</v>
      </c>
      <c r="C4200" s="1" t="s">
        <v>21</v>
      </c>
      <c r="D4200" s="1" t="s">
        <v>22</v>
      </c>
      <c r="E4200" s="1" t="s">
        <v>23</v>
      </c>
      <c r="F4200" s="1" t="s">
        <v>5</v>
      </c>
      <c r="H4200" s="1" t="s">
        <v>24</v>
      </c>
      <c r="I4200" s="1">
        <v>2233804</v>
      </c>
      <c r="J4200" s="1">
        <v>2234361</v>
      </c>
      <c r="K4200" s="1" t="s">
        <v>63</v>
      </c>
      <c r="R4200" s="1" t="s">
        <v>5950</v>
      </c>
      <c r="S4200" s="1">
        <v>558</v>
      </c>
    </row>
    <row r="4201" spans="1:20">
      <c r="A4201" s="1">
        <f t="shared" si="65"/>
        <v>4200</v>
      </c>
      <c r="B4201" s="1" t="s">
        <v>28</v>
      </c>
      <c r="C4201" s="1" t="s">
        <v>29</v>
      </c>
      <c r="D4201" s="1" t="s">
        <v>22</v>
      </c>
      <c r="E4201" s="1" t="s">
        <v>23</v>
      </c>
      <c r="F4201" s="1" t="s">
        <v>5</v>
      </c>
      <c r="H4201" s="1" t="s">
        <v>24</v>
      </c>
      <c r="I4201" s="1">
        <v>2233804</v>
      </c>
      <c r="J4201" s="1">
        <v>2234361</v>
      </c>
      <c r="K4201" s="1" t="s">
        <v>63</v>
      </c>
      <c r="L4201" s="1" t="s">
        <v>5951</v>
      </c>
      <c r="O4201" s="1" t="s">
        <v>62</v>
      </c>
      <c r="R4201" s="1" t="s">
        <v>5950</v>
      </c>
      <c r="S4201" s="1">
        <v>558</v>
      </c>
      <c r="T4201" s="1">
        <v>185</v>
      </c>
    </row>
    <row r="4202" spans="1:20">
      <c r="A4202" s="1">
        <f t="shared" si="65"/>
        <v>4201</v>
      </c>
      <c r="B4202" s="1" t="s">
        <v>20</v>
      </c>
      <c r="C4202" s="1" t="s">
        <v>21</v>
      </c>
      <c r="D4202" s="1" t="s">
        <v>22</v>
      </c>
      <c r="E4202" s="1" t="s">
        <v>23</v>
      </c>
      <c r="F4202" s="1" t="s">
        <v>5</v>
      </c>
      <c r="H4202" s="1" t="s">
        <v>24</v>
      </c>
      <c r="I4202" s="1">
        <v>2234477</v>
      </c>
      <c r="J4202" s="1">
        <v>2236624</v>
      </c>
      <c r="K4202" s="1" t="s">
        <v>63</v>
      </c>
      <c r="R4202" s="1" t="s">
        <v>5952</v>
      </c>
      <c r="S4202" s="1">
        <v>2148</v>
      </c>
    </row>
    <row r="4203" spans="1:20">
      <c r="A4203" s="1">
        <f t="shared" si="65"/>
        <v>4202</v>
      </c>
      <c r="B4203" s="1" t="s">
        <v>28</v>
      </c>
      <c r="C4203" s="1" t="s">
        <v>29</v>
      </c>
      <c r="D4203" s="1" t="s">
        <v>22</v>
      </c>
      <c r="E4203" s="1" t="s">
        <v>23</v>
      </c>
      <c r="F4203" s="1" t="s">
        <v>5</v>
      </c>
      <c r="H4203" s="1" t="s">
        <v>24</v>
      </c>
      <c r="I4203" s="1">
        <v>2234477</v>
      </c>
      <c r="J4203" s="1">
        <v>2236624</v>
      </c>
      <c r="K4203" s="1" t="s">
        <v>63</v>
      </c>
      <c r="L4203" s="1" t="s">
        <v>5953</v>
      </c>
      <c r="O4203" s="1" t="s">
        <v>874</v>
      </c>
      <c r="R4203" s="1" t="s">
        <v>5952</v>
      </c>
      <c r="S4203" s="1">
        <v>2148</v>
      </c>
      <c r="T4203" s="1">
        <v>715</v>
      </c>
    </row>
    <row r="4204" spans="1:20">
      <c r="A4204" s="1">
        <f t="shared" si="65"/>
        <v>4203</v>
      </c>
      <c r="B4204" s="1" t="s">
        <v>20</v>
      </c>
      <c r="C4204" s="1" t="s">
        <v>21</v>
      </c>
      <c r="D4204" s="1" t="s">
        <v>22</v>
      </c>
      <c r="E4204" s="1" t="s">
        <v>23</v>
      </c>
      <c r="F4204" s="1" t="s">
        <v>5</v>
      </c>
      <c r="H4204" s="1" t="s">
        <v>24</v>
      </c>
      <c r="I4204" s="1">
        <v>2236643</v>
      </c>
      <c r="J4204" s="1">
        <v>2237065</v>
      </c>
      <c r="K4204" s="1" t="s">
        <v>63</v>
      </c>
      <c r="R4204" s="1" t="s">
        <v>5954</v>
      </c>
      <c r="S4204" s="1">
        <v>423</v>
      </c>
    </row>
    <row r="4205" spans="1:20">
      <c r="A4205" s="1">
        <f t="shared" si="65"/>
        <v>4204</v>
      </c>
      <c r="B4205" s="1" t="s">
        <v>28</v>
      </c>
      <c r="C4205" s="1" t="s">
        <v>29</v>
      </c>
      <c r="D4205" s="1" t="s">
        <v>22</v>
      </c>
      <c r="E4205" s="1" t="s">
        <v>23</v>
      </c>
      <c r="F4205" s="1" t="s">
        <v>5</v>
      </c>
      <c r="H4205" s="1" t="s">
        <v>24</v>
      </c>
      <c r="I4205" s="1">
        <v>2236643</v>
      </c>
      <c r="J4205" s="1">
        <v>2237065</v>
      </c>
      <c r="K4205" s="1" t="s">
        <v>63</v>
      </c>
      <c r="L4205" s="1" t="s">
        <v>5955</v>
      </c>
      <c r="O4205" s="1" t="s">
        <v>5956</v>
      </c>
      <c r="R4205" s="1" t="s">
        <v>5954</v>
      </c>
      <c r="S4205" s="1">
        <v>423</v>
      </c>
      <c r="T4205" s="1">
        <v>140</v>
      </c>
    </row>
    <row r="4206" spans="1:20">
      <c r="A4206" s="1">
        <f t="shared" si="65"/>
        <v>4205</v>
      </c>
      <c r="B4206" s="1" t="s">
        <v>20</v>
      </c>
      <c r="C4206" s="1" t="s">
        <v>21</v>
      </c>
      <c r="D4206" s="1" t="s">
        <v>22</v>
      </c>
      <c r="E4206" s="1" t="s">
        <v>23</v>
      </c>
      <c r="F4206" s="1" t="s">
        <v>5</v>
      </c>
      <c r="H4206" s="1" t="s">
        <v>24</v>
      </c>
      <c r="I4206" s="1">
        <v>2237159</v>
      </c>
      <c r="J4206" s="1">
        <v>2237713</v>
      </c>
      <c r="K4206" s="1" t="s">
        <v>63</v>
      </c>
      <c r="R4206" s="1" t="s">
        <v>5957</v>
      </c>
      <c r="S4206" s="1">
        <v>555</v>
      </c>
    </row>
    <row r="4207" spans="1:20">
      <c r="A4207" s="1">
        <f t="shared" si="65"/>
        <v>4206</v>
      </c>
      <c r="B4207" s="1" t="s">
        <v>28</v>
      </c>
      <c r="C4207" s="1" t="s">
        <v>29</v>
      </c>
      <c r="D4207" s="1" t="s">
        <v>22</v>
      </c>
      <c r="E4207" s="1" t="s">
        <v>23</v>
      </c>
      <c r="F4207" s="1" t="s">
        <v>5</v>
      </c>
      <c r="H4207" s="1" t="s">
        <v>24</v>
      </c>
      <c r="I4207" s="1">
        <v>2237159</v>
      </c>
      <c r="J4207" s="1">
        <v>2237713</v>
      </c>
      <c r="K4207" s="1" t="s">
        <v>63</v>
      </c>
      <c r="L4207" s="1" t="s">
        <v>5958</v>
      </c>
      <c r="O4207" s="1" t="s">
        <v>2857</v>
      </c>
      <c r="R4207" s="1" t="s">
        <v>5957</v>
      </c>
      <c r="S4207" s="1">
        <v>555</v>
      </c>
      <c r="T4207" s="1">
        <v>184</v>
      </c>
    </row>
    <row r="4208" spans="1:20">
      <c r="A4208" s="1">
        <f t="shared" si="65"/>
        <v>4207</v>
      </c>
      <c r="B4208" s="1" t="s">
        <v>20</v>
      </c>
      <c r="C4208" s="1" t="s">
        <v>21</v>
      </c>
      <c r="D4208" s="1" t="s">
        <v>22</v>
      </c>
      <c r="E4208" s="1" t="s">
        <v>23</v>
      </c>
      <c r="F4208" s="1" t="s">
        <v>5</v>
      </c>
      <c r="H4208" s="1" t="s">
        <v>24</v>
      </c>
      <c r="I4208" s="1">
        <v>2237798</v>
      </c>
      <c r="J4208" s="1">
        <v>2238433</v>
      </c>
      <c r="K4208" s="1" t="s">
        <v>63</v>
      </c>
      <c r="R4208" s="1" t="s">
        <v>5959</v>
      </c>
      <c r="S4208" s="1">
        <v>636</v>
      </c>
    </row>
    <row r="4209" spans="1:20">
      <c r="A4209" s="1">
        <f t="shared" si="65"/>
        <v>4208</v>
      </c>
      <c r="B4209" s="1" t="s">
        <v>28</v>
      </c>
      <c r="C4209" s="1" t="s">
        <v>29</v>
      </c>
      <c r="D4209" s="1" t="s">
        <v>22</v>
      </c>
      <c r="E4209" s="1" t="s">
        <v>23</v>
      </c>
      <c r="F4209" s="1" t="s">
        <v>5</v>
      </c>
      <c r="H4209" s="1" t="s">
        <v>24</v>
      </c>
      <c r="I4209" s="1">
        <v>2237798</v>
      </c>
      <c r="J4209" s="1">
        <v>2238433</v>
      </c>
      <c r="K4209" s="1" t="s">
        <v>63</v>
      </c>
      <c r="L4209" s="1" t="s">
        <v>5960</v>
      </c>
      <c r="O4209" s="1" t="s">
        <v>619</v>
      </c>
      <c r="R4209" s="1" t="s">
        <v>5959</v>
      </c>
      <c r="S4209" s="1">
        <v>636</v>
      </c>
      <c r="T4209" s="1">
        <v>211</v>
      </c>
    </row>
    <row r="4210" spans="1:20">
      <c r="A4210" s="1">
        <f t="shared" si="65"/>
        <v>4209</v>
      </c>
      <c r="B4210" s="1" t="s">
        <v>20</v>
      </c>
      <c r="C4210" s="1" t="s">
        <v>21</v>
      </c>
      <c r="D4210" s="1" t="s">
        <v>22</v>
      </c>
      <c r="E4210" s="1" t="s">
        <v>23</v>
      </c>
      <c r="F4210" s="1" t="s">
        <v>5</v>
      </c>
      <c r="H4210" s="1" t="s">
        <v>24</v>
      </c>
      <c r="I4210" s="1">
        <v>2238597</v>
      </c>
      <c r="J4210" s="1">
        <v>2239859</v>
      </c>
      <c r="K4210" s="1" t="s">
        <v>63</v>
      </c>
      <c r="P4210" s="1" t="s">
        <v>5961</v>
      </c>
      <c r="R4210" s="1" t="s">
        <v>5962</v>
      </c>
      <c r="S4210" s="1">
        <v>1263</v>
      </c>
    </row>
    <row r="4211" spans="1:20">
      <c r="A4211" s="1">
        <f t="shared" si="65"/>
        <v>4210</v>
      </c>
      <c r="B4211" s="1" t="s">
        <v>28</v>
      </c>
      <c r="C4211" s="1" t="s">
        <v>29</v>
      </c>
      <c r="D4211" s="1" t="s">
        <v>22</v>
      </c>
      <c r="E4211" s="1" t="s">
        <v>23</v>
      </c>
      <c r="F4211" s="1" t="s">
        <v>5</v>
      </c>
      <c r="H4211" s="1" t="s">
        <v>24</v>
      </c>
      <c r="I4211" s="1">
        <v>2238597</v>
      </c>
      <c r="J4211" s="1">
        <v>2239859</v>
      </c>
      <c r="K4211" s="1" t="s">
        <v>63</v>
      </c>
      <c r="L4211" s="1" t="s">
        <v>5963</v>
      </c>
      <c r="O4211" s="1" t="s">
        <v>5964</v>
      </c>
      <c r="P4211" s="1" t="s">
        <v>5961</v>
      </c>
      <c r="R4211" s="1" t="s">
        <v>5962</v>
      </c>
      <c r="S4211" s="1">
        <v>1263</v>
      </c>
      <c r="T4211" s="1">
        <v>420</v>
      </c>
    </row>
    <row r="4212" spans="1:20">
      <c r="A4212" s="1">
        <f t="shared" si="65"/>
        <v>4211</v>
      </c>
      <c r="B4212" s="1" t="s">
        <v>20</v>
      </c>
      <c r="C4212" s="1" t="s">
        <v>21</v>
      </c>
      <c r="D4212" s="1" t="s">
        <v>22</v>
      </c>
      <c r="E4212" s="1" t="s">
        <v>23</v>
      </c>
      <c r="F4212" s="1" t="s">
        <v>5</v>
      </c>
      <c r="H4212" s="1" t="s">
        <v>24</v>
      </c>
      <c r="I4212" s="1">
        <v>2239861</v>
      </c>
      <c r="J4212" s="1">
        <v>2240691</v>
      </c>
      <c r="K4212" s="1" t="s">
        <v>63</v>
      </c>
      <c r="P4212" s="1" t="s">
        <v>5965</v>
      </c>
      <c r="R4212" s="1" t="s">
        <v>5966</v>
      </c>
      <c r="S4212" s="1">
        <v>831</v>
      </c>
    </row>
    <row r="4213" spans="1:20">
      <c r="A4213" s="1">
        <f t="shared" si="65"/>
        <v>4212</v>
      </c>
      <c r="B4213" s="1" t="s">
        <v>28</v>
      </c>
      <c r="C4213" s="1" t="s">
        <v>29</v>
      </c>
      <c r="D4213" s="1" t="s">
        <v>22</v>
      </c>
      <c r="E4213" s="1" t="s">
        <v>23</v>
      </c>
      <c r="F4213" s="1" t="s">
        <v>5</v>
      </c>
      <c r="H4213" s="1" t="s">
        <v>24</v>
      </c>
      <c r="I4213" s="1">
        <v>2239861</v>
      </c>
      <c r="J4213" s="1">
        <v>2240691</v>
      </c>
      <c r="K4213" s="1" t="s">
        <v>63</v>
      </c>
      <c r="L4213" s="1" t="s">
        <v>5967</v>
      </c>
      <c r="O4213" s="1" t="s">
        <v>5968</v>
      </c>
      <c r="P4213" s="1" t="s">
        <v>5965</v>
      </c>
      <c r="R4213" s="1" t="s">
        <v>5966</v>
      </c>
      <c r="S4213" s="1">
        <v>831</v>
      </c>
      <c r="T4213" s="1">
        <v>276</v>
      </c>
    </row>
    <row r="4214" spans="1:20">
      <c r="A4214" s="1">
        <f t="shared" si="65"/>
        <v>4213</v>
      </c>
      <c r="B4214" s="1" t="s">
        <v>20</v>
      </c>
      <c r="C4214" s="1" t="s">
        <v>21</v>
      </c>
      <c r="D4214" s="1" t="s">
        <v>22</v>
      </c>
      <c r="E4214" s="1" t="s">
        <v>23</v>
      </c>
      <c r="F4214" s="1" t="s">
        <v>5</v>
      </c>
      <c r="H4214" s="1" t="s">
        <v>24</v>
      </c>
      <c r="I4214" s="1">
        <v>2240855</v>
      </c>
      <c r="J4214" s="1">
        <v>2241670</v>
      </c>
      <c r="K4214" s="1" t="s">
        <v>63</v>
      </c>
      <c r="P4214" s="1" t="s">
        <v>5969</v>
      </c>
      <c r="R4214" s="1" t="s">
        <v>5970</v>
      </c>
      <c r="S4214" s="1">
        <v>816</v>
      </c>
    </row>
    <row r="4215" spans="1:20">
      <c r="A4215" s="1">
        <f t="shared" si="65"/>
        <v>4214</v>
      </c>
      <c r="B4215" s="1" t="s">
        <v>28</v>
      </c>
      <c r="C4215" s="1" t="s">
        <v>29</v>
      </c>
      <c r="D4215" s="1" t="s">
        <v>22</v>
      </c>
      <c r="E4215" s="1" t="s">
        <v>23</v>
      </c>
      <c r="F4215" s="1" t="s">
        <v>5</v>
      </c>
      <c r="H4215" s="1" t="s">
        <v>24</v>
      </c>
      <c r="I4215" s="1">
        <v>2240855</v>
      </c>
      <c r="J4215" s="1">
        <v>2241670</v>
      </c>
      <c r="K4215" s="1" t="s">
        <v>63</v>
      </c>
      <c r="L4215" s="1" t="s">
        <v>5971</v>
      </c>
      <c r="O4215" s="1" t="s">
        <v>5972</v>
      </c>
      <c r="P4215" s="1" t="s">
        <v>5969</v>
      </c>
      <c r="R4215" s="1" t="s">
        <v>5970</v>
      </c>
      <c r="S4215" s="1">
        <v>816</v>
      </c>
      <c r="T4215" s="1">
        <v>271</v>
      </c>
    </row>
    <row r="4216" spans="1:20">
      <c r="A4216" s="1">
        <f t="shared" si="65"/>
        <v>4215</v>
      </c>
      <c r="B4216" s="1" t="s">
        <v>20</v>
      </c>
      <c r="C4216" s="1" t="s">
        <v>21</v>
      </c>
      <c r="D4216" s="1" t="s">
        <v>22</v>
      </c>
      <c r="E4216" s="1" t="s">
        <v>23</v>
      </c>
      <c r="F4216" s="1" t="s">
        <v>5</v>
      </c>
      <c r="H4216" s="1" t="s">
        <v>24</v>
      </c>
      <c r="I4216" s="1">
        <v>2243003</v>
      </c>
      <c r="J4216" s="1">
        <v>2243923</v>
      </c>
      <c r="K4216" s="1" t="s">
        <v>63</v>
      </c>
      <c r="R4216" s="1" t="s">
        <v>5973</v>
      </c>
      <c r="S4216" s="1">
        <v>921</v>
      </c>
    </row>
    <row r="4217" spans="1:20">
      <c r="A4217" s="1">
        <f t="shared" si="65"/>
        <v>4216</v>
      </c>
      <c r="B4217" s="1" t="s">
        <v>28</v>
      </c>
      <c r="C4217" s="1" t="s">
        <v>29</v>
      </c>
      <c r="D4217" s="1" t="s">
        <v>22</v>
      </c>
      <c r="E4217" s="1" t="s">
        <v>23</v>
      </c>
      <c r="F4217" s="1" t="s">
        <v>5</v>
      </c>
      <c r="H4217" s="1" t="s">
        <v>24</v>
      </c>
      <c r="I4217" s="1">
        <v>2243003</v>
      </c>
      <c r="J4217" s="1">
        <v>2243923</v>
      </c>
      <c r="K4217" s="1" t="s">
        <v>63</v>
      </c>
      <c r="L4217" s="1" t="s">
        <v>5974</v>
      </c>
      <c r="O4217" s="1" t="s">
        <v>5975</v>
      </c>
      <c r="R4217" s="1" t="s">
        <v>5973</v>
      </c>
      <c r="S4217" s="1">
        <v>921</v>
      </c>
      <c r="T4217" s="1">
        <v>306</v>
      </c>
    </row>
    <row r="4218" spans="1:20">
      <c r="A4218" s="1">
        <f t="shared" si="65"/>
        <v>4217</v>
      </c>
      <c r="B4218" s="1" t="s">
        <v>20</v>
      </c>
      <c r="C4218" s="1" t="s">
        <v>21</v>
      </c>
      <c r="D4218" s="1" t="s">
        <v>22</v>
      </c>
      <c r="E4218" s="1" t="s">
        <v>23</v>
      </c>
      <c r="F4218" s="1" t="s">
        <v>5</v>
      </c>
      <c r="H4218" s="1" t="s">
        <v>24</v>
      </c>
      <c r="I4218" s="1">
        <v>2243928</v>
      </c>
      <c r="J4218" s="1">
        <v>2245037</v>
      </c>
      <c r="K4218" s="1" t="s">
        <v>63</v>
      </c>
      <c r="P4218" s="1" t="s">
        <v>5976</v>
      </c>
      <c r="R4218" s="1" t="s">
        <v>5977</v>
      </c>
      <c r="S4218" s="1">
        <v>1110</v>
      </c>
    </row>
    <row r="4219" spans="1:20">
      <c r="A4219" s="1">
        <f t="shared" si="65"/>
        <v>4218</v>
      </c>
      <c r="B4219" s="1" t="s">
        <v>28</v>
      </c>
      <c r="C4219" s="1" t="s">
        <v>29</v>
      </c>
      <c r="D4219" s="1" t="s">
        <v>22</v>
      </c>
      <c r="E4219" s="1" t="s">
        <v>23</v>
      </c>
      <c r="F4219" s="1" t="s">
        <v>5</v>
      </c>
      <c r="H4219" s="1" t="s">
        <v>24</v>
      </c>
      <c r="I4219" s="1">
        <v>2243928</v>
      </c>
      <c r="J4219" s="1">
        <v>2245037</v>
      </c>
      <c r="K4219" s="1" t="s">
        <v>63</v>
      </c>
      <c r="L4219" s="1" t="s">
        <v>5978</v>
      </c>
      <c r="O4219" s="1" t="s">
        <v>3024</v>
      </c>
      <c r="P4219" s="1" t="s">
        <v>5976</v>
      </c>
      <c r="R4219" s="1" t="s">
        <v>5977</v>
      </c>
      <c r="S4219" s="1">
        <v>1110</v>
      </c>
      <c r="T4219" s="1">
        <v>369</v>
      </c>
    </row>
    <row r="4220" spans="1:20">
      <c r="A4220" s="1">
        <f t="shared" si="65"/>
        <v>4219</v>
      </c>
      <c r="B4220" s="1" t="s">
        <v>20</v>
      </c>
      <c r="C4220" s="1" t="s">
        <v>21</v>
      </c>
      <c r="D4220" s="1" t="s">
        <v>22</v>
      </c>
      <c r="E4220" s="1" t="s">
        <v>23</v>
      </c>
      <c r="F4220" s="1" t="s">
        <v>5</v>
      </c>
      <c r="H4220" s="1" t="s">
        <v>24</v>
      </c>
      <c r="I4220" s="1">
        <v>2245148</v>
      </c>
      <c r="J4220" s="1">
        <v>2247025</v>
      </c>
      <c r="K4220" s="1" t="s">
        <v>63</v>
      </c>
      <c r="R4220" s="1" t="s">
        <v>5979</v>
      </c>
      <c r="S4220" s="1">
        <v>1878</v>
      </c>
    </row>
    <row r="4221" spans="1:20">
      <c r="A4221" s="1">
        <f t="shared" si="65"/>
        <v>4220</v>
      </c>
      <c r="B4221" s="1" t="s">
        <v>28</v>
      </c>
      <c r="C4221" s="1" t="s">
        <v>29</v>
      </c>
      <c r="D4221" s="1" t="s">
        <v>22</v>
      </c>
      <c r="E4221" s="1" t="s">
        <v>23</v>
      </c>
      <c r="F4221" s="1" t="s">
        <v>5</v>
      </c>
      <c r="H4221" s="1" t="s">
        <v>24</v>
      </c>
      <c r="I4221" s="1">
        <v>2245148</v>
      </c>
      <c r="J4221" s="1">
        <v>2247025</v>
      </c>
      <c r="K4221" s="1" t="s">
        <v>63</v>
      </c>
      <c r="L4221" s="1" t="s">
        <v>5980</v>
      </c>
      <c r="O4221" s="1" t="s">
        <v>3004</v>
      </c>
      <c r="R4221" s="1" t="s">
        <v>5979</v>
      </c>
      <c r="S4221" s="1">
        <v>1878</v>
      </c>
      <c r="T4221" s="1">
        <v>625</v>
      </c>
    </row>
    <row r="4222" spans="1:20">
      <c r="A4222" s="1">
        <f t="shared" si="65"/>
        <v>4221</v>
      </c>
      <c r="B4222" s="1" t="s">
        <v>20</v>
      </c>
      <c r="C4222" s="1" t="s">
        <v>21</v>
      </c>
      <c r="D4222" s="1" t="s">
        <v>22</v>
      </c>
      <c r="E4222" s="1" t="s">
        <v>23</v>
      </c>
      <c r="F4222" s="1" t="s">
        <v>5</v>
      </c>
      <c r="H4222" s="1" t="s">
        <v>24</v>
      </c>
      <c r="I4222" s="1">
        <v>2247022</v>
      </c>
      <c r="J4222" s="1">
        <v>2247573</v>
      </c>
      <c r="K4222" s="1" t="s">
        <v>63</v>
      </c>
      <c r="P4222" s="1" t="s">
        <v>5981</v>
      </c>
      <c r="R4222" s="1" t="s">
        <v>5982</v>
      </c>
      <c r="S4222" s="1">
        <v>552</v>
      </c>
    </row>
    <row r="4223" spans="1:20">
      <c r="A4223" s="1">
        <f t="shared" si="65"/>
        <v>4222</v>
      </c>
      <c r="B4223" s="1" t="s">
        <v>28</v>
      </c>
      <c r="C4223" s="1" t="s">
        <v>29</v>
      </c>
      <c r="D4223" s="1" t="s">
        <v>22</v>
      </c>
      <c r="E4223" s="1" t="s">
        <v>23</v>
      </c>
      <c r="F4223" s="1" t="s">
        <v>5</v>
      </c>
      <c r="H4223" s="1" t="s">
        <v>24</v>
      </c>
      <c r="I4223" s="1">
        <v>2247022</v>
      </c>
      <c r="J4223" s="1">
        <v>2247573</v>
      </c>
      <c r="K4223" s="1" t="s">
        <v>63</v>
      </c>
      <c r="L4223" s="1" t="s">
        <v>5983</v>
      </c>
      <c r="O4223" s="1" t="s">
        <v>5984</v>
      </c>
      <c r="P4223" s="1" t="s">
        <v>5981</v>
      </c>
      <c r="R4223" s="1" t="s">
        <v>5982</v>
      </c>
      <c r="S4223" s="1">
        <v>552</v>
      </c>
      <c r="T4223" s="1">
        <v>183</v>
      </c>
    </row>
    <row r="4224" spans="1:20">
      <c r="A4224" s="1">
        <f t="shared" si="65"/>
        <v>4223</v>
      </c>
      <c r="B4224" s="1" t="s">
        <v>20</v>
      </c>
      <c r="C4224" s="1" t="s">
        <v>21</v>
      </c>
      <c r="D4224" s="1" t="s">
        <v>22</v>
      </c>
      <c r="E4224" s="1" t="s">
        <v>23</v>
      </c>
      <c r="F4224" s="1" t="s">
        <v>5</v>
      </c>
      <c r="H4224" s="1" t="s">
        <v>24</v>
      </c>
      <c r="I4224" s="1">
        <v>2247530</v>
      </c>
      <c r="J4224" s="1">
        <v>2248447</v>
      </c>
      <c r="K4224" s="1" t="s">
        <v>63</v>
      </c>
      <c r="P4224" s="1" t="s">
        <v>5985</v>
      </c>
      <c r="R4224" s="1" t="s">
        <v>5986</v>
      </c>
      <c r="S4224" s="1">
        <v>918</v>
      </c>
    </row>
    <row r="4225" spans="1:20">
      <c r="A4225" s="1">
        <f t="shared" si="65"/>
        <v>4224</v>
      </c>
      <c r="B4225" s="1" t="s">
        <v>28</v>
      </c>
      <c r="C4225" s="1" t="s">
        <v>29</v>
      </c>
      <c r="D4225" s="1" t="s">
        <v>22</v>
      </c>
      <c r="E4225" s="1" t="s">
        <v>23</v>
      </c>
      <c r="F4225" s="1" t="s">
        <v>5</v>
      </c>
      <c r="H4225" s="1" t="s">
        <v>24</v>
      </c>
      <c r="I4225" s="1">
        <v>2247530</v>
      </c>
      <c r="J4225" s="1">
        <v>2248447</v>
      </c>
      <c r="K4225" s="1" t="s">
        <v>63</v>
      </c>
      <c r="L4225" s="1" t="s">
        <v>5987</v>
      </c>
      <c r="O4225" s="1" t="s">
        <v>5988</v>
      </c>
      <c r="P4225" s="1" t="s">
        <v>5985</v>
      </c>
      <c r="R4225" s="1" t="s">
        <v>5986</v>
      </c>
      <c r="S4225" s="1">
        <v>918</v>
      </c>
      <c r="T4225" s="1">
        <v>305</v>
      </c>
    </row>
    <row r="4226" spans="1:20">
      <c r="A4226" s="1">
        <f t="shared" si="65"/>
        <v>4225</v>
      </c>
      <c r="B4226" s="1" t="s">
        <v>20</v>
      </c>
      <c r="C4226" s="1" t="s">
        <v>21</v>
      </c>
      <c r="D4226" s="1" t="s">
        <v>22</v>
      </c>
      <c r="E4226" s="1" t="s">
        <v>23</v>
      </c>
      <c r="F4226" s="1" t="s">
        <v>5</v>
      </c>
      <c r="H4226" s="1" t="s">
        <v>24</v>
      </c>
      <c r="I4226" s="1">
        <v>2248810</v>
      </c>
      <c r="J4226" s="1">
        <v>2249871</v>
      </c>
      <c r="K4226" s="1" t="s">
        <v>63</v>
      </c>
      <c r="P4226" s="1" t="s">
        <v>5989</v>
      </c>
      <c r="R4226" s="1" t="s">
        <v>5990</v>
      </c>
      <c r="S4226" s="1">
        <v>1062</v>
      </c>
    </row>
    <row r="4227" spans="1:20">
      <c r="A4227" s="1">
        <f t="shared" ref="A4227:A4290" si="66">A4226+1</f>
        <v>4226</v>
      </c>
      <c r="B4227" s="1" t="s">
        <v>28</v>
      </c>
      <c r="C4227" s="1" t="s">
        <v>29</v>
      </c>
      <c r="D4227" s="1" t="s">
        <v>22</v>
      </c>
      <c r="E4227" s="1" t="s">
        <v>23</v>
      </c>
      <c r="F4227" s="1" t="s">
        <v>5</v>
      </c>
      <c r="H4227" s="1" t="s">
        <v>24</v>
      </c>
      <c r="I4227" s="1">
        <v>2248810</v>
      </c>
      <c r="J4227" s="1">
        <v>2249871</v>
      </c>
      <c r="K4227" s="1" t="s">
        <v>63</v>
      </c>
      <c r="L4227" s="1" t="s">
        <v>5991</v>
      </c>
      <c r="O4227" s="1" t="s">
        <v>5992</v>
      </c>
      <c r="P4227" s="1" t="s">
        <v>5989</v>
      </c>
      <c r="R4227" s="1" t="s">
        <v>5990</v>
      </c>
      <c r="S4227" s="1">
        <v>1062</v>
      </c>
      <c r="T4227" s="1">
        <v>353</v>
      </c>
    </row>
    <row r="4228" spans="1:20">
      <c r="A4228" s="1">
        <f t="shared" si="66"/>
        <v>4227</v>
      </c>
      <c r="B4228" s="1" t="s">
        <v>20</v>
      </c>
      <c r="C4228" s="1" t="s">
        <v>21</v>
      </c>
      <c r="D4228" s="1" t="s">
        <v>22</v>
      </c>
      <c r="E4228" s="1" t="s">
        <v>23</v>
      </c>
      <c r="F4228" s="1" t="s">
        <v>5</v>
      </c>
      <c r="H4228" s="1" t="s">
        <v>24</v>
      </c>
      <c r="I4228" s="1">
        <v>2250030</v>
      </c>
      <c r="J4228" s="1">
        <v>2250317</v>
      </c>
      <c r="K4228" s="1" t="s">
        <v>25</v>
      </c>
      <c r="P4228" s="1" t="s">
        <v>5993</v>
      </c>
      <c r="R4228" s="1" t="s">
        <v>5994</v>
      </c>
      <c r="S4228" s="1">
        <v>288</v>
      </c>
    </row>
    <row r="4229" spans="1:20">
      <c r="A4229" s="1">
        <f t="shared" si="66"/>
        <v>4228</v>
      </c>
      <c r="B4229" s="1" t="s">
        <v>28</v>
      </c>
      <c r="C4229" s="1" t="s">
        <v>29</v>
      </c>
      <c r="D4229" s="1" t="s">
        <v>22</v>
      </c>
      <c r="E4229" s="1" t="s">
        <v>23</v>
      </c>
      <c r="F4229" s="1" t="s">
        <v>5</v>
      </c>
      <c r="H4229" s="1" t="s">
        <v>24</v>
      </c>
      <c r="I4229" s="1">
        <v>2250030</v>
      </c>
      <c r="J4229" s="1">
        <v>2250317</v>
      </c>
      <c r="K4229" s="1" t="s">
        <v>25</v>
      </c>
      <c r="L4229" s="1" t="s">
        <v>5995</v>
      </c>
      <c r="O4229" s="1" t="s">
        <v>5996</v>
      </c>
      <c r="P4229" s="1" t="s">
        <v>5993</v>
      </c>
      <c r="R4229" s="1" t="s">
        <v>5994</v>
      </c>
      <c r="S4229" s="1">
        <v>288</v>
      </c>
      <c r="T4229" s="1">
        <v>95</v>
      </c>
    </row>
    <row r="4230" spans="1:20">
      <c r="A4230" s="1">
        <f t="shared" si="66"/>
        <v>4229</v>
      </c>
      <c r="B4230" s="1" t="s">
        <v>20</v>
      </c>
      <c r="C4230" s="1" t="s">
        <v>21</v>
      </c>
      <c r="D4230" s="1" t="s">
        <v>22</v>
      </c>
      <c r="E4230" s="1" t="s">
        <v>23</v>
      </c>
      <c r="F4230" s="1" t="s">
        <v>5</v>
      </c>
      <c r="H4230" s="1" t="s">
        <v>24</v>
      </c>
      <c r="I4230" s="1">
        <v>2250380</v>
      </c>
      <c r="J4230" s="1">
        <v>2251840</v>
      </c>
      <c r="K4230" s="1" t="s">
        <v>25</v>
      </c>
      <c r="P4230" s="1" t="s">
        <v>5997</v>
      </c>
      <c r="R4230" s="1" t="s">
        <v>5998</v>
      </c>
      <c r="S4230" s="1">
        <v>1461</v>
      </c>
    </row>
    <row r="4231" spans="1:20">
      <c r="A4231" s="1">
        <f t="shared" si="66"/>
        <v>4230</v>
      </c>
      <c r="B4231" s="1" t="s">
        <v>28</v>
      </c>
      <c r="C4231" s="1" t="s">
        <v>29</v>
      </c>
      <c r="D4231" s="1" t="s">
        <v>22</v>
      </c>
      <c r="E4231" s="1" t="s">
        <v>23</v>
      </c>
      <c r="F4231" s="1" t="s">
        <v>5</v>
      </c>
      <c r="H4231" s="1" t="s">
        <v>24</v>
      </c>
      <c r="I4231" s="1">
        <v>2250380</v>
      </c>
      <c r="J4231" s="1">
        <v>2251840</v>
      </c>
      <c r="K4231" s="1" t="s">
        <v>25</v>
      </c>
      <c r="L4231" s="1" t="s">
        <v>5999</v>
      </c>
      <c r="O4231" s="1" t="s">
        <v>6000</v>
      </c>
      <c r="P4231" s="1" t="s">
        <v>5997</v>
      </c>
      <c r="R4231" s="1" t="s">
        <v>5998</v>
      </c>
      <c r="S4231" s="1">
        <v>1461</v>
      </c>
      <c r="T4231" s="1">
        <v>486</v>
      </c>
    </row>
    <row r="4232" spans="1:20">
      <c r="A4232" s="1">
        <f t="shared" si="66"/>
        <v>4231</v>
      </c>
      <c r="B4232" s="1" t="s">
        <v>20</v>
      </c>
      <c r="C4232" s="1" t="s">
        <v>21</v>
      </c>
      <c r="D4232" s="1" t="s">
        <v>22</v>
      </c>
      <c r="E4232" s="1" t="s">
        <v>23</v>
      </c>
      <c r="F4232" s="1" t="s">
        <v>5</v>
      </c>
      <c r="H4232" s="1" t="s">
        <v>24</v>
      </c>
      <c r="I4232" s="1">
        <v>2251896</v>
      </c>
      <c r="J4232" s="1">
        <v>2253332</v>
      </c>
      <c r="K4232" s="1" t="s">
        <v>25</v>
      </c>
      <c r="P4232" s="1" t="s">
        <v>6001</v>
      </c>
      <c r="R4232" s="1" t="s">
        <v>6002</v>
      </c>
      <c r="S4232" s="1">
        <v>1437</v>
      </c>
    </row>
    <row r="4233" spans="1:20">
      <c r="A4233" s="1">
        <f t="shared" si="66"/>
        <v>4232</v>
      </c>
      <c r="B4233" s="1" t="s">
        <v>28</v>
      </c>
      <c r="C4233" s="1" t="s">
        <v>29</v>
      </c>
      <c r="D4233" s="1" t="s">
        <v>22</v>
      </c>
      <c r="E4233" s="1" t="s">
        <v>23</v>
      </c>
      <c r="F4233" s="1" t="s">
        <v>5</v>
      </c>
      <c r="H4233" s="1" t="s">
        <v>24</v>
      </c>
      <c r="I4233" s="1">
        <v>2251896</v>
      </c>
      <c r="J4233" s="1">
        <v>2253332</v>
      </c>
      <c r="K4233" s="1" t="s">
        <v>25</v>
      </c>
      <c r="L4233" s="1" t="s">
        <v>6003</v>
      </c>
      <c r="O4233" s="1" t="s">
        <v>6004</v>
      </c>
      <c r="P4233" s="1" t="s">
        <v>6001</v>
      </c>
      <c r="R4233" s="1" t="s">
        <v>6002</v>
      </c>
      <c r="S4233" s="1">
        <v>1437</v>
      </c>
      <c r="T4233" s="1">
        <v>478</v>
      </c>
    </row>
    <row r="4234" spans="1:20">
      <c r="A4234" s="1">
        <f t="shared" si="66"/>
        <v>4233</v>
      </c>
      <c r="B4234" s="1" t="s">
        <v>20</v>
      </c>
      <c r="C4234" s="1" t="s">
        <v>21</v>
      </c>
      <c r="D4234" s="1" t="s">
        <v>22</v>
      </c>
      <c r="E4234" s="1" t="s">
        <v>23</v>
      </c>
      <c r="F4234" s="1" t="s">
        <v>5</v>
      </c>
      <c r="H4234" s="1" t="s">
        <v>24</v>
      </c>
      <c r="I4234" s="1">
        <v>2253952</v>
      </c>
      <c r="J4234" s="1">
        <v>2254386</v>
      </c>
      <c r="K4234" s="1" t="s">
        <v>63</v>
      </c>
      <c r="R4234" s="1" t="s">
        <v>6005</v>
      </c>
      <c r="S4234" s="1">
        <v>435</v>
      </c>
    </row>
    <row r="4235" spans="1:20">
      <c r="A4235" s="1">
        <f t="shared" si="66"/>
        <v>4234</v>
      </c>
      <c r="B4235" s="1" t="s">
        <v>28</v>
      </c>
      <c r="C4235" s="1" t="s">
        <v>29</v>
      </c>
      <c r="D4235" s="1" t="s">
        <v>22</v>
      </c>
      <c r="E4235" s="1" t="s">
        <v>23</v>
      </c>
      <c r="F4235" s="1" t="s">
        <v>5</v>
      </c>
      <c r="H4235" s="1" t="s">
        <v>24</v>
      </c>
      <c r="I4235" s="1">
        <v>2253952</v>
      </c>
      <c r="J4235" s="1">
        <v>2254386</v>
      </c>
      <c r="K4235" s="1" t="s">
        <v>63</v>
      </c>
      <c r="L4235" s="1" t="s">
        <v>6006</v>
      </c>
      <c r="O4235" s="1" t="s">
        <v>6007</v>
      </c>
      <c r="R4235" s="1" t="s">
        <v>6005</v>
      </c>
      <c r="S4235" s="1">
        <v>435</v>
      </c>
      <c r="T4235" s="1">
        <v>144</v>
      </c>
    </row>
    <row r="4236" spans="1:20">
      <c r="A4236" s="1">
        <f t="shared" si="66"/>
        <v>4235</v>
      </c>
      <c r="B4236" s="1" t="s">
        <v>20</v>
      </c>
      <c r="C4236" s="1" t="s">
        <v>21</v>
      </c>
      <c r="D4236" s="1" t="s">
        <v>22</v>
      </c>
      <c r="E4236" s="1" t="s">
        <v>23</v>
      </c>
      <c r="F4236" s="1" t="s">
        <v>5</v>
      </c>
      <c r="H4236" s="1" t="s">
        <v>24</v>
      </c>
      <c r="I4236" s="1">
        <v>2254620</v>
      </c>
      <c r="J4236" s="1">
        <v>2257505</v>
      </c>
      <c r="K4236" s="1" t="s">
        <v>63</v>
      </c>
      <c r="R4236" s="1" t="s">
        <v>6008</v>
      </c>
      <c r="S4236" s="1">
        <v>2886</v>
      </c>
    </row>
    <row r="4237" spans="1:20">
      <c r="A4237" s="1">
        <f t="shared" si="66"/>
        <v>4236</v>
      </c>
      <c r="B4237" s="1" t="s">
        <v>28</v>
      </c>
      <c r="C4237" s="1" t="s">
        <v>29</v>
      </c>
      <c r="D4237" s="1" t="s">
        <v>22</v>
      </c>
      <c r="E4237" s="1" t="s">
        <v>23</v>
      </c>
      <c r="F4237" s="1" t="s">
        <v>5</v>
      </c>
      <c r="H4237" s="1" t="s">
        <v>24</v>
      </c>
      <c r="I4237" s="1">
        <v>2254620</v>
      </c>
      <c r="J4237" s="1">
        <v>2257505</v>
      </c>
      <c r="K4237" s="1" t="s">
        <v>63</v>
      </c>
      <c r="L4237" s="1" t="s">
        <v>6009</v>
      </c>
      <c r="O4237" s="1" t="s">
        <v>329</v>
      </c>
      <c r="R4237" s="1" t="s">
        <v>6008</v>
      </c>
      <c r="S4237" s="1">
        <v>2886</v>
      </c>
      <c r="T4237" s="1">
        <v>961</v>
      </c>
    </row>
    <row r="4238" spans="1:20">
      <c r="A4238" s="1">
        <f t="shared" si="66"/>
        <v>4237</v>
      </c>
      <c r="B4238" s="1" t="s">
        <v>20</v>
      </c>
      <c r="C4238" s="1" t="s">
        <v>21</v>
      </c>
      <c r="D4238" s="1" t="s">
        <v>22</v>
      </c>
      <c r="E4238" s="1" t="s">
        <v>23</v>
      </c>
      <c r="F4238" s="1" t="s">
        <v>5</v>
      </c>
      <c r="H4238" s="1" t="s">
        <v>24</v>
      </c>
      <c r="I4238" s="1">
        <v>2257505</v>
      </c>
      <c r="J4238" s="1">
        <v>2259325</v>
      </c>
      <c r="K4238" s="1" t="s">
        <v>63</v>
      </c>
      <c r="R4238" s="1" t="s">
        <v>6010</v>
      </c>
      <c r="S4238" s="1">
        <v>1821</v>
      </c>
    </row>
    <row r="4239" spans="1:20">
      <c r="A4239" s="1">
        <f t="shared" si="66"/>
        <v>4238</v>
      </c>
      <c r="B4239" s="1" t="s">
        <v>28</v>
      </c>
      <c r="C4239" s="1" t="s">
        <v>29</v>
      </c>
      <c r="D4239" s="1" t="s">
        <v>22</v>
      </c>
      <c r="E4239" s="1" t="s">
        <v>23</v>
      </c>
      <c r="F4239" s="1" t="s">
        <v>5</v>
      </c>
      <c r="H4239" s="1" t="s">
        <v>24</v>
      </c>
      <c r="I4239" s="1">
        <v>2257505</v>
      </c>
      <c r="J4239" s="1">
        <v>2259325</v>
      </c>
      <c r="K4239" s="1" t="s">
        <v>63</v>
      </c>
      <c r="L4239" s="1" t="s">
        <v>6011</v>
      </c>
      <c r="O4239" s="1" t="s">
        <v>5710</v>
      </c>
      <c r="R4239" s="1" t="s">
        <v>6010</v>
      </c>
      <c r="S4239" s="1">
        <v>1821</v>
      </c>
      <c r="T4239" s="1">
        <v>606</v>
      </c>
    </row>
    <row r="4240" spans="1:20">
      <c r="A4240" s="1">
        <f t="shared" si="66"/>
        <v>4239</v>
      </c>
      <c r="B4240" s="1" t="s">
        <v>20</v>
      </c>
      <c r="C4240" s="1" t="s">
        <v>21</v>
      </c>
      <c r="D4240" s="1" t="s">
        <v>22</v>
      </c>
      <c r="E4240" s="1" t="s">
        <v>23</v>
      </c>
      <c r="F4240" s="1" t="s">
        <v>5</v>
      </c>
      <c r="H4240" s="1" t="s">
        <v>24</v>
      </c>
      <c r="I4240" s="1">
        <v>2259410</v>
      </c>
      <c r="J4240" s="1">
        <v>2260438</v>
      </c>
      <c r="K4240" s="1" t="s">
        <v>25</v>
      </c>
      <c r="R4240" s="1" t="s">
        <v>6012</v>
      </c>
      <c r="S4240" s="1">
        <v>1029</v>
      </c>
    </row>
    <row r="4241" spans="1:20">
      <c r="A4241" s="1">
        <f t="shared" si="66"/>
        <v>4240</v>
      </c>
      <c r="B4241" s="1" t="s">
        <v>28</v>
      </c>
      <c r="C4241" s="1" t="s">
        <v>29</v>
      </c>
      <c r="D4241" s="1" t="s">
        <v>22</v>
      </c>
      <c r="E4241" s="1" t="s">
        <v>23</v>
      </c>
      <c r="F4241" s="1" t="s">
        <v>5</v>
      </c>
      <c r="H4241" s="1" t="s">
        <v>24</v>
      </c>
      <c r="I4241" s="1">
        <v>2259410</v>
      </c>
      <c r="J4241" s="1">
        <v>2260438</v>
      </c>
      <c r="K4241" s="1" t="s">
        <v>25</v>
      </c>
      <c r="L4241" s="1" t="s">
        <v>6013</v>
      </c>
      <c r="O4241" s="1" t="s">
        <v>62</v>
      </c>
      <c r="R4241" s="1" t="s">
        <v>6012</v>
      </c>
      <c r="S4241" s="1">
        <v>1029</v>
      </c>
      <c r="T4241" s="1">
        <v>342</v>
      </c>
    </row>
    <row r="4242" spans="1:20">
      <c r="A4242" s="1">
        <f t="shared" si="66"/>
        <v>4241</v>
      </c>
      <c r="B4242" s="1" t="s">
        <v>20</v>
      </c>
      <c r="C4242" s="1" t="s">
        <v>21</v>
      </c>
      <c r="D4242" s="1" t="s">
        <v>22</v>
      </c>
      <c r="E4242" s="1" t="s">
        <v>23</v>
      </c>
      <c r="F4242" s="1" t="s">
        <v>5</v>
      </c>
      <c r="H4242" s="1" t="s">
        <v>24</v>
      </c>
      <c r="I4242" s="1">
        <v>2260425</v>
      </c>
      <c r="J4242" s="1">
        <v>2260784</v>
      </c>
      <c r="K4242" s="1" t="s">
        <v>25</v>
      </c>
      <c r="P4242" s="1" t="s">
        <v>6014</v>
      </c>
      <c r="R4242" s="1" t="s">
        <v>6015</v>
      </c>
      <c r="S4242" s="1">
        <v>360</v>
      </c>
    </row>
    <row r="4243" spans="1:20">
      <c r="A4243" s="1">
        <f t="shared" si="66"/>
        <v>4242</v>
      </c>
      <c r="B4243" s="1" t="s">
        <v>28</v>
      </c>
      <c r="C4243" s="1" t="s">
        <v>29</v>
      </c>
      <c r="D4243" s="1" t="s">
        <v>22</v>
      </c>
      <c r="E4243" s="1" t="s">
        <v>23</v>
      </c>
      <c r="F4243" s="1" t="s">
        <v>5</v>
      </c>
      <c r="H4243" s="1" t="s">
        <v>24</v>
      </c>
      <c r="I4243" s="1">
        <v>2260425</v>
      </c>
      <c r="J4243" s="1">
        <v>2260784</v>
      </c>
      <c r="K4243" s="1" t="s">
        <v>25</v>
      </c>
      <c r="L4243" s="1" t="s">
        <v>6016</v>
      </c>
      <c r="O4243" s="1" t="s">
        <v>6017</v>
      </c>
      <c r="P4243" s="1" t="s">
        <v>6014</v>
      </c>
      <c r="R4243" s="1" t="s">
        <v>6015</v>
      </c>
      <c r="S4243" s="1">
        <v>360</v>
      </c>
      <c r="T4243" s="1">
        <v>119</v>
      </c>
    </row>
    <row r="4244" spans="1:20">
      <c r="A4244" s="1">
        <f t="shared" si="66"/>
        <v>4243</v>
      </c>
      <c r="B4244" s="1" t="s">
        <v>20</v>
      </c>
      <c r="C4244" s="1" t="s">
        <v>21</v>
      </c>
      <c r="D4244" s="1" t="s">
        <v>22</v>
      </c>
      <c r="E4244" s="1" t="s">
        <v>23</v>
      </c>
      <c r="F4244" s="1" t="s">
        <v>5</v>
      </c>
      <c r="H4244" s="1" t="s">
        <v>24</v>
      </c>
      <c r="I4244" s="1">
        <v>2260927</v>
      </c>
      <c r="J4244" s="1">
        <v>2261724</v>
      </c>
      <c r="K4244" s="1" t="s">
        <v>63</v>
      </c>
      <c r="R4244" s="1" t="s">
        <v>6018</v>
      </c>
      <c r="S4244" s="1">
        <v>798</v>
      </c>
    </row>
    <row r="4245" spans="1:20">
      <c r="A4245" s="1">
        <f t="shared" si="66"/>
        <v>4244</v>
      </c>
      <c r="B4245" s="1" t="s">
        <v>28</v>
      </c>
      <c r="C4245" s="1" t="s">
        <v>29</v>
      </c>
      <c r="D4245" s="1" t="s">
        <v>22</v>
      </c>
      <c r="E4245" s="1" t="s">
        <v>23</v>
      </c>
      <c r="F4245" s="1" t="s">
        <v>5</v>
      </c>
      <c r="H4245" s="1" t="s">
        <v>24</v>
      </c>
      <c r="I4245" s="1">
        <v>2260927</v>
      </c>
      <c r="J4245" s="1">
        <v>2261724</v>
      </c>
      <c r="K4245" s="1" t="s">
        <v>63</v>
      </c>
      <c r="L4245" s="1" t="s">
        <v>6019</v>
      </c>
      <c r="O4245" s="1" t="s">
        <v>42</v>
      </c>
      <c r="R4245" s="1" t="s">
        <v>6018</v>
      </c>
      <c r="S4245" s="1">
        <v>798</v>
      </c>
      <c r="T4245" s="1">
        <v>265</v>
      </c>
    </row>
    <row r="4246" spans="1:20">
      <c r="A4246" s="1">
        <f t="shared" si="66"/>
        <v>4245</v>
      </c>
      <c r="B4246" s="1" t="s">
        <v>20</v>
      </c>
      <c r="C4246" s="1" t="s">
        <v>21</v>
      </c>
      <c r="D4246" s="1" t="s">
        <v>22</v>
      </c>
      <c r="E4246" s="1" t="s">
        <v>23</v>
      </c>
      <c r="F4246" s="1" t="s">
        <v>5</v>
      </c>
      <c r="H4246" s="1" t="s">
        <v>24</v>
      </c>
      <c r="I4246" s="1">
        <v>2261756</v>
      </c>
      <c r="J4246" s="1">
        <v>2262085</v>
      </c>
      <c r="K4246" s="1" t="s">
        <v>63</v>
      </c>
      <c r="P4246" s="1" t="s">
        <v>6020</v>
      </c>
      <c r="R4246" s="1" t="s">
        <v>6021</v>
      </c>
      <c r="S4246" s="1">
        <v>330</v>
      </c>
    </row>
    <row r="4247" spans="1:20">
      <c r="A4247" s="1">
        <f t="shared" si="66"/>
        <v>4246</v>
      </c>
      <c r="B4247" s="1" t="s">
        <v>28</v>
      </c>
      <c r="C4247" s="1" t="s">
        <v>29</v>
      </c>
      <c r="D4247" s="1" t="s">
        <v>22</v>
      </c>
      <c r="E4247" s="1" t="s">
        <v>23</v>
      </c>
      <c r="F4247" s="1" t="s">
        <v>5</v>
      </c>
      <c r="H4247" s="1" t="s">
        <v>24</v>
      </c>
      <c r="I4247" s="1">
        <v>2261756</v>
      </c>
      <c r="J4247" s="1">
        <v>2262085</v>
      </c>
      <c r="K4247" s="1" t="s">
        <v>63</v>
      </c>
      <c r="L4247" s="1" t="s">
        <v>6022</v>
      </c>
      <c r="O4247" s="1" t="s">
        <v>6023</v>
      </c>
      <c r="P4247" s="1" t="s">
        <v>6020</v>
      </c>
      <c r="R4247" s="1" t="s">
        <v>6021</v>
      </c>
      <c r="S4247" s="1">
        <v>330</v>
      </c>
      <c r="T4247" s="1">
        <v>109</v>
      </c>
    </row>
    <row r="4248" spans="1:20">
      <c r="A4248" s="1">
        <f t="shared" si="66"/>
        <v>4247</v>
      </c>
      <c r="B4248" s="1" t="s">
        <v>20</v>
      </c>
      <c r="C4248" s="1" t="s">
        <v>21</v>
      </c>
      <c r="D4248" s="1" t="s">
        <v>22</v>
      </c>
      <c r="E4248" s="1" t="s">
        <v>23</v>
      </c>
      <c r="F4248" s="1" t="s">
        <v>5</v>
      </c>
      <c r="H4248" s="1" t="s">
        <v>24</v>
      </c>
      <c r="I4248" s="1">
        <v>2262244</v>
      </c>
      <c r="J4248" s="1">
        <v>2263557</v>
      </c>
      <c r="K4248" s="1" t="s">
        <v>63</v>
      </c>
      <c r="R4248" s="1" t="s">
        <v>6024</v>
      </c>
      <c r="S4248" s="1">
        <v>1314</v>
      </c>
    </row>
    <row r="4249" spans="1:20">
      <c r="A4249" s="1">
        <f t="shared" si="66"/>
        <v>4248</v>
      </c>
      <c r="B4249" s="1" t="s">
        <v>28</v>
      </c>
      <c r="C4249" s="1" t="s">
        <v>29</v>
      </c>
      <c r="D4249" s="1" t="s">
        <v>22</v>
      </c>
      <c r="E4249" s="1" t="s">
        <v>23</v>
      </c>
      <c r="F4249" s="1" t="s">
        <v>5</v>
      </c>
      <c r="H4249" s="1" t="s">
        <v>24</v>
      </c>
      <c r="I4249" s="1">
        <v>2262244</v>
      </c>
      <c r="J4249" s="1">
        <v>2263557</v>
      </c>
      <c r="K4249" s="1" t="s">
        <v>63</v>
      </c>
      <c r="L4249" s="1" t="s">
        <v>6025</v>
      </c>
      <c r="O4249" s="1" t="s">
        <v>6026</v>
      </c>
      <c r="R4249" s="1" t="s">
        <v>6024</v>
      </c>
      <c r="S4249" s="1">
        <v>1314</v>
      </c>
      <c r="T4249" s="1">
        <v>437</v>
      </c>
    </row>
    <row r="4250" spans="1:20">
      <c r="A4250" s="1">
        <f t="shared" si="66"/>
        <v>4249</v>
      </c>
      <c r="B4250" s="1" t="s">
        <v>20</v>
      </c>
      <c r="C4250" s="1" t="s">
        <v>21</v>
      </c>
      <c r="D4250" s="1" t="s">
        <v>22</v>
      </c>
      <c r="E4250" s="1" t="s">
        <v>23</v>
      </c>
      <c r="F4250" s="1" t="s">
        <v>5</v>
      </c>
      <c r="H4250" s="1" t="s">
        <v>24</v>
      </c>
      <c r="I4250" s="1">
        <v>2263571</v>
      </c>
      <c r="J4250" s="1">
        <v>2264806</v>
      </c>
      <c r="K4250" s="1" t="s">
        <v>63</v>
      </c>
      <c r="P4250" s="1" t="s">
        <v>6027</v>
      </c>
      <c r="R4250" s="1" t="s">
        <v>6028</v>
      </c>
      <c r="S4250" s="1">
        <v>1236</v>
      </c>
    </row>
    <row r="4251" spans="1:20">
      <c r="A4251" s="1">
        <f t="shared" si="66"/>
        <v>4250</v>
      </c>
      <c r="B4251" s="1" t="s">
        <v>28</v>
      </c>
      <c r="C4251" s="1" t="s">
        <v>29</v>
      </c>
      <c r="D4251" s="1" t="s">
        <v>22</v>
      </c>
      <c r="E4251" s="1" t="s">
        <v>23</v>
      </c>
      <c r="F4251" s="1" t="s">
        <v>5</v>
      </c>
      <c r="H4251" s="1" t="s">
        <v>24</v>
      </c>
      <c r="I4251" s="1">
        <v>2263571</v>
      </c>
      <c r="J4251" s="1">
        <v>2264806</v>
      </c>
      <c r="K4251" s="1" t="s">
        <v>63</v>
      </c>
      <c r="L4251" s="1" t="s">
        <v>6029</v>
      </c>
      <c r="O4251" s="1" t="s">
        <v>6030</v>
      </c>
      <c r="P4251" s="1" t="s">
        <v>6027</v>
      </c>
      <c r="R4251" s="1" t="s">
        <v>6028</v>
      </c>
      <c r="S4251" s="1">
        <v>1236</v>
      </c>
      <c r="T4251" s="1">
        <v>411</v>
      </c>
    </row>
    <row r="4252" spans="1:20">
      <c r="A4252" s="1">
        <f t="shared" si="66"/>
        <v>4251</v>
      </c>
      <c r="B4252" s="1" t="s">
        <v>20</v>
      </c>
      <c r="C4252" s="1" t="s">
        <v>21</v>
      </c>
      <c r="D4252" s="1" t="s">
        <v>22</v>
      </c>
      <c r="E4252" s="1" t="s">
        <v>23</v>
      </c>
      <c r="F4252" s="1" t="s">
        <v>5</v>
      </c>
      <c r="H4252" s="1" t="s">
        <v>24</v>
      </c>
      <c r="I4252" s="1">
        <v>2265038</v>
      </c>
      <c r="J4252" s="1">
        <v>2266684</v>
      </c>
      <c r="K4252" s="1" t="s">
        <v>25</v>
      </c>
      <c r="P4252" s="1" t="s">
        <v>6031</v>
      </c>
      <c r="R4252" s="1" t="s">
        <v>6032</v>
      </c>
      <c r="S4252" s="1">
        <v>1647</v>
      </c>
    </row>
    <row r="4253" spans="1:20">
      <c r="A4253" s="1">
        <f t="shared" si="66"/>
        <v>4252</v>
      </c>
      <c r="B4253" s="1" t="s">
        <v>28</v>
      </c>
      <c r="C4253" s="1" t="s">
        <v>29</v>
      </c>
      <c r="D4253" s="1" t="s">
        <v>22</v>
      </c>
      <c r="E4253" s="1" t="s">
        <v>23</v>
      </c>
      <c r="F4253" s="1" t="s">
        <v>5</v>
      </c>
      <c r="H4253" s="1" t="s">
        <v>24</v>
      </c>
      <c r="I4253" s="1">
        <v>2265038</v>
      </c>
      <c r="J4253" s="1">
        <v>2266684</v>
      </c>
      <c r="K4253" s="1" t="s">
        <v>25</v>
      </c>
      <c r="L4253" s="1" t="s">
        <v>6033</v>
      </c>
      <c r="O4253" s="1" t="s">
        <v>6034</v>
      </c>
      <c r="P4253" s="1" t="s">
        <v>6031</v>
      </c>
      <c r="R4253" s="1" t="s">
        <v>6032</v>
      </c>
      <c r="S4253" s="1">
        <v>1647</v>
      </c>
      <c r="T4253" s="1">
        <v>548</v>
      </c>
    </row>
    <row r="4254" spans="1:20">
      <c r="A4254" s="1">
        <f t="shared" si="66"/>
        <v>4253</v>
      </c>
      <c r="B4254" s="1" t="s">
        <v>20</v>
      </c>
      <c r="C4254" s="1" t="s">
        <v>21</v>
      </c>
      <c r="D4254" s="1" t="s">
        <v>22</v>
      </c>
      <c r="E4254" s="1" t="s">
        <v>23</v>
      </c>
      <c r="F4254" s="1" t="s">
        <v>5</v>
      </c>
      <c r="H4254" s="1" t="s">
        <v>24</v>
      </c>
      <c r="I4254" s="1">
        <v>2266674</v>
      </c>
      <c r="J4254" s="1">
        <v>2267669</v>
      </c>
      <c r="K4254" s="1" t="s">
        <v>25</v>
      </c>
      <c r="P4254" s="1" t="s">
        <v>6035</v>
      </c>
      <c r="R4254" s="1" t="s">
        <v>6036</v>
      </c>
      <c r="S4254" s="1">
        <v>996</v>
      </c>
    </row>
    <row r="4255" spans="1:20">
      <c r="A4255" s="1">
        <f t="shared" si="66"/>
        <v>4254</v>
      </c>
      <c r="B4255" s="1" t="s">
        <v>28</v>
      </c>
      <c r="C4255" s="1" t="s">
        <v>29</v>
      </c>
      <c r="D4255" s="1" t="s">
        <v>22</v>
      </c>
      <c r="E4255" s="1" t="s">
        <v>23</v>
      </c>
      <c r="F4255" s="1" t="s">
        <v>5</v>
      </c>
      <c r="H4255" s="1" t="s">
        <v>24</v>
      </c>
      <c r="I4255" s="1">
        <v>2266674</v>
      </c>
      <c r="J4255" s="1">
        <v>2267669</v>
      </c>
      <c r="K4255" s="1" t="s">
        <v>25</v>
      </c>
      <c r="L4255" s="1" t="s">
        <v>6037</v>
      </c>
      <c r="O4255" s="1" t="s">
        <v>6038</v>
      </c>
      <c r="P4255" s="1" t="s">
        <v>6035</v>
      </c>
      <c r="R4255" s="1" t="s">
        <v>6036</v>
      </c>
      <c r="S4255" s="1">
        <v>996</v>
      </c>
      <c r="T4255" s="1">
        <v>331</v>
      </c>
    </row>
    <row r="4256" spans="1:20">
      <c r="A4256" s="1">
        <f t="shared" si="66"/>
        <v>4255</v>
      </c>
      <c r="B4256" s="1" t="s">
        <v>20</v>
      </c>
      <c r="C4256" s="1" t="s">
        <v>21</v>
      </c>
      <c r="D4256" s="1" t="s">
        <v>22</v>
      </c>
      <c r="E4256" s="1" t="s">
        <v>23</v>
      </c>
      <c r="F4256" s="1" t="s">
        <v>5</v>
      </c>
      <c r="H4256" s="1" t="s">
        <v>24</v>
      </c>
      <c r="I4256" s="1">
        <v>2267867</v>
      </c>
      <c r="J4256" s="1">
        <v>2268586</v>
      </c>
      <c r="K4256" s="1" t="s">
        <v>25</v>
      </c>
      <c r="P4256" s="1" t="s">
        <v>6039</v>
      </c>
      <c r="R4256" s="1" t="s">
        <v>6040</v>
      </c>
      <c r="S4256" s="1">
        <v>720</v>
      </c>
    </row>
    <row r="4257" spans="1:20">
      <c r="A4257" s="1">
        <f t="shared" si="66"/>
        <v>4256</v>
      </c>
      <c r="B4257" s="1" t="s">
        <v>28</v>
      </c>
      <c r="C4257" s="1" t="s">
        <v>29</v>
      </c>
      <c r="D4257" s="1" t="s">
        <v>22</v>
      </c>
      <c r="E4257" s="1" t="s">
        <v>23</v>
      </c>
      <c r="F4257" s="1" t="s">
        <v>5</v>
      </c>
      <c r="H4257" s="1" t="s">
        <v>24</v>
      </c>
      <c r="I4257" s="1">
        <v>2267867</v>
      </c>
      <c r="J4257" s="1">
        <v>2268586</v>
      </c>
      <c r="K4257" s="1" t="s">
        <v>25</v>
      </c>
      <c r="L4257" s="1" t="s">
        <v>6041</v>
      </c>
      <c r="O4257" s="1" t="s">
        <v>6042</v>
      </c>
      <c r="P4257" s="1" t="s">
        <v>6039</v>
      </c>
      <c r="R4257" s="1" t="s">
        <v>6040</v>
      </c>
      <c r="S4257" s="1">
        <v>720</v>
      </c>
      <c r="T4257" s="1">
        <v>239</v>
      </c>
    </row>
    <row r="4258" spans="1:20">
      <c r="A4258" s="1">
        <f t="shared" si="66"/>
        <v>4257</v>
      </c>
      <c r="B4258" s="1" t="s">
        <v>20</v>
      </c>
      <c r="C4258" s="1" t="s">
        <v>21</v>
      </c>
      <c r="D4258" s="1" t="s">
        <v>22</v>
      </c>
      <c r="E4258" s="1" t="s">
        <v>23</v>
      </c>
      <c r="F4258" s="1" t="s">
        <v>5</v>
      </c>
      <c r="H4258" s="1" t="s">
        <v>24</v>
      </c>
      <c r="I4258" s="1">
        <v>2268583</v>
      </c>
      <c r="J4258" s="1">
        <v>2270019</v>
      </c>
      <c r="K4258" s="1" t="s">
        <v>25</v>
      </c>
      <c r="P4258" s="1" t="s">
        <v>6043</v>
      </c>
      <c r="R4258" s="1" t="s">
        <v>6044</v>
      </c>
      <c r="S4258" s="1">
        <v>1437</v>
      </c>
    </row>
    <row r="4259" spans="1:20">
      <c r="A4259" s="1">
        <f t="shared" si="66"/>
        <v>4258</v>
      </c>
      <c r="B4259" s="1" t="s">
        <v>28</v>
      </c>
      <c r="C4259" s="1" t="s">
        <v>29</v>
      </c>
      <c r="D4259" s="1" t="s">
        <v>22</v>
      </c>
      <c r="E4259" s="1" t="s">
        <v>23</v>
      </c>
      <c r="F4259" s="1" t="s">
        <v>5</v>
      </c>
      <c r="H4259" s="1" t="s">
        <v>24</v>
      </c>
      <c r="I4259" s="1">
        <v>2268583</v>
      </c>
      <c r="J4259" s="1">
        <v>2270019</v>
      </c>
      <c r="K4259" s="1" t="s">
        <v>25</v>
      </c>
      <c r="L4259" s="1" t="s">
        <v>6045</v>
      </c>
      <c r="O4259" s="1" t="s">
        <v>6046</v>
      </c>
      <c r="P4259" s="1" t="s">
        <v>6043</v>
      </c>
      <c r="R4259" s="1" t="s">
        <v>6044</v>
      </c>
      <c r="S4259" s="1">
        <v>1437</v>
      </c>
      <c r="T4259" s="1">
        <v>478</v>
      </c>
    </row>
    <row r="4260" spans="1:20">
      <c r="A4260" s="1">
        <f t="shared" si="66"/>
        <v>4259</v>
      </c>
      <c r="B4260" s="1" t="s">
        <v>20</v>
      </c>
      <c r="C4260" s="1" t="s">
        <v>21</v>
      </c>
      <c r="D4260" s="1" t="s">
        <v>22</v>
      </c>
      <c r="E4260" s="1" t="s">
        <v>23</v>
      </c>
      <c r="F4260" s="1" t="s">
        <v>5</v>
      </c>
      <c r="H4260" s="1" t="s">
        <v>24</v>
      </c>
      <c r="I4260" s="1">
        <v>2270037</v>
      </c>
      <c r="J4260" s="1">
        <v>2270489</v>
      </c>
      <c r="K4260" s="1" t="s">
        <v>25</v>
      </c>
      <c r="P4260" s="1" t="s">
        <v>6047</v>
      </c>
      <c r="R4260" s="1" t="s">
        <v>6048</v>
      </c>
      <c r="S4260" s="1">
        <v>453</v>
      </c>
    </row>
    <row r="4261" spans="1:20">
      <c r="A4261" s="1">
        <f t="shared" si="66"/>
        <v>4260</v>
      </c>
      <c r="B4261" s="1" t="s">
        <v>28</v>
      </c>
      <c r="C4261" s="1" t="s">
        <v>29</v>
      </c>
      <c r="D4261" s="1" t="s">
        <v>22</v>
      </c>
      <c r="E4261" s="1" t="s">
        <v>23</v>
      </c>
      <c r="F4261" s="1" t="s">
        <v>5</v>
      </c>
      <c r="H4261" s="1" t="s">
        <v>24</v>
      </c>
      <c r="I4261" s="1">
        <v>2270037</v>
      </c>
      <c r="J4261" s="1">
        <v>2270489</v>
      </c>
      <c r="K4261" s="1" t="s">
        <v>25</v>
      </c>
      <c r="L4261" s="1" t="s">
        <v>6049</v>
      </c>
      <c r="O4261" s="1" t="s">
        <v>6050</v>
      </c>
      <c r="P4261" s="1" t="s">
        <v>6047</v>
      </c>
      <c r="R4261" s="1" t="s">
        <v>6048</v>
      </c>
      <c r="S4261" s="1">
        <v>453</v>
      </c>
      <c r="T4261" s="1">
        <v>150</v>
      </c>
    </row>
    <row r="4262" spans="1:20">
      <c r="A4262" s="1">
        <f t="shared" si="66"/>
        <v>4261</v>
      </c>
      <c r="B4262" s="1" t="s">
        <v>20</v>
      </c>
      <c r="C4262" s="1" t="s">
        <v>21</v>
      </c>
      <c r="D4262" s="1" t="s">
        <v>22</v>
      </c>
      <c r="E4262" s="1" t="s">
        <v>23</v>
      </c>
      <c r="F4262" s="1" t="s">
        <v>5</v>
      </c>
      <c r="H4262" s="1" t="s">
        <v>24</v>
      </c>
      <c r="I4262" s="1">
        <v>2270548</v>
      </c>
      <c r="J4262" s="1">
        <v>2271693</v>
      </c>
      <c r="K4262" s="1" t="s">
        <v>25</v>
      </c>
      <c r="R4262" s="1" t="s">
        <v>6051</v>
      </c>
      <c r="S4262" s="1">
        <v>1146</v>
      </c>
    </row>
    <row r="4263" spans="1:20">
      <c r="A4263" s="1">
        <f t="shared" si="66"/>
        <v>4262</v>
      </c>
      <c r="B4263" s="1" t="s">
        <v>28</v>
      </c>
      <c r="C4263" s="1" t="s">
        <v>29</v>
      </c>
      <c r="D4263" s="1" t="s">
        <v>22</v>
      </c>
      <c r="E4263" s="1" t="s">
        <v>23</v>
      </c>
      <c r="F4263" s="1" t="s">
        <v>5</v>
      </c>
      <c r="H4263" s="1" t="s">
        <v>24</v>
      </c>
      <c r="I4263" s="1">
        <v>2270548</v>
      </c>
      <c r="J4263" s="1">
        <v>2271693</v>
      </c>
      <c r="K4263" s="1" t="s">
        <v>25</v>
      </c>
      <c r="L4263" s="1" t="s">
        <v>6052</v>
      </c>
      <c r="O4263" s="1" t="s">
        <v>6053</v>
      </c>
      <c r="R4263" s="1" t="s">
        <v>6051</v>
      </c>
      <c r="S4263" s="1">
        <v>1146</v>
      </c>
      <c r="T4263" s="1">
        <v>381</v>
      </c>
    </row>
    <row r="4264" spans="1:20">
      <c r="A4264" s="1">
        <f t="shared" si="66"/>
        <v>4263</v>
      </c>
      <c r="B4264" s="1" t="s">
        <v>20</v>
      </c>
      <c r="C4264" s="1" t="s">
        <v>21</v>
      </c>
      <c r="D4264" s="1" t="s">
        <v>22</v>
      </c>
      <c r="E4264" s="1" t="s">
        <v>23</v>
      </c>
      <c r="F4264" s="1" t="s">
        <v>5</v>
      </c>
      <c r="H4264" s="1" t="s">
        <v>24</v>
      </c>
      <c r="I4264" s="1">
        <v>2271959</v>
      </c>
      <c r="J4264" s="1">
        <v>2274154</v>
      </c>
      <c r="K4264" s="1" t="s">
        <v>25</v>
      </c>
      <c r="R4264" s="1" t="s">
        <v>6054</v>
      </c>
      <c r="S4264" s="1">
        <v>2196</v>
      </c>
    </row>
    <row r="4265" spans="1:20">
      <c r="A4265" s="1">
        <f t="shared" si="66"/>
        <v>4264</v>
      </c>
      <c r="B4265" s="1" t="s">
        <v>28</v>
      </c>
      <c r="C4265" s="1" t="s">
        <v>29</v>
      </c>
      <c r="D4265" s="1" t="s">
        <v>22</v>
      </c>
      <c r="E4265" s="1" t="s">
        <v>23</v>
      </c>
      <c r="F4265" s="1" t="s">
        <v>5</v>
      </c>
      <c r="H4265" s="1" t="s">
        <v>24</v>
      </c>
      <c r="I4265" s="1">
        <v>2271959</v>
      </c>
      <c r="J4265" s="1">
        <v>2274154</v>
      </c>
      <c r="K4265" s="1" t="s">
        <v>25</v>
      </c>
      <c r="L4265" s="1" t="s">
        <v>6055</v>
      </c>
      <c r="O4265" s="1" t="s">
        <v>6056</v>
      </c>
      <c r="R4265" s="1" t="s">
        <v>6054</v>
      </c>
      <c r="S4265" s="1">
        <v>2196</v>
      </c>
      <c r="T4265" s="1">
        <v>731</v>
      </c>
    </row>
    <row r="4266" spans="1:20">
      <c r="A4266" s="1">
        <f t="shared" si="66"/>
        <v>4265</v>
      </c>
      <c r="B4266" s="1" t="s">
        <v>20</v>
      </c>
      <c r="C4266" s="1" t="s">
        <v>21</v>
      </c>
      <c r="D4266" s="1" t="s">
        <v>22</v>
      </c>
      <c r="E4266" s="1" t="s">
        <v>23</v>
      </c>
      <c r="F4266" s="1" t="s">
        <v>5</v>
      </c>
      <c r="H4266" s="1" t="s">
        <v>24</v>
      </c>
      <c r="I4266" s="1">
        <v>2274342</v>
      </c>
      <c r="J4266" s="1">
        <v>2274968</v>
      </c>
      <c r="K4266" s="1" t="s">
        <v>25</v>
      </c>
      <c r="R4266" s="1" t="s">
        <v>6057</v>
      </c>
      <c r="S4266" s="1">
        <v>627</v>
      </c>
    </row>
    <row r="4267" spans="1:20">
      <c r="A4267" s="1">
        <f t="shared" si="66"/>
        <v>4266</v>
      </c>
      <c r="B4267" s="1" t="s">
        <v>28</v>
      </c>
      <c r="C4267" s="1" t="s">
        <v>29</v>
      </c>
      <c r="D4267" s="1" t="s">
        <v>22</v>
      </c>
      <c r="E4267" s="1" t="s">
        <v>23</v>
      </c>
      <c r="F4267" s="1" t="s">
        <v>5</v>
      </c>
      <c r="H4267" s="1" t="s">
        <v>24</v>
      </c>
      <c r="I4267" s="1">
        <v>2274342</v>
      </c>
      <c r="J4267" s="1">
        <v>2274968</v>
      </c>
      <c r="K4267" s="1" t="s">
        <v>25</v>
      </c>
      <c r="L4267" s="1" t="s">
        <v>6058</v>
      </c>
      <c r="O4267" s="1" t="s">
        <v>42</v>
      </c>
      <c r="R4267" s="1" t="s">
        <v>6057</v>
      </c>
      <c r="S4267" s="1">
        <v>627</v>
      </c>
      <c r="T4267" s="1">
        <v>208</v>
      </c>
    </row>
    <row r="4268" spans="1:20">
      <c r="A4268" s="1">
        <f t="shared" si="66"/>
        <v>4267</v>
      </c>
      <c r="B4268" s="1" t="s">
        <v>20</v>
      </c>
      <c r="C4268" s="1" t="s">
        <v>21</v>
      </c>
      <c r="D4268" s="1" t="s">
        <v>22</v>
      </c>
      <c r="E4268" s="1" t="s">
        <v>23</v>
      </c>
      <c r="F4268" s="1" t="s">
        <v>5</v>
      </c>
      <c r="H4268" s="1" t="s">
        <v>24</v>
      </c>
      <c r="I4268" s="1">
        <v>2274961</v>
      </c>
      <c r="J4268" s="1">
        <v>2275983</v>
      </c>
      <c r="K4268" s="1" t="s">
        <v>25</v>
      </c>
      <c r="R4268" s="1" t="s">
        <v>6059</v>
      </c>
      <c r="S4268" s="1">
        <v>1023</v>
      </c>
    </row>
    <row r="4269" spans="1:20">
      <c r="A4269" s="1">
        <f t="shared" si="66"/>
        <v>4268</v>
      </c>
      <c r="B4269" s="1" t="s">
        <v>28</v>
      </c>
      <c r="C4269" s="1" t="s">
        <v>29</v>
      </c>
      <c r="D4269" s="1" t="s">
        <v>22</v>
      </c>
      <c r="E4269" s="1" t="s">
        <v>23</v>
      </c>
      <c r="F4269" s="1" t="s">
        <v>5</v>
      </c>
      <c r="H4269" s="1" t="s">
        <v>24</v>
      </c>
      <c r="I4269" s="1">
        <v>2274961</v>
      </c>
      <c r="J4269" s="1">
        <v>2275983</v>
      </c>
      <c r="K4269" s="1" t="s">
        <v>25</v>
      </c>
      <c r="L4269" s="1" t="s">
        <v>6060</v>
      </c>
      <c r="O4269" s="1" t="s">
        <v>42</v>
      </c>
      <c r="R4269" s="1" t="s">
        <v>6059</v>
      </c>
      <c r="S4269" s="1">
        <v>1023</v>
      </c>
      <c r="T4269" s="1">
        <v>340</v>
      </c>
    </row>
    <row r="4270" spans="1:20">
      <c r="A4270" s="1">
        <f t="shared" si="66"/>
        <v>4269</v>
      </c>
      <c r="B4270" s="1" t="s">
        <v>20</v>
      </c>
      <c r="C4270" s="1" t="s">
        <v>21</v>
      </c>
      <c r="D4270" s="1" t="s">
        <v>22</v>
      </c>
      <c r="E4270" s="1" t="s">
        <v>23</v>
      </c>
      <c r="F4270" s="1" t="s">
        <v>5</v>
      </c>
      <c r="H4270" s="1" t="s">
        <v>24</v>
      </c>
      <c r="I4270" s="1">
        <v>2276159</v>
      </c>
      <c r="J4270" s="1">
        <v>2279728</v>
      </c>
      <c r="K4270" s="1" t="s">
        <v>25</v>
      </c>
      <c r="R4270" s="1" t="s">
        <v>6061</v>
      </c>
      <c r="S4270" s="1">
        <v>3570</v>
      </c>
    </row>
    <row r="4271" spans="1:20">
      <c r="A4271" s="1">
        <f t="shared" si="66"/>
        <v>4270</v>
      </c>
      <c r="B4271" s="1" t="s">
        <v>28</v>
      </c>
      <c r="C4271" s="1" t="s">
        <v>29</v>
      </c>
      <c r="D4271" s="1" t="s">
        <v>22</v>
      </c>
      <c r="E4271" s="1" t="s">
        <v>23</v>
      </c>
      <c r="F4271" s="1" t="s">
        <v>5</v>
      </c>
      <c r="H4271" s="1" t="s">
        <v>24</v>
      </c>
      <c r="I4271" s="1">
        <v>2276159</v>
      </c>
      <c r="J4271" s="1">
        <v>2279728</v>
      </c>
      <c r="K4271" s="1" t="s">
        <v>25</v>
      </c>
      <c r="L4271" s="1" t="s">
        <v>6062</v>
      </c>
      <c r="O4271" s="1" t="s">
        <v>6063</v>
      </c>
      <c r="R4271" s="1" t="s">
        <v>6061</v>
      </c>
      <c r="S4271" s="1">
        <v>3570</v>
      </c>
      <c r="T4271" s="1">
        <v>1189</v>
      </c>
    </row>
    <row r="4272" spans="1:20">
      <c r="A4272" s="1">
        <f t="shared" si="66"/>
        <v>4271</v>
      </c>
      <c r="B4272" s="1" t="s">
        <v>20</v>
      </c>
      <c r="C4272" s="1" t="s">
        <v>21</v>
      </c>
      <c r="D4272" s="1" t="s">
        <v>22</v>
      </c>
      <c r="E4272" s="1" t="s">
        <v>23</v>
      </c>
      <c r="F4272" s="1" t="s">
        <v>5</v>
      </c>
      <c r="H4272" s="1" t="s">
        <v>24</v>
      </c>
      <c r="I4272" s="1">
        <v>2279703</v>
      </c>
      <c r="J4272" s="1">
        <v>2280452</v>
      </c>
      <c r="K4272" s="1" t="s">
        <v>25</v>
      </c>
      <c r="R4272" s="1" t="s">
        <v>6064</v>
      </c>
      <c r="S4272" s="1">
        <v>750</v>
      </c>
    </row>
    <row r="4273" spans="1:20">
      <c r="A4273" s="1">
        <f t="shared" si="66"/>
        <v>4272</v>
      </c>
      <c r="B4273" s="1" t="s">
        <v>28</v>
      </c>
      <c r="C4273" s="1" t="s">
        <v>29</v>
      </c>
      <c r="D4273" s="1" t="s">
        <v>22</v>
      </c>
      <c r="E4273" s="1" t="s">
        <v>23</v>
      </c>
      <c r="F4273" s="1" t="s">
        <v>5</v>
      </c>
      <c r="H4273" s="1" t="s">
        <v>24</v>
      </c>
      <c r="I4273" s="1">
        <v>2279703</v>
      </c>
      <c r="J4273" s="1">
        <v>2280452</v>
      </c>
      <c r="K4273" s="1" t="s">
        <v>25</v>
      </c>
      <c r="L4273" s="1" t="s">
        <v>6065</v>
      </c>
      <c r="O4273" s="1" t="s">
        <v>42</v>
      </c>
      <c r="R4273" s="1" t="s">
        <v>6064</v>
      </c>
      <c r="S4273" s="1">
        <v>750</v>
      </c>
      <c r="T4273" s="1">
        <v>249</v>
      </c>
    </row>
    <row r="4274" spans="1:20">
      <c r="A4274" s="1">
        <f t="shared" si="66"/>
        <v>4273</v>
      </c>
      <c r="B4274" s="1" t="s">
        <v>20</v>
      </c>
      <c r="C4274" s="1" t="s">
        <v>21</v>
      </c>
      <c r="D4274" s="1" t="s">
        <v>22</v>
      </c>
      <c r="E4274" s="1" t="s">
        <v>23</v>
      </c>
      <c r="F4274" s="1" t="s">
        <v>5</v>
      </c>
      <c r="H4274" s="1" t="s">
        <v>24</v>
      </c>
      <c r="I4274" s="1">
        <v>2280753</v>
      </c>
      <c r="J4274" s="1">
        <v>2281766</v>
      </c>
      <c r="K4274" s="1" t="s">
        <v>25</v>
      </c>
      <c r="R4274" s="1" t="s">
        <v>6066</v>
      </c>
      <c r="S4274" s="1">
        <v>1014</v>
      </c>
    </row>
    <row r="4275" spans="1:20">
      <c r="A4275" s="1">
        <f t="shared" si="66"/>
        <v>4274</v>
      </c>
      <c r="B4275" s="1" t="s">
        <v>28</v>
      </c>
      <c r="C4275" s="1" t="s">
        <v>29</v>
      </c>
      <c r="D4275" s="1" t="s">
        <v>22</v>
      </c>
      <c r="E4275" s="1" t="s">
        <v>23</v>
      </c>
      <c r="F4275" s="1" t="s">
        <v>5</v>
      </c>
      <c r="H4275" s="1" t="s">
        <v>24</v>
      </c>
      <c r="I4275" s="1">
        <v>2280753</v>
      </c>
      <c r="J4275" s="1">
        <v>2281766</v>
      </c>
      <c r="K4275" s="1" t="s">
        <v>25</v>
      </c>
      <c r="L4275" s="1" t="s">
        <v>6067</v>
      </c>
      <c r="O4275" s="1" t="s">
        <v>62</v>
      </c>
      <c r="R4275" s="1" t="s">
        <v>6066</v>
      </c>
      <c r="S4275" s="1">
        <v>1014</v>
      </c>
      <c r="T4275" s="1">
        <v>337</v>
      </c>
    </row>
    <row r="4276" spans="1:20">
      <c r="A4276" s="1">
        <f t="shared" si="66"/>
        <v>4275</v>
      </c>
      <c r="B4276" s="1" t="s">
        <v>20</v>
      </c>
      <c r="C4276" s="1" t="s">
        <v>21</v>
      </c>
      <c r="D4276" s="1" t="s">
        <v>22</v>
      </c>
      <c r="E4276" s="1" t="s">
        <v>23</v>
      </c>
      <c r="F4276" s="1" t="s">
        <v>5</v>
      </c>
      <c r="H4276" s="1" t="s">
        <v>24</v>
      </c>
      <c r="I4276" s="1">
        <v>2281776</v>
      </c>
      <c r="J4276" s="1">
        <v>2283509</v>
      </c>
      <c r="K4276" s="1" t="s">
        <v>25</v>
      </c>
      <c r="R4276" s="1" t="s">
        <v>6068</v>
      </c>
      <c r="S4276" s="1">
        <v>1734</v>
      </c>
    </row>
    <row r="4277" spans="1:20">
      <c r="A4277" s="1">
        <f t="shared" si="66"/>
        <v>4276</v>
      </c>
      <c r="B4277" s="1" t="s">
        <v>28</v>
      </c>
      <c r="C4277" s="1" t="s">
        <v>29</v>
      </c>
      <c r="D4277" s="1" t="s">
        <v>22</v>
      </c>
      <c r="E4277" s="1" t="s">
        <v>23</v>
      </c>
      <c r="F4277" s="1" t="s">
        <v>5</v>
      </c>
      <c r="H4277" s="1" t="s">
        <v>24</v>
      </c>
      <c r="I4277" s="1">
        <v>2281776</v>
      </c>
      <c r="J4277" s="1">
        <v>2283509</v>
      </c>
      <c r="K4277" s="1" t="s">
        <v>25</v>
      </c>
      <c r="L4277" s="1" t="s">
        <v>6069</v>
      </c>
      <c r="O4277" s="1" t="s">
        <v>42</v>
      </c>
      <c r="R4277" s="1" t="s">
        <v>6068</v>
      </c>
      <c r="S4277" s="1">
        <v>1734</v>
      </c>
      <c r="T4277" s="1">
        <v>577</v>
      </c>
    </row>
    <row r="4278" spans="1:20">
      <c r="A4278" s="1">
        <f t="shared" si="66"/>
        <v>4277</v>
      </c>
      <c r="B4278" s="1" t="s">
        <v>20</v>
      </c>
      <c r="C4278" s="1" t="s">
        <v>21</v>
      </c>
      <c r="D4278" s="1" t="s">
        <v>22</v>
      </c>
      <c r="E4278" s="1" t="s">
        <v>23</v>
      </c>
      <c r="F4278" s="1" t="s">
        <v>5</v>
      </c>
      <c r="H4278" s="1" t="s">
        <v>24</v>
      </c>
      <c r="I4278" s="1">
        <v>2283635</v>
      </c>
      <c r="J4278" s="1">
        <v>2283958</v>
      </c>
      <c r="K4278" s="1" t="s">
        <v>25</v>
      </c>
      <c r="R4278" s="1" t="s">
        <v>6070</v>
      </c>
      <c r="S4278" s="1">
        <v>324</v>
      </c>
    </row>
    <row r="4279" spans="1:20">
      <c r="A4279" s="1">
        <f t="shared" si="66"/>
        <v>4278</v>
      </c>
      <c r="B4279" s="1" t="s">
        <v>28</v>
      </c>
      <c r="C4279" s="1" t="s">
        <v>29</v>
      </c>
      <c r="D4279" s="1" t="s">
        <v>22</v>
      </c>
      <c r="E4279" s="1" t="s">
        <v>23</v>
      </c>
      <c r="F4279" s="1" t="s">
        <v>5</v>
      </c>
      <c r="H4279" s="1" t="s">
        <v>24</v>
      </c>
      <c r="I4279" s="1">
        <v>2283635</v>
      </c>
      <c r="J4279" s="1">
        <v>2283958</v>
      </c>
      <c r="K4279" s="1" t="s">
        <v>25</v>
      </c>
      <c r="L4279" s="1" t="s">
        <v>6071</v>
      </c>
      <c r="O4279" s="1" t="s">
        <v>539</v>
      </c>
      <c r="R4279" s="1" t="s">
        <v>6070</v>
      </c>
      <c r="S4279" s="1">
        <v>324</v>
      </c>
      <c r="T4279" s="1">
        <v>107</v>
      </c>
    </row>
    <row r="4280" spans="1:20">
      <c r="A4280" s="1">
        <f t="shared" si="66"/>
        <v>4279</v>
      </c>
      <c r="B4280" s="1" t="s">
        <v>20</v>
      </c>
      <c r="C4280" s="1" t="s">
        <v>21</v>
      </c>
      <c r="D4280" s="1" t="s">
        <v>22</v>
      </c>
      <c r="E4280" s="1" t="s">
        <v>23</v>
      </c>
      <c r="F4280" s="1" t="s">
        <v>5</v>
      </c>
      <c r="H4280" s="1" t="s">
        <v>24</v>
      </c>
      <c r="I4280" s="1">
        <v>2284248</v>
      </c>
      <c r="J4280" s="1">
        <v>2284862</v>
      </c>
      <c r="K4280" s="1" t="s">
        <v>25</v>
      </c>
      <c r="R4280" s="1" t="s">
        <v>6072</v>
      </c>
      <c r="S4280" s="1">
        <v>615</v>
      </c>
    </row>
    <row r="4281" spans="1:20">
      <c r="A4281" s="1">
        <f t="shared" si="66"/>
        <v>4280</v>
      </c>
      <c r="B4281" s="1" t="s">
        <v>28</v>
      </c>
      <c r="C4281" s="1" t="s">
        <v>29</v>
      </c>
      <c r="D4281" s="1" t="s">
        <v>22</v>
      </c>
      <c r="E4281" s="1" t="s">
        <v>23</v>
      </c>
      <c r="F4281" s="1" t="s">
        <v>5</v>
      </c>
      <c r="H4281" s="1" t="s">
        <v>24</v>
      </c>
      <c r="I4281" s="1">
        <v>2284248</v>
      </c>
      <c r="J4281" s="1">
        <v>2284862</v>
      </c>
      <c r="K4281" s="1" t="s">
        <v>25</v>
      </c>
      <c r="L4281" s="1" t="s">
        <v>6073</v>
      </c>
      <c r="O4281" s="1" t="s">
        <v>542</v>
      </c>
      <c r="R4281" s="1" t="s">
        <v>6072</v>
      </c>
      <c r="S4281" s="1">
        <v>615</v>
      </c>
      <c r="T4281" s="1">
        <v>204</v>
      </c>
    </row>
    <row r="4282" spans="1:20">
      <c r="A4282" s="1">
        <f t="shared" si="66"/>
        <v>4281</v>
      </c>
      <c r="B4282" s="1" t="s">
        <v>20</v>
      </c>
      <c r="C4282" s="1" t="s">
        <v>21</v>
      </c>
      <c r="D4282" s="1" t="s">
        <v>22</v>
      </c>
      <c r="E4282" s="1" t="s">
        <v>23</v>
      </c>
      <c r="F4282" s="1" t="s">
        <v>5</v>
      </c>
      <c r="H4282" s="1" t="s">
        <v>24</v>
      </c>
      <c r="I4282" s="1">
        <v>2285687</v>
      </c>
      <c r="J4282" s="1">
        <v>2287000</v>
      </c>
      <c r="K4282" s="1" t="s">
        <v>25</v>
      </c>
      <c r="R4282" s="1" t="s">
        <v>6074</v>
      </c>
      <c r="S4282" s="1">
        <v>1314</v>
      </c>
    </row>
    <row r="4283" spans="1:20">
      <c r="A4283" s="1">
        <f t="shared" si="66"/>
        <v>4282</v>
      </c>
      <c r="B4283" s="1" t="s">
        <v>28</v>
      </c>
      <c r="C4283" s="1" t="s">
        <v>29</v>
      </c>
      <c r="D4283" s="1" t="s">
        <v>22</v>
      </c>
      <c r="E4283" s="1" t="s">
        <v>23</v>
      </c>
      <c r="F4283" s="1" t="s">
        <v>5</v>
      </c>
      <c r="H4283" s="1" t="s">
        <v>24</v>
      </c>
      <c r="I4283" s="1">
        <v>2285687</v>
      </c>
      <c r="J4283" s="1">
        <v>2287000</v>
      </c>
      <c r="K4283" s="1" t="s">
        <v>25</v>
      </c>
      <c r="L4283" s="1" t="s">
        <v>6075</v>
      </c>
      <c r="O4283" s="1" t="s">
        <v>6076</v>
      </c>
      <c r="R4283" s="1" t="s">
        <v>6074</v>
      </c>
      <c r="S4283" s="1">
        <v>1314</v>
      </c>
      <c r="T4283" s="1">
        <v>437</v>
      </c>
    </row>
    <row r="4284" spans="1:20">
      <c r="A4284" s="1">
        <f t="shared" si="66"/>
        <v>4283</v>
      </c>
      <c r="B4284" s="1" t="s">
        <v>20</v>
      </c>
      <c r="C4284" s="1" t="s">
        <v>21</v>
      </c>
      <c r="D4284" s="1" t="s">
        <v>22</v>
      </c>
      <c r="E4284" s="1" t="s">
        <v>23</v>
      </c>
      <c r="F4284" s="1" t="s">
        <v>5</v>
      </c>
      <c r="H4284" s="1" t="s">
        <v>24</v>
      </c>
      <c r="I4284" s="1">
        <v>2287493</v>
      </c>
      <c r="J4284" s="1">
        <v>2288002</v>
      </c>
      <c r="K4284" s="1" t="s">
        <v>63</v>
      </c>
      <c r="R4284" s="1" t="s">
        <v>6077</v>
      </c>
      <c r="S4284" s="1">
        <v>510</v>
      </c>
    </row>
    <row r="4285" spans="1:20">
      <c r="A4285" s="1">
        <f t="shared" si="66"/>
        <v>4284</v>
      </c>
      <c r="B4285" s="1" t="s">
        <v>28</v>
      </c>
      <c r="C4285" s="1" t="s">
        <v>29</v>
      </c>
      <c r="D4285" s="1" t="s">
        <v>22</v>
      </c>
      <c r="E4285" s="1" t="s">
        <v>23</v>
      </c>
      <c r="F4285" s="1" t="s">
        <v>5</v>
      </c>
      <c r="H4285" s="1" t="s">
        <v>24</v>
      </c>
      <c r="I4285" s="1">
        <v>2287493</v>
      </c>
      <c r="J4285" s="1">
        <v>2288002</v>
      </c>
      <c r="K4285" s="1" t="s">
        <v>63</v>
      </c>
      <c r="L4285" s="1" t="s">
        <v>6078</v>
      </c>
      <c r="O4285" s="1" t="s">
        <v>62</v>
      </c>
      <c r="R4285" s="1" t="s">
        <v>6077</v>
      </c>
      <c r="S4285" s="1">
        <v>510</v>
      </c>
      <c r="T4285" s="1">
        <v>169</v>
      </c>
    </row>
    <row r="4286" spans="1:20">
      <c r="A4286" s="1">
        <f t="shared" si="66"/>
        <v>4285</v>
      </c>
      <c r="B4286" s="1" t="s">
        <v>20</v>
      </c>
      <c r="C4286" s="1" t="s">
        <v>21</v>
      </c>
      <c r="D4286" s="1" t="s">
        <v>22</v>
      </c>
      <c r="E4286" s="1" t="s">
        <v>23</v>
      </c>
      <c r="F4286" s="1" t="s">
        <v>5</v>
      </c>
      <c r="H4286" s="1" t="s">
        <v>24</v>
      </c>
      <c r="I4286" s="1">
        <v>2288019</v>
      </c>
      <c r="J4286" s="1">
        <v>2288522</v>
      </c>
      <c r="K4286" s="1" t="s">
        <v>63</v>
      </c>
      <c r="R4286" s="1" t="s">
        <v>6079</v>
      </c>
      <c r="S4286" s="1">
        <v>504</v>
      </c>
    </row>
    <row r="4287" spans="1:20">
      <c r="A4287" s="1">
        <f t="shared" si="66"/>
        <v>4286</v>
      </c>
      <c r="B4287" s="1" t="s">
        <v>28</v>
      </c>
      <c r="C4287" s="1" t="s">
        <v>29</v>
      </c>
      <c r="D4287" s="1" t="s">
        <v>22</v>
      </c>
      <c r="E4287" s="1" t="s">
        <v>23</v>
      </c>
      <c r="F4287" s="1" t="s">
        <v>5</v>
      </c>
      <c r="H4287" s="1" t="s">
        <v>24</v>
      </c>
      <c r="I4287" s="1">
        <v>2288019</v>
      </c>
      <c r="J4287" s="1">
        <v>2288522</v>
      </c>
      <c r="K4287" s="1" t="s">
        <v>63</v>
      </c>
      <c r="L4287" s="1" t="s">
        <v>6080</v>
      </c>
      <c r="O4287" s="1" t="s">
        <v>62</v>
      </c>
      <c r="R4287" s="1" t="s">
        <v>6079</v>
      </c>
      <c r="S4287" s="1">
        <v>504</v>
      </c>
      <c r="T4287" s="1">
        <v>167</v>
      </c>
    </row>
    <row r="4288" spans="1:20">
      <c r="A4288" s="1">
        <f t="shared" si="66"/>
        <v>4287</v>
      </c>
      <c r="B4288" s="1" t="s">
        <v>20</v>
      </c>
      <c r="C4288" s="1" t="s">
        <v>21</v>
      </c>
      <c r="D4288" s="1" t="s">
        <v>22</v>
      </c>
      <c r="E4288" s="1" t="s">
        <v>23</v>
      </c>
      <c r="F4288" s="1" t="s">
        <v>5</v>
      </c>
      <c r="H4288" s="1" t="s">
        <v>24</v>
      </c>
      <c r="I4288" s="1">
        <v>2289108</v>
      </c>
      <c r="J4288" s="1">
        <v>2289320</v>
      </c>
      <c r="K4288" s="1" t="s">
        <v>25</v>
      </c>
      <c r="R4288" s="1" t="s">
        <v>6081</v>
      </c>
      <c r="S4288" s="1">
        <v>213</v>
      </c>
    </row>
    <row r="4289" spans="1:20">
      <c r="A4289" s="1">
        <f t="shared" si="66"/>
        <v>4288</v>
      </c>
      <c r="B4289" s="1" t="s">
        <v>28</v>
      </c>
      <c r="C4289" s="1" t="s">
        <v>29</v>
      </c>
      <c r="D4289" s="1" t="s">
        <v>22</v>
      </c>
      <c r="E4289" s="1" t="s">
        <v>23</v>
      </c>
      <c r="F4289" s="1" t="s">
        <v>5</v>
      </c>
      <c r="H4289" s="1" t="s">
        <v>24</v>
      </c>
      <c r="I4289" s="1">
        <v>2289108</v>
      </c>
      <c r="J4289" s="1">
        <v>2289320</v>
      </c>
      <c r="K4289" s="1" t="s">
        <v>25</v>
      </c>
      <c r="L4289" s="1" t="s">
        <v>6082</v>
      </c>
      <c r="O4289" s="1" t="s">
        <v>62</v>
      </c>
      <c r="R4289" s="1" t="s">
        <v>6081</v>
      </c>
      <c r="S4289" s="1">
        <v>213</v>
      </c>
      <c r="T4289" s="1">
        <v>70</v>
      </c>
    </row>
    <row r="4290" spans="1:20">
      <c r="A4290" s="1">
        <f t="shared" si="66"/>
        <v>4289</v>
      </c>
      <c r="B4290" s="1" t="s">
        <v>20</v>
      </c>
      <c r="C4290" s="1" t="s">
        <v>21</v>
      </c>
      <c r="D4290" s="1" t="s">
        <v>22</v>
      </c>
      <c r="E4290" s="1" t="s">
        <v>23</v>
      </c>
      <c r="F4290" s="1" t="s">
        <v>5</v>
      </c>
      <c r="H4290" s="1" t="s">
        <v>24</v>
      </c>
      <c r="I4290" s="1">
        <v>2289895</v>
      </c>
      <c r="J4290" s="1">
        <v>2290194</v>
      </c>
      <c r="K4290" s="1" t="s">
        <v>63</v>
      </c>
      <c r="R4290" s="1" t="s">
        <v>6083</v>
      </c>
      <c r="S4290" s="1">
        <v>300</v>
      </c>
    </row>
    <row r="4291" spans="1:20">
      <c r="A4291" s="1">
        <f t="shared" ref="A4291:A4354" si="67">A4290+1</f>
        <v>4290</v>
      </c>
      <c r="B4291" s="1" t="s">
        <v>28</v>
      </c>
      <c r="C4291" s="1" t="s">
        <v>29</v>
      </c>
      <c r="D4291" s="1" t="s">
        <v>22</v>
      </c>
      <c r="E4291" s="1" t="s">
        <v>23</v>
      </c>
      <c r="F4291" s="1" t="s">
        <v>5</v>
      </c>
      <c r="H4291" s="1" t="s">
        <v>24</v>
      </c>
      <c r="I4291" s="1">
        <v>2289895</v>
      </c>
      <c r="J4291" s="1">
        <v>2290194</v>
      </c>
      <c r="K4291" s="1" t="s">
        <v>63</v>
      </c>
      <c r="L4291" s="1" t="s">
        <v>6084</v>
      </c>
      <c r="O4291" s="1" t="s">
        <v>42</v>
      </c>
      <c r="R4291" s="1" t="s">
        <v>6083</v>
      </c>
      <c r="S4291" s="1">
        <v>300</v>
      </c>
      <c r="T4291" s="1">
        <v>99</v>
      </c>
    </row>
    <row r="4292" spans="1:20">
      <c r="A4292" s="1">
        <f t="shared" si="67"/>
        <v>4291</v>
      </c>
      <c r="B4292" s="1" t="s">
        <v>20</v>
      </c>
      <c r="C4292" s="1" t="s">
        <v>21</v>
      </c>
      <c r="D4292" s="1" t="s">
        <v>22</v>
      </c>
      <c r="E4292" s="1" t="s">
        <v>23</v>
      </c>
      <c r="F4292" s="1" t="s">
        <v>5</v>
      </c>
      <c r="H4292" s="1" t="s">
        <v>24</v>
      </c>
      <c r="I4292" s="1">
        <v>2290451</v>
      </c>
      <c r="J4292" s="1">
        <v>2290702</v>
      </c>
      <c r="K4292" s="1" t="s">
        <v>63</v>
      </c>
      <c r="R4292" s="1" t="s">
        <v>6085</v>
      </c>
      <c r="S4292" s="1">
        <v>252</v>
      </c>
    </row>
    <row r="4293" spans="1:20">
      <c r="A4293" s="1">
        <f t="shared" si="67"/>
        <v>4292</v>
      </c>
      <c r="B4293" s="1" t="s">
        <v>28</v>
      </c>
      <c r="C4293" s="1" t="s">
        <v>29</v>
      </c>
      <c r="D4293" s="1" t="s">
        <v>22</v>
      </c>
      <c r="E4293" s="1" t="s">
        <v>23</v>
      </c>
      <c r="F4293" s="1" t="s">
        <v>5</v>
      </c>
      <c r="H4293" s="1" t="s">
        <v>24</v>
      </c>
      <c r="I4293" s="1">
        <v>2290451</v>
      </c>
      <c r="J4293" s="1">
        <v>2290702</v>
      </c>
      <c r="K4293" s="1" t="s">
        <v>63</v>
      </c>
      <c r="L4293" s="1" t="s">
        <v>6086</v>
      </c>
      <c r="O4293" s="1" t="s">
        <v>923</v>
      </c>
      <c r="R4293" s="1" t="s">
        <v>6085</v>
      </c>
      <c r="S4293" s="1">
        <v>252</v>
      </c>
      <c r="T4293" s="1">
        <v>83</v>
      </c>
    </row>
    <row r="4294" spans="1:20">
      <c r="A4294" s="1">
        <f t="shared" si="67"/>
        <v>4293</v>
      </c>
      <c r="B4294" s="1" t="s">
        <v>20</v>
      </c>
      <c r="C4294" s="1" t="s">
        <v>21</v>
      </c>
      <c r="D4294" s="1" t="s">
        <v>22</v>
      </c>
      <c r="E4294" s="1" t="s">
        <v>23</v>
      </c>
      <c r="F4294" s="1" t="s">
        <v>5</v>
      </c>
      <c r="H4294" s="1" t="s">
        <v>24</v>
      </c>
      <c r="I4294" s="1">
        <v>2290692</v>
      </c>
      <c r="J4294" s="1">
        <v>2290955</v>
      </c>
      <c r="K4294" s="1" t="s">
        <v>63</v>
      </c>
      <c r="R4294" s="1" t="s">
        <v>6087</v>
      </c>
      <c r="S4294" s="1">
        <v>264</v>
      </c>
    </row>
    <row r="4295" spans="1:20">
      <c r="A4295" s="1">
        <f t="shared" si="67"/>
        <v>4294</v>
      </c>
      <c r="B4295" s="1" t="s">
        <v>28</v>
      </c>
      <c r="C4295" s="1" t="s">
        <v>29</v>
      </c>
      <c r="D4295" s="1" t="s">
        <v>22</v>
      </c>
      <c r="E4295" s="1" t="s">
        <v>23</v>
      </c>
      <c r="F4295" s="1" t="s">
        <v>5</v>
      </c>
      <c r="H4295" s="1" t="s">
        <v>24</v>
      </c>
      <c r="I4295" s="1">
        <v>2290692</v>
      </c>
      <c r="J4295" s="1">
        <v>2290955</v>
      </c>
      <c r="K4295" s="1" t="s">
        <v>63</v>
      </c>
      <c r="L4295" s="1" t="s">
        <v>6088</v>
      </c>
      <c r="O4295" s="1" t="s">
        <v>42</v>
      </c>
      <c r="R4295" s="1" t="s">
        <v>6087</v>
      </c>
      <c r="S4295" s="1">
        <v>264</v>
      </c>
      <c r="T4295" s="1">
        <v>87</v>
      </c>
    </row>
    <row r="4296" spans="1:20">
      <c r="A4296" s="1">
        <f t="shared" si="67"/>
        <v>4295</v>
      </c>
      <c r="B4296" s="1" t="s">
        <v>20</v>
      </c>
      <c r="C4296" s="1" t="s">
        <v>21</v>
      </c>
      <c r="D4296" s="1" t="s">
        <v>22</v>
      </c>
      <c r="E4296" s="1" t="s">
        <v>23</v>
      </c>
      <c r="F4296" s="1" t="s">
        <v>5</v>
      </c>
      <c r="H4296" s="1" t="s">
        <v>24</v>
      </c>
      <c r="I4296" s="1">
        <v>2291322</v>
      </c>
      <c r="J4296" s="1">
        <v>2291561</v>
      </c>
      <c r="K4296" s="1" t="s">
        <v>63</v>
      </c>
      <c r="R4296" s="1" t="s">
        <v>6089</v>
      </c>
      <c r="S4296" s="1">
        <v>240</v>
      </c>
    </row>
    <row r="4297" spans="1:20">
      <c r="A4297" s="1">
        <f t="shared" si="67"/>
        <v>4296</v>
      </c>
      <c r="B4297" s="1" t="s">
        <v>28</v>
      </c>
      <c r="C4297" s="1" t="s">
        <v>29</v>
      </c>
      <c r="D4297" s="1" t="s">
        <v>22</v>
      </c>
      <c r="E4297" s="1" t="s">
        <v>23</v>
      </c>
      <c r="F4297" s="1" t="s">
        <v>5</v>
      </c>
      <c r="H4297" s="1" t="s">
        <v>24</v>
      </c>
      <c r="I4297" s="1">
        <v>2291322</v>
      </c>
      <c r="J4297" s="1">
        <v>2291561</v>
      </c>
      <c r="K4297" s="1" t="s">
        <v>63</v>
      </c>
      <c r="L4297" s="1" t="s">
        <v>6090</v>
      </c>
      <c r="O4297" s="1" t="s">
        <v>62</v>
      </c>
      <c r="R4297" s="1" t="s">
        <v>6089</v>
      </c>
      <c r="S4297" s="1">
        <v>240</v>
      </c>
      <c r="T4297" s="1">
        <v>79</v>
      </c>
    </row>
    <row r="4298" spans="1:20">
      <c r="A4298" s="1">
        <f t="shared" si="67"/>
        <v>4297</v>
      </c>
      <c r="B4298" s="1" t="s">
        <v>20</v>
      </c>
      <c r="C4298" s="1" t="s">
        <v>21</v>
      </c>
      <c r="D4298" s="1" t="s">
        <v>22</v>
      </c>
      <c r="E4298" s="1" t="s">
        <v>23</v>
      </c>
      <c r="F4298" s="1" t="s">
        <v>5</v>
      </c>
      <c r="H4298" s="1" t="s">
        <v>24</v>
      </c>
      <c r="I4298" s="1">
        <v>2291972</v>
      </c>
      <c r="J4298" s="1">
        <v>2292427</v>
      </c>
      <c r="K4298" s="1" t="s">
        <v>25</v>
      </c>
      <c r="R4298" s="1" t="s">
        <v>6091</v>
      </c>
      <c r="S4298" s="1">
        <v>456</v>
      </c>
    </row>
    <row r="4299" spans="1:20">
      <c r="A4299" s="1">
        <f t="shared" si="67"/>
        <v>4298</v>
      </c>
      <c r="B4299" s="1" t="s">
        <v>28</v>
      </c>
      <c r="C4299" s="1" t="s">
        <v>29</v>
      </c>
      <c r="D4299" s="1" t="s">
        <v>22</v>
      </c>
      <c r="E4299" s="1" t="s">
        <v>23</v>
      </c>
      <c r="F4299" s="1" t="s">
        <v>5</v>
      </c>
      <c r="H4299" s="1" t="s">
        <v>24</v>
      </c>
      <c r="I4299" s="1">
        <v>2291972</v>
      </c>
      <c r="J4299" s="1">
        <v>2292427</v>
      </c>
      <c r="K4299" s="1" t="s">
        <v>25</v>
      </c>
      <c r="L4299" s="1" t="s">
        <v>6092</v>
      </c>
      <c r="O4299" s="1" t="s">
        <v>62</v>
      </c>
      <c r="R4299" s="1" t="s">
        <v>6091</v>
      </c>
      <c r="S4299" s="1">
        <v>456</v>
      </c>
      <c r="T4299" s="1">
        <v>151</v>
      </c>
    </row>
    <row r="4300" spans="1:20">
      <c r="A4300" s="1">
        <f t="shared" si="67"/>
        <v>4299</v>
      </c>
      <c r="B4300" s="1" t="s">
        <v>20</v>
      </c>
      <c r="C4300" s="1" t="s">
        <v>21</v>
      </c>
      <c r="D4300" s="1" t="s">
        <v>22</v>
      </c>
      <c r="E4300" s="1" t="s">
        <v>23</v>
      </c>
      <c r="F4300" s="1" t="s">
        <v>5</v>
      </c>
      <c r="H4300" s="1" t="s">
        <v>24</v>
      </c>
      <c r="I4300" s="1">
        <v>2292427</v>
      </c>
      <c r="J4300" s="1">
        <v>2292885</v>
      </c>
      <c r="K4300" s="1" t="s">
        <v>25</v>
      </c>
      <c r="R4300" s="1" t="s">
        <v>6093</v>
      </c>
      <c r="S4300" s="1">
        <v>459</v>
      </c>
    </row>
    <row r="4301" spans="1:20">
      <c r="A4301" s="1">
        <f t="shared" si="67"/>
        <v>4300</v>
      </c>
      <c r="B4301" s="1" t="s">
        <v>28</v>
      </c>
      <c r="C4301" s="1" t="s">
        <v>29</v>
      </c>
      <c r="D4301" s="1" t="s">
        <v>22</v>
      </c>
      <c r="E4301" s="1" t="s">
        <v>23</v>
      </c>
      <c r="F4301" s="1" t="s">
        <v>5</v>
      </c>
      <c r="H4301" s="1" t="s">
        <v>24</v>
      </c>
      <c r="I4301" s="1">
        <v>2292427</v>
      </c>
      <c r="J4301" s="1">
        <v>2292885</v>
      </c>
      <c r="K4301" s="1" t="s">
        <v>25</v>
      </c>
      <c r="L4301" s="1" t="s">
        <v>6094</v>
      </c>
      <c r="O4301" s="1" t="s">
        <v>42</v>
      </c>
      <c r="R4301" s="1" t="s">
        <v>6093</v>
      </c>
      <c r="S4301" s="1">
        <v>459</v>
      </c>
      <c r="T4301" s="1">
        <v>152</v>
      </c>
    </row>
    <row r="4302" spans="1:20">
      <c r="A4302" s="1">
        <f t="shared" si="67"/>
        <v>4301</v>
      </c>
      <c r="B4302" s="1" t="s">
        <v>20</v>
      </c>
      <c r="C4302" s="1" t="s">
        <v>21</v>
      </c>
      <c r="D4302" s="1" t="s">
        <v>22</v>
      </c>
      <c r="E4302" s="1" t="s">
        <v>23</v>
      </c>
      <c r="F4302" s="1" t="s">
        <v>5</v>
      </c>
      <c r="H4302" s="1" t="s">
        <v>24</v>
      </c>
      <c r="I4302" s="1">
        <v>2292950</v>
      </c>
      <c r="J4302" s="1">
        <v>2293801</v>
      </c>
      <c r="K4302" s="1" t="s">
        <v>63</v>
      </c>
      <c r="R4302" s="1" t="s">
        <v>6095</v>
      </c>
      <c r="S4302" s="1">
        <v>852</v>
      </c>
    </row>
    <row r="4303" spans="1:20">
      <c r="A4303" s="1">
        <f t="shared" si="67"/>
        <v>4302</v>
      </c>
      <c r="B4303" s="1" t="s">
        <v>28</v>
      </c>
      <c r="C4303" s="1" t="s">
        <v>29</v>
      </c>
      <c r="D4303" s="1" t="s">
        <v>22</v>
      </c>
      <c r="E4303" s="1" t="s">
        <v>23</v>
      </c>
      <c r="F4303" s="1" t="s">
        <v>5</v>
      </c>
      <c r="H4303" s="1" t="s">
        <v>24</v>
      </c>
      <c r="I4303" s="1">
        <v>2292950</v>
      </c>
      <c r="J4303" s="1">
        <v>2293801</v>
      </c>
      <c r="K4303" s="1" t="s">
        <v>63</v>
      </c>
      <c r="L4303" s="1" t="s">
        <v>6096</v>
      </c>
      <c r="O4303" s="1" t="s">
        <v>542</v>
      </c>
      <c r="R4303" s="1" t="s">
        <v>6095</v>
      </c>
      <c r="S4303" s="1">
        <v>852</v>
      </c>
      <c r="T4303" s="1">
        <v>283</v>
      </c>
    </row>
    <row r="4304" spans="1:20">
      <c r="A4304" s="1">
        <f t="shared" si="67"/>
        <v>4303</v>
      </c>
      <c r="B4304" s="1" t="s">
        <v>20</v>
      </c>
      <c r="C4304" s="1" t="s">
        <v>21</v>
      </c>
      <c r="D4304" s="1" t="s">
        <v>22</v>
      </c>
      <c r="E4304" s="1" t="s">
        <v>23</v>
      </c>
      <c r="F4304" s="1" t="s">
        <v>5</v>
      </c>
      <c r="H4304" s="1" t="s">
        <v>24</v>
      </c>
      <c r="I4304" s="1">
        <v>2293855</v>
      </c>
      <c r="J4304" s="1">
        <v>2294178</v>
      </c>
      <c r="K4304" s="1" t="s">
        <v>63</v>
      </c>
      <c r="R4304" s="1" t="s">
        <v>6097</v>
      </c>
      <c r="S4304" s="1">
        <v>324</v>
      </c>
    </row>
    <row r="4305" spans="1:21">
      <c r="A4305" s="1">
        <f t="shared" si="67"/>
        <v>4304</v>
      </c>
      <c r="B4305" s="1" t="s">
        <v>28</v>
      </c>
      <c r="C4305" s="1" t="s">
        <v>29</v>
      </c>
      <c r="D4305" s="1" t="s">
        <v>22</v>
      </c>
      <c r="E4305" s="1" t="s">
        <v>23</v>
      </c>
      <c r="F4305" s="1" t="s">
        <v>5</v>
      </c>
      <c r="H4305" s="1" t="s">
        <v>24</v>
      </c>
      <c r="I4305" s="1">
        <v>2293855</v>
      </c>
      <c r="J4305" s="1">
        <v>2294178</v>
      </c>
      <c r="K4305" s="1" t="s">
        <v>63</v>
      </c>
      <c r="L4305" s="1" t="s">
        <v>6098</v>
      </c>
      <c r="O4305" s="1" t="s">
        <v>539</v>
      </c>
      <c r="R4305" s="1" t="s">
        <v>6097</v>
      </c>
      <c r="S4305" s="1">
        <v>324</v>
      </c>
      <c r="T4305" s="1">
        <v>107</v>
      </c>
    </row>
    <row r="4306" spans="1:21">
      <c r="A4306" s="1">
        <f t="shared" si="67"/>
        <v>4305</v>
      </c>
      <c r="B4306" s="1" t="s">
        <v>20</v>
      </c>
      <c r="C4306" s="1" t="s">
        <v>21</v>
      </c>
      <c r="D4306" s="1" t="s">
        <v>22</v>
      </c>
      <c r="E4306" s="1" t="s">
        <v>23</v>
      </c>
      <c r="F4306" s="1" t="s">
        <v>5</v>
      </c>
      <c r="H4306" s="1" t="s">
        <v>24</v>
      </c>
      <c r="I4306" s="1">
        <v>2294670</v>
      </c>
      <c r="J4306" s="1">
        <v>2295725</v>
      </c>
      <c r="K4306" s="1" t="s">
        <v>63</v>
      </c>
      <c r="R4306" s="1" t="s">
        <v>6099</v>
      </c>
      <c r="S4306" s="1">
        <v>1056</v>
      </c>
    </row>
    <row r="4307" spans="1:21">
      <c r="A4307" s="1">
        <f t="shared" si="67"/>
        <v>4306</v>
      </c>
      <c r="B4307" s="1" t="s">
        <v>28</v>
      </c>
      <c r="C4307" s="1" t="s">
        <v>29</v>
      </c>
      <c r="D4307" s="1" t="s">
        <v>22</v>
      </c>
      <c r="E4307" s="1" t="s">
        <v>23</v>
      </c>
      <c r="F4307" s="1" t="s">
        <v>5</v>
      </c>
      <c r="H4307" s="1" t="s">
        <v>24</v>
      </c>
      <c r="I4307" s="1">
        <v>2294670</v>
      </c>
      <c r="J4307" s="1">
        <v>2295725</v>
      </c>
      <c r="K4307" s="1" t="s">
        <v>63</v>
      </c>
      <c r="L4307" s="1" t="s">
        <v>6100</v>
      </c>
      <c r="O4307" s="1" t="s">
        <v>6101</v>
      </c>
      <c r="R4307" s="1" t="s">
        <v>6099</v>
      </c>
      <c r="S4307" s="1">
        <v>1056</v>
      </c>
      <c r="T4307" s="1">
        <v>351</v>
      </c>
    </row>
    <row r="4308" spans="1:21">
      <c r="A4308" s="1">
        <f t="shared" si="67"/>
        <v>4307</v>
      </c>
      <c r="B4308" s="1" t="s">
        <v>20</v>
      </c>
      <c r="C4308" s="1" t="s">
        <v>21</v>
      </c>
      <c r="D4308" s="1" t="s">
        <v>22</v>
      </c>
      <c r="E4308" s="1" t="s">
        <v>23</v>
      </c>
      <c r="F4308" s="1" t="s">
        <v>5</v>
      </c>
      <c r="H4308" s="1" t="s">
        <v>24</v>
      </c>
      <c r="I4308" s="1">
        <v>2296116</v>
      </c>
      <c r="J4308" s="1">
        <v>2296373</v>
      </c>
      <c r="K4308" s="1" t="s">
        <v>25</v>
      </c>
      <c r="R4308" s="1" t="s">
        <v>6102</v>
      </c>
      <c r="S4308" s="1">
        <v>258</v>
      </c>
    </row>
    <row r="4309" spans="1:21">
      <c r="A4309" s="1">
        <f t="shared" si="67"/>
        <v>4308</v>
      </c>
      <c r="B4309" s="1" t="s">
        <v>28</v>
      </c>
      <c r="C4309" s="1" t="s">
        <v>29</v>
      </c>
      <c r="D4309" s="1" t="s">
        <v>22</v>
      </c>
      <c r="E4309" s="1" t="s">
        <v>23</v>
      </c>
      <c r="F4309" s="1" t="s">
        <v>5</v>
      </c>
      <c r="H4309" s="1" t="s">
        <v>24</v>
      </c>
      <c r="I4309" s="1">
        <v>2296116</v>
      </c>
      <c r="J4309" s="1">
        <v>2296373</v>
      </c>
      <c r="K4309" s="1" t="s">
        <v>25</v>
      </c>
      <c r="L4309" s="1" t="s">
        <v>6103</v>
      </c>
      <c r="O4309" s="1" t="s">
        <v>62</v>
      </c>
      <c r="R4309" s="1" t="s">
        <v>6102</v>
      </c>
      <c r="S4309" s="1">
        <v>258</v>
      </c>
      <c r="T4309" s="1">
        <v>85</v>
      </c>
    </row>
    <row r="4310" spans="1:21">
      <c r="A4310" s="1">
        <f t="shared" si="67"/>
        <v>4309</v>
      </c>
      <c r="B4310" s="1" t="s">
        <v>20</v>
      </c>
      <c r="C4310" s="1" t="s">
        <v>21</v>
      </c>
      <c r="D4310" s="1" t="s">
        <v>22</v>
      </c>
      <c r="E4310" s="1" t="s">
        <v>23</v>
      </c>
      <c r="F4310" s="1" t="s">
        <v>5</v>
      </c>
      <c r="H4310" s="1" t="s">
        <v>24</v>
      </c>
      <c r="I4310" s="1">
        <v>2296379</v>
      </c>
      <c r="J4310" s="1">
        <v>2296795</v>
      </c>
      <c r="K4310" s="1" t="s">
        <v>25</v>
      </c>
      <c r="R4310" s="1" t="s">
        <v>6104</v>
      </c>
      <c r="S4310" s="1">
        <v>417</v>
      </c>
    </row>
    <row r="4311" spans="1:21">
      <c r="A4311" s="1">
        <f t="shared" si="67"/>
        <v>4310</v>
      </c>
      <c r="B4311" s="1" t="s">
        <v>28</v>
      </c>
      <c r="C4311" s="1" t="s">
        <v>29</v>
      </c>
      <c r="D4311" s="1" t="s">
        <v>22</v>
      </c>
      <c r="E4311" s="1" t="s">
        <v>23</v>
      </c>
      <c r="F4311" s="1" t="s">
        <v>5</v>
      </c>
      <c r="H4311" s="1" t="s">
        <v>24</v>
      </c>
      <c r="I4311" s="1">
        <v>2296379</v>
      </c>
      <c r="J4311" s="1">
        <v>2296795</v>
      </c>
      <c r="K4311" s="1" t="s">
        <v>25</v>
      </c>
      <c r="L4311" s="1" t="s">
        <v>6105</v>
      </c>
      <c r="O4311" s="1" t="s">
        <v>918</v>
      </c>
      <c r="R4311" s="1" t="s">
        <v>6104</v>
      </c>
      <c r="S4311" s="1">
        <v>417</v>
      </c>
      <c r="T4311" s="1">
        <v>138</v>
      </c>
    </row>
    <row r="4312" spans="1:21">
      <c r="A4312" s="1">
        <f t="shared" si="67"/>
        <v>4311</v>
      </c>
      <c r="B4312" s="1" t="s">
        <v>20</v>
      </c>
      <c r="C4312" s="1" t="s">
        <v>21</v>
      </c>
      <c r="D4312" s="1" t="s">
        <v>22</v>
      </c>
      <c r="E4312" s="1" t="s">
        <v>23</v>
      </c>
      <c r="F4312" s="1" t="s">
        <v>5</v>
      </c>
      <c r="H4312" s="1" t="s">
        <v>24</v>
      </c>
      <c r="I4312" s="1">
        <v>2297218</v>
      </c>
      <c r="J4312" s="1">
        <v>2297613</v>
      </c>
      <c r="K4312" s="1" t="s">
        <v>25</v>
      </c>
      <c r="R4312" s="1" t="s">
        <v>6106</v>
      </c>
      <c r="S4312" s="1">
        <v>396</v>
      </c>
    </row>
    <row r="4313" spans="1:21">
      <c r="A4313" s="1">
        <f t="shared" si="67"/>
        <v>4312</v>
      </c>
      <c r="B4313" s="1" t="s">
        <v>28</v>
      </c>
      <c r="C4313" s="1" t="s">
        <v>29</v>
      </c>
      <c r="D4313" s="1" t="s">
        <v>22</v>
      </c>
      <c r="E4313" s="1" t="s">
        <v>23</v>
      </c>
      <c r="F4313" s="1" t="s">
        <v>5</v>
      </c>
      <c r="H4313" s="1" t="s">
        <v>24</v>
      </c>
      <c r="I4313" s="1">
        <v>2297218</v>
      </c>
      <c r="J4313" s="1">
        <v>2297613</v>
      </c>
      <c r="K4313" s="1" t="s">
        <v>25</v>
      </c>
      <c r="L4313" s="1" t="s">
        <v>6107</v>
      </c>
      <c r="O4313" s="1" t="s">
        <v>62</v>
      </c>
      <c r="R4313" s="1" t="s">
        <v>6106</v>
      </c>
      <c r="S4313" s="1">
        <v>396</v>
      </c>
      <c r="T4313" s="1">
        <v>131</v>
      </c>
    </row>
    <row r="4314" spans="1:21">
      <c r="A4314" s="1">
        <f t="shared" si="67"/>
        <v>4313</v>
      </c>
      <c r="B4314" s="1" t="s">
        <v>20</v>
      </c>
      <c r="C4314" s="1" t="s">
        <v>21</v>
      </c>
      <c r="D4314" s="1" t="s">
        <v>22</v>
      </c>
      <c r="E4314" s="1" t="s">
        <v>23</v>
      </c>
      <c r="F4314" s="1" t="s">
        <v>5</v>
      </c>
      <c r="H4314" s="1" t="s">
        <v>24</v>
      </c>
      <c r="I4314" s="1">
        <v>2297645</v>
      </c>
      <c r="J4314" s="1">
        <v>2297989</v>
      </c>
      <c r="K4314" s="1" t="s">
        <v>63</v>
      </c>
      <c r="R4314" s="1" t="s">
        <v>6108</v>
      </c>
      <c r="S4314" s="1">
        <v>345</v>
      </c>
    </row>
    <row r="4315" spans="1:21">
      <c r="A4315" s="1">
        <f t="shared" si="67"/>
        <v>4314</v>
      </c>
      <c r="B4315" s="1" t="s">
        <v>28</v>
      </c>
      <c r="C4315" s="1" t="s">
        <v>29</v>
      </c>
      <c r="D4315" s="1" t="s">
        <v>22</v>
      </c>
      <c r="E4315" s="1" t="s">
        <v>23</v>
      </c>
      <c r="F4315" s="1" t="s">
        <v>5</v>
      </c>
      <c r="H4315" s="1" t="s">
        <v>24</v>
      </c>
      <c r="I4315" s="1">
        <v>2297645</v>
      </c>
      <c r="J4315" s="1">
        <v>2297989</v>
      </c>
      <c r="K4315" s="1" t="s">
        <v>63</v>
      </c>
      <c r="L4315" s="1" t="s">
        <v>6109</v>
      </c>
      <c r="O4315" s="1" t="s">
        <v>4477</v>
      </c>
      <c r="R4315" s="1" t="s">
        <v>6108</v>
      </c>
      <c r="S4315" s="1">
        <v>345</v>
      </c>
      <c r="T4315" s="1">
        <v>114</v>
      </c>
    </row>
    <row r="4316" spans="1:21">
      <c r="A4316" s="1">
        <f t="shared" si="67"/>
        <v>4315</v>
      </c>
      <c r="B4316" s="1" t="s">
        <v>20</v>
      </c>
      <c r="C4316" s="1" t="s">
        <v>21</v>
      </c>
      <c r="D4316" s="1" t="s">
        <v>22</v>
      </c>
      <c r="E4316" s="1" t="s">
        <v>23</v>
      </c>
      <c r="F4316" s="1" t="s">
        <v>5</v>
      </c>
      <c r="H4316" s="1" t="s">
        <v>24</v>
      </c>
      <c r="I4316" s="1">
        <v>2297986</v>
      </c>
      <c r="J4316" s="1">
        <v>2298231</v>
      </c>
      <c r="K4316" s="1" t="s">
        <v>63</v>
      </c>
      <c r="R4316" s="1" t="s">
        <v>6110</v>
      </c>
      <c r="S4316" s="1">
        <v>246</v>
      </c>
    </row>
    <row r="4317" spans="1:21">
      <c r="A4317" s="1">
        <f t="shared" si="67"/>
        <v>4316</v>
      </c>
      <c r="B4317" s="1" t="s">
        <v>28</v>
      </c>
      <c r="C4317" s="1" t="s">
        <v>29</v>
      </c>
      <c r="D4317" s="1" t="s">
        <v>22</v>
      </c>
      <c r="E4317" s="1" t="s">
        <v>23</v>
      </c>
      <c r="F4317" s="1" t="s">
        <v>5</v>
      </c>
      <c r="H4317" s="1" t="s">
        <v>24</v>
      </c>
      <c r="I4317" s="1">
        <v>2297986</v>
      </c>
      <c r="J4317" s="1">
        <v>2298231</v>
      </c>
      <c r="K4317" s="1" t="s">
        <v>63</v>
      </c>
      <c r="L4317" s="1" t="s">
        <v>6111</v>
      </c>
      <c r="O4317" s="1" t="s">
        <v>42</v>
      </c>
      <c r="R4317" s="1" t="s">
        <v>6110</v>
      </c>
      <c r="S4317" s="1">
        <v>246</v>
      </c>
      <c r="T4317" s="1">
        <v>81</v>
      </c>
    </row>
    <row r="4318" spans="1:21">
      <c r="A4318" s="1">
        <f t="shared" si="67"/>
        <v>4317</v>
      </c>
      <c r="B4318" s="1" t="s">
        <v>20</v>
      </c>
      <c r="C4318" s="1" t="s">
        <v>450</v>
      </c>
      <c r="D4318" s="1" t="s">
        <v>22</v>
      </c>
      <c r="E4318" s="1" t="s">
        <v>23</v>
      </c>
      <c r="F4318" s="1" t="s">
        <v>5</v>
      </c>
      <c r="H4318" s="1" t="s">
        <v>24</v>
      </c>
      <c r="I4318" s="1">
        <v>2298417</v>
      </c>
      <c r="J4318" s="1">
        <v>2298710</v>
      </c>
      <c r="K4318" s="1" t="s">
        <v>25</v>
      </c>
      <c r="R4318" s="1" t="s">
        <v>6112</v>
      </c>
      <c r="S4318" s="1">
        <v>294</v>
      </c>
      <c r="U4318" s="1" t="s">
        <v>452</v>
      </c>
    </row>
    <row r="4319" spans="1:21">
      <c r="A4319" s="1">
        <f t="shared" si="67"/>
        <v>4318</v>
      </c>
      <c r="B4319" s="1" t="s">
        <v>28</v>
      </c>
      <c r="C4319" s="1" t="s">
        <v>453</v>
      </c>
      <c r="D4319" s="1" t="s">
        <v>22</v>
      </c>
      <c r="E4319" s="1" t="s">
        <v>23</v>
      </c>
      <c r="F4319" s="1" t="s">
        <v>5</v>
      </c>
      <c r="H4319" s="1" t="s">
        <v>24</v>
      </c>
      <c r="I4319" s="1">
        <v>2298417</v>
      </c>
      <c r="J4319" s="1">
        <v>2298710</v>
      </c>
      <c r="K4319" s="1" t="s">
        <v>25</v>
      </c>
      <c r="O4319" s="1" t="s">
        <v>42</v>
      </c>
      <c r="R4319" s="1" t="s">
        <v>6112</v>
      </c>
      <c r="S4319" s="1">
        <v>294</v>
      </c>
      <c r="U4319" s="1" t="s">
        <v>452</v>
      </c>
    </row>
    <row r="4320" spans="1:21">
      <c r="A4320" s="1">
        <f t="shared" si="67"/>
        <v>4319</v>
      </c>
      <c r="B4320" s="1" t="s">
        <v>20</v>
      </c>
      <c r="C4320" s="1" t="s">
        <v>450</v>
      </c>
      <c r="D4320" s="1" t="s">
        <v>22</v>
      </c>
      <c r="E4320" s="1" t="s">
        <v>23</v>
      </c>
      <c r="F4320" s="1" t="s">
        <v>5</v>
      </c>
      <c r="H4320" s="1" t="s">
        <v>24</v>
      </c>
      <c r="I4320" s="1">
        <v>2298861</v>
      </c>
      <c r="J4320" s="1">
        <v>2299058</v>
      </c>
      <c r="K4320" s="1" t="s">
        <v>25</v>
      </c>
      <c r="R4320" s="1" t="s">
        <v>6113</v>
      </c>
      <c r="S4320" s="1">
        <v>198</v>
      </c>
      <c r="U4320" s="1" t="s">
        <v>452</v>
      </c>
    </row>
    <row r="4321" spans="1:21">
      <c r="A4321" s="1">
        <f t="shared" si="67"/>
        <v>4320</v>
      </c>
      <c r="B4321" s="1" t="s">
        <v>28</v>
      </c>
      <c r="C4321" s="1" t="s">
        <v>453</v>
      </c>
      <c r="D4321" s="1" t="s">
        <v>22</v>
      </c>
      <c r="E4321" s="1" t="s">
        <v>23</v>
      </c>
      <c r="F4321" s="1" t="s">
        <v>5</v>
      </c>
      <c r="H4321" s="1" t="s">
        <v>24</v>
      </c>
      <c r="I4321" s="1">
        <v>2298861</v>
      </c>
      <c r="J4321" s="1">
        <v>2299058</v>
      </c>
      <c r="K4321" s="1" t="s">
        <v>25</v>
      </c>
      <c r="O4321" s="1" t="s">
        <v>42</v>
      </c>
      <c r="R4321" s="1" t="s">
        <v>6113</v>
      </c>
      <c r="S4321" s="1">
        <v>198</v>
      </c>
      <c r="U4321" s="1" t="s">
        <v>452</v>
      </c>
    </row>
    <row r="4322" spans="1:21">
      <c r="A4322" s="1">
        <f t="shared" si="67"/>
        <v>4321</v>
      </c>
      <c r="B4322" s="1" t="s">
        <v>20</v>
      </c>
      <c r="C4322" s="1" t="s">
        <v>450</v>
      </c>
      <c r="D4322" s="1" t="s">
        <v>22</v>
      </c>
      <c r="E4322" s="1" t="s">
        <v>23</v>
      </c>
      <c r="F4322" s="1" t="s">
        <v>5</v>
      </c>
      <c r="H4322" s="1" t="s">
        <v>24</v>
      </c>
      <c r="I4322" s="1">
        <v>2299037</v>
      </c>
      <c r="J4322" s="1">
        <v>2299177</v>
      </c>
      <c r="K4322" s="1" t="s">
        <v>25</v>
      </c>
      <c r="R4322" s="1" t="s">
        <v>6114</v>
      </c>
      <c r="S4322" s="1">
        <v>141</v>
      </c>
      <c r="U4322" s="1" t="s">
        <v>452</v>
      </c>
    </row>
    <row r="4323" spans="1:21">
      <c r="A4323" s="1">
        <f t="shared" si="67"/>
        <v>4322</v>
      </c>
      <c r="B4323" s="1" t="s">
        <v>28</v>
      </c>
      <c r="C4323" s="1" t="s">
        <v>453</v>
      </c>
      <c r="D4323" s="1" t="s">
        <v>22</v>
      </c>
      <c r="E4323" s="1" t="s">
        <v>23</v>
      </c>
      <c r="F4323" s="1" t="s">
        <v>5</v>
      </c>
      <c r="H4323" s="1" t="s">
        <v>24</v>
      </c>
      <c r="I4323" s="1">
        <v>2299037</v>
      </c>
      <c r="J4323" s="1">
        <v>2299177</v>
      </c>
      <c r="K4323" s="1" t="s">
        <v>25</v>
      </c>
      <c r="O4323" s="1" t="s">
        <v>42</v>
      </c>
      <c r="R4323" s="1" t="s">
        <v>6114</v>
      </c>
      <c r="S4323" s="1">
        <v>141</v>
      </c>
      <c r="U4323" s="1" t="s">
        <v>452</v>
      </c>
    </row>
    <row r="4324" spans="1:21">
      <c r="A4324" s="1">
        <f t="shared" si="67"/>
        <v>4323</v>
      </c>
      <c r="B4324" s="1" t="s">
        <v>20</v>
      </c>
      <c r="C4324" s="1" t="s">
        <v>21</v>
      </c>
      <c r="D4324" s="1" t="s">
        <v>22</v>
      </c>
      <c r="E4324" s="1" t="s">
        <v>23</v>
      </c>
      <c r="F4324" s="1" t="s">
        <v>5</v>
      </c>
      <c r="H4324" s="1" t="s">
        <v>24</v>
      </c>
      <c r="I4324" s="1">
        <v>2299357</v>
      </c>
      <c r="J4324" s="1">
        <v>2300505</v>
      </c>
      <c r="K4324" s="1" t="s">
        <v>25</v>
      </c>
      <c r="R4324" s="1" t="s">
        <v>6115</v>
      </c>
      <c r="S4324" s="1">
        <v>1149</v>
      </c>
    </row>
    <row r="4325" spans="1:21">
      <c r="A4325" s="1">
        <f t="shared" si="67"/>
        <v>4324</v>
      </c>
      <c r="B4325" s="1" t="s">
        <v>28</v>
      </c>
      <c r="C4325" s="1" t="s">
        <v>29</v>
      </c>
      <c r="D4325" s="1" t="s">
        <v>22</v>
      </c>
      <c r="E4325" s="1" t="s">
        <v>23</v>
      </c>
      <c r="F4325" s="1" t="s">
        <v>5</v>
      </c>
      <c r="H4325" s="1" t="s">
        <v>24</v>
      </c>
      <c r="I4325" s="1">
        <v>2299357</v>
      </c>
      <c r="J4325" s="1">
        <v>2300505</v>
      </c>
      <c r="K4325" s="1" t="s">
        <v>25</v>
      </c>
      <c r="L4325" s="1" t="s">
        <v>6116</v>
      </c>
      <c r="O4325" s="1" t="s">
        <v>42</v>
      </c>
      <c r="R4325" s="1" t="s">
        <v>6115</v>
      </c>
      <c r="S4325" s="1">
        <v>1149</v>
      </c>
      <c r="T4325" s="1">
        <v>382</v>
      </c>
    </row>
    <row r="4326" spans="1:21">
      <c r="A4326" s="1">
        <f t="shared" si="67"/>
        <v>4325</v>
      </c>
      <c r="B4326" s="1" t="s">
        <v>20</v>
      </c>
      <c r="C4326" s="1" t="s">
        <v>450</v>
      </c>
      <c r="D4326" s="1" t="s">
        <v>22</v>
      </c>
      <c r="E4326" s="1" t="s">
        <v>23</v>
      </c>
      <c r="F4326" s="1" t="s">
        <v>5</v>
      </c>
      <c r="H4326" s="1" t="s">
        <v>24</v>
      </c>
      <c r="I4326" s="1">
        <v>2300502</v>
      </c>
      <c r="J4326" s="1">
        <v>2301296</v>
      </c>
      <c r="K4326" s="1" t="s">
        <v>25</v>
      </c>
      <c r="R4326" s="1" t="s">
        <v>6117</v>
      </c>
      <c r="S4326" s="1">
        <v>795</v>
      </c>
      <c r="U4326" s="1" t="s">
        <v>452</v>
      </c>
    </row>
    <row r="4327" spans="1:21">
      <c r="A4327" s="1">
        <f t="shared" si="67"/>
        <v>4326</v>
      </c>
      <c r="B4327" s="1" t="s">
        <v>28</v>
      </c>
      <c r="C4327" s="1" t="s">
        <v>453</v>
      </c>
      <c r="D4327" s="1" t="s">
        <v>22</v>
      </c>
      <c r="E4327" s="1" t="s">
        <v>23</v>
      </c>
      <c r="F4327" s="1" t="s">
        <v>5</v>
      </c>
      <c r="H4327" s="1" t="s">
        <v>24</v>
      </c>
      <c r="I4327" s="1">
        <v>2300502</v>
      </c>
      <c r="J4327" s="1">
        <v>2301296</v>
      </c>
      <c r="K4327" s="1" t="s">
        <v>25</v>
      </c>
      <c r="O4327" s="1" t="s">
        <v>614</v>
      </c>
      <c r="R4327" s="1" t="s">
        <v>6117</v>
      </c>
      <c r="S4327" s="1">
        <v>795</v>
      </c>
      <c r="U4327" s="1" t="s">
        <v>452</v>
      </c>
    </row>
    <row r="4328" spans="1:21">
      <c r="A4328" s="1">
        <f t="shared" si="67"/>
        <v>4327</v>
      </c>
      <c r="B4328" s="1" t="s">
        <v>20</v>
      </c>
      <c r="C4328" s="1" t="s">
        <v>21</v>
      </c>
      <c r="D4328" s="1" t="s">
        <v>22</v>
      </c>
      <c r="E4328" s="1" t="s">
        <v>23</v>
      </c>
      <c r="F4328" s="1" t="s">
        <v>5</v>
      </c>
      <c r="H4328" s="1" t="s">
        <v>24</v>
      </c>
      <c r="I4328" s="1">
        <v>2301589</v>
      </c>
      <c r="J4328" s="1">
        <v>2303139</v>
      </c>
      <c r="K4328" s="1" t="s">
        <v>25</v>
      </c>
      <c r="R4328" s="1" t="s">
        <v>6118</v>
      </c>
      <c r="S4328" s="1">
        <v>1551</v>
      </c>
    </row>
    <row r="4329" spans="1:21">
      <c r="A4329" s="1">
        <f t="shared" si="67"/>
        <v>4328</v>
      </c>
      <c r="B4329" s="1" t="s">
        <v>28</v>
      </c>
      <c r="C4329" s="1" t="s">
        <v>29</v>
      </c>
      <c r="D4329" s="1" t="s">
        <v>22</v>
      </c>
      <c r="E4329" s="1" t="s">
        <v>23</v>
      </c>
      <c r="F4329" s="1" t="s">
        <v>5</v>
      </c>
      <c r="H4329" s="1" t="s">
        <v>24</v>
      </c>
      <c r="I4329" s="1">
        <v>2301589</v>
      </c>
      <c r="J4329" s="1">
        <v>2303139</v>
      </c>
      <c r="K4329" s="1" t="s">
        <v>25</v>
      </c>
      <c r="L4329" s="1" t="s">
        <v>6119</v>
      </c>
      <c r="O4329" s="1" t="s">
        <v>42</v>
      </c>
      <c r="R4329" s="1" t="s">
        <v>6118</v>
      </c>
      <c r="S4329" s="1">
        <v>1551</v>
      </c>
      <c r="T4329" s="1">
        <v>516</v>
      </c>
    </row>
    <row r="4330" spans="1:21">
      <c r="A4330" s="1">
        <f t="shared" si="67"/>
        <v>4329</v>
      </c>
      <c r="B4330" s="1" t="s">
        <v>20</v>
      </c>
      <c r="C4330" s="1" t="s">
        <v>21</v>
      </c>
      <c r="D4330" s="1" t="s">
        <v>22</v>
      </c>
      <c r="E4330" s="1" t="s">
        <v>23</v>
      </c>
      <c r="F4330" s="1" t="s">
        <v>5</v>
      </c>
      <c r="H4330" s="1" t="s">
        <v>24</v>
      </c>
      <c r="I4330" s="1">
        <v>2303227</v>
      </c>
      <c r="J4330" s="1">
        <v>2304081</v>
      </c>
      <c r="K4330" s="1" t="s">
        <v>63</v>
      </c>
      <c r="P4330" s="1" t="s">
        <v>6120</v>
      </c>
      <c r="R4330" s="1" t="s">
        <v>6121</v>
      </c>
      <c r="S4330" s="1">
        <v>855</v>
      </c>
    </row>
    <row r="4331" spans="1:21">
      <c r="A4331" s="1">
        <f t="shared" si="67"/>
        <v>4330</v>
      </c>
      <c r="B4331" s="1" t="s">
        <v>28</v>
      </c>
      <c r="C4331" s="1" t="s">
        <v>29</v>
      </c>
      <c r="D4331" s="1" t="s">
        <v>22</v>
      </c>
      <c r="E4331" s="1" t="s">
        <v>23</v>
      </c>
      <c r="F4331" s="1" t="s">
        <v>5</v>
      </c>
      <c r="H4331" s="1" t="s">
        <v>24</v>
      </c>
      <c r="I4331" s="1">
        <v>2303227</v>
      </c>
      <c r="J4331" s="1">
        <v>2304081</v>
      </c>
      <c r="K4331" s="1" t="s">
        <v>63</v>
      </c>
      <c r="L4331" s="1" t="s">
        <v>6122</v>
      </c>
      <c r="O4331" s="1" t="s">
        <v>6123</v>
      </c>
      <c r="P4331" s="1" t="s">
        <v>6120</v>
      </c>
      <c r="R4331" s="1" t="s">
        <v>6121</v>
      </c>
      <c r="S4331" s="1">
        <v>855</v>
      </c>
      <c r="T4331" s="1">
        <v>284</v>
      </c>
    </row>
    <row r="4332" spans="1:21">
      <c r="A4332" s="1">
        <f t="shared" si="67"/>
        <v>4331</v>
      </c>
      <c r="B4332" s="1" t="s">
        <v>20</v>
      </c>
      <c r="C4332" s="1" t="s">
        <v>21</v>
      </c>
      <c r="D4332" s="1" t="s">
        <v>22</v>
      </c>
      <c r="E4332" s="1" t="s">
        <v>23</v>
      </c>
      <c r="F4332" s="1" t="s">
        <v>5</v>
      </c>
      <c r="H4332" s="1" t="s">
        <v>24</v>
      </c>
      <c r="I4332" s="1">
        <v>2304125</v>
      </c>
      <c r="J4332" s="1">
        <v>2305618</v>
      </c>
      <c r="K4332" s="1" t="s">
        <v>25</v>
      </c>
      <c r="R4332" s="1" t="s">
        <v>6124</v>
      </c>
      <c r="S4332" s="1">
        <v>1494</v>
      </c>
    </row>
    <row r="4333" spans="1:21">
      <c r="A4333" s="1">
        <f t="shared" si="67"/>
        <v>4332</v>
      </c>
      <c r="B4333" s="1" t="s">
        <v>28</v>
      </c>
      <c r="C4333" s="1" t="s">
        <v>29</v>
      </c>
      <c r="D4333" s="1" t="s">
        <v>22</v>
      </c>
      <c r="E4333" s="1" t="s">
        <v>23</v>
      </c>
      <c r="F4333" s="1" t="s">
        <v>5</v>
      </c>
      <c r="H4333" s="1" t="s">
        <v>24</v>
      </c>
      <c r="I4333" s="1">
        <v>2304125</v>
      </c>
      <c r="J4333" s="1">
        <v>2305618</v>
      </c>
      <c r="K4333" s="1" t="s">
        <v>25</v>
      </c>
      <c r="L4333" s="1" t="s">
        <v>6125</v>
      </c>
      <c r="O4333" s="1" t="s">
        <v>6126</v>
      </c>
      <c r="R4333" s="1" t="s">
        <v>6124</v>
      </c>
      <c r="S4333" s="1">
        <v>1494</v>
      </c>
      <c r="T4333" s="1">
        <v>497</v>
      </c>
    </row>
    <row r="4334" spans="1:21">
      <c r="A4334" s="1">
        <f t="shared" si="67"/>
        <v>4333</v>
      </c>
      <c r="B4334" s="1" t="s">
        <v>20</v>
      </c>
      <c r="C4334" s="1" t="s">
        <v>21</v>
      </c>
      <c r="D4334" s="1" t="s">
        <v>22</v>
      </c>
      <c r="E4334" s="1" t="s">
        <v>23</v>
      </c>
      <c r="F4334" s="1" t="s">
        <v>5</v>
      </c>
      <c r="H4334" s="1" t="s">
        <v>24</v>
      </c>
      <c r="I4334" s="1">
        <v>2306060</v>
      </c>
      <c r="J4334" s="1">
        <v>2308258</v>
      </c>
      <c r="K4334" s="1" t="s">
        <v>25</v>
      </c>
      <c r="R4334" s="1" t="s">
        <v>6127</v>
      </c>
      <c r="S4334" s="1">
        <v>2199</v>
      </c>
    </row>
    <row r="4335" spans="1:21">
      <c r="A4335" s="1">
        <f t="shared" si="67"/>
        <v>4334</v>
      </c>
      <c r="B4335" s="1" t="s">
        <v>28</v>
      </c>
      <c r="C4335" s="1" t="s">
        <v>29</v>
      </c>
      <c r="D4335" s="1" t="s">
        <v>22</v>
      </c>
      <c r="E4335" s="1" t="s">
        <v>23</v>
      </c>
      <c r="F4335" s="1" t="s">
        <v>5</v>
      </c>
      <c r="H4335" s="1" t="s">
        <v>24</v>
      </c>
      <c r="I4335" s="1">
        <v>2306060</v>
      </c>
      <c r="J4335" s="1">
        <v>2308258</v>
      </c>
      <c r="K4335" s="1" t="s">
        <v>25</v>
      </c>
      <c r="L4335" s="1" t="s">
        <v>6128</v>
      </c>
      <c r="O4335" s="1" t="s">
        <v>454</v>
      </c>
      <c r="R4335" s="1" t="s">
        <v>6127</v>
      </c>
      <c r="S4335" s="1">
        <v>2199</v>
      </c>
      <c r="T4335" s="1">
        <v>732</v>
      </c>
    </row>
    <row r="4336" spans="1:21">
      <c r="A4336" s="1">
        <f t="shared" si="67"/>
        <v>4335</v>
      </c>
      <c r="B4336" s="1" t="s">
        <v>20</v>
      </c>
      <c r="C4336" s="1" t="s">
        <v>21</v>
      </c>
      <c r="D4336" s="1" t="s">
        <v>22</v>
      </c>
      <c r="E4336" s="1" t="s">
        <v>23</v>
      </c>
      <c r="F4336" s="1" t="s">
        <v>5</v>
      </c>
      <c r="H4336" s="1" t="s">
        <v>24</v>
      </c>
      <c r="I4336" s="1">
        <v>2308275</v>
      </c>
      <c r="J4336" s="1">
        <v>2308958</v>
      </c>
      <c r="K4336" s="1" t="s">
        <v>25</v>
      </c>
      <c r="P4336" s="1" t="s">
        <v>6129</v>
      </c>
      <c r="R4336" s="1" t="s">
        <v>6130</v>
      </c>
      <c r="S4336" s="1">
        <v>684</v>
      </c>
    </row>
    <row r="4337" spans="1:21">
      <c r="A4337" s="1">
        <f t="shared" si="67"/>
        <v>4336</v>
      </c>
      <c r="B4337" s="1" t="s">
        <v>28</v>
      </c>
      <c r="C4337" s="1" t="s">
        <v>29</v>
      </c>
      <c r="D4337" s="1" t="s">
        <v>22</v>
      </c>
      <c r="E4337" s="1" t="s">
        <v>23</v>
      </c>
      <c r="F4337" s="1" t="s">
        <v>5</v>
      </c>
      <c r="H4337" s="1" t="s">
        <v>24</v>
      </c>
      <c r="I4337" s="1">
        <v>2308275</v>
      </c>
      <c r="J4337" s="1">
        <v>2308958</v>
      </c>
      <c r="K4337" s="1" t="s">
        <v>25</v>
      </c>
      <c r="L4337" s="1" t="s">
        <v>6131</v>
      </c>
      <c r="O4337" s="1" t="s">
        <v>6132</v>
      </c>
      <c r="P4337" s="1" t="s">
        <v>6129</v>
      </c>
      <c r="R4337" s="1" t="s">
        <v>6130</v>
      </c>
      <c r="S4337" s="1">
        <v>684</v>
      </c>
      <c r="T4337" s="1">
        <v>227</v>
      </c>
    </row>
    <row r="4338" spans="1:21">
      <c r="A4338" s="1">
        <f t="shared" si="67"/>
        <v>4337</v>
      </c>
      <c r="B4338" s="1" t="s">
        <v>20</v>
      </c>
      <c r="C4338" s="1" t="s">
        <v>21</v>
      </c>
      <c r="D4338" s="1" t="s">
        <v>22</v>
      </c>
      <c r="E4338" s="1" t="s">
        <v>23</v>
      </c>
      <c r="F4338" s="1" t="s">
        <v>5</v>
      </c>
      <c r="H4338" s="1" t="s">
        <v>24</v>
      </c>
      <c r="I4338" s="1">
        <v>2308958</v>
      </c>
      <c r="J4338" s="1">
        <v>2310043</v>
      </c>
      <c r="K4338" s="1" t="s">
        <v>25</v>
      </c>
      <c r="R4338" s="1" t="s">
        <v>6133</v>
      </c>
      <c r="S4338" s="1">
        <v>1086</v>
      </c>
    </row>
    <row r="4339" spans="1:21">
      <c r="A4339" s="1">
        <f t="shared" si="67"/>
        <v>4338</v>
      </c>
      <c r="B4339" s="1" t="s">
        <v>28</v>
      </c>
      <c r="C4339" s="1" t="s">
        <v>29</v>
      </c>
      <c r="D4339" s="1" t="s">
        <v>22</v>
      </c>
      <c r="E4339" s="1" t="s">
        <v>23</v>
      </c>
      <c r="F4339" s="1" t="s">
        <v>5</v>
      </c>
      <c r="H4339" s="1" t="s">
        <v>24</v>
      </c>
      <c r="I4339" s="1">
        <v>2308958</v>
      </c>
      <c r="J4339" s="1">
        <v>2310043</v>
      </c>
      <c r="K4339" s="1" t="s">
        <v>25</v>
      </c>
      <c r="L4339" s="1" t="s">
        <v>6134</v>
      </c>
      <c r="O4339" s="1" t="s">
        <v>6135</v>
      </c>
      <c r="R4339" s="1" t="s">
        <v>6133</v>
      </c>
      <c r="S4339" s="1">
        <v>1086</v>
      </c>
      <c r="T4339" s="1">
        <v>361</v>
      </c>
    </row>
    <row r="4340" spans="1:21">
      <c r="A4340" s="1">
        <f t="shared" si="67"/>
        <v>4339</v>
      </c>
      <c r="B4340" s="1" t="s">
        <v>20</v>
      </c>
      <c r="C4340" s="1" t="s">
        <v>21</v>
      </c>
      <c r="D4340" s="1" t="s">
        <v>22</v>
      </c>
      <c r="E4340" s="1" t="s">
        <v>23</v>
      </c>
      <c r="F4340" s="1" t="s">
        <v>5</v>
      </c>
      <c r="H4340" s="1" t="s">
        <v>24</v>
      </c>
      <c r="I4340" s="1">
        <v>2310169</v>
      </c>
      <c r="J4340" s="1">
        <v>2310747</v>
      </c>
      <c r="K4340" s="1" t="s">
        <v>63</v>
      </c>
      <c r="P4340" s="1" t="s">
        <v>6136</v>
      </c>
      <c r="R4340" s="1" t="s">
        <v>6137</v>
      </c>
      <c r="S4340" s="1">
        <v>579</v>
      </c>
    </row>
    <row r="4341" spans="1:21">
      <c r="A4341" s="1">
        <f t="shared" si="67"/>
        <v>4340</v>
      </c>
      <c r="B4341" s="1" t="s">
        <v>28</v>
      </c>
      <c r="C4341" s="1" t="s">
        <v>29</v>
      </c>
      <c r="D4341" s="1" t="s">
        <v>22</v>
      </c>
      <c r="E4341" s="1" t="s">
        <v>23</v>
      </c>
      <c r="F4341" s="1" t="s">
        <v>5</v>
      </c>
      <c r="H4341" s="1" t="s">
        <v>24</v>
      </c>
      <c r="I4341" s="1">
        <v>2310169</v>
      </c>
      <c r="J4341" s="1">
        <v>2310747</v>
      </c>
      <c r="K4341" s="1" t="s">
        <v>63</v>
      </c>
      <c r="L4341" s="1" t="s">
        <v>6138</v>
      </c>
      <c r="O4341" s="1" t="s">
        <v>6139</v>
      </c>
      <c r="P4341" s="1" t="s">
        <v>6136</v>
      </c>
      <c r="R4341" s="1" t="s">
        <v>6137</v>
      </c>
      <c r="S4341" s="1">
        <v>579</v>
      </c>
      <c r="T4341" s="1">
        <v>192</v>
      </c>
    </row>
    <row r="4342" spans="1:21">
      <c r="A4342" s="1">
        <f t="shared" si="67"/>
        <v>4341</v>
      </c>
      <c r="B4342" s="1" t="s">
        <v>20</v>
      </c>
      <c r="C4342" s="1" t="s">
        <v>450</v>
      </c>
      <c r="D4342" s="1" t="s">
        <v>22</v>
      </c>
      <c r="E4342" s="1" t="s">
        <v>23</v>
      </c>
      <c r="F4342" s="1" t="s">
        <v>5</v>
      </c>
      <c r="H4342" s="1" t="s">
        <v>24</v>
      </c>
      <c r="I4342" s="1">
        <v>2310856</v>
      </c>
      <c r="J4342" s="1">
        <v>2311596</v>
      </c>
      <c r="K4342" s="1" t="s">
        <v>63</v>
      </c>
      <c r="R4342" s="1" t="s">
        <v>6140</v>
      </c>
      <c r="S4342" s="1">
        <v>741</v>
      </c>
      <c r="U4342" s="1" t="s">
        <v>452</v>
      </c>
    </row>
    <row r="4343" spans="1:21">
      <c r="A4343" s="1">
        <f t="shared" si="67"/>
        <v>4342</v>
      </c>
      <c r="B4343" s="1" t="s">
        <v>28</v>
      </c>
      <c r="C4343" s="1" t="s">
        <v>453</v>
      </c>
      <c r="D4343" s="1" t="s">
        <v>22</v>
      </c>
      <c r="E4343" s="1" t="s">
        <v>23</v>
      </c>
      <c r="F4343" s="1" t="s">
        <v>5</v>
      </c>
      <c r="H4343" s="1" t="s">
        <v>24</v>
      </c>
      <c r="I4343" s="1">
        <v>2310856</v>
      </c>
      <c r="J4343" s="1">
        <v>2311596</v>
      </c>
      <c r="K4343" s="1" t="s">
        <v>63</v>
      </c>
      <c r="O4343" s="1" t="s">
        <v>6141</v>
      </c>
      <c r="R4343" s="1" t="s">
        <v>6140</v>
      </c>
      <c r="S4343" s="1">
        <v>741</v>
      </c>
      <c r="U4343" s="1" t="s">
        <v>452</v>
      </c>
    </row>
    <row r="4344" spans="1:21">
      <c r="A4344" s="1">
        <f t="shared" si="67"/>
        <v>4343</v>
      </c>
      <c r="B4344" s="1" t="s">
        <v>20</v>
      </c>
      <c r="C4344" s="1" t="s">
        <v>450</v>
      </c>
      <c r="D4344" s="1" t="s">
        <v>22</v>
      </c>
      <c r="E4344" s="1" t="s">
        <v>23</v>
      </c>
      <c r="F4344" s="1" t="s">
        <v>5</v>
      </c>
      <c r="H4344" s="1" t="s">
        <v>24</v>
      </c>
      <c r="I4344" s="1">
        <v>2311484</v>
      </c>
      <c r="J4344" s="1">
        <v>2312389</v>
      </c>
      <c r="K4344" s="1" t="s">
        <v>63</v>
      </c>
      <c r="R4344" s="1" t="s">
        <v>6142</v>
      </c>
      <c r="S4344" s="1">
        <v>906</v>
      </c>
      <c r="U4344" s="1" t="s">
        <v>452</v>
      </c>
    </row>
    <row r="4345" spans="1:21">
      <c r="A4345" s="1">
        <f t="shared" si="67"/>
        <v>4344</v>
      </c>
      <c r="B4345" s="1" t="s">
        <v>28</v>
      </c>
      <c r="C4345" s="1" t="s">
        <v>453</v>
      </c>
      <c r="D4345" s="1" t="s">
        <v>22</v>
      </c>
      <c r="E4345" s="1" t="s">
        <v>23</v>
      </c>
      <c r="F4345" s="1" t="s">
        <v>5</v>
      </c>
      <c r="H4345" s="1" t="s">
        <v>24</v>
      </c>
      <c r="I4345" s="1">
        <v>2311484</v>
      </c>
      <c r="J4345" s="1">
        <v>2312389</v>
      </c>
      <c r="K4345" s="1" t="s">
        <v>63</v>
      </c>
      <c r="O4345" s="1" t="s">
        <v>6141</v>
      </c>
      <c r="R4345" s="1" t="s">
        <v>6142</v>
      </c>
      <c r="S4345" s="1">
        <v>906</v>
      </c>
      <c r="U4345" s="1" t="s">
        <v>452</v>
      </c>
    </row>
    <row r="4346" spans="1:21">
      <c r="A4346" s="1">
        <f t="shared" si="67"/>
        <v>4345</v>
      </c>
      <c r="B4346" s="1" t="s">
        <v>20</v>
      </c>
      <c r="C4346" s="1" t="s">
        <v>21</v>
      </c>
      <c r="D4346" s="1" t="s">
        <v>22</v>
      </c>
      <c r="E4346" s="1" t="s">
        <v>23</v>
      </c>
      <c r="F4346" s="1" t="s">
        <v>5</v>
      </c>
      <c r="H4346" s="1" t="s">
        <v>24</v>
      </c>
      <c r="I4346" s="1">
        <v>2312486</v>
      </c>
      <c r="J4346" s="1">
        <v>2312899</v>
      </c>
      <c r="K4346" s="1" t="s">
        <v>63</v>
      </c>
      <c r="P4346" s="1" t="s">
        <v>6143</v>
      </c>
      <c r="R4346" s="1" t="s">
        <v>6144</v>
      </c>
      <c r="S4346" s="1">
        <v>414</v>
      </c>
    </row>
    <row r="4347" spans="1:21">
      <c r="A4347" s="1">
        <f t="shared" si="67"/>
        <v>4346</v>
      </c>
      <c r="B4347" s="1" t="s">
        <v>28</v>
      </c>
      <c r="C4347" s="1" t="s">
        <v>29</v>
      </c>
      <c r="D4347" s="1" t="s">
        <v>22</v>
      </c>
      <c r="E4347" s="1" t="s">
        <v>23</v>
      </c>
      <c r="F4347" s="1" t="s">
        <v>5</v>
      </c>
      <c r="H4347" s="1" t="s">
        <v>24</v>
      </c>
      <c r="I4347" s="1">
        <v>2312486</v>
      </c>
      <c r="J4347" s="1">
        <v>2312899</v>
      </c>
      <c r="K4347" s="1" t="s">
        <v>63</v>
      </c>
      <c r="L4347" s="1" t="s">
        <v>6145</v>
      </c>
      <c r="O4347" s="1" t="s">
        <v>4808</v>
      </c>
      <c r="P4347" s="1" t="s">
        <v>6143</v>
      </c>
      <c r="R4347" s="1" t="s">
        <v>6144</v>
      </c>
      <c r="S4347" s="1">
        <v>414</v>
      </c>
      <c r="T4347" s="1">
        <v>137</v>
      </c>
    </row>
    <row r="4348" spans="1:21">
      <c r="A4348" s="1">
        <f t="shared" si="67"/>
        <v>4347</v>
      </c>
      <c r="B4348" s="1" t="s">
        <v>20</v>
      </c>
      <c r="C4348" s="1" t="s">
        <v>21</v>
      </c>
      <c r="D4348" s="1" t="s">
        <v>22</v>
      </c>
      <c r="E4348" s="1" t="s">
        <v>23</v>
      </c>
      <c r="F4348" s="1" t="s">
        <v>5</v>
      </c>
      <c r="H4348" s="1" t="s">
        <v>24</v>
      </c>
      <c r="I4348" s="1">
        <v>2313178</v>
      </c>
      <c r="J4348" s="1">
        <v>2313900</v>
      </c>
      <c r="K4348" s="1" t="s">
        <v>63</v>
      </c>
      <c r="P4348" s="1" t="s">
        <v>6146</v>
      </c>
      <c r="R4348" s="1" t="s">
        <v>6147</v>
      </c>
      <c r="S4348" s="1">
        <v>723</v>
      </c>
    </row>
    <row r="4349" spans="1:21">
      <c r="A4349" s="1">
        <f t="shared" si="67"/>
        <v>4348</v>
      </c>
      <c r="B4349" s="1" t="s">
        <v>28</v>
      </c>
      <c r="C4349" s="1" t="s">
        <v>29</v>
      </c>
      <c r="D4349" s="1" t="s">
        <v>22</v>
      </c>
      <c r="E4349" s="1" t="s">
        <v>23</v>
      </c>
      <c r="F4349" s="1" t="s">
        <v>5</v>
      </c>
      <c r="H4349" s="1" t="s">
        <v>24</v>
      </c>
      <c r="I4349" s="1">
        <v>2313178</v>
      </c>
      <c r="J4349" s="1">
        <v>2313900</v>
      </c>
      <c r="K4349" s="1" t="s">
        <v>63</v>
      </c>
      <c r="L4349" s="1" t="s">
        <v>6148</v>
      </c>
      <c r="O4349" s="1" t="s">
        <v>6149</v>
      </c>
      <c r="P4349" s="1" t="s">
        <v>6146</v>
      </c>
      <c r="R4349" s="1" t="s">
        <v>6147</v>
      </c>
      <c r="S4349" s="1">
        <v>723</v>
      </c>
      <c r="T4349" s="1">
        <v>240</v>
      </c>
    </row>
    <row r="4350" spans="1:21">
      <c r="A4350" s="1">
        <f t="shared" si="67"/>
        <v>4349</v>
      </c>
      <c r="B4350" s="1" t="s">
        <v>20</v>
      </c>
      <c r="C4350" s="1" t="s">
        <v>46</v>
      </c>
      <c r="D4350" s="1" t="s">
        <v>22</v>
      </c>
      <c r="E4350" s="1" t="s">
        <v>23</v>
      </c>
      <c r="F4350" s="1" t="s">
        <v>5</v>
      </c>
      <c r="H4350" s="1" t="s">
        <v>24</v>
      </c>
      <c r="I4350" s="1">
        <v>2314468</v>
      </c>
      <c r="J4350" s="1">
        <v>2314560</v>
      </c>
      <c r="K4350" s="1" t="s">
        <v>63</v>
      </c>
      <c r="P4350" s="1" t="s">
        <v>6150</v>
      </c>
      <c r="R4350" s="1" t="s">
        <v>6151</v>
      </c>
      <c r="S4350" s="1">
        <v>93</v>
      </c>
    </row>
    <row r="4351" spans="1:21">
      <c r="A4351" s="1">
        <f t="shared" si="67"/>
        <v>4350</v>
      </c>
      <c r="B4351" s="1" t="s">
        <v>46</v>
      </c>
      <c r="D4351" s="1" t="s">
        <v>22</v>
      </c>
      <c r="E4351" s="1" t="s">
        <v>23</v>
      </c>
      <c r="F4351" s="1" t="s">
        <v>5</v>
      </c>
      <c r="H4351" s="1" t="s">
        <v>24</v>
      </c>
      <c r="I4351" s="1">
        <v>2314468</v>
      </c>
      <c r="J4351" s="1">
        <v>2314560</v>
      </c>
      <c r="K4351" s="1" t="s">
        <v>63</v>
      </c>
      <c r="O4351" s="1" t="s">
        <v>1041</v>
      </c>
      <c r="P4351" s="1" t="s">
        <v>6150</v>
      </c>
      <c r="R4351" s="1" t="s">
        <v>6151</v>
      </c>
      <c r="S4351" s="1">
        <v>93</v>
      </c>
    </row>
    <row r="4352" spans="1:21">
      <c r="A4352" s="1">
        <f t="shared" si="67"/>
        <v>4351</v>
      </c>
      <c r="B4352" s="1" t="s">
        <v>20</v>
      </c>
      <c r="C4352" s="1" t="s">
        <v>21</v>
      </c>
      <c r="D4352" s="1" t="s">
        <v>22</v>
      </c>
      <c r="E4352" s="1" t="s">
        <v>23</v>
      </c>
      <c r="F4352" s="1" t="s">
        <v>5</v>
      </c>
      <c r="H4352" s="1" t="s">
        <v>24</v>
      </c>
      <c r="I4352" s="1">
        <v>2314607</v>
      </c>
      <c r="J4352" s="1">
        <v>2315854</v>
      </c>
      <c r="K4352" s="1" t="s">
        <v>63</v>
      </c>
      <c r="P4352" s="1" t="s">
        <v>6152</v>
      </c>
      <c r="R4352" s="1" t="s">
        <v>6153</v>
      </c>
      <c r="S4352" s="1">
        <v>1248</v>
      </c>
    </row>
    <row r="4353" spans="1:20">
      <c r="A4353" s="1">
        <f t="shared" si="67"/>
        <v>4352</v>
      </c>
      <c r="B4353" s="1" t="s">
        <v>28</v>
      </c>
      <c r="C4353" s="1" t="s">
        <v>29</v>
      </c>
      <c r="D4353" s="1" t="s">
        <v>22</v>
      </c>
      <c r="E4353" s="1" t="s">
        <v>23</v>
      </c>
      <c r="F4353" s="1" t="s">
        <v>5</v>
      </c>
      <c r="H4353" s="1" t="s">
        <v>24</v>
      </c>
      <c r="I4353" s="1">
        <v>2314607</v>
      </c>
      <c r="J4353" s="1">
        <v>2315854</v>
      </c>
      <c r="K4353" s="1" t="s">
        <v>63</v>
      </c>
      <c r="L4353" s="1" t="s">
        <v>6154</v>
      </c>
      <c r="O4353" s="1" t="s">
        <v>6155</v>
      </c>
      <c r="P4353" s="1" t="s">
        <v>6152</v>
      </c>
      <c r="R4353" s="1" t="s">
        <v>6153</v>
      </c>
      <c r="S4353" s="1">
        <v>1248</v>
      </c>
      <c r="T4353" s="1">
        <v>415</v>
      </c>
    </row>
    <row r="4354" spans="1:20">
      <c r="A4354" s="1">
        <f t="shared" si="67"/>
        <v>4353</v>
      </c>
      <c r="B4354" s="1" t="s">
        <v>20</v>
      </c>
      <c r="C4354" s="1" t="s">
        <v>21</v>
      </c>
      <c r="D4354" s="1" t="s">
        <v>22</v>
      </c>
      <c r="E4354" s="1" t="s">
        <v>23</v>
      </c>
      <c r="F4354" s="1" t="s">
        <v>5</v>
      </c>
      <c r="H4354" s="1" t="s">
        <v>24</v>
      </c>
      <c r="I4354" s="1">
        <v>2316050</v>
      </c>
      <c r="J4354" s="1">
        <v>2316637</v>
      </c>
      <c r="K4354" s="1" t="s">
        <v>63</v>
      </c>
      <c r="R4354" s="1" t="s">
        <v>6156</v>
      </c>
      <c r="S4354" s="1">
        <v>588</v>
      </c>
    </row>
    <row r="4355" spans="1:20">
      <c r="A4355" s="1">
        <f t="shared" ref="A4355:A4418" si="68">A4354+1</f>
        <v>4354</v>
      </c>
      <c r="B4355" s="1" t="s">
        <v>28</v>
      </c>
      <c r="C4355" s="1" t="s">
        <v>29</v>
      </c>
      <c r="D4355" s="1" t="s">
        <v>22</v>
      </c>
      <c r="E4355" s="1" t="s">
        <v>23</v>
      </c>
      <c r="F4355" s="1" t="s">
        <v>5</v>
      </c>
      <c r="H4355" s="1" t="s">
        <v>24</v>
      </c>
      <c r="I4355" s="1">
        <v>2316050</v>
      </c>
      <c r="J4355" s="1">
        <v>2316637</v>
      </c>
      <c r="K4355" s="1" t="s">
        <v>63</v>
      </c>
      <c r="L4355" s="1" t="s">
        <v>6157</v>
      </c>
      <c r="O4355" s="1" t="s">
        <v>3531</v>
      </c>
      <c r="R4355" s="1" t="s">
        <v>6156</v>
      </c>
      <c r="S4355" s="1">
        <v>588</v>
      </c>
      <c r="T4355" s="1">
        <v>195</v>
      </c>
    </row>
    <row r="4356" spans="1:20">
      <c r="A4356" s="1">
        <f t="shared" si="68"/>
        <v>4355</v>
      </c>
      <c r="B4356" s="1" t="s">
        <v>20</v>
      </c>
      <c r="C4356" s="1" t="s">
        <v>21</v>
      </c>
      <c r="D4356" s="1" t="s">
        <v>22</v>
      </c>
      <c r="E4356" s="1" t="s">
        <v>23</v>
      </c>
      <c r="F4356" s="1" t="s">
        <v>5</v>
      </c>
      <c r="H4356" s="1" t="s">
        <v>24</v>
      </c>
      <c r="I4356" s="1">
        <v>2316814</v>
      </c>
      <c r="J4356" s="1">
        <v>2318064</v>
      </c>
      <c r="K4356" s="1" t="s">
        <v>25</v>
      </c>
      <c r="P4356" s="1" t="s">
        <v>6158</v>
      </c>
      <c r="R4356" s="1" t="s">
        <v>6159</v>
      </c>
      <c r="S4356" s="1">
        <v>1251</v>
      </c>
    </row>
    <row r="4357" spans="1:20">
      <c r="A4357" s="1">
        <f t="shared" si="68"/>
        <v>4356</v>
      </c>
      <c r="B4357" s="1" t="s">
        <v>28</v>
      </c>
      <c r="C4357" s="1" t="s">
        <v>29</v>
      </c>
      <c r="D4357" s="1" t="s">
        <v>22</v>
      </c>
      <c r="E4357" s="1" t="s">
        <v>23</v>
      </c>
      <c r="F4357" s="1" t="s">
        <v>5</v>
      </c>
      <c r="H4357" s="1" t="s">
        <v>24</v>
      </c>
      <c r="I4357" s="1">
        <v>2316814</v>
      </c>
      <c r="J4357" s="1">
        <v>2318064</v>
      </c>
      <c r="K4357" s="1" t="s">
        <v>25</v>
      </c>
      <c r="L4357" s="1" t="s">
        <v>6160</v>
      </c>
      <c r="O4357" s="1" t="s">
        <v>6161</v>
      </c>
      <c r="P4357" s="1" t="s">
        <v>6158</v>
      </c>
      <c r="R4357" s="1" t="s">
        <v>6159</v>
      </c>
      <c r="S4357" s="1">
        <v>1251</v>
      </c>
      <c r="T4357" s="1">
        <v>416</v>
      </c>
    </row>
    <row r="4358" spans="1:20">
      <c r="A4358" s="1">
        <f t="shared" si="68"/>
        <v>4357</v>
      </c>
      <c r="B4358" s="1" t="s">
        <v>20</v>
      </c>
      <c r="C4358" s="1" t="s">
        <v>21</v>
      </c>
      <c r="D4358" s="1" t="s">
        <v>22</v>
      </c>
      <c r="E4358" s="1" t="s">
        <v>23</v>
      </c>
      <c r="F4358" s="1" t="s">
        <v>5</v>
      </c>
      <c r="H4358" s="1" t="s">
        <v>24</v>
      </c>
      <c r="I4358" s="1">
        <v>2318109</v>
      </c>
      <c r="J4358" s="1">
        <v>2320481</v>
      </c>
      <c r="K4358" s="1" t="s">
        <v>25</v>
      </c>
      <c r="R4358" s="1" t="s">
        <v>6162</v>
      </c>
      <c r="S4358" s="1">
        <v>2373</v>
      </c>
    </row>
    <row r="4359" spans="1:20">
      <c r="A4359" s="1">
        <f t="shared" si="68"/>
        <v>4358</v>
      </c>
      <c r="B4359" s="1" t="s">
        <v>28</v>
      </c>
      <c r="C4359" s="1" t="s">
        <v>29</v>
      </c>
      <c r="D4359" s="1" t="s">
        <v>22</v>
      </c>
      <c r="E4359" s="1" t="s">
        <v>23</v>
      </c>
      <c r="F4359" s="1" t="s">
        <v>5</v>
      </c>
      <c r="H4359" s="1" t="s">
        <v>24</v>
      </c>
      <c r="I4359" s="1">
        <v>2318109</v>
      </c>
      <c r="J4359" s="1">
        <v>2320481</v>
      </c>
      <c r="K4359" s="1" t="s">
        <v>25</v>
      </c>
      <c r="L4359" s="1" t="s">
        <v>6163</v>
      </c>
      <c r="O4359" s="1" t="s">
        <v>42</v>
      </c>
      <c r="R4359" s="1" t="s">
        <v>6162</v>
      </c>
      <c r="S4359" s="1">
        <v>2373</v>
      </c>
      <c r="T4359" s="1">
        <v>790</v>
      </c>
    </row>
    <row r="4360" spans="1:20">
      <c r="A4360" s="1">
        <f t="shared" si="68"/>
        <v>4359</v>
      </c>
      <c r="B4360" s="1" t="s">
        <v>20</v>
      </c>
      <c r="C4360" s="1" t="s">
        <v>21</v>
      </c>
      <c r="D4360" s="1" t="s">
        <v>22</v>
      </c>
      <c r="E4360" s="1" t="s">
        <v>23</v>
      </c>
      <c r="F4360" s="1" t="s">
        <v>5</v>
      </c>
      <c r="H4360" s="1" t="s">
        <v>24</v>
      </c>
      <c r="I4360" s="1">
        <v>2320780</v>
      </c>
      <c r="J4360" s="1">
        <v>2321874</v>
      </c>
      <c r="K4360" s="1" t="s">
        <v>63</v>
      </c>
      <c r="P4360" s="1" t="s">
        <v>6164</v>
      </c>
      <c r="R4360" s="1" t="s">
        <v>6165</v>
      </c>
      <c r="S4360" s="1">
        <v>1095</v>
      </c>
    </row>
    <row r="4361" spans="1:20">
      <c r="A4361" s="1">
        <f t="shared" si="68"/>
        <v>4360</v>
      </c>
      <c r="B4361" s="1" t="s">
        <v>28</v>
      </c>
      <c r="C4361" s="1" t="s">
        <v>29</v>
      </c>
      <c r="D4361" s="1" t="s">
        <v>22</v>
      </c>
      <c r="E4361" s="1" t="s">
        <v>23</v>
      </c>
      <c r="F4361" s="1" t="s">
        <v>5</v>
      </c>
      <c r="H4361" s="1" t="s">
        <v>24</v>
      </c>
      <c r="I4361" s="1">
        <v>2320780</v>
      </c>
      <c r="J4361" s="1">
        <v>2321874</v>
      </c>
      <c r="K4361" s="1" t="s">
        <v>63</v>
      </c>
      <c r="L4361" s="1" t="s">
        <v>6166</v>
      </c>
      <c r="O4361" s="1" t="s">
        <v>6167</v>
      </c>
      <c r="P4361" s="1" t="s">
        <v>6164</v>
      </c>
      <c r="R4361" s="1" t="s">
        <v>6165</v>
      </c>
      <c r="S4361" s="1">
        <v>1095</v>
      </c>
      <c r="T4361" s="1">
        <v>364</v>
      </c>
    </row>
    <row r="4362" spans="1:20">
      <c r="A4362" s="1">
        <f t="shared" si="68"/>
        <v>4361</v>
      </c>
      <c r="B4362" s="1" t="s">
        <v>20</v>
      </c>
      <c r="C4362" s="1" t="s">
        <v>21</v>
      </c>
      <c r="D4362" s="1" t="s">
        <v>22</v>
      </c>
      <c r="E4362" s="1" t="s">
        <v>23</v>
      </c>
      <c r="F4362" s="1" t="s">
        <v>5</v>
      </c>
      <c r="H4362" s="1" t="s">
        <v>24</v>
      </c>
      <c r="I4362" s="1">
        <v>2322115</v>
      </c>
      <c r="J4362" s="1">
        <v>2323395</v>
      </c>
      <c r="K4362" s="1" t="s">
        <v>25</v>
      </c>
      <c r="R4362" s="1" t="s">
        <v>6168</v>
      </c>
      <c r="S4362" s="1">
        <v>1281</v>
      </c>
    </row>
    <row r="4363" spans="1:20">
      <c r="A4363" s="1">
        <f t="shared" si="68"/>
        <v>4362</v>
      </c>
      <c r="B4363" s="1" t="s">
        <v>28</v>
      </c>
      <c r="C4363" s="1" t="s">
        <v>29</v>
      </c>
      <c r="D4363" s="1" t="s">
        <v>22</v>
      </c>
      <c r="E4363" s="1" t="s">
        <v>23</v>
      </c>
      <c r="F4363" s="1" t="s">
        <v>5</v>
      </c>
      <c r="H4363" s="1" t="s">
        <v>24</v>
      </c>
      <c r="I4363" s="1">
        <v>2322115</v>
      </c>
      <c r="J4363" s="1">
        <v>2323395</v>
      </c>
      <c r="K4363" s="1" t="s">
        <v>25</v>
      </c>
      <c r="L4363" s="1" t="s">
        <v>6169</v>
      </c>
      <c r="O4363" s="1" t="s">
        <v>6170</v>
      </c>
      <c r="R4363" s="1" t="s">
        <v>6168</v>
      </c>
      <c r="S4363" s="1">
        <v>1281</v>
      </c>
      <c r="T4363" s="1">
        <v>426</v>
      </c>
    </row>
    <row r="4364" spans="1:20">
      <c r="A4364" s="1">
        <f t="shared" si="68"/>
        <v>4363</v>
      </c>
      <c r="B4364" s="1" t="s">
        <v>20</v>
      </c>
      <c r="C4364" s="1" t="s">
        <v>21</v>
      </c>
      <c r="D4364" s="1" t="s">
        <v>22</v>
      </c>
      <c r="E4364" s="1" t="s">
        <v>23</v>
      </c>
      <c r="F4364" s="1" t="s">
        <v>5</v>
      </c>
      <c r="H4364" s="1" t="s">
        <v>24</v>
      </c>
      <c r="I4364" s="1">
        <v>2323604</v>
      </c>
      <c r="J4364" s="1">
        <v>2324113</v>
      </c>
      <c r="K4364" s="1" t="s">
        <v>25</v>
      </c>
      <c r="R4364" s="1" t="s">
        <v>6171</v>
      </c>
      <c r="S4364" s="1">
        <v>510</v>
      </c>
    </row>
    <row r="4365" spans="1:20">
      <c r="A4365" s="1">
        <f t="shared" si="68"/>
        <v>4364</v>
      </c>
      <c r="B4365" s="1" t="s">
        <v>28</v>
      </c>
      <c r="C4365" s="1" t="s">
        <v>29</v>
      </c>
      <c r="D4365" s="1" t="s">
        <v>22</v>
      </c>
      <c r="E4365" s="1" t="s">
        <v>23</v>
      </c>
      <c r="F4365" s="1" t="s">
        <v>5</v>
      </c>
      <c r="H4365" s="1" t="s">
        <v>24</v>
      </c>
      <c r="I4365" s="1">
        <v>2323604</v>
      </c>
      <c r="J4365" s="1">
        <v>2324113</v>
      </c>
      <c r="K4365" s="1" t="s">
        <v>25</v>
      </c>
      <c r="L4365" s="1" t="s">
        <v>6172</v>
      </c>
      <c r="O4365" s="1" t="s">
        <v>1709</v>
      </c>
      <c r="R4365" s="1" t="s">
        <v>6171</v>
      </c>
      <c r="S4365" s="1">
        <v>510</v>
      </c>
      <c r="T4365" s="1">
        <v>169</v>
      </c>
    </row>
    <row r="4366" spans="1:20">
      <c r="A4366" s="1">
        <f t="shared" si="68"/>
        <v>4365</v>
      </c>
      <c r="B4366" s="1" t="s">
        <v>20</v>
      </c>
      <c r="C4366" s="1" t="s">
        <v>21</v>
      </c>
      <c r="D4366" s="1" t="s">
        <v>22</v>
      </c>
      <c r="E4366" s="1" t="s">
        <v>23</v>
      </c>
      <c r="F4366" s="1" t="s">
        <v>5</v>
      </c>
      <c r="H4366" s="1" t="s">
        <v>24</v>
      </c>
      <c r="I4366" s="1">
        <v>2324120</v>
      </c>
      <c r="J4366" s="1">
        <v>2325082</v>
      </c>
      <c r="K4366" s="1" t="s">
        <v>25</v>
      </c>
      <c r="R4366" s="1" t="s">
        <v>6173</v>
      </c>
      <c r="S4366" s="1">
        <v>963</v>
      </c>
    </row>
    <row r="4367" spans="1:20">
      <c r="A4367" s="1">
        <f t="shared" si="68"/>
        <v>4366</v>
      </c>
      <c r="B4367" s="1" t="s">
        <v>28</v>
      </c>
      <c r="C4367" s="1" t="s">
        <v>29</v>
      </c>
      <c r="D4367" s="1" t="s">
        <v>22</v>
      </c>
      <c r="E4367" s="1" t="s">
        <v>23</v>
      </c>
      <c r="F4367" s="1" t="s">
        <v>5</v>
      </c>
      <c r="H4367" s="1" t="s">
        <v>24</v>
      </c>
      <c r="I4367" s="1">
        <v>2324120</v>
      </c>
      <c r="J4367" s="1">
        <v>2325082</v>
      </c>
      <c r="K4367" s="1" t="s">
        <v>25</v>
      </c>
      <c r="L4367" s="1" t="s">
        <v>6174</v>
      </c>
      <c r="O4367" s="1" t="s">
        <v>461</v>
      </c>
      <c r="R4367" s="1" t="s">
        <v>6173</v>
      </c>
      <c r="S4367" s="1">
        <v>963</v>
      </c>
      <c r="T4367" s="1">
        <v>320</v>
      </c>
    </row>
    <row r="4368" spans="1:20">
      <c r="A4368" s="1">
        <f t="shared" si="68"/>
        <v>4367</v>
      </c>
      <c r="B4368" s="1" t="s">
        <v>20</v>
      </c>
      <c r="C4368" s="1" t="s">
        <v>21</v>
      </c>
      <c r="D4368" s="1" t="s">
        <v>22</v>
      </c>
      <c r="E4368" s="1" t="s">
        <v>23</v>
      </c>
      <c r="F4368" s="1" t="s">
        <v>5</v>
      </c>
      <c r="H4368" s="1" t="s">
        <v>24</v>
      </c>
      <c r="I4368" s="1">
        <v>2325161</v>
      </c>
      <c r="J4368" s="1">
        <v>2327458</v>
      </c>
      <c r="K4368" s="1" t="s">
        <v>25</v>
      </c>
      <c r="R4368" s="1" t="s">
        <v>6175</v>
      </c>
      <c r="S4368" s="1">
        <v>2298</v>
      </c>
    </row>
    <row r="4369" spans="1:20">
      <c r="A4369" s="1">
        <f t="shared" si="68"/>
        <v>4368</v>
      </c>
      <c r="B4369" s="1" t="s">
        <v>28</v>
      </c>
      <c r="C4369" s="1" t="s">
        <v>29</v>
      </c>
      <c r="D4369" s="1" t="s">
        <v>22</v>
      </c>
      <c r="E4369" s="1" t="s">
        <v>23</v>
      </c>
      <c r="F4369" s="1" t="s">
        <v>5</v>
      </c>
      <c r="H4369" s="1" t="s">
        <v>24</v>
      </c>
      <c r="I4369" s="1">
        <v>2325161</v>
      </c>
      <c r="J4369" s="1">
        <v>2327458</v>
      </c>
      <c r="K4369" s="1" t="s">
        <v>25</v>
      </c>
      <c r="L4369" s="1" t="s">
        <v>6176</v>
      </c>
      <c r="O4369" s="1" t="s">
        <v>454</v>
      </c>
      <c r="R4369" s="1" t="s">
        <v>6175</v>
      </c>
      <c r="S4369" s="1">
        <v>2298</v>
      </c>
      <c r="T4369" s="1">
        <v>765</v>
      </c>
    </row>
    <row r="4370" spans="1:20">
      <c r="A4370" s="1">
        <f t="shared" si="68"/>
        <v>4369</v>
      </c>
      <c r="B4370" s="1" t="s">
        <v>20</v>
      </c>
      <c r="C4370" s="1" t="s">
        <v>21</v>
      </c>
      <c r="D4370" s="1" t="s">
        <v>22</v>
      </c>
      <c r="E4370" s="1" t="s">
        <v>23</v>
      </c>
      <c r="F4370" s="1" t="s">
        <v>5</v>
      </c>
      <c r="H4370" s="1" t="s">
        <v>24</v>
      </c>
      <c r="I4370" s="1">
        <v>2327519</v>
      </c>
      <c r="J4370" s="1">
        <v>2328838</v>
      </c>
      <c r="K4370" s="1" t="s">
        <v>25</v>
      </c>
      <c r="R4370" s="1" t="s">
        <v>6177</v>
      </c>
      <c r="S4370" s="1">
        <v>1320</v>
      </c>
    </row>
    <row r="4371" spans="1:20">
      <c r="A4371" s="1">
        <f t="shared" si="68"/>
        <v>4370</v>
      </c>
      <c r="B4371" s="1" t="s">
        <v>28</v>
      </c>
      <c r="C4371" s="1" t="s">
        <v>29</v>
      </c>
      <c r="D4371" s="1" t="s">
        <v>22</v>
      </c>
      <c r="E4371" s="1" t="s">
        <v>23</v>
      </c>
      <c r="F4371" s="1" t="s">
        <v>5</v>
      </c>
      <c r="H4371" s="1" t="s">
        <v>24</v>
      </c>
      <c r="I4371" s="1">
        <v>2327519</v>
      </c>
      <c r="J4371" s="1">
        <v>2328838</v>
      </c>
      <c r="K4371" s="1" t="s">
        <v>25</v>
      </c>
      <c r="L4371" s="1" t="s">
        <v>6178</v>
      </c>
      <c r="O4371" s="1" t="s">
        <v>6179</v>
      </c>
      <c r="R4371" s="1" t="s">
        <v>6177</v>
      </c>
      <c r="S4371" s="1">
        <v>1320</v>
      </c>
      <c r="T4371" s="1">
        <v>439</v>
      </c>
    </row>
    <row r="4372" spans="1:20">
      <c r="A4372" s="1">
        <f t="shared" si="68"/>
        <v>4371</v>
      </c>
      <c r="B4372" s="1" t="s">
        <v>20</v>
      </c>
      <c r="C4372" s="1" t="s">
        <v>21</v>
      </c>
      <c r="D4372" s="1" t="s">
        <v>22</v>
      </c>
      <c r="E4372" s="1" t="s">
        <v>23</v>
      </c>
      <c r="F4372" s="1" t="s">
        <v>5</v>
      </c>
      <c r="H4372" s="1" t="s">
        <v>24</v>
      </c>
      <c r="I4372" s="1">
        <v>2328995</v>
      </c>
      <c r="J4372" s="1">
        <v>2329309</v>
      </c>
      <c r="K4372" s="1" t="s">
        <v>25</v>
      </c>
      <c r="R4372" s="1" t="s">
        <v>6180</v>
      </c>
      <c r="S4372" s="1">
        <v>315</v>
      </c>
    </row>
    <row r="4373" spans="1:20">
      <c r="A4373" s="1">
        <f t="shared" si="68"/>
        <v>4372</v>
      </c>
      <c r="B4373" s="1" t="s">
        <v>28</v>
      </c>
      <c r="C4373" s="1" t="s">
        <v>29</v>
      </c>
      <c r="D4373" s="1" t="s">
        <v>22</v>
      </c>
      <c r="E4373" s="1" t="s">
        <v>23</v>
      </c>
      <c r="F4373" s="1" t="s">
        <v>5</v>
      </c>
      <c r="H4373" s="1" t="s">
        <v>24</v>
      </c>
      <c r="I4373" s="1">
        <v>2328995</v>
      </c>
      <c r="J4373" s="1">
        <v>2329309</v>
      </c>
      <c r="K4373" s="1" t="s">
        <v>25</v>
      </c>
      <c r="L4373" s="1" t="s">
        <v>6181</v>
      </c>
      <c r="O4373" s="1" t="s">
        <v>62</v>
      </c>
      <c r="R4373" s="1" t="s">
        <v>6180</v>
      </c>
      <c r="S4373" s="1">
        <v>315</v>
      </c>
      <c r="T4373" s="1">
        <v>104</v>
      </c>
    </row>
    <row r="4374" spans="1:20">
      <c r="A4374" s="1">
        <f t="shared" si="68"/>
        <v>4373</v>
      </c>
      <c r="B4374" s="1" t="s">
        <v>20</v>
      </c>
      <c r="C4374" s="1" t="s">
        <v>21</v>
      </c>
      <c r="D4374" s="1" t="s">
        <v>22</v>
      </c>
      <c r="E4374" s="1" t="s">
        <v>23</v>
      </c>
      <c r="F4374" s="1" t="s">
        <v>5</v>
      </c>
      <c r="H4374" s="1" t="s">
        <v>24</v>
      </c>
      <c r="I4374" s="1">
        <v>2329323</v>
      </c>
      <c r="J4374" s="1">
        <v>2329940</v>
      </c>
      <c r="K4374" s="1" t="s">
        <v>25</v>
      </c>
      <c r="P4374" s="1" t="s">
        <v>6182</v>
      </c>
      <c r="R4374" s="1" t="s">
        <v>6183</v>
      </c>
      <c r="S4374" s="1">
        <v>618</v>
      </c>
    </row>
    <row r="4375" spans="1:20">
      <c r="A4375" s="1">
        <f t="shared" si="68"/>
        <v>4374</v>
      </c>
      <c r="B4375" s="1" t="s">
        <v>28</v>
      </c>
      <c r="C4375" s="1" t="s">
        <v>29</v>
      </c>
      <c r="D4375" s="1" t="s">
        <v>22</v>
      </c>
      <c r="E4375" s="1" t="s">
        <v>23</v>
      </c>
      <c r="F4375" s="1" t="s">
        <v>5</v>
      </c>
      <c r="H4375" s="1" t="s">
        <v>24</v>
      </c>
      <c r="I4375" s="1">
        <v>2329323</v>
      </c>
      <c r="J4375" s="1">
        <v>2329940</v>
      </c>
      <c r="K4375" s="1" t="s">
        <v>25</v>
      </c>
      <c r="L4375" s="1" t="s">
        <v>6184</v>
      </c>
      <c r="O4375" s="1" t="s">
        <v>1373</v>
      </c>
      <c r="P4375" s="1" t="s">
        <v>6182</v>
      </c>
      <c r="R4375" s="1" t="s">
        <v>6183</v>
      </c>
      <c r="S4375" s="1">
        <v>618</v>
      </c>
      <c r="T4375" s="1">
        <v>205</v>
      </c>
    </row>
    <row r="4376" spans="1:20">
      <c r="A4376" s="1">
        <f t="shared" si="68"/>
        <v>4375</v>
      </c>
      <c r="B4376" s="1" t="s">
        <v>20</v>
      </c>
      <c r="C4376" s="1" t="s">
        <v>21</v>
      </c>
      <c r="D4376" s="1" t="s">
        <v>22</v>
      </c>
      <c r="E4376" s="1" t="s">
        <v>23</v>
      </c>
      <c r="F4376" s="1" t="s">
        <v>5</v>
      </c>
      <c r="H4376" s="1" t="s">
        <v>24</v>
      </c>
      <c r="I4376" s="1">
        <v>2330053</v>
      </c>
      <c r="J4376" s="1">
        <v>2330919</v>
      </c>
      <c r="K4376" s="1" t="s">
        <v>63</v>
      </c>
      <c r="R4376" s="1" t="s">
        <v>6185</v>
      </c>
      <c r="S4376" s="1">
        <v>867</v>
      </c>
    </row>
    <row r="4377" spans="1:20">
      <c r="A4377" s="1">
        <f t="shared" si="68"/>
        <v>4376</v>
      </c>
      <c r="B4377" s="1" t="s">
        <v>28</v>
      </c>
      <c r="C4377" s="1" t="s">
        <v>29</v>
      </c>
      <c r="D4377" s="1" t="s">
        <v>22</v>
      </c>
      <c r="E4377" s="1" t="s">
        <v>23</v>
      </c>
      <c r="F4377" s="1" t="s">
        <v>5</v>
      </c>
      <c r="H4377" s="1" t="s">
        <v>24</v>
      </c>
      <c r="I4377" s="1">
        <v>2330053</v>
      </c>
      <c r="J4377" s="1">
        <v>2330919</v>
      </c>
      <c r="K4377" s="1" t="s">
        <v>63</v>
      </c>
      <c r="L4377" s="1" t="s">
        <v>6186</v>
      </c>
      <c r="O4377" s="1" t="s">
        <v>4523</v>
      </c>
      <c r="R4377" s="1" t="s">
        <v>6185</v>
      </c>
      <c r="S4377" s="1">
        <v>867</v>
      </c>
      <c r="T4377" s="1">
        <v>288</v>
      </c>
    </row>
    <row r="4378" spans="1:20">
      <c r="A4378" s="1">
        <f t="shared" si="68"/>
        <v>4377</v>
      </c>
      <c r="B4378" s="1" t="s">
        <v>20</v>
      </c>
      <c r="C4378" s="1" t="s">
        <v>21</v>
      </c>
      <c r="D4378" s="1" t="s">
        <v>22</v>
      </c>
      <c r="E4378" s="1" t="s">
        <v>23</v>
      </c>
      <c r="F4378" s="1" t="s">
        <v>5</v>
      </c>
      <c r="H4378" s="1" t="s">
        <v>24</v>
      </c>
      <c r="I4378" s="1">
        <v>2331124</v>
      </c>
      <c r="J4378" s="1">
        <v>2331633</v>
      </c>
      <c r="K4378" s="1" t="s">
        <v>63</v>
      </c>
      <c r="R4378" s="1" t="s">
        <v>6187</v>
      </c>
      <c r="S4378" s="1">
        <v>510</v>
      </c>
    </row>
    <row r="4379" spans="1:20">
      <c r="A4379" s="1">
        <f t="shared" si="68"/>
        <v>4378</v>
      </c>
      <c r="B4379" s="1" t="s">
        <v>28</v>
      </c>
      <c r="C4379" s="1" t="s">
        <v>29</v>
      </c>
      <c r="D4379" s="1" t="s">
        <v>22</v>
      </c>
      <c r="E4379" s="1" t="s">
        <v>23</v>
      </c>
      <c r="F4379" s="1" t="s">
        <v>5</v>
      </c>
      <c r="H4379" s="1" t="s">
        <v>24</v>
      </c>
      <c r="I4379" s="1">
        <v>2331124</v>
      </c>
      <c r="J4379" s="1">
        <v>2331633</v>
      </c>
      <c r="K4379" s="1" t="s">
        <v>63</v>
      </c>
      <c r="L4379" s="1" t="s">
        <v>6188</v>
      </c>
      <c r="O4379" s="1" t="s">
        <v>62</v>
      </c>
      <c r="R4379" s="1" t="s">
        <v>6187</v>
      </c>
      <c r="S4379" s="1">
        <v>510</v>
      </c>
      <c r="T4379" s="1">
        <v>169</v>
      </c>
    </row>
    <row r="4380" spans="1:20">
      <c r="A4380" s="1">
        <f t="shared" si="68"/>
        <v>4379</v>
      </c>
      <c r="B4380" s="1" t="s">
        <v>20</v>
      </c>
      <c r="C4380" s="1" t="s">
        <v>21</v>
      </c>
      <c r="D4380" s="1" t="s">
        <v>22</v>
      </c>
      <c r="E4380" s="1" t="s">
        <v>23</v>
      </c>
      <c r="F4380" s="1" t="s">
        <v>5</v>
      </c>
      <c r="H4380" s="1" t="s">
        <v>24</v>
      </c>
      <c r="I4380" s="1">
        <v>2331664</v>
      </c>
      <c r="J4380" s="1">
        <v>2332008</v>
      </c>
      <c r="K4380" s="1" t="s">
        <v>63</v>
      </c>
      <c r="R4380" s="1" t="s">
        <v>6189</v>
      </c>
      <c r="S4380" s="1">
        <v>345</v>
      </c>
    </row>
    <row r="4381" spans="1:20">
      <c r="A4381" s="1">
        <f t="shared" si="68"/>
        <v>4380</v>
      </c>
      <c r="B4381" s="1" t="s">
        <v>28</v>
      </c>
      <c r="C4381" s="1" t="s">
        <v>29</v>
      </c>
      <c r="D4381" s="1" t="s">
        <v>22</v>
      </c>
      <c r="E4381" s="1" t="s">
        <v>23</v>
      </c>
      <c r="F4381" s="1" t="s">
        <v>5</v>
      </c>
      <c r="H4381" s="1" t="s">
        <v>24</v>
      </c>
      <c r="I4381" s="1">
        <v>2331664</v>
      </c>
      <c r="J4381" s="1">
        <v>2332008</v>
      </c>
      <c r="K4381" s="1" t="s">
        <v>63</v>
      </c>
      <c r="L4381" s="1" t="s">
        <v>6190</v>
      </c>
      <c r="O4381" s="1" t="s">
        <v>62</v>
      </c>
      <c r="R4381" s="1" t="s">
        <v>6189</v>
      </c>
      <c r="S4381" s="1">
        <v>345</v>
      </c>
      <c r="T4381" s="1">
        <v>114</v>
      </c>
    </row>
    <row r="4382" spans="1:20">
      <c r="A4382" s="1">
        <f t="shared" si="68"/>
        <v>4381</v>
      </c>
      <c r="B4382" s="1" t="s">
        <v>20</v>
      </c>
      <c r="C4382" s="1" t="s">
        <v>21</v>
      </c>
      <c r="D4382" s="1" t="s">
        <v>22</v>
      </c>
      <c r="E4382" s="1" t="s">
        <v>23</v>
      </c>
      <c r="F4382" s="1" t="s">
        <v>5</v>
      </c>
      <c r="H4382" s="1" t="s">
        <v>24</v>
      </c>
      <c r="I4382" s="1">
        <v>2331984</v>
      </c>
      <c r="J4382" s="1">
        <v>2333312</v>
      </c>
      <c r="K4382" s="1" t="s">
        <v>63</v>
      </c>
      <c r="P4382" s="1" t="s">
        <v>6191</v>
      </c>
      <c r="R4382" s="1" t="s">
        <v>6192</v>
      </c>
      <c r="S4382" s="1">
        <v>1329</v>
      </c>
    </row>
    <row r="4383" spans="1:20">
      <c r="A4383" s="1">
        <f t="shared" si="68"/>
        <v>4382</v>
      </c>
      <c r="B4383" s="1" t="s">
        <v>28</v>
      </c>
      <c r="C4383" s="1" t="s">
        <v>29</v>
      </c>
      <c r="D4383" s="1" t="s">
        <v>22</v>
      </c>
      <c r="E4383" s="1" t="s">
        <v>23</v>
      </c>
      <c r="F4383" s="1" t="s">
        <v>5</v>
      </c>
      <c r="H4383" s="1" t="s">
        <v>24</v>
      </c>
      <c r="I4383" s="1">
        <v>2331984</v>
      </c>
      <c r="J4383" s="1">
        <v>2333312</v>
      </c>
      <c r="K4383" s="1" t="s">
        <v>63</v>
      </c>
      <c r="L4383" s="1" t="s">
        <v>6193</v>
      </c>
      <c r="O4383" s="1" t="s">
        <v>6194</v>
      </c>
      <c r="P4383" s="1" t="s">
        <v>6191</v>
      </c>
      <c r="R4383" s="1" t="s">
        <v>6192</v>
      </c>
      <c r="S4383" s="1">
        <v>1329</v>
      </c>
      <c r="T4383" s="1">
        <v>442</v>
      </c>
    </row>
    <row r="4384" spans="1:20">
      <c r="A4384" s="1">
        <f t="shared" si="68"/>
        <v>4383</v>
      </c>
      <c r="B4384" s="1" t="s">
        <v>20</v>
      </c>
      <c r="C4384" s="1" t="s">
        <v>21</v>
      </c>
      <c r="D4384" s="1" t="s">
        <v>22</v>
      </c>
      <c r="E4384" s="1" t="s">
        <v>23</v>
      </c>
      <c r="F4384" s="1" t="s">
        <v>5</v>
      </c>
      <c r="H4384" s="1" t="s">
        <v>24</v>
      </c>
      <c r="I4384" s="1">
        <v>2333465</v>
      </c>
      <c r="J4384" s="1">
        <v>2334145</v>
      </c>
      <c r="K4384" s="1" t="s">
        <v>25</v>
      </c>
      <c r="P4384" s="1" t="s">
        <v>6195</v>
      </c>
      <c r="R4384" s="1" t="s">
        <v>6196</v>
      </c>
      <c r="S4384" s="1">
        <v>681</v>
      </c>
    </row>
    <row r="4385" spans="1:20">
      <c r="A4385" s="1">
        <f t="shared" si="68"/>
        <v>4384</v>
      </c>
      <c r="B4385" s="1" t="s">
        <v>28</v>
      </c>
      <c r="C4385" s="1" t="s">
        <v>29</v>
      </c>
      <c r="D4385" s="1" t="s">
        <v>22</v>
      </c>
      <c r="E4385" s="1" t="s">
        <v>23</v>
      </c>
      <c r="F4385" s="1" t="s">
        <v>5</v>
      </c>
      <c r="H4385" s="1" t="s">
        <v>24</v>
      </c>
      <c r="I4385" s="1">
        <v>2333465</v>
      </c>
      <c r="J4385" s="1">
        <v>2334145</v>
      </c>
      <c r="K4385" s="1" t="s">
        <v>25</v>
      </c>
      <c r="L4385" s="1" t="s">
        <v>6197</v>
      </c>
      <c r="O4385" s="1" t="s">
        <v>6198</v>
      </c>
      <c r="P4385" s="1" t="s">
        <v>6195</v>
      </c>
      <c r="R4385" s="1" t="s">
        <v>6196</v>
      </c>
      <c r="S4385" s="1">
        <v>681</v>
      </c>
      <c r="T4385" s="1">
        <v>226</v>
      </c>
    </row>
    <row r="4386" spans="1:20">
      <c r="A4386" s="1">
        <f t="shared" si="68"/>
        <v>4385</v>
      </c>
      <c r="B4386" s="1" t="s">
        <v>20</v>
      </c>
      <c r="C4386" s="1" t="s">
        <v>21</v>
      </c>
      <c r="D4386" s="1" t="s">
        <v>22</v>
      </c>
      <c r="E4386" s="1" t="s">
        <v>23</v>
      </c>
      <c r="F4386" s="1" t="s">
        <v>5</v>
      </c>
      <c r="H4386" s="1" t="s">
        <v>24</v>
      </c>
      <c r="I4386" s="1">
        <v>2334165</v>
      </c>
      <c r="J4386" s="1">
        <v>2334887</v>
      </c>
      <c r="K4386" s="1" t="s">
        <v>25</v>
      </c>
      <c r="P4386" s="1" t="s">
        <v>6199</v>
      </c>
      <c r="R4386" s="1" t="s">
        <v>6200</v>
      </c>
      <c r="S4386" s="1">
        <v>723</v>
      </c>
    </row>
    <row r="4387" spans="1:20">
      <c r="A4387" s="1">
        <f t="shared" si="68"/>
        <v>4386</v>
      </c>
      <c r="B4387" s="1" t="s">
        <v>28</v>
      </c>
      <c r="C4387" s="1" t="s">
        <v>29</v>
      </c>
      <c r="D4387" s="1" t="s">
        <v>22</v>
      </c>
      <c r="E4387" s="1" t="s">
        <v>23</v>
      </c>
      <c r="F4387" s="1" t="s">
        <v>5</v>
      </c>
      <c r="H4387" s="1" t="s">
        <v>24</v>
      </c>
      <c r="I4387" s="1">
        <v>2334165</v>
      </c>
      <c r="J4387" s="1">
        <v>2334887</v>
      </c>
      <c r="K4387" s="1" t="s">
        <v>25</v>
      </c>
      <c r="L4387" s="1" t="s">
        <v>6201</v>
      </c>
      <c r="O4387" s="1" t="s">
        <v>6202</v>
      </c>
      <c r="P4387" s="1" t="s">
        <v>6199</v>
      </c>
      <c r="R4387" s="1" t="s">
        <v>6200</v>
      </c>
      <c r="S4387" s="1">
        <v>723</v>
      </c>
      <c r="T4387" s="1">
        <v>240</v>
      </c>
    </row>
    <row r="4388" spans="1:20">
      <c r="A4388" s="1">
        <f t="shared" si="68"/>
        <v>4387</v>
      </c>
      <c r="B4388" s="1" t="s">
        <v>20</v>
      </c>
      <c r="C4388" s="1" t="s">
        <v>21</v>
      </c>
      <c r="D4388" s="1" t="s">
        <v>22</v>
      </c>
      <c r="E4388" s="1" t="s">
        <v>23</v>
      </c>
      <c r="F4388" s="1" t="s">
        <v>5</v>
      </c>
      <c r="H4388" s="1" t="s">
        <v>24</v>
      </c>
      <c r="I4388" s="1">
        <v>2334991</v>
      </c>
      <c r="J4388" s="1">
        <v>2336478</v>
      </c>
      <c r="K4388" s="1" t="s">
        <v>25</v>
      </c>
      <c r="P4388" s="1" t="s">
        <v>6203</v>
      </c>
      <c r="R4388" s="1" t="s">
        <v>6204</v>
      </c>
      <c r="S4388" s="1">
        <v>1488</v>
      </c>
    </row>
    <row r="4389" spans="1:20">
      <c r="A4389" s="1">
        <f t="shared" si="68"/>
        <v>4388</v>
      </c>
      <c r="B4389" s="1" t="s">
        <v>28</v>
      </c>
      <c r="C4389" s="1" t="s">
        <v>29</v>
      </c>
      <c r="D4389" s="1" t="s">
        <v>22</v>
      </c>
      <c r="E4389" s="1" t="s">
        <v>23</v>
      </c>
      <c r="F4389" s="1" t="s">
        <v>5</v>
      </c>
      <c r="H4389" s="1" t="s">
        <v>24</v>
      </c>
      <c r="I4389" s="1">
        <v>2334991</v>
      </c>
      <c r="J4389" s="1">
        <v>2336478</v>
      </c>
      <c r="K4389" s="1" t="s">
        <v>25</v>
      </c>
      <c r="L4389" s="1" t="s">
        <v>6205</v>
      </c>
      <c r="O4389" s="1" t="s">
        <v>6206</v>
      </c>
      <c r="P4389" s="1" t="s">
        <v>6203</v>
      </c>
      <c r="R4389" s="1" t="s">
        <v>6204</v>
      </c>
      <c r="S4389" s="1">
        <v>1488</v>
      </c>
      <c r="T4389" s="1">
        <v>495</v>
      </c>
    </row>
    <row r="4390" spans="1:20">
      <c r="A4390" s="1">
        <f t="shared" si="68"/>
        <v>4389</v>
      </c>
      <c r="B4390" s="1" t="s">
        <v>20</v>
      </c>
      <c r="C4390" s="1" t="s">
        <v>21</v>
      </c>
      <c r="D4390" s="1" t="s">
        <v>22</v>
      </c>
      <c r="E4390" s="1" t="s">
        <v>23</v>
      </c>
      <c r="F4390" s="1" t="s">
        <v>5</v>
      </c>
      <c r="H4390" s="1" t="s">
        <v>24</v>
      </c>
      <c r="I4390" s="1">
        <v>2336578</v>
      </c>
      <c r="J4390" s="1">
        <v>2337003</v>
      </c>
      <c r="K4390" s="1" t="s">
        <v>63</v>
      </c>
      <c r="R4390" s="1" t="s">
        <v>6207</v>
      </c>
      <c r="S4390" s="1">
        <v>426</v>
      </c>
    </row>
    <row r="4391" spans="1:20">
      <c r="A4391" s="1">
        <f t="shared" si="68"/>
        <v>4390</v>
      </c>
      <c r="B4391" s="1" t="s">
        <v>28</v>
      </c>
      <c r="C4391" s="1" t="s">
        <v>29</v>
      </c>
      <c r="D4391" s="1" t="s">
        <v>22</v>
      </c>
      <c r="E4391" s="1" t="s">
        <v>23</v>
      </c>
      <c r="F4391" s="1" t="s">
        <v>5</v>
      </c>
      <c r="H4391" s="1" t="s">
        <v>24</v>
      </c>
      <c r="I4391" s="1">
        <v>2336578</v>
      </c>
      <c r="J4391" s="1">
        <v>2337003</v>
      </c>
      <c r="K4391" s="1" t="s">
        <v>63</v>
      </c>
      <c r="L4391" s="1" t="s">
        <v>6208</v>
      </c>
      <c r="O4391" s="1" t="s">
        <v>42</v>
      </c>
      <c r="R4391" s="1" t="s">
        <v>6207</v>
      </c>
      <c r="S4391" s="1">
        <v>426</v>
      </c>
      <c r="T4391" s="1">
        <v>141</v>
      </c>
    </row>
    <row r="4392" spans="1:20">
      <c r="A4392" s="1">
        <f t="shared" si="68"/>
        <v>4391</v>
      </c>
      <c r="B4392" s="1" t="s">
        <v>20</v>
      </c>
      <c r="C4392" s="1" t="s">
        <v>21</v>
      </c>
      <c r="D4392" s="1" t="s">
        <v>22</v>
      </c>
      <c r="E4392" s="1" t="s">
        <v>23</v>
      </c>
      <c r="F4392" s="1" t="s">
        <v>5</v>
      </c>
      <c r="H4392" s="1" t="s">
        <v>24</v>
      </c>
      <c r="I4392" s="1">
        <v>2337026</v>
      </c>
      <c r="J4392" s="1">
        <v>2337364</v>
      </c>
      <c r="K4392" s="1" t="s">
        <v>63</v>
      </c>
      <c r="R4392" s="1" t="s">
        <v>6209</v>
      </c>
      <c r="S4392" s="1">
        <v>339</v>
      </c>
    </row>
    <row r="4393" spans="1:20">
      <c r="A4393" s="1">
        <f t="shared" si="68"/>
        <v>4392</v>
      </c>
      <c r="B4393" s="1" t="s">
        <v>28</v>
      </c>
      <c r="C4393" s="1" t="s">
        <v>29</v>
      </c>
      <c r="D4393" s="1" t="s">
        <v>22</v>
      </c>
      <c r="E4393" s="1" t="s">
        <v>23</v>
      </c>
      <c r="F4393" s="1" t="s">
        <v>5</v>
      </c>
      <c r="H4393" s="1" t="s">
        <v>24</v>
      </c>
      <c r="I4393" s="1">
        <v>2337026</v>
      </c>
      <c r="J4393" s="1">
        <v>2337364</v>
      </c>
      <c r="K4393" s="1" t="s">
        <v>63</v>
      </c>
      <c r="L4393" s="1" t="s">
        <v>6210</v>
      </c>
      <c r="O4393" s="1" t="s">
        <v>62</v>
      </c>
      <c r="R4393" s="1" t="s">
        <v>6209</v>
      </c>
      <c r="S4393" s="1">
        <v>339</v>
      </c>
      <c r="T4393" s="1">
        <v>112</v>
      </c>
    </row>
    <row r="4394" spans="1:20">
      <c r="A4394" s="1">
        <f t="shared" si="68"/>
        <v>4393</v>
      </c>
      <c r="B4394" s="1" t="s">
        <v>20</v>
      </c>
      <c r="C4394" s="1" t="s">
        <v>21</v>
      </c>
      <c r="D4394" s="1" t="s">
        <v>22</v>
      </c>
      <c r="E4394" s="1" t="s">
        <v>23</v>
      </c>
      <c r="F4394" s="1" t="s">
        <v>5</v>
      </c>
      <c r="H4394" s="1" t="s">
        <v>24</v>
      </c>
      <c r="I4394" s="1">
        <v>2337473</v>
      </c>
      <c r="J4394" s="1">
        <v>2338129</v>
      </c>
      <c r="K4394" s="1" t="s">
        <v>25</v>
      </c>
      <c r="R4394" s="1" t="s">
        <v>6211</v>
      </c>
      <c r="S4394" s="1">
        <v>657</v>
      </c>
    </row>
    <row r="4395" spans="1:20">
      <c r="A4395" s="1">
        <f t="shared" si="68"/>
        <v>4394</v>
      </c>
      <c r="B4395" s="1" t="s">
        <v>28</v>
      </c>
      <c r="C4395" s="1" t="s">
        <v>29</v>
      </c>
      <c r="D4395" s="1" t="s">
        <v>22</v>
      </c>
      <c r="E4395" s="1" t="s">
        <v>23</v>
      </c>
      <c r="F4395" s="1" t="s">
        <v>5</v>
      </c>
      <c r="H4395" s="1" t="s">
        <v>24</v>
      </c>
      <c r="I4395" s="1">
        <v>2337473</v>
      </c>
      <c r="J4395" s="1">
        <v>2338129</v>
      </c>
      <c r="K4395" s="1" t="s">
        <v>25</v>
      </c>
      <c r="L4395" s="1" t="s">
        <v>6212</v>
      </c>
      <c r="O4395" s="1" t="s">
        <v>42</v>
      </c>
      <c r="R4395" s="1" t="s">
        <v>6211</v>
      </c>
      <c r="S4395" s="1">
        <v>657</v>
      </c>
      <c r="T4395" s="1">
        <v>218</v>
      </c>
    </row>
    <row r="4396" spans="1:20">
      <c r="A4396" s="1">
        <f t="shared" si="68"/>
        <v>4395</v>
      </c>
      <c r="B4396" s="1" t="s">
        <v>20</v>
      </c>
      <c r="C4396" s="1" t="s">
        <v>21</v>
      </c>
      <c r="D4396" s="1" t="s">
        <v>22</v>
      </c>
      <c r="E4396" s="1" t="s">
        <v>23</v>
      </c>
      <c r="F4396" s="1" t="s">
        <v>5</v>
      </c>
      <c r="H4396" s="1" t="s">
        <v>24</v>
      </c>
      <c r="I4396" s="1">
        <v>2338233</v>
      </c>
      <c r="J4396" s="1">
        <v>2339414</v>
      </c>
      <c r="K4396" s="1" t="s">
        <v>25</v>
      </c>
      <c r="R4396" s="1" t="s">
        <v>6213</v>
      </c>
      <c r="S4396" s="1">
        <v>1182</v>
      </c>
    </row>
    <row r="4397" spans="1:20">
      <c r="A4397" s="1">
        <f t="shared" si="68"/>
        <v>4396</v>
      </c>
      <c r="B4397" s="1" t="s">
        <v>28</v>
      </c>
      <c r="C4397" s="1" t="s">
        <v>29</v>
      </c>
      <c r="D4397" s="1" t="s">
        <v>22</v>
      </c>
      <c r="E4397" s="1" t="s">
        <v>23</v>
      </c>
      <c r="F4397" s="1" t="s">
        <v>5</v>
      </c>
      <c r="H4397" s="1" t="s">
        <v>24</v>
      </c>
      <c r="I4397" s="1">
        <v>2338233</v>
      </c>
      <c r="J4397" s="1">
        <v>2339414</v>
      </c>
      <c r="K4397" s="1" t="s">
        <v>25</v>
      </c>
      <c r="L4397" s="1" t="s">
        <v>6214</v>
      </c>
      <c r="O4397" s="1" t="s">
        <v>6215</v>
      </c>
      <c r="R4397" s="1" t="s">
        <v>6213</v>
      </c>
      <c r="S4397" s="1">
        <v>1182</v>
      </c>
      <c r="T4397" s="1">
        <v>393</v>
      </c>
    </row>
    <row r="4398" spans="1:20">
      <c r="A4398" s="1">
        <f t="shared" si="68"/>
        <v>4397</v>
      </c>
      <c r="B4398" s="1" t="s">
        <v>20</v>
      </c>
      <c r="C4398" s="1" t="s">
        <v>21</v>
      </c>
      <c r="D4398" s="1" t="s">
        <v>22</v>
      </c>
      <c r="E4398" s="1" t="s">
        <v>23</v>
      </c>
      <c r="F4398" s="1" t="s">
        <v>5</v>
      </c>
      <c r="H4398" s="1" t="s">
        <v>24</v>
      </c>
      <c r="I4398" s="1">
        <v>2339500</v>
      </c>
      <c r="J4398" s="1">
        <v>2340351</v>
      </c>
      <c r="K4398" s="1" t="s">
        <v>63</v>
      </c>
      <c r="R4398" s="1" t="s">
        <v>6216</v>
      </c>
      <c r="S4398" s="1">
        <v>852</v>
      </c>
    </row>
    <row r="4399" spans="1:20">
      <c r="A4399" s="1">
        <f t="shared" si="68"/>
        <v>4398</v>
      </c>
      <c r="B4399" s="1" t="s">
        <v>28</v>
      </c>
      <c r="C4399" s="1" t="s">
        <v>29</v>
      </c>
      <c r="D4399" s="1" t="s">
        <v>22</v>
      </c>
      <c r="E4399" s="1" t="s">
        <v>23</v>
      </c>
      <c r="F4399" s="1" t="s">
        <v>5</v>
      </c>
      <c r="H4399" s="1" t="s">
        <v>24</v>
      </c>
      <c r="I4399" s="1">
        <v>2339500</v>
      </c>
      <c r="J4399" s="1">
        <v>2340351</v>
      </c>
      <c r="K4399" s="1" t="s">
        <v>63</v>
      </c>
      <c r="L4399" s="1" t="s">
        <v>6217</v>
      </c>
      <c r="O4399" s="1" t="s">
        <v>542</v>
      </c>
      <c r="R4399" s="1" t="s">
        <v>6216</v>
      </c>
      <c r="S4399" s="1">
        <v>852</v>
      </c>
      <c r="T4399" s="1">
        <v>283</v>
      </c>
    </row>
    <row r="4400" spans="1:20">
      <c r="A4400" s="1">
        <f t="shared" si="68"/>
        <v>4399</v>
      </c>
      <c r="B4400" s="1" t="s">
        <v>20</v>
      </c>
      <c r="C4400" s="1" t="s">
        <v>21</v>
      </c>
      <c r="D4400" s="1" t="s">
        <v>22</v>
      </c>
      <c r="E4400" s="1" t="s">
        <v>23</v>
      </c>
      <c r="F4400" s="1" t="s">
        <v>5</v>
      </c>
      <c r="H4400" s="1" t="s">
        <v>24</v>
      </c>
      <c r="I4400" s="1">
        <v>2340405</v>
      </c>
      <c r="J4400" s="1">
        <v>2340728</v>
      </c>
      <c r="K4400" s="1" t="s">
        <v>63</v>
      </c>
      <c r="R4400" s="1" t="s">
        <v>6218</v>
      </c>
      <c r="S4400" s="1">
        <v>324</v>
      </c>
    </row>
    <row r="4401" spans="1:20">
      <c r="A4401" s="1">
        <f t="shared" si="68"/>
        <v>4400</v>
      </c>
      <c r="B4401" s="1" t="s">
        <v>28</v>
      </c>
      <c r="C4401" s="1" t="s">
        <v>29</v>
      </c>
      <c r="D4401" s="1" t="s">
        <v>22</v>
      </c>
      <c r="E4401" s="1" t="s">
        <v>23</v>
      </c>
      <c r="F4401" s="1" t="s">
        <v>5</v>
      </c>
      <c r="H4401" s="1" t="s">
        <v>24</v>
      </c>
      <c r="I4401" s="1">
        <v>2340405</v>
      </c>
      <c r="J4401" s="1">
        <v>2340728</v>
      </c>
      <c r="K4401" s="1" t="s">
        <v>63</v>
      </c>
      <c r="L4401" s="1" t="s">
        <v>6219</v>
      </c>
      <c r="O4401" s="1" t="s">
        <v>539</v>
      </c>
      <c r="R4401" s="1" t="s">
        <v>6218</v>
      </c>
      <c r="S4401" s="1">
        <v>324</v>
      </c>
      <c r="T4401" s="1">
        <v>107</v>
      </c>
    </row>
    <row r="4402" spans="1:20">
      <c r="A4402" s="1">
        <f t="shared" si="68"/>
        <v>4401</v>
      </c>
      <c r="B4402" s="1" t="s">
        <v>20</v>
      </c>
      <c r="C4402" s="1" t="s">
        <v>21</v>
      </c>
      <c r="D4402" s="1" t="s">
        <v>22</v>
      </c>
      <c r="E4402" s="1" t="s">
        <v>23</v>
      </c>
      <c r="F4402" s="1" t="s">
        <v>5</v>
      </c>
      <c r="H4402" s="1" t="s">
        <v>24</v>
      </c>
      <c r="I4402" s="1">
        <v>2340776</v>
      </c>
      <c r="J4402" s="1">
        <v>2342578</v>
      </c>
      <c r="K4402" s="1" t="s">
        <v>63</v>
      </c>
      <c r="R4402" s="1" t="s">
        <v>6220</v>
      </c>
      <c r="S4402" s="1">
        <v>1803</v>
      </c>
    </row>
    <row r="4403" spans="1:20">
      <c r="A4403" s="1">
        <f t="shared" si="68"/>
        <v>4402</v>
      </c>
      <c r="B4403" s="1" t="s">
        <v>28</v>
      </c>
      <c r="C4403" s="1" t="s">
        <v>29</v>
      </c>
      <c r="D4403" s="1" t="s">
        <v>22</v>
      </c>
      <c r="E4403" s="1" t="s">
        <v>23</v>
      </c>
      <c r="F4403" s="1" t="s">
        <v>5</v>
      </c>
      <c r="H4403" s="1" t="s">
        <v>24</v>
      </c>
      <c r="I4403" s="1">
        <v>2340776</v>
      </c>
      <c r="J4403" s="1">
        <v>2342578</v>
      </c>
      <c r="K4403" s="1" t="s">
        <v>63</v>
      </c>
      <c r="L4403" s="1" t="s">
        <v>6221</v>
      </c>
      <c r="O4403" s="1" t="s">
        <v>6222</v>
      </c>
      <c r="R4403" s="1" t="s">
        <v>6220</v>
      </c>
      <c r="S4403" s="1">
        <v>1803</v>
      </c>
      <c r="T4403" s="1">
        <v>600</v>
      </c>
    </row>
    <row r="4404" spans="1:20">
      <c r="A4404" s="1">
        <f t="shared" si="68"/>
        <v>4403</v>
      </c>
      <c r="B4404" s="1" t="s">
        <v>20</v>
      </c>
      <c r="C4404" s="1" t="s">
        <v>21</v>
      </c>
      <c r="D4404" s="1" t="s">
        <v>22</v>
      </c>
      <c r="E4404" s="1" t="s">
        <v>23</v>
      </c>
      <c r="F4404" s="1" t="s">
        <v>5</v>
      </c>
      <c r="H4404" s="1" t="s">
        <v>24</v>
      </c>
      <c r="I4404" s="1">
        <v>2342559</v>
      </c>
      <c r="J4404" s="1">
        <v>2343827</v>
      </c>
      <c r="K4404" s="1" t="s">
        <v>63</v>
      </c>
      <c r="P4404" s="1" t="s">
        <v>6223</v>
      </c>
      <c r="R4404" s="1" t="s">
        <v>6224</v>
      </c>
      <c r="S4404" s="1">
        <v>1269</v>
      </c>
    </row>
    <row r="4405" spans="1:20">
      <c r="A4405" s="1">
        <f t="shared" si="68"/>
        <v>4404</v>
      </c>
      <c r="B4405" s="1" t="s">
        <v>28</v>
      </c>
      <c r="C4405" s="1" t="s">
        <v>29</v>
      </c>
      <c r="D4405" s="1" t="s">
        <v>22</v>
      </c>
      <c r="E4405" s="1" t="s">
        <v>23</v>
      </c>
      <c r="F4405" s="1" t="s">
        <v>5</v>
      </c>
      <c r="H4405" s="1" t="s">
        <v>24</v>
      </c>
      <c r="I4405" s="1">
        <v>2342559</v>
      </c>
      <c r="J4405" s="1">
        <v>2343827</v>
      </c>
      <c r="K4405" s="1" t="s">
        <v>63</v>
      </c>
      <c r="L4405" s="1" t="s">
        <v>6225</v>
      </c>
      <c r="O4405" s="1" t="s">
        <v>6226</v>
      </c>
      <c r="P4405" s="1" t="s">
        <v>6223</v>
      </c>
      <c r="R4405" s="1" t="s">
        <v>6224</v>
      </c>
      <c r="S4405" s="1">
        <v>1269</v>
      </c>
      <c r="T4405" s="1">
        <v>422</v>
      </c>
    </row>
    <row r="4406" spans="1:20">
      <c r="A4406" s="1">
        <f t="shared" si="68"/>
        <v>4405</v>
      </c>
      <c r="B4406" s="1" t="s">
        <v>20</v>
      </c>
      <c r="C4406" s="1" t="s">
        <v>21</v>
      </c>
      <c r="D4406" s="1" t="s">
        <v>22</v>
      </c>
      <c r="E4406" s="1" t="s">
        <v>23</v>
      </c>
      <c r="F4406" s="1" t="s">
        <v>5</v>
      </c>
      <c r="H4406" s="1" t="s">
        <v>24</v>
      </c>
      <c r="I4406" s="1">
        <v>2343889</v>
      </c>
      <c r="J4406" s="1">
        <v>2344563</v>
      </c>
      <c r="K4406" s="1" t="s">
        <v>63</v>
      </c>
      <c r="R4406" s="1" t="s">
        <v>6227</v>
      </c>
      <c r="S4406" s="1">
        <v>675</v>
      </c>
    </row>
    <row r="4407" spans="1:20">
      <c r="A4407" s="1">
        <f t="shared" si="68"/>
        <v>4406</v>
      </c>
      <c r="B4407" s="1" t="s">
        <v>28</v>
      </c>
      <c r="C4407" s="1" t="s">
        <v>29</v>
      </c>
      <c r="D4407" s="1" t="s">
        <v>22</v>
      </c>
      <c r="E4407" s="1" t="s">
        <v>23</v>
      </c>
      <c r="F4407" s="1" t="s">
        <v>5</v>
      </c>
      <c r="H4407" s="1" t="s">
        <v>24</v>
      </c>
      <c r="I4407" s="1">
        <v>2343889</v>
      </c>
      <c r="J4407" s="1">
        <v>2344563</v>
      </c>
      <c r="K4407" s="1" t="s">
        <v>63</v>
      </c>
      <c r="L4407" s="1" t="s">
        <v>6228</v>
      </c>
      <c r="O4407" s="1" t="s">
        <v>516</v>
      </c>
      <c r="R4407" s="1" t="s">
        <v>6227</v>
      </c>
      <c r="S4407" s="1">
        <v>675</v>
      </c>
      <c r="T4407" s="1">
        <v>224</v>
      </c>
    </row>
    <row r="4408" spans="1:20">
      <c r="A4408" s="1">
        <f t="shared" si="68"/>
        <v>4407</v>
      </c>
      <c r="B4408" s="1" t="s">
        <v>20</v>
      </c>
      <c r="C4408" s="1" t="s">
        <v>21</v>
      </c>
      <c r="D4408" s="1" t="s">
        <v>22</v>
      </c>
      <c r="E4408" s="1" t="s">
        <v>23</v>
      </c>
      <c r="F4408" s="1" t="s">
        <v>5</v>
      </c>
      <c r="H4408" s="1" t="s">
        <v>24</v>
      </c>
      <c r="I4408" s="1">
        <v>2344663</v>
      </c>
      <c r="J4408" s="1">
        <v>2345220</v>
      </c>
      <c r="K4408" s="1" t="s">
        <v>63</v>
      </c>
      <c r="R4408" s="1" t="s">
        <v>6229</v>
      </c>
      <c r="S4408" s="1">
        <v>558</v>
      </c>
    </row>
    <row r="4409" spans="1:20">
      <c r="A4409" s="1">
        <f t="shared" si="68"/>
        <v>4408</v>
      </c>
      <c r="B4409" s="1" t="s">
        <v>28</v>
      </c>
      <c r="C4409" s="1" t="s">
        <v>29</v>
      </c>
      <c r="D4409" s="1" t="s">
        <v>22</v>
      </c>
      <c r="E4409" s="1" t="s">
        <v>23</v>
      </c>
      <c r="F4409" s="1" t="s">
        <v>5</v>
      </c>
      <c r="H4409" s="1" t="s">
        <v>24</v>
      </c>
      <c r="I4409" s="1">
        <v>2344663</v>
      </c>
      <c r="J4409" s="1">
        <v>2345220</v>
      </c>
      <c r="K4409" s="1" t="s">
        <v>63</v>
      </c>
      <c r="L4409" s="1" t="s">
        <v>6230</v>
      </c>
      <c r="O4409" s="1" t="s">
        <v>62</v>
      </c>
      <c r="R4409" s="1" t="s">
        <v>6229</v>
      </c>
      <c r="S4409" s="1">
        <v>558</v>
      </c>
      <c r="T4409" s="1">
        <v>185</v>
      </c>
    </row>
    <row r="4410" spans="1:20">
      <c r="A4410" s="1">
        <f t="shared" si="68"/>
        <v>4409</v>
      </c>
      <c r="B4410" s="1" t="s">
        <v>20</v>
      </c>
      <c r="C4410" s="1" t="s">
        <v>21</v>
      </c>
      <c r="D4410" s="1" t="s">
        <v>22</v>
      </c>
      <c r="E4410" s="1" t="s">
        <v>23</v>
      </c>
      <c r="F4410" s="1" t="s">
        <v>5</v>
      </c>
      <c r="H4410" s="1" t="s">
        <v>24</v>
      </c>
      <c r="I4410" s="1">
        <v>2345214</v>
      </c>
      <c r="J4410" s="1">
        <v>2346086</v>
      </c>
      <c r="K4410" s="1" t="s">
        <v>63</v>
      </c>
      <c r="R4410" s="1" t="s">
        <v>6231</v>
      </c>
      <c r="S4410" s="1">
        <v>873</v>
      </c>
    </row>
    <row r="4411" spans="1:20">
      <c r="A4411" s="1">
        <f t="shared" si="68"/>
        <v>4410</v>
      </c>
      <c r="B4411" s="1" t="s">
        <v>28</v>
      </c>
      <c r="C4411" s="1" t="s">
        <v>29</v>
      </c>
      <c r="D4411" s="1" t="s">
        <v>22</v>
      </c>
      <c r="E4411" s="1" t="s">
        <v>23</v>
      </c>
      <c r="F4411" s="1" t="s">
        <v>5</v>
      </c>
      <c r="H4411" s="1" t="s">
        <v>24</v>
      </c>
      <c r="I4411" s="1">
        <v>2345214</v>
      </c>
      <c r="J4411" s="1">
        <v>2346086</v>
      </c>
      <c r="K4411" s="1" t="s">
        <v>63</v>
      </c>
      <c r="L4411" s="1" t="s">
        <v>6232</v>
      </c>
      <c r="O4411" s="1" t="s">
        <v>1470</v>
      </c>
      <c r="R4411" s="1" t="s">
        <v>6231</v>
      </c>
      <c r="S4411" s="1">
        <v>873</v>
      </c>
      <c r="T4411" s="1">
        <v>290</v>
      </c>
    </row>
    <row r="4412" spans="1:20">
      <c r="A4412" s="1">
        <f t="shared" si="68"/>
        <v>4411</v>
      </c>
      <c r="B4412" s="1" t="s">
        <v>20</v>
      </c>
      <c r="C4412" s="1" t="s">
        <v>21</v>
      </c>
      <c r="D4412" s="1" t="s">
        <v>22</v>
      </c>
      <c r="E4412" s="1" t="s">
        <v>23</v>
      </c>
      <c r="F4412" s="1" t="s">
        <v>5</v>
      </c>
      <c r="H4412" s="1" t="s">
        <v>24</v>
      </c>
      <c r="I4412" s="1">
        <v>2346083</v>
      </c>
      <c r="J4412" s="1">
        <v>2346919</v>
      </c>
      <c r="K4412" s="1" t="s">
        <v>63</v>
      </c>
      <c r="R4412" s="1" t="s">
        <v>6233</v>
      </c>
      <c r="S4412" s="1">
        <v>837</v>
      </c>
    </row>
    <row r="4413" spans="1:20">
      <c r="A4413" s="1">
        <f t="shared" si="68"/>
        <v>4412</v>
      </c>
      <c r="B4413" s="1" t="s">
        <v>28</v>
      </c>
      <c r="C4413" s="1" t="s">
        <v>29</v>
      </c>
      <c r="D4413" s="1" t="s">
        <v>22</v>
      </c>
      <c r="E4413" s="1" t="s">
        <v>23</v>
      </c>
      <c r="F4413" s="1" t="s">
        <v>5</v>
      </c>
      <c r="H4413" s="1" t="s">
        <v>24</v>
      </c>
      <c r="I4413" s="1">
        <v>2346083</v>
      </c>
      <c r="J4413" s="1">
        <v>2346919</v>
      </c>
      <c r="K4413" s="1" t="s">
        <v>63</v>
      </c>
      <c r="L4413" s="1" t="s">
        <v>6234</v>
      </c>
      <c r="O4413" s="1" t="s">
        <v>1470</v>
      </c>
      <c r="R4413" s="1" t="s">
        <v>6233</v>
      </c>
      <c r="S4413" s="1">
        <v>837</v>
      </c>
      <c r="T4413" s="1">
        <v>278</v>
      </c>
    </row>
    <row r="4414" spans="1:20">
      <c r="A4414" s="1">
        <f t="shared" si="68"/>
        <v>4413</v>
      </c>
      <c r="B4414" s="1" t="s">
        <v>20</v>
      </c>
      <c r="C4414" s="1" t="s">
        <v>21</v>
      </c>
      <c r="D4414" s="1" t="s">
        <v>22</v>
      </c>
      <c r="E4414" s="1" t="s">
        <v>23</v>
      </c>
      <c r="F4414" s="1" t="s">
        <v>5</v>
      </c>
      <c r="H4414" s="1" t="s">
        <v>24</v>
      </c>
      <c r="I4414" s="1">
        <v>2346926</v>
      </c>
      <c r="J4414" s="1">
        <v>2347177</v>
      </c>
      <c r="K4414" s="1" t="s">
        <v>63</v>
      </c>
      <c r="R4414" s="1" t="s">
        <v>6235</v>
      </c>
      <c r="S4414" s="1">
        <v>252</v>
      </c>
    </row>
    <row r="4415" spans="1:20">
      <c r="A4415" s="1">
        <f t="shared" si="68"/>
        <v>4414</v>
      </c>
      <c r="B4415" s="1" t="s">
        <v>28</v>
      </c>
      <c r="C4415" s="1" t="s">
        <v>29</v>
      </c>
      <c r="D4415" s="1" t="s">
        <v>22</v>
      </c>
      <c r="E4415" s="1" t="s">
        <v>23</v>
      </c>
      <c r="F4415" s="1" t="s">
        <v>5</v>
      </c>
      <c r="H4415" s="1" t="s">
        <v>24</v>
      </c>
      <c r="I4415" s="1">
        <v>2346926</v>
      </c>
      <c r="J4415" s="1">
        <v>2347177</v>
      </c>
      <c r="K4415" s="1" t="s">
        <v>63</v>
      </c>
      <c r="L4415" s="1" t="s">
        <v>6236</v>
      </c>
      <c r="O4415" s="1" t="s">
        <v>62</v>
      </c>
      <c r="R4415" s="1" t="s">
        <v>6235</v>
      </c>
      <c r="S4415" s="1">
        <v>252</v>
      </c>
      <c r="T4415" s="1">
        <v>83</v>
      </c>
    </row>
    <row r="4416" spans="1:20">
      <c r="A4416" s="1">
        <f t="shared" si="68"/>
        <v>4415</v>
      </c>
      <c r="B4416" s="1" t="s">
        <v>20</v>
      </c>
      <c r="C4416" s="1" t="s">
        <v>21</v>
      </c>
      <c r="D4416" s="1" t="s">
        <v>22</v>
      </c>
      <c r="E4416" s="1" t="s">
        <v>23</v>
      </c>
      <c r="F4416" s="1" t="s">
        <v>5</v>
      </c>
      <c r="H4416" s="1" t="s">
        <v>24</v>
      </c>
      <c r="I4416" s="1">
        <v>2347387</v>
      </c>
      <c r="J4416" s="1">
        <v>2348577</v>
      </c>
      <c r="K4416" s="1" t="s">
        <v>25</v>
      </c>
      <c r="P4416" s="1" t="s">
        <v>6237</v>
      </c>
      <c r="R4416" s="1" t="s">
        <v>6238</v>
      </c>
      <c r="S4416" s="1">
        <v>1191</v>
      </c>
    </row>
    <row r="4417" spans="1:20">
      <c r="A4417" s="1">
        <f t="shared" si="68"/>
        <v>4416</v>
      </c>
      <c r="B4417" s="1" t="s">
        <v>28</v>
      </c>
      <c r="C4417" s="1" t="s">
        <v>29</v>
      </c>
      <c r="D4417" s="1" t="s">
        <v>22</v>
      </c>
      <c r="E4417" s="1" t="s">
        <v>23</v>
      </c>
      <c r="F4417" s="1" t="s">
        <v>5</v>
      </c>
      <c r="H4417" s="1" t="s">
        <v>24</v>
      </c>
      <c r="I4417" s="1">
        <v>2347387</v>
      </c>
      <c r="J4417" s="1">
        <v>2348577</v>
      </c>
      <c r="K4417" s="1" t="s">
        <v>25</v>
      </c>
      <c r="L4417" s="1" t="s">
        <v>6239</v>
      </c>
      <c r="O4417" s="1" t="s">
        <v>6240</v>
      </c>
      <c r="P4417" s="1" t="s">
        <v>6237</v>
      </c>
      <c r="R4417" s="1" t="s">
        <v>6238</v>
      </c>
      <c r="S4417" s="1">
        <v>1191</v>
      </c>
      <c r="T4417" s="1">
        <v>396</v>
      </c>
    </row>
    <row r="4418" spans="1:20">
      <c r="A4418" s="1">
        <f t="shared" si="68"/>
        <v>4417</v>
      </c>
      <c r="B4418" s="1" t="s">
        <v>20</v>
      </c>
      <c r="C4418" s="1" t="s">
        <v>21</v>
      </c>
      <c r="D4418" s="1" t="s">
        <v>22</v>
      </c>
      <c r="E4418" s="1" t="s">
        <v>23</v>
      </c>
      <c r="F4418" s="1" t="s">
        <v>5</v>
      </c>
      <c r="H4418" s="1" t="s">
        <v>24</v>
      </c>
      <c r="I4418" s="1">
        <v>2348703</v>
      </c>
      <c r="J4418" s="1">
        <v>2351255</v>
      </c>
      <c r="K4418" s="1" t="s">
        <v>63</v>
      </c>
      <c r="R4418" s="1" t="s">
        <v>6241</v>
      </c>
      <c r="S4418" s="1">
        <v>2553</v>
      </c>
    </row>
    <row r="4419" spans="1:20">
      <c r="A4419" s="1">
        <f t="shared" ref="A4419:A4482" si="69">A4418+1</f>
        <v>4418</v>
      </c>
      <c r="B4419" s="1" t="s">
        <v>28</v>
      </c>
      <c r="C4419" s="1" t="s">
        <v>29</v>
      </c>
      <c r="D4419" s="1" t="s">
        <v>22</v>
      </c>
      <c r="E4419" s="1" t="s">
        <v>23</v>
      </c>
      <c r="F4419" s="1" t="s">
        <v>5</v>
      </c>
      <c r="H4419" s="1" t="s">
        <v>24</v>
      </c>
      <c r="I4419" s="1">
        <v>2348703</v>
      </c>
      <c r="J4419" s="1">
        <v>2351255</v>
      </c>
      <c r="K4419" s="1" t="s">
        <v>63</v>
      </c>
      <c r="L4419" s="1" t="s">
        <v>6242</v>
      </c>
      <c r="O4419" s="1" t="s">
        <v>454</v>
      </c>
      <c r="R4419" s="1" t="s">
        <v>6241</v>
      </c>
      <c r="S4419" s="1">
        <v>2553</v>
      </c>
      <c r="T4419" s="1">
        <v>850</v>
      </c>
    </row>
    <row r="4420" spans="1:20">
      <c r="A4420" s="1">
        <f t="shared" si="69"/>
        <v>4419</v>
      </c>
      <c r="B4420" s="1" t="s">
        <v>20</v>
      </c>
      <c r="C4420" s="1" t="s">
        <v>21</v>
      </c>
      <c r="D4420" s="1" t="s">
        <v>22</v>
      </c>
      <c r="E4420" s="1" t="s">
        <v>23</v>
      </c>
      <c r="F4420" s="1" t="s">
        <v>5</v>
      </c>
      <c r="H4420" s="1" t="s">
        <v>24</v>
      </c>
      <c r="I4420" s="1">
        <v>2351482</v>
      </c>
      <c r="J4420" s="1">
        <v>2354949</v>
      </c>
      <c r="K4420" s="1" t="s">
        <v>63</v>
      </c>
      <c r="R4420" s="1" t="s">
        <v>6243</v>
      </c>
      <c r="S4420" s="1">
        <v>3468</v>
      </c>
    </row>
    <row r="4421" spans="1:20">
      <c r="A4421" s="1">
        <f t="shared" si="69"/>
        <v>4420</v>
      </c>
      <c r="B4421" s="1" t="s">
        <v>28</v>
      </c>
      <c r="C4421" s="1" t="s">
        <v>29</v>
      </c>
      <c r="D4421" s="1" t="s">
        <v>22</v>
      </c>
      <c r="E4421" s="1" t="s">
        <v>23</v>
      </c>
      <c r="F4421" s="1" t="s">
        <v>5</v>
      </c>
      <c r="H4421" s="1" t="s">
        <v>24</v>
      </c>
      <c r="I4421" s="1">
        <v>2351482</v>
      </c>
      <c r="J4421" s="1">
        <v>2354949</v>
      </c>
      <c r="K4421" s="1" t="s">
        <v>63</v>
      </c>
      <c r="L4421" s="1" t="s">
        <v>6244</v>
      </c>
      <c r="O4421" s="1" t="s">
        <v>4335</v>
      </c>
      <c r="R4421" s="1" t="s">
        <v>6243</v>
      </c>
      <c r="S4421" s="1">
        <v>3468</v>
      </c>
      <c r="T4421" s="1">
        <v>1155</v>
      </c>
    </row>
    <row r="4422" spans="1:20">
      <c r="A4422" s="1">
        <f t="shared" si="69"/>
        <v>4421</v>
      </c>
      <c r="B4422" s="1" t="s">
        <v>20</v>
      </c>
      <c r="C4422" s="1" t="s">
        <v>21</v>
      </c>
      <c r="D4422" s="1" t="s">
        <v>22</v>
      </c>
      <c r="E4422" s="1" t="s">
        <v>23</v>
      </c>
      <c r="F4422" s="1" t="s">
        <v>5</v>
      </c>
      <c r="H4422" s="1" t="s">
        <v>24</v>
      </c>
      <c r="I4422" s="1">
        <v>2355232</v>
      </c>
      <c r="J4422" s="1">
        <v>2356377</v>
      </c>
      <c r="K4422" s="1" t="s">
        <v>63</v>
      </c>
      <c r="R4422" s="1" t="s">
        <v>6245</v>
      </c>
      <c r="S4422" s="1">
        <v>1146</v>
      </c>
    </row>
    <row r="4423" spans="1:20">
      <c r="A4423" s="1">
        <f t="shared" si="69"/>
        <v>4422</v>
      </c>
      <c r="B4423" s="1" t="s">
        <v>28</v>
      </c>
      <c r="C4423" s="1" t="s">
        <v>29</v>
      </c>
      <c r="D4423" s="1" t="s">
        <v>22</v>
      </c>
      <c r="E4423" s="1" t="s">
        <v>23</v>
      </c>
      <c r="F4423" s="1" t="s">
        <v>5</v>
      </c>
      <c r="H4423" s="1" t="s">
        <v>24</v>
      </c>
      <c r="I4423" s="1">
        <v>2355232</v>
      </c>
      <c r="J4423" s="1">
        <v>2356377</v>
      </c>
      <c r="K4423" s="1" t="s">
        <v>63</v>
      </c>
      <c r="L4423" s="1" t="s">
        <v>6246</v>
      </c>
      <c r="O4423" s="1" t="s">
        <v>6247</v>
      </c>
      <c r="R4423" s="1" t="s">
        <v>6245</v>
      </c>
      <c r="S4423" s="1">
        <v>1146</v>
      </c>
      <c r="T4423" s="1">
        <v>381</v>
      </c>
    </row>
    <row r="4424" spans="1:20">
      <c r="A4424" s="1">
        <f t="shared" si="69"/>
        <v>4423</v>
      </c>
      <c r="B4424" s="1" t="s">
        <v>20</v>
      </c>
      <c r="C4424" s="1" t="s">
        <v>21</v>
      </c>
      <c r="D4424" s="1" t="s">
        <v>22</v>
      </c>
      <c r="E4424" s="1" t="s">
        <v>23</v>
      </c>
      <c r="F4424" s="1" t="s">
        <v>5</v>
      </c>
      <c r="H4424" s="1" t="s">
        <v>24</v>
      </c>
      <c r="I4424" s="1">
        <v>2356374</v>
      </c>
      <c r="J4424" s="1">
        <v>2358623</v>
      </c>
      <c r="K4424" s="1" t="s">
        <v>63</v>
      </c>
      <c r="R4424" s="1" t="s">
        <v>6248</v>
      </c>
      <c r="S4424" s="1">
        <v>2250</v>
      </c>
    </row>
    <row r="4425" spans="1:20">
      <c r="A4425" s="1">
        <f t="shared" si="69"/>
        <v>4424</v>
      </c>
      <c r="B4425" s="1" t="s">
        <v>28</v>
      </c>
      <c r="C4425" s="1" t="s">
        <v>29</v>
      </c>
      <c r="D4425" s="1" t="s">
        <v>22</v>
      </c>
      <c r="E4425" s="1" t="s">
        <v>23</v>
      </c>
      <c r="F4425" s="1" t="s">
        <v>5</v>
      </c>
      <c r="H4425" s="1" t="s">
        <v>24</v>
      </c>
      <c r="I4425" s="1">
        <v>2356374</v>
      </c>
      <c r="J4425" s="1">
        <v>2358623</v>
      </c>
      <c r="K4425" s="1" t="s">
        <v>63</v>
      </c>
      <c r="L4425" s="1" t="s">
        <v>6249</v>
      </c>
      <c r="O4425" s="1" t="s">
        <v>62</v>
      </c>
      <c r="R4425" s="1" t="s">
        <v>6248</v>
      </c>
      <c r="S4425" s="1">
        <v>2250</v>
      </c>
      <c r="T4425" s="1">
        <v>749</v>
      </c>
    </row>
    <row r="4426" spans="1:20">
      <c r="A4426" s="1">
        <f t="shared" si="69"/>
        <v>4425</v>
      </c>
      <c r="B4426" s="1" t="s">
        <v>20</v>
      </c>
      <c r="C4426" s="1" t="s">
        <v>21</v>
      </c>
      <c r="D4426" s="1" t="s">
        <v>22</v>
      </c>
      <c r="E4426" s="1" t="s">
        <v>23</v>
      </c>
      <c r="F4426" s="1" t="s">
        <v>5</v>
      </c>
      <c r="H4426" s="1" t="s">
        <v>24</v>
      </c>
      <c r="I4426" s="1">
        <v>2358631</v>
      </c>
      <c r="J4426" s="1">
        <v>2359506</v>
      </c>
      <c r="K4426" s="1" t="s">
        <v>63</v>
      </c>
      <c r="R4426" s="1" t="s">
        <v>6250</v>
      </c>
      <c r="S4426" s="1">
        <v>876</v>
      </c>
    </row>
    <row r="4427" spans="1:20">
      <c r="A4427" s="1">
        <f t="shared" si="69"/>
        <v>4426</v>
      </c>
      <c r="B4427" s="1" t="s">
        <v>28</v>
      </c>
      <c r="C4427" s="1" t="s">
        <v>29</v>
      </c>
      <c r="D4427" s="1" t="s">
        <v>22</v>
      </c>
      <c r="E4427" s="1" t="s">
        <v>23</v>
      </c>
      <c r="F4427" s="1" t="s">
        <v>5</v>
      </c>
      <c r="H4427" s="1" t="s">
        <v>24</v>
      </c>
      <c r="I4427" s="1">
        <v>2358631</v>
      </c>
      <c r="J4427" s="1">
        <v>2359506</v>
      </c>
      <c r="K4427" s="1" t="s">
        <v>63</v>
      </c>
      <c r="L4427" s="1" t="s">
        <v>6251</v>
      </c>
      <c r="O4427" s="1" t="s">
        <v>6252</v>
      </c>
      <c r="R4427" s="1" t="s">
        <v>6250</v>
      </c>
      <c r="S4427" s="1">
        <v>876</v>
      </c>
      <c r="T4427" s="1">
        <v>291</v>
      </c>
    </row>
    <row r="4428" spans="1:20">
      <c r="A4428" s="1">
        <f t="shared" si="69"/>
        <v>4427</v>
      </c>
      <c r="B4428" s="1" t="s">
        <v>20</v>
      </c>
      <c r="C4428" s="1" t="s">
        <v>21</v>
      </c>
      <c r="D4428" s="1" t="s">
        <v>22</v>
      </c>
      <c r="E4428" s="1" t="s">
        <v>23</v>
      </c>
      <c r="F4428" s="1" t="s">
        <v>5</v>
      </c>
      <c r="H4428" s="1" t="s">
        <v>24</v>
      </c>
      <c r="I4428" s="1">
        <v>2359503</v>
      </c>
      <c r="J4428" s="1">
        <v>2359937</v>
      </c>
      <c r="K4428" s="1" t="s">
        <v>63</v>
      </c>
      <c r="R4428" s="1" t="s">
        <v>6253</v>
      </c>
      <c r="S4428" s="1">
        <v>435</v>
      </c>
    </row>
    <row r="4429" spans="1:20">
      <c r="A4429" s="1">
        <f t="shared" si="69"/>
        <v>4428</v>
      </c>
      <c r="B4429" s="1" t="s">
        <v>28</v>
      </c>
      <c r="C4429" s="1" t="s">
        <v>29</v>
      </c>
      <c r="D4429" s="1" t="s">
        <v>22</v>
      </c>
      <c r="E4429" s="1" t="s">
        <v>23</v>
      </c>
      <c r="F4429" s="1" t="s">
        <v>5</v>
      </c>
      <c r="H4429" s="1" t="s">
        <v>24</v>
      </c>
      <c r="I4429" s="1">
        <v>2359503</v>
      </c>
      <c r="J4429" s="1">
        <v>2359937</v>
      </c>
      <c r="K4429" s="1" t="s">
        <v>63</v>
      </c>
      <c r="L4429" s="1" t="s">
        <v>6254</v>
      </c>
      <c r="O4429" s="1" t="s">
        <v>6255</v>
      </c>
      <c r="R4429" s="1" t="s">
        <v>6253</v>
      </c>
      <c r="S4429" s="1">
        <v>435</v>
      </c>
      <c r="T4429" s="1">
        <v>144</v>
      </c>
    </row>
    <row r="4430" spans="1:20">
      <c r="A4430" s="1">
        <f t="shared" si="69"/>
        <v>4429</v>
      </c>
      <c r="B4430" s="1" t="s">
        <v>20</v>
      </c>
      <c r="C4430" s="1" t="s">
        <v>21</v>
      </c>
      <c r="D4430" s="1" t="s">
        <v>22</v>
      </c>
      <c r="E4430" s="1" t="s">
        <v>23</v>
      </c>
      <c r="F4430" s="1" t="s">
        <v>5</v>
      </c>
      <c r="H4430" s="1" t="s">
        <v>24</v>
      </c>
      <c r="I4430" s="1">
        <v>2359934</v>
      </c>
      <c r="J4430" s="1">
        <v>2360719</v>
      </c>
      <c r="K4430" s="1" t="s">
        <v>63</v>
      </c>
      <c r="R4430" s="1" t="s">
        <v>6256</v>
      </c>
      <c r="S4430" s="1">
        <v>786</v>
      </c>
    </row>
    <row r="4431" spans="1:20">
      <c r="A4431" s="1">
        <f t="shared" si="69"/>
        <v>4430</v>
      </c>
      <c r="B4431" s="1" t="s">
        <v>28</v>
      </c>
      <c r="C4431" s="1" t="s">
        <v>29</v>
      </c>
      <c r="D4431" s="1" t="s">
        <v>22</v>
      </c>
      <c r="E4431" s="1" t="s">
        <v>23</v>
      </c>
      <c r="F4431" s="1" t="s">
        <v>5</v>
      </c>
      <c r="H4431" s="1" t="s">
        <v>24</v>
      </c>
      <c r="I4431" s="1">
        <v>2359934</v>
      </c>
      <c r="J4431" s="1">
        <v>2360719</v>
      </c>
      <c r="K4431" s="1" t="s">
        <v>63</v>
      </c>
      <c r="L4431" s="1" t="s">
        <v>6257</v>
      </c>
      <c r="O4431" s="1" t="s">
        <v>6258</v>
      </c>
      <c r="R4431" s="1" t="s">
        <v>6256</v>
      </c>
      <c r="S4431" s="1">
        <v>786</v>
      </c>
      <c r="T4431" s="1">
        <v>261</v>
      </c>
    </row>
    <row r="4432" spans="1:20">
      <c r="A4432" s="1">
        <f t="shared" si="69"/>
        <v>4431</v>
      </c>
      <c r="B4432" s="1" t="s">
        <v>20</v>
      </c>
      <c r="C4432" s="1" t="s">
        <v>21</v>
      </c>
      <c r="D4432" s="1" t="s">
        <v>22</v>
      </c>
      <c r="E4432" s="1" t="s">
        <v>23</v>
      </c>
      <c r="F4432" s="1" t="s">
        <v>5</v>
      </c>
      <c r="H4432" s="1" t="s">
        <v>24</v>
      </c>
      <c r="I4432" s="1">
        <v>2360723</v>
      </c>
      <c r="J4432" s="1">
        <v>2361361</v>
      </c>
      <c r="K4432" s="1" t="s">
        <v>63</v>
      </c>
      <c r="R4432" s="1" t="s">
        <v>6259</v>
      </c>
      <c r="S4432" s="1">
        <v>639</v>
      </c>
    </row>
    <row r="4433" spans="1:20">
      <c r="A4433" s="1">
        <f t="shared" si="69"/>
        <v>4432</v>
      </c>
      <c r="B4433" s="1" t="s">
        <v>28</v>
      </c>
      <c r="C4433" s="1" t="s">
        <v>29</v>
      </c>
      <c r="D4433" s="1" t="s">
        <v>22</v>
      </c>
      <c r="E4433" s="1" t="s">
        <v>23</v>
      </c>
      <c r="F4433" s="1" t="s">
        <v>5</v>
      </c>
      <c r="H4433" s="1" t="s">
        <v>24</v>
      </c>
      <c r="I4433" s="1">
        <v>2360723</v>
      </c>
      <c r="J4433" s="1">
        <v>2361361</v>
      </c>
      <c r="K4433" s="1" t="s">
        <v>63</v>
      </c>
      <c r="L4433" s="1" t="s">
        <v>6260</v>
      </c>
      <c r="O4433" s="1" t="s">
        <v>5381</v>
      </c>
      <c r="R4433" s="1" t="s">
        <v>6259</v>
      </c>
      <c r="S4433" s="1">
        <v>639</v>
      </c>
      <c r="T4433" s="1">
        <v>212</v>
      </c>
    </row>
    <row r="4434" spans="1:20">
      <c r="A4434" s="1">
        <f t="shared" si="69"/>
        <v>4433</v>
      </c>
      <c r="B4434" s="1" t="s">
        <v>20</v>
      </c>
      <c r="C4434" s="1" t="s">
        <v>21</v>
      </c>
      <c r="D4434" s="1" t="s">
        <v>22</v>
      </c>
      <c r="E4434" s="1" t="s">
        <v>23</v>
      </c>
      <c r="F4434" s="1" t="s">
        <v>5</v>
      </c>
      <c r="H4434" s="1" t="s">
        <v>24</v>
      </c>
      <c r="I4434" s="1">
        <v>2361342</v>
      </c>
      <c r="J4434" s="1">
        <v>2362271</v>
      </c>
      <c r="K4434" s="1" t="s">
        <v>63</v>
      </c>
      <c r="R4434" s="1" t="s">
        <v>6261</v>
      </c>
      <c r="S4434" s="1">
        <v>930</v>
      </c>
    </row>
    <row r="4435" spans="1:20">
      <c r="A4435" s="1">
        <f t="shared" si="69"/>
        <v>4434</v>
      </c>
      <c r="B4435" s="1" t="s">
        <v>28</v>
      </c>
      <c r="C4435" s="1" t="s">
        <v>29</v>
      </c>
      <c r="D4435" s="1" t="s">
        <v>22</v>
      </c>
      <c r="E4435" s="1" t="s">
        <v>23</v>
      </c>
      <c r="F4435" s="1" t="s">
        <v>5</v>
      </c>
      <c r="H4435" s="1" t="s">
        <v>24</v>
      </c>
      <c r="I4435" s="1">
        <v>2361342</v>
      </c>
      <c r="J4435" s="1">
        <v>2362271</v>
      </c>
      <c r="K4435" s="1" t="s">
        <v>63</v>
      </c>
      <c r="L4435" s="1" t="s">
        <v>6262</v>
      </c>
      <c r="O4435" s="1" t="s">
        <v>625</v>
      </c>
      <c r="R4435" s="1" t="s">
        <v>6261</v>
      </c>
      <c r="S4435" s="1">
        <v>930</v>
      </c>
      <c r="T4435" s="1">
        <v>309</v>
      </c>
    </row>
    <row r="4436" spans="1:20">
      <c r="A4436" s="1">
        <f t="shared" si="69"/>
        <v>4435</v>
      </c>
      <c r="B4436" s="1" t="s">
        <v>20</v>
      </c>
      <c r="C4436" s="1" t="s">
        <v>21</v>
      </c>
      <c r="D4436" s="1" t="s">
        <v>22</v>
      </c>
      <c r="E4436" s="1" t="s">
        <v>23</v>
      </c>
      <c r="F4436" s="1" t="s">
        <v>5</v>
      </c>
      <c r="H4436" s="1" t="s">
        <v>24</v>
      </c>
      <c r="I4436" s="1">
        <v>2362394</v>
      </c>
      <c r="J4436" s="1">
        <v>2362726</v>
      </c>
      <c r="K4436" s="1" t="s">
        <v>63</v>
      </c>
      <c r="R4436" s="1" t="s">
        <v>6263</v>
      </c>
      <c r="S4436" s="1">
        <v>333</v>
      </c>
    </row>
    <row r="4437" spans="1:20">
      <c r="A4437" s="1">
        <f t="shared" si="69"/>
        <v>4436</v>
      </c>
      <c r="B4437" s="1" t="s">
        <v>28</v>
      </c>
      <c r="C4437" s="1" t="s">
        <v>29</v>
      </c>
      <c r="D4437" s="1" t="s">
        <v>22</v>
      </c>
      <c r="E4437" s="1" t="s">
        <v>23</v>
      </c>
      <c r="F4437" s="1" t="s">
        <v>5</v>
      </c>
      <c r="H4437" s="1" t="s">
        <v>24</v>
      </c>
      <c r="I4437" s="1">
        <v>2362394</v>
      </c>
      <c r="J4437" s="1">
        <v>2362726</v>
      </c>
      <c r="K4437" s="1" t="s">
        <v>63</v>
      </c>
      <c r="L4437" s="1" t="s">
        <v>6264</v>
      </c>
      <c r="O4437" s="1" t="s">
        <v>62</v>
      </c>
      <c r="R4437" s="1" t="s">
        <v>6263</v>
      </c>
      <c r="S4437" s="1">
        <v>333</v>
      </c>
      <c r="T4437" s="1">
        <v>110</v>
      </c>
    </row>
    <row r="4438" spans="1:20">
      <c r="A4438" s="1">
        <f t="shared" si="69"/>
        <v>4437</v>
      </c>
      <c r="B4438" s="1" t="s">
        <v>20</v>
      </c>
      <c r="C4438" s="1" t="s">
        <v>21</v>
      </c>
      <c r="D4438" s="1" t="s">
        <v>22</v>
      </c>
      <c r="E4438" s="1" t="s">
        <v>23</v>
      </c>
      <c r="F4438" s="1" t="s">
        <v>5</v>
      </c>
      <c r="H4438" s="1" t="s">
        <v>24</v>
      </c>
      <c r="I4438" s="1">
        <v>2362713</v>
      </c>
      <c r="J4438" s="1">
        <v>2362952</v>
      </c>
      <c r="K4438" s="1" t="s">
        <v>63</v>
      </c>
      <c r="R4438" s="1" t="s">
        <v>6265</v>
      </c>
      <c r="S4438" s="1">
        <v>240</v>
      </c>
    </row>
    <row r="4439" spans="1:20">
      <c r="A4439" s="1">
        <f t="shared" si="69"/>
        <v>4438</v>
      </c>
      <c r="B4439" s="1" t="s">
        <v>28</v>
      </c>
      <c r="C4439" s="1" t="s">
        <v>29</v>
      </c>
      <c r="D4439" s="1" t="s">
        <v>22</v>
      </c>
      <c r="E4439" s="1" t="s">
        <v>23</v>
      </c>
      <c r="F4439" s="1" t="s">
        <v>5</v>
      </c>
      <c r="H4439" s="1" t="s">
        <v>24</v>
      </c>
      <c r="I4439" s="1">
        <v>2362713</v>
      </c>
      <c r="J4439" s="1">
        <v>2362952</v>
      </c>
      <c r="K4439" s="1" t="s">
        <v>63</v>
      </c>
      <c r="L4439" s="1" t="s">
        <v>6266</v>
      </c>
      <c r="O4439" s="1" t="s">
        <v>62</v>
      </c>
      <c r="R4439" s="1" t="s">
        <v>6265</v>
      </c>
      <c r="S4439" s="1">
        <v>240</v>
      </c>
      <c r="T4439" s="1">
        <v>79</v>
      </c>
    </row>
    <row r="4440" spans="1:20">
      <c r="A4440" s="1">
        <f t="shared" si="69"/>
        <v>4439</v>
      </c>
      <c r="B4440" s="1" t="s">
        <v>20</v>
      </c>
      <c r="C4440" s="1" t="s">
        <v>21</v>
      </c>
      <c r="D4440" s="1" t="s">
        <v>22</v>
      </c>
      <c r="E4440" s="1" t="s">
        <v>23</v>
      </c>
      <c r="F4440" s="1" t="s">
        <v>5</v>
      </c>
      <c r="H4440" s="1" t="s">
        <v>24</v>
      </c>
      <c r="I4440" s="1">
        <v>2363012</v>
      </c>
      <c r="J4440" s="1">
        <v>2363704</v>
      </c>
      <c r="K4440" s="1" t="s">
        <v>63</v>
      </c>
      <c r="R4440" s="1" t="s">
        <v>6267</v>
      </c>
      <c r="S4440" s="1">
        <v>693</v>
      </c>
    </row>
    <row r="4441" spans="1:20">
      <c r="A4441" s="1">
        <f t="shared" si="69"/>
        <v>4440</v>
      </c>
      <c r="B4441" s="1" t="s">
        <v>28</v>
      </c>
      <c r="C4441" s="1" t="s">
        <v>29</v>
      </c>
      <c r="D4441" s="1" t="s">
        <v>22</v>
      </c>
      <c r="E4441" s="1" t="s">
        <v>23</v>
      </c>
      <c r="F4441" s="1" t="s">
        <v>5</v>
      </c>
      <c r="H4441" s="1" t="s">
        <v>24</v>
      </c>
      <c r="I4441" s="1">
        <v>2363012</v>
      </c>
      <c r="J4441" s="1">
        <v>2363704</v>
      </c>
      <c r="K4441" s="1" t="s">
        <v>63</v>
      </c>
      <c r="L4441" s="1" t="s">
        <v>6268</v>
      </c>
      <c r="O4441" s="1" t="s">
        <v>42</v>
      </c>
      <c r="R4441" s="1" t="s">
        <v>6267</v>
      </c>
      <c r="S4441" s="1">
        <v>693</v>
      </c>
      <c r="T4441" s="1">
        <v>230</v>
      </c>
    </row>
    <row r="4442" spans="1:20">
      <c r="A4442" s="1">
        <f t="shared" si="69"/>
        <v>4441</v>
      </c>
      <c r="B4442" s="1" t="s">
        <v>20</v>
      </c>
      <c r="C4442" s="1" t="s">
        <v>21</v>
      </c>
      <c r="D4442" s="1" t="s">
        <v>22</v>
      </c>
      <c r="E4442" s="1" t="s">
        <v>23</v>
      </c>
      <c r="F4442" s="1" t="s">
        <v>5</v>
      </c>
      <c r="H4442" s="1" t="s">
        <v>24</v>
      </c>
      <c r="I4442" s="1">
        <v>2363701</v>
      </c>
      <c r="J4442" s="1">
        <v>2365269</v>
      </c>
      <c r="K4442" s="1" t="s">
        <v>63</v>
      </c>
      <c r="R4442" s="1" t="s">
        <v>6269</v>
      </c>
      <c r="S4442" s="1">
        <v>1569</v>
      </c>
    </row>
    <row r="4443" spans="1:20">
      <c r="A4443" s="1">
        <f t="shared" si="69"/>
        <v>4442</v>
      </c>
      <c r="B4443" s="1" t="s">
        <v>28</v>
      </c>
      <c r="C4443" s="1" t="s">
        <v>29</v>
      </c>
      <c r="D4443" s="1" t="s">
        <v>22</v>
      </c>
      <c r="E4443" s="1" t="s">
        <v>23</v>
      </c>
      <c r="F4443" s="1" t="s">
        <v>5</v>
      </c>
      <c r="H4443" s="1" t="s">
        <v>24</v>
      </c>
      <c r="I4443" s="1">
        <v>2363701</v>
      </c>
      <c r="J4443" s="1">
        <v>2365269</v>
      </c>
      <c r="K4443" s="1" t="s">
        <v>63</v>
      </c>
      <c r="L4443" s="1" t="s">
        <v>6270</v>
      </c>
      <c r="O4443" s="1" t="s">
        <v>62</v>
      </c>
      <c r="R4443" s="1" t="s">
        <v>6269</v>
      </c>
      <c r="S4443" s="1">
        <v>1569</v>
      </c>
      <c r="T4443" s="1">
        <v>522</v>
      </c>
    </row>
    <row r="4444" spans="1:20">
      <c r="A4444" s="1">
        <f t="shared" si="69"/>
        <v>4443</v>
      </c>
      <c r="B4444" s="1" t="s">
        <v>20</v>
      </c>
      <c r="C4444" s="1" t="s">
        <v>21</v>
      </c>
      <c r="D4444" s="1" t="s">
        <v>22</v>
      </c>
      <c r="E4444" s="1" t="s">
        <v>23</v>
      </c>
      <c r="F4444" s="1" t="s">
        <v>5</v>
      </c>
      <c r="H4444" s="1" t="s">
        <v>24</v>
      </c>
      <c r="I4444" s="1">
        <v>2365414</v>
      </c>
      <c r="J4444" s="1">
        <v>2368143</v>
      </c>
      <c r="K4444" s="1" t="s">
        <v>63</v>
      </c>
      <c r="R4444" s="1" t="s">
        <v>6271</v>
      </c>
      <c r="S4444" s="1">
        <v>2730</v>
      </c>
    </row>
    <row r="4445" spans="1:20">
      <c r="A4445" s="1">
        <f t="shared" si="69"/>
        <v>4444</v>
      </c>
      <c r="B4445" s="1" t="s">
        <v>28</v>
      </c>
      <c r="C4445" s="1" t="s">
        <v>29</v>
      </c>
      <c r="D4445" s="1" t="s">
        <v>22</v>
      </c>
      <c r="E4445" s="1" t="s">
        <v>23</v>
      </c>
      <c r="F4445" s="1" t="s">
        <v>5</v>
      </c>
      <c r="H4445" s="1" t="s">
        <v>24</v>
      </c>
      <c r="I4445" s="1">
        <v>2365414</v>
      </c>
      <c r="J4445" s="1">
        <v>2368143</v>
      </c>
      <c r="K4445" s="1" t="s">
        <v>63</v>
      </c>
      <c r="L4445" s="1" t="s">
        <v>6272</v>
      </c>
      <c r="O4445" s="1" t="s">
        <v>42</v>
      </c>
      <c r="R4445" s="1" t="s">
        <v>6271</v>
      </c>
      <c r="S4445" s="1">
        <v>2730</v>
      </c>
      <c r="T4445" s="1">
        <v>909</v>
      </c>
    </row>
    <row r="4446" spans="1:20">
      <c r="A4446" s="1">
        <f t="shared" si="69"/>
        <v>4445</v>
      </c>
      <c r="B4446" s="1" t="s">
        <v>20</v>
      </c>
      <c r="C4446" s="1" t="s">
        <v>21</v>
      </c>
      <c r="D4446" s="1" t="s">
        <v>22</v>
      </c>
      <c r="E4446" s="1" t="s">
        <v>23</v>
      </c>
      <c r="F4446" s="1" t="s">
        <v>5</v>
      </c>
      <c r="H4446" s="1" t="s">
        <v>24</v>
      </c>
      <c r="I4446" s="1">
        <v>2368230</v>
      </c>
      <c r="J4446" s="1">
        <v>2368769</v>
      </c>
      <c r="K4446" s="1" t="s">
        <v>25</v>
      </c>
      <c r="R4446" s="1" t="s">
        <v>6273</v>
      </c>
      <c r="S4446" s="1">
        <v>540</v>
      </c>
    </row>
    <row r="4447" spans="1:20">
      <c r="A4447" s="1">
        <f t="shared" si="69"/>
        <v>4446</v>
      </c>
      <c r="B4447" s="1" t="s">
        <v>28</v>
      </c>
      <c r="C4447" s="1" t="s">
        <v>29</v>
      </c>
      <c r="D4447" s="1" t="s">
        <v>22</v>
      </c>
      <c r="E4447" s="1" t="s">
        <v>23</v>
      </c>
      <c r="F4447" s="1" t="s">
        <v>5</v>
      </c>
      <c r="H4447" s="1" t="s">
        <v>24</v>
      </c>
      <c r="I4447" s="1">
        <v>2368230</v>
      </c>
      <c r="J4447" s="1">
        <v>2368769</v>
      </c>
      <c r="K4447" s="1" t="s">
        <v>25</v>
      </c>
      <c r="L4447" s="1" t="s">
        <v>6274</v>
      </c>
      <c r="O4447" s="1" t="s">
        <v>62</v>
      </c>
      <c r="R4447" s="1" t="s">
        <v>6273</v>
      </c>
      <c r="S4447" s="1">
        <v>540</v>
      </c>
      <c r="T4447" s="1">
        <v>179</v>
      </c>
    </row>
    <row r="4448" spans="1:20">
      <c r="A4448" s="1">
        <f t="shared" si="69"/>
        <v>4447</v>
      </c>
      <c r="B4448" s="1" t="s">
        <v>20</v>
      </c>
      <c r="C4448" s="1" t="s">
        <v>21</v>
      </c>
      <c r="D4448" s="1" t="s">
        <v>22</v>
      </c>
      <c r="E4448" s="1" t="s">
        <v>23</v>
      </c>
      <c r="F4448" s="1" t="s">
        <v>5</v>
      </c>
      <c r="H4448" s="1" t="s">
        <v>24</v>
      </c>
      <c r="I4448" s="1">
        <v>2368779</v>
      </c>
      <c r="J4448" s="1">
        <v>2369840</v>
      </c>
      <c r="K4448" s="1" t="s">
        <v>63</v>
      </c>
      <c r="P4448" s="1" t="s">
        <v>6275</v>
      </c>
      <c r="R4448" s="1" t="s">
        <v>6276</v>
      </c>
      <c r="S4448" s="1">
        <v>1062</v>
      </c>
    </row>
    <row r="4449" spans="1:20">
      <c r="A4449" s="1">
        <f t="shared" si="69"/>
        <v>4448</v>
      </c>
      <c r="B4449" s="1" t="s">
        <v>28</v>
      </c>
      <c r="C4449" s="1" t="s">
        <v>29</v>
      </c>
      <c r="D4449" s="1" t="s">
        <v>22</v>
      </c>
      <c r="E4449" s="1" t="s">
        <v>23</v>
      </c>
      <c r="F4449" s="1" t="s">
        <v>5</v>
      </c>
      <c r="H4449" s="1" t="s">
        <v>24</v>
      </c>
      <c r="I4449" s="1">
        <v>2368779</v>
      </c>
      <c r="J4449" s="1">
        <v>2369840</v>
      </c>
      <c r="K4449" s="1" t="s">
        <v>63</v>
      </c>
      <c r="L4449" s="1" t="s">
        <v>6277</v>
      </c>
      <c r="O4449" s="1" t="s">
        <v>6278</v>
      </c>
      <c r="P4449" s="1" t="s">
        <v>6275</v>
      </c>
      <c r="R4449" s="1" t="s">
        <v>6276</v>
      </c>
      <c r="S4449" s="1">
        <v>1062</v>
      </c>
      <c r="T4449" s="1">
        <v>353</v>
      </c>
    </row>
    <row r="4450" spans="1:20">
      <c r="A4450" s="1">
        <f t="shared" si="69"/>
        <v>4449</v>
      </c>
      <c r="B4450" s="1" t="s">
        <v>20</v>
      </c>
      <c r="C4450" s="1" t="s">
        <v>21</v>
      </c>
      <c r="D4450" s="1" t="s">
        <v>22</v>
      </c>
      <c r="E4450" s="1" t="s">
        <v>23</v>
      </c>
      <c r="F4450" s="1" t="s">
        <v>5</v>
      </c>
      <c r="H4450" s="1" t="s">
        <v>24</v>
      </c>
      <c r="I4450" s="1">
        <v>2369966</v>
      </c>
      <c r="J4450" s="1">
        <v>2370613</v>
      </c>
      <c r="K4450" s="1" t="s">
        <v>63</v>
      </c>
      <c r="P4450" s="1" t="s">
        <v>6279</v>
      </c>
      <c r="R4450" s="1" t="s">
        <v>6280</v>
      </c>
      <c r="S4450" s="1">
        <v>648</v>
      </c>
    </row>
    <row r="4451" spans="1:20">
      <c r="A4451" s="1">
        <f t="shared" si="69"/>
        <v>4450</v>
      </c>
      <c r="B4451" s="1" t="s">
        <v>28</v>
      </c>
      <c r="C4451" s="1" t="s">
        <v>29</v>
      </c>
      <c r="D4451" s="1" t="s">
        <v>22</v>
      </c>
      <c r="E4451" s="1" t="s">
        <v>23</v>
      </c>
      <c r="F4451" s="1" t="s">
        <v>5</v>
      </c>
      <c r="H4451" s="1" t="s">
        <v>24</v>
      </c>
      <c r="I4451" s="1">
        <v>2369966</v>
      </c>
      <c r="J4451" s="1">
        <v>2370613</v>
      </c>
      <c r="K4451" s="1" t="s">
        <v>63</v>
      </c>
      <c r="L4451" s="1" t="s">
        <v>6281</v>
      </c>
      <c r="O4451" s="1" t="s">
        <v>6282</v>
      </c>
      <c r="P4451" s="1" t="s">
        <v>6279</v>
      </c>
      <c r="R4451" s="1" t="s">
        <v>6280</v>
      </c>
      <c r="S4451" s="1">
        <v>648</v>
      </c>
      <c r="T4451" s="1">
        <v>215</v>
      </c>
    </row>
    <row r="4452" spans="1:20">
      <c r="A4452" s="1">
        <f t="shared" si="69"/>
        <v>4451</v>
      </c>
      <c r="B4452" s="1" t="s">
        <v>20</v>
      </c>
      <c r="C4452" s="1" t="s">
        <v>21</v>
      </c>
      <c r="D4452" s="1" t="s">
        <v>22</v>
      </c>
      <c r="E4452" s="1" t="s">
        <v>23</v>
      </c>
      <c r="F4452" s="1" t="s">
        <v>5</v>
      </c>
      <c r="H4452" s="1" t="s">
        <v>24</v>
      </c>
      <c r="I4452" s="1">
        <v>2370691</v>
      </c>
      <c r="J4452" s="1">
        <v>2371242</v>
      </c>
      <c r="K4452" s="1" t="s">
        <v>25</v>
      </c>
      <c r="P4452" s="1" t="s">
        <v>6283</v>
      </c>
      <c r="R4452" s="1" t="s">
        <v>6284</v>
      </c>
      <c r="S4452" s="1">
        <v>552</v>
      </c>
    </row>
    <row r="4453" spans="1:20">
      <c r="A4453" s="1">
        <f t="shared" si="69"/>
        <v>4452</v>
      </c>
      <c r="B4453" s="1" t="s">
        <v>28</v>
      </c>
      <c r="C4453" s="1" t="s">
        <v>29</v>
      </c>
      <c r="D4453" s="1" t="s">
        <v>22</v>
      </c>
      <c r="E4453" s="1" t="s">
        <v>23</v>
      </c>
      <c r="F4453" s="1" t="s">
        <v>5</v>
      </c>
      <c r="H4453" s="1" t="s">
        <v>24</v>
      </c>
      <c r="I4453" s="1">
        <v>2370691</v>
      </c>
      <c r="J4453" s="1">
        <v>2371242</v>
      </c>
      <c r="K4453" s="1" t="s">
        <v>25</v>
      </c>
      <c r="L4453" s="1" t="s">
        <v>6285</v>
      </c>
      <c r="O4453" s="1" t="s">
        <v>6286</v>
      </c>
      <c r="P4453" s="1" t="s">
        <v>6283</v>
      </c>
      <c r="R4453" s="1" t="s">
        <v>6284</v>
      </c>
      <c r="S4453" s="1">
        <v>552</v>
      </c>
      <c r="T4453" s="1">
        <v>183</v>
      </c>
    </row>
    <row r="4454" spans="1:20">
      <c r="A4454" s="1">
        <f t="shared" si="69"/>
        <v>4453</v>
      </c>
      <c r="B4454" s="1" t="s">
        <v>20</v>
      </c>
      <c r="C4454" s="1" t="s">
        <v>21</v>
      </c>
      <c r="D4454" s="1" t="s">
        <v>22</v>
      </c>
      <c r="E4454" s="1" t="s">
        <v>23</v>
      </c>
      <c r="F4454" s="1" t="s">
        <v>5</v>
      </c>
      <c r="H4454" s="1" t="s">
        <v>24</v>
      </c>
      <c r="I4454" s="1">
        <v>2371400</v>
      </c>
      <c r="J4454" s="1">
        <v>2371804</v>
      </c>
      <c r="K4454" s="1" t="s">
        <v>25</v>
      </c>
      <c r="R4454" s="1" t="s">
        <v>6287</v>
      </c>
      <c r="S4454" s="1">
        <v>405</v>
      </c>
    </row>
    <row r="4455" spans="1:20">
      <c r="A4455" s="1">
        <f t="shared" si="69"/>
        <v>4454</v>
      </c>
      <c r="B4455" s="1" t="s">
        <v>28</v>
      </c>
      <c r="C4455" s="1" t="s">
        <v>29</v>
      </c>
      <c r="D4455" s="1" t="s">
        <v>22</v>
      </c>
      <c r="E4455" s="1" t="s">
        <v>23</v>
      </c>
      <c r="F4455" s="1" t="s">
        <v>5</v>
      </c>
      <c r="H4455" s="1" t="s">
        <v>24</v>
      </c>
      <c r="I4455" s="1">
        <v>2371400</v>
      </c>
      <c r="J4455" s="1">
        <v>2371804</v>
      </c>
      <c r="K4455" s="1" t="s">
        <v>25</v>
      </c>
      <c r="L4455" s="1" t="s">
        <v>6288</v>
      </c>
      <c r="O4455" s="1" t="s">
        <v>42</v>
      </c>
      <c r="R4455" s="1" t="s">
        <v>6287</v>
      </c>
      <c r="S4455" s="1">
        <v>405</v>
      </c>
      <c r="T4455" s="1">
        <v>134</v>
      </c>
    </row>
    <row r="4456" spans="1:20">
      <c r="A4456" s="1">
        <f t="shared" si="69"/>
        <v>4455</v>
      </c>
      <c r="B4456" s="1" t="s">
        <v>20</v>
      </c>
      <c r="C4456" s="1" t="s">
        <v>21</v>
      </c>
      <c r="D4456" s="1" t="s">
        <v>22</v>
      </c>
      <c r="E4456" s="1" t="s">
        <v>23</v>
      </c>
      <c r="F4456" s="1" t="s">
        <v>5</v>
      </c>
      <c r="H4456" s="1" t="s">
        <v>24</v>
      </c>
      <c r="I4456" s="1">
        <v>2371794</v>
      </c>
      <c r="J4456" s="1">
        <v>2372063</v>
      </c>
      <c r="K4456" s="1" t="s">
        <v>25</v>
      </c>
      <c r="P4456" s="1" t="s">
        <v>6289</v>
      </c>
      <c r="R4456" s="1" t="s">
        <v>6290</v>
      </c>
      <c r="S4456" s="1">
        <v>270</v>
      </c>
    </row>
    <row r="4457" spans="1:20">
      <c r="A4457" s="1">
        <f t="shared" si="69"/>
        <v>4456</v>
      </c>
      <c r="B4457" s="1" t="s">
        <v>28</v>
      </c>
      <c r="C4457" s="1" t="s">
        <v>29</v>
      </c>
      <c r="D4457" s="1" t="s">
        <v>22</v>
      </c>
      <c r="E4457" s="1" t="s">
        <v>23</v>
      </c>
      <c r="F4457" s="1" t="s">
        <v>5</v>
      </c>
      <c r="H4457" s="1" t="s">
        <v>24</v>
      </c>
      <c r="I4457" s="1">
        <v>2371794</v>
      </c>
      <c r="J4457" s="1">
        <v>2372063</v>
      </c>
      <c r="K4457" s="1" t="s">
        <v>25</v>
      </c>
      <c r="L4457" s="1" t="s">
        <v>6291</v>
      </c>
      <c r="O4457" s="1" t="s">
        <v>6292</v>
      </c>
      <c r="P4457" s="1" t="s">
        <v>6289</v>
      </c>
      <c r="R4457" s="1" t="s">
        <v>6290</v>
      </c>
      <c r="S4457" s="1">
        <v>270</v>
      </c>
      <c r="T4457" s="1">
        <v>89</v>
      </c>
    </row>
    <row r="4458" spans="1:20">
      <c r="A4458" s="1">
        <f t="shared" si="69"/>
        <v>4457</v>
      </c>
      <c r="B4458" s="1" t="s">
        <v>20</v>
      </c>
      <c r="C4458" s="1" t="s">
        <v>21</v>
      </c>
      <c r="D4458" s="1" t="s">
        <v>22</v>
      </c>
      <c r="E4458" s="1" t="s">
        <v>23</v>
      </c>
      <c r="F4458" s="1" t="s">
        <v>5</v>
      </c>
      <c r="H4458" s="1" t="s">
        <v>24</v>
      </c>
      <c r="I4458" s="1">
        <v>2372060</v>
      </c>
      <c r="J4458" s="1">
        <v>2373787</v>
      </c>
      <c r="K4458" s="1" t="s">
        <v>25</v>
      </c>
      <c r="P4458" s="1" t="s">
        <v>6293</v>
      </c>
      <c r="R4458" s="1" t="s">
        <v>6294</v>
      </c>
      <c r="S4458" s="1">
        <v>1728</v>
      </c>
    </row>
    <row r="4459" spans="1:20">
      <c r="A4459" s="1">
        <f t="shared" si="69"/>
        <v>4458</v>
      </c>
      <c r="B4459" s="1" t="s">
        <v>28</v>
      </c>
      <c r="C4459" s="1" t="s">
        <v>29</v>
      </c>
      <c r="D4459" s="1" t="s">
        <v>22</v>
      </c>
      <c r="E4459" s="1" t="s">
        <v>23</v>
      </c>
      <c r="F4459" s="1" t="s">
        <v>5</v>
      </c>
      <c r="H4459" s="1" t="s">
        <v>24</v>
      </c>
      <c r="I4459" s="1">
        <v>2372060</v>
      </c>
      <c r="J4459" s="1">
        <v>2373787</v>
      </c>
      <c r="K4459" s="1" t="s">
        <v>25</v>
      </c>
      <c r="L4459" s="1" t="s">
        <v>6295</v>
      </c>
      <c r="O4459" s="1" t="s">
        <v>6296</v>
      </c>
      <c r="P4459" s="1" t="s">
        <v>6293</v>
      </c>
      <c r="R4459" s="1" t="s">
        <v>6294</v>
      </c>
      <c r="S4459" s="1">
        <v>1728</v>
      </c>
      <c r="T4459" s="1">
        <v>575</v>
      </c>
    </row>
    <row r="4460" spans="1:20">
      <c r="A4460" s="1">
        <f t="shared" si="69"/>
        <v>4459</v>
      </c>
      <c r="B4460" s="1" t="s">
        <v>20</v>
      </c>
      <c r="C4460" s="1" t="s">
        <v>21</v>
      </c>
      <c r="D4460" s="1" t="s">
        <v>22</v>
      </c>
      <c r="E4460" s="1" t="s">
        <v>23</v>
      </c>
      <c r="F4460" s="1" t="s">
        <v>5</v>
      </c>
      <c r="H4460" s="1" t="s">
        <v>24</v>
      </c>
      <c r="I4460" s="1">
        <v>2373891</v>
      </c>
      <c r="J4460" s="1">
        <v>2375024</v>
      </c>
      <c r="K4460" s="1" t="s">
        <v>25</v>
      </c>
      <c r="P4460" s="1" t="s">
        <v>6297</v>
      </c>
      <c r="R4460" s="1" t="s">
        <v>6298</v>
      </c>
      <c r="S4460" s="1">
        <v>1134</v>
      </c>
    </row>
    <row r="4461" spans="1:20">
      <c r="A4461" s="1">
        <f t="shared" si="69"/>
        <v>4460</v>
      </c>
      <c r="B4461" s="1" t="s">
        <v>28</v>
      </c>
      <c r="C4461" s="1" t="s">
        <v>29</v>
      </c>
      <c r="D4461" s="1" t="s">
        <v>22</v>
      </c>
      <c r="E4461" s="1" t="s">
        <v>23</v>
      </c>
      <c r="F4461" s="1" t="s">
        <v>5</v>
      </c>
      <c r="H4461" s="1" t="s">
        <v>24</v>
      </c>
      <c r="I4461" s="1">
        <v>2373891</v>
      </c>
      <c r="J4461" s="1">
        <v>2375024</v>
      </c>
      <c r="K4461" s="1" t="s">
        <v>25</v>
      </c>
      <c r="L4461" s="1" t="s">
        <v>6299</v>
      </c>
      <c r="O4461" s="1" t="s">
        <v>6300</v>
      </c>
      <c r="P4461" s="1" t="s">
        <v>6297</v>
      </c>
      <c r="R4461" s="1" t="s">
        <v>6298</v>
      </c>
      <c r="S4461" s="1">
        <v>1134</v>
      </c>
      <c r="T4461" s="1">
        <v>377</v>
      </c>
    </row>
    <row r="4462" spans="1:20">
      <c r="A4462" s="1">
        <f t="shared" si="69"/>
        <v>4461</v>
      </c>
      <c r="B4462" s="1" t="s">
        <v>20</v>
      </c>
      <c r="C4462" s="1" t="s">
        <v>21</v>
      </c>
      <c r="D4462" s="1" t="s">
        <v>22</v>
      </c>
      <c r="E4462" s="1" t="s">
        <v>23</v>
      </c>
      <c r="F4462" s="1" t="s">
        <v>5</v>
      </c>
      <c r="H4462" s="1" t="s">
        <v>24</v>
      </c>
      <c r="I4462" s="1">
        <v>2375137</v>
      </c>
      <c r="J4462" s="1">
        <v>2375667</v>
      </c>
      <c r="K4462" s="1" t="s">
        <v>25</v>
      </c>
      <c r="P4462" s="1" t="s">
        <v>6301</v>
      </c>
      <c r="R4462" s="1" t="s">
        <v>6302</v>
      </c>
      <c r="S4462" s="1">
        <v>531</v>
      </c>
    </row>
    <row r="4463" spans="1:20">
      <c r="A4463" s="1">
        <f t="shared" si="69"/>
        <v>4462</v>
      </c>
      <c r="B4463" s="1" t="s">
        <v>28</v>
      </c>
      <c r="C4463" s="1" t="s">
        <v>29</v>
      </c>
      <c r="D4463" s="1" t="s">
        <v>22</v>
      </c>
      <c r="E4463" s="1" t="s">
        <v>23</v>
      </c>
      <c r="F4463" s="1" t="s">
        <v>5</v>
      </c>
      <c r="H4463" s="1" t="s">
        <v>24</v>
      </c>
      <c r="I4463" s="1">
        <v>2375137</v>
      </c>
      <c r="J4463" s="1">
        <v>2375667</v>
      </c>
      <c r="K4463" s="1" t="s">
        <v>25</v>
      </c>
      <c r="L4463" s="1" t="s">
        <v>6303</v>
      </c>
      <c r="O4463" s="1" t="s">
        <v>5381</v>
      </c>
      <c r="P4463" s="1" t="s">
        <v>6301</v>
      </c>
      <c r="R4463" s="1" t="s">
        <v>6302</v>
      </c>
      <c r="S4463" s="1">
        <v>531</v>
      </c>
      <c r="T4463" s="1">
        <v>176</v>
      </c>
    </row>
    <row r="4464" spans="1:20">
      <c r="A4464" s="1">
        <f t="shared" si="69"/>
        <v>4463</v>
      </c>
      <c r="B4464" s="1" t="s">
        <v>20</v>
      </c>
      <c r="C4464" s="1" t="s">
        <v>21</v>
      </c>
      <c r="D4464" s="1" t="s">
        <v>22</v>
      </c>
      <c r="E4464" s="1" t="s">
        <v>23</v>
      </c>
      <c r="F4464" s="1" t="s">
        <v>5</v>
      </c>
      <c r="H4464" s="1" t="s">
        <v>24</v>
      </c>
      <c r="I4464" s="1">
        <v>2376254</v>
      </c>
      <c r="J4464" s="1">
        <v>2376541</v>
      </c>
      <c r="K4464" s="1" t="s">
        <v>63</v>
      </c>
      <c r="R4464" s="1" t="s">
        <v>6304</v>
      </c>
      <c r="S4464" s="1">
        <v>288</v>
      </c>
    </row>
    <row r="4465" spans="1:20">
      <c r="A4465" s="1">
        <f t="shared" si="69"/>
        <v>4464</v>
      </c>
      <c r="B4465" s="1" t="s">
        <v>28</v>
      </c>
      <c r="C4465" s="1" t="s">
        <v>29</v>
      </c>
      <c r="D4465" s="1" t="s">
        <v>22</v>
      </c>
      <c r="E4465" s="1" t="s">
        <v>23</v>
      </c>
      <c r="F4465" s="1" t="s">
        <v>5</v>
      </c>
      <c r="H4465" s="1" t="s">
        <v>24</v>
      </c>
      <c r="I4465" s="1">
        <v>2376254</v>
      </c>
      <c r="J4465" s="1">
        <v>2376541</v>
      </c>
      <c r="K4465" s="1" t="s">
        <v>63</v>
      </c>
      <c r="L4465" s="1" t="s">
        <v>6305</v>
      </c>
      <c r="O4465" s="1" t="s">
        <v>62</v>
      </c>
      <c r="R4465" s="1" t="s">
        <v>6304</v>
      </c>
      <c r="S4465" s="1">
        <v>288</v>
      </c>
      <c r="T4465" s="1">
        <v>95</v>
      </c>
    </row>
    <row r="4466" spans="1:20">
      <c r="A4466" s="1">
        <f t="shared" si="69"/>
        <v>4465</v>
      </c>
      <c r="B4466" s="1" t="s">
        <v>20</v>
      </c>
      <c r="C4466" s="1" t="s">
        <v>21</v>
      </c>
      <c r="D4466" s="1" t="s">
        <v>22</v>
      </c>
      <c r="E4466" s="1" t="s">
        <v>23</v>
      </c>
      <c r="F4466" s="1" t="s">
        <v>5</v>
      </c>
      <c r="H4466" s="1" t="s">
        <v>24</v>
      </c>
      <c r="I4466" s="1">
        <v>2376658</v>
      </c>
      <c r="J4466" s="1">
        <v>2377629</v>
      </c>
      <c r="K4466" s="1" t="s">
        <v>63</v>
      </c>
      <c r="P4466" s="1" t="s">
        <v>6306</v>
      </c>
      <c r="R4466" s="1" t="s">
        <v>6307</v>
      </c>
      <c r="S4466" s="1">
        <v>972</v>
      </c>
    </row>
    <row r="4467" spans="1:20">
      <c r="A4467" s="1">
        <f t="shared" si="69"/>
        <v>4466</v>
      </c>
      <c r="B4467" s="1" t="s">
        <v>28</v>
      </c>
      <c r="C4467" s="1" t="s">
        <v>29</v>
      </c>
      <c r="D4467" s="1" t="s">
        <v>22</v>
      </c>
      <c r="E4467" s="1" t="s">
        <v>23</v>
      </c>
      <c r="F4467" s="1" t="s">
        <v>5</v>
      </c>
      <c r="H4467" s="1" t="s">
        <v>24</v>
      </c>
      <c r="I4467" s="1">
        <v>2376658</v>
      </c>
      <c r="J4467" s="1">
        <v>2377629</v>
      </c>
      <c r="K4467" s="1" t="s">
        <v>63</v>
      </c>
      <c r="L4467" s="1" t="s">
        <v>6308</v>
      </c>
      <c r="O4467" s="1" t="s">
        <v>6309</v>
      </c>
      <c r="P4467" s="1" t="s">
        <v>6306</v>
      </c>
      <c r="R4467" s="1" t="s">
        <v>6307</v>
      </c>
      <c r="S4467" s="1">
        <v>972</v>
      </c>
      <c r="T4467" s="1">
        <v>323</v>
      </c>
    </row>
    <row r="4468" spans="1:20">
      <c r="A4468" s="1">
        <f t="shared" si="69"/>
        <v>4467</v>
      </c>
      <c r="B4468" s="1" t="s">
        <v>20</v>
      </c>
      <c r="C4468" s="1" t="s">
        <v>21</v>
      </c>
      <c r="D4468" s="1" t="s">
        <v>22</v>
      </c>
      <c r="E4468" s="1" t="s">
        <v>23</v>
      </c>
      <c r="F4468" s="1" t="s">
        <v>5</v>
      </c>
      <c r="H4468" s="1" t="s">
        <v>24</v>
      </c>
      <c r="I4468" s="1">
        <v>2377770</v>
      </c>
      <c r="J4468" s="1">
        <v>2378141</v>
      </c>
      <c r="K4468" s="1" t="s">
        <v>25</v>
      </c>
      <c r="P4468" s="1" t="s">
        <v>6310</v>
      </c>
      <c r="R4468" s="1" t="s">
        <v>6311</v>
      </c>
      <c r="S4468" s="1">
        <v>372</v>
      </c>
    </row>
    <row r="4469" spans="1:20">
      <c r="A4469" s="1">
        <f t="shared" si="69"/>
        <v>4468</v>
      </c>
      <c r="B4469" s="1" t="s">
        <v>28</v>
      </c>
      <c r="C4469" s="1" t="s">
        <v>29</v>
      </c>
      <c r="D4469" s="1" t="s">
        <v>22</v>
      </c>
      <c r="E4469" s="1" t="s">
        <v>23</v>
      </c>
      <c r="F4469" s="1" t="s">
        <v>5</v>
      </c>
      <c r="H4469" s="1" t="s">
        <v>24</v>
      </c>
      <c r="I4469" s="1">
        <v>2377770</v>
      </c>
      <c r="J4469" s="1">
        <v>2378141</v>
      </c>
      <c r="K4469" s="1" t="s">
        <v>25</v>
      </c>
      <c r="L4469" s="1" t="s">
        <v>6312</v>
      </c>
      <c r="O4469" s="1" t="s">
        <v>6313</v>
      </c>
      <c r="P4469" s="1" t="s">
        <v>6310</v>
      </c>
      <c r="R4469" s="1" t="s">
        <v>6311</v>
      </c>
      <c r="S4469" s="1">
        <v>372</v>
      </c>
      <c r="T4469" s="1">
        <v>123</v>
      </c>
    </row>
    <row r="4470" spans="1:20">
      <c r="A4470" s="1">
        <f t="shared" si="69"/>
        <v>4469</v>
      </c>
      <c r="B4470" s="1" t="s">
        <v>20</v>
      </c>
      <c r="C4470" s="1" t="s">
        <v>21</v>
      </c>
      <c r="D4470" s="1" t="s">
        <v>22</v>
      </c>
      <c r="E4470" s="1" t="s">
        <v>23</v>
      </c>
      <c r="F4470" s="1" t="s">
        <v>5</v>
      </c>
      <c r="H4470" s="1" t="s">
        <v>24</v>
      </c>
      <c r="I4470" s="1">
        <v>2378248</v>
      </c>
      <c r="J4470" s="1">
        <v>2379561</v>
      </c>
      <c r="K4470" s="1" t="s">
        <v>63</v>
      </c>
      <c r="R4470" s="1" t="s">
        <v>6314</v>
      </c>
      <c r="S4470" s="1">
        <v>1314</v>
      </c>
    </row>
    <row r="4471" spans="1:20">
      <c r="A4471" s="1">
        <f t="shared" si="69"/>
        <v>4470</v>
      </c>
      <c r="B4471" s="1" t="s">
        <v>28</v>
      </c>
      <c r="C4471" s="1" t="s">
        <v>29</v>
      </c>
      <c r="D4471" s="1" t="s">
        <v>22</v>
      </c>
      <c r="E4471" s="1" t="s">
        <v>23</v>
      </c>
      <c r="F4471" s="1" t="s">
        <v>5</v>
      </c>
      <c r="H4471" s="1" t="s">
        <v>24</v>
      </c>
      <c r="I4471" s="1">
        <v>2378248</v>
      </c>
      <c r="J4471" s="1">
        <v>2379561</v>
      </c>
      <c r="K4471" s="1" t="s">
        <v>63</v>
      </c>
      <c r="L4471" s="1" t="s">
        <v>6315</v>
      </c>
      <c r="O4471" s="1" t="s">
        <v>6076</v>
      </c>
      <c r="R4471" s="1" t="s">
        <v>6314</v>
      </c>
      <c r="S4471" s="1">
        <v>1314</v>
      </c>
      <c r="T4471" s="1">
        <v>437</v>
      </c>
    </row>
    <row r="4472" spans="1:20">
      <c r="A4472" s="1">
        <f t="shared" si="69"/>
        <v>4471</v>
      </c>
      <c r="B4472" s="1" t="s">
        <v>20</v>
      </c>
      <c r="C4472" s="1" t="s">
        <v>21</v>
      </c>
      <c r="D4472" s="1" t="s">
        <v>22</v>
      </c>
      <c r="E4472" s="1" t="s">
        <v>23</v>
      </c>
      <c r="F4472" s="1" t="s">
        <v>5</v>
      </c>
      <c r="H4472" s="1" t="s">
        <v>24</v>
      </c>
      <c r="I4472" s="1">
        <v>2380302</v>
      </c>
      <c r="J4472" s="1">
        <v>2381669</v>
      </c>
      <c r="K4472" s="1" t="s">
        <v>63</v>
      </c>
      <c r="P4472" s="1" t="s">
        <v>6316</v>
      </c>
      <c r="R4472" s="1" t="s">
        <v>6317</v>
      </c>
      <c r="S4472" s="1">
        <v>1368</v>
      </c>
    </row>
    <row r="4473" spans="1:20">
      <c r="A4473" s="1">
        <f t="shared" si="69"/>
        <v>4472</v>
      </c>
      <c r="B4473" s="1" t="s">
        <v>28</v>
      </c>
      <c r="C4473" s="1" t="s">
        <v>29</v>
      </c>
      <c r="D4473" s="1" t="s">
        <v>22</v>
      </c>
      <c r="E4473" s="1" t="s">
        <v>23</v>
      </c>
      <c r="F4473" s="1" t="s">
        <v>5</v>
      </c>
      <c r="H4473" s="1" t="s">
        <v>24</v>
      </c>
      <c r="I4473" s="1">
        <v>2380302</v>
      </c>
      <c r="J4473" s="1">
        <v>2381669</v>
      </c>
      <c r="K4473" s="1" t="s">
        <v>63</v>
      </c>
      <c r="L4473" s="1" t="s">
        <v>6318</v>
      </c>
      <c r="O4473" s="1" t="s">
        <v>6319</v>
      </c>
      <c r="P4473" s="1" t="s">
        <v>6316</v>
      </c>
      <c r="R4473" s="1" t="s">
        <v>6317</v>
      </c>
      <c r="S4473" s="1">
        <v>1368</v>
      </c>
      <c r="T4473" s="1">
        <v>455</v>
      </c>
    </row>
    <row r="4474" spans="1:20">
      <c r="A4474" s="1">
        <f t="shared" si="69"/>
        <v>4473</v>
      </c>
      <c r="B4474" s="1" t="s">
        <v>20</v>
      </c>
      <c r="C4474" s="1" t="s">
        <v>21</v>
      </c>
      <c r="D4474" s="1" t="s">
        <v>22</v>
      </c>
      <c r="E4474" s="1" t="s">
        <v>23</v>
      </c>
      <c r="F4474" s="1" t="s">
        <v>5</v>
      </c>
      <c r="H4474" s="1" t="s">
        <v>24</v>
      </c>
      <c r="I4474" s="1">
        <v>2381666</v>
      </c>
      <c r="J4474" s="1">
        <v>2382439</v>
      </c>
      <c r="K4474" s="1" t="s">
        <v>63</v>
      </c>
      <c r="P4474" s="1" t="s">
        <v>6320</v>
      </c>
      <c r="R4474" s="1" t="s">
        <v>6321</v>
      </c>
      <c r="S4474" s="1">
        <v>774</v>
      </c>
    </row>
    <row r="4475" spans="1:20">
      <c r="A4475" s="1">
        <f t="shared" si="69"/>
        <v>4474</v>
      </c>
      <c r="B4475" s="1" t="s">
        <v>28</v>
      </c>
      <c r="C4475" s="1" t="s">
        <v>29</v>
      </c>
      <c r="D4475" s="1" t="s">
        <v>22</v>
      </c>
      <c r="E4475" s="1" t="s">
        <v>23</v>
      </c>
      <c r="F4475" s="1" t="s">
        <v>5</v>
      </c>
      <c r="H4475" s="1" t="s">
        <v>24</v>
      </c>
      <c r="I4475" s="1">
        <v>2381666</v>
      </c>
      <c r="J4475" s="1">
        <v>2382439</v>
      </c>
      <c r="K4475" s="1" t="s">
        <v>63</v>
      </c>
      <c r="L4475" s="1" t="s">
        <v>6322</v>
      </c>
      <c r="O4475" s="1" t="s">
        <v>119</v>
      </c>
      <c r="P4475" s="1" t="s">
        <v>6320</v>
      </c>
      <c r="R4475" s="1" t="s">
        <v>6321</v>
      </c>
      <c r="S4475" s="1">
        <v>774</v>
      </c>
      <c r="T4475" s="1">
        <v>257</v>
      </c>
    </row>
    <row r="4476" spans="1:20">
      <c r="A4476" s="1">
        <f t="shared" si="69"/>
        <v>4475</v>
      </c>
      <c r="B4476" s="1" t="s">
        <v>20</v>
      </c>
      <c r="C4476" s="1" t="s">
        <v>21</v>
      </c>
      <c r="D4476" s="1" t="s">
        <v>22</v>
      </c>
      <c r="E4476" s="1" t="s">
        <v>23</v>
      </c>
      <c r="F4476" s="1" t="s">
        <v>5</v>
      </c>
      <c r="H4476" s="1" t="s">
        <v>24</v>
      </c>
      <c r="I4476" s="1">
        <v>2382451</v>
      </c>
      <c r="J4476" s="1">
        <v>2382801</v>
      </c>
      <c r="K4476" s="1" t="s">
        <v>63</v>
      </c>
      <c r="R4476" s="1" t="s">
        <v>6323</v>
      </c>
      <c r="S4476" s="1">
        <v>351</v>
      </c>
    </row>
    <row r="4477" spans="1:20">
      <c r="A4477" s="1">
        <f t="shared" si="69"/>
        <v>4476</v>
      </c>
      <c r="B4477" s="1" t="s">
        <v>28</v>
      </c>
      <c r="C4477" s="1" t="s">
        <v>29</v>
      </c>
      <c r="D4477" s="1" t="s">
        <v>22</v>
      </c>
      <c r="E4477" s="1" t="s">
        <v>23</v>
      </c>
      <c r="F4477" s="1" t="s">
        <v>5</v>
      </c>
      <c r="H4477" s="1" t="s">
        <v>24</v>
      </c>
      <c r="I4477" s="1">
        <v>2382451</v>
      </c>
      <c r="J4477" s="1">
        <v>2382801</v>
      </c>
      <c r="K4477" s="1" t="s">
        <v>63</v>
      </c>
      <c r="L4477" s="1" t="s">
        <v>6324</v>
      </c>
      <c r="O4477" s="1" t="s">
        <v>62</v>
      </c>
      <c r="R4477" s="1" t="s">
        <v>6323</v>
      </c>
      <c r="S4477" s="1">
        <v>351</v>
      </c>
      <c r="T4477" s="1">
        <v>116</v>
      </c>
    </row>
    <row r="4478" spans="1:20">
      <c r="A4478" s="1">
        <f t="shared" si="69"/>
        <v>4477</v>
      </c>
      <c r="B4478" s="1" t="s">
        <v>20</v>
      </c>
      <c r="C4478" s="1" t="s">
        <v>21</v>
      </c>
      <c r="D4478" s="1" t="s">
        <v>22</v>
      </c>
      <c r="E4478" s="1" t="s">
        <v>23</v>
      </c>
      <c r="F4478" s="1" t="s">
        <v>5</v>
      </c>
      <c r="H4478" s="1" t="s">
        <v>24</v>
      </c>
      <c r="I4478" s="1">
        <v>2382990</v>
      </c>
      <c r="J4478" s="1">
        <v>2383526</v>
      </c>
      <c r="K4478" s="1" t="s">
        <v>63</v>
      </c>
      <c r="R4478" s="1" t="s">
        <v>6325</v>
      </c>
      <c r="S4478" s="1">
        <v>537</v>
      </c>
    </row>
    <row r="4479" spans="1:20">
      <c r="A4479" s="1">
        <f t="shared" si="69"/>
        <v>4478</v>
      </c>
      <c r="B4479" s="1" t="s">
        <v>28</v>
      </c>
      <c r="C4479" s="1" t="s">
        <v>29</v>
      </c>
      <c r="D4479" s="1" t="s">
        <v>22</v>
      </c>
      <c r="E4479" s="1" t="s">
        <v>23</v>
      </c>
      <c r="F4479" s="1" t="s">
        <v>5</v>
      </c>
      <c r="H4479" s="1" t="s">
        <v>24</v>
      </c>
      <c r="I4479" s="1">
        <v>2382990</v>
      </c>
      <c r="J4479" s="1">
        <v>2383526</v>
      </c>
      <c r="K4479" s="1" t="s">
        <v>63</v>
      </c>
      <c r="L4479" s="1" t="s">
        <v>6326</v>
      </c>
      <c r="O4479" s="1" t="s">
        <v>42</v>
      </c>
      <c r="R4479" s="1" t="s">
        <v>6325</v>
      </c>
      <c r="S4479" s="1">
        <v>537</v>
      </c>
      <c r="T4479" s="1">
        <v>178</v>
      </c>
    </row>
    <row r="4480" spans="1:20">
      <c r="A4480" s="1">
        <f t="shared" si="69"/>
        <v>4479</v>
      </c>
      <c r="B4480" s="1" t="s">
        <v>20</v>
      </c>
      <c r="C4480" s="1" t="s">
        <v>21</v>
      </c>
      <c r="D4480" s="1" t="s">
        <v>22</v>
      </c>
      <c r="E4480" s="1" t="s">
        <v>23</v>
      </c>
      <c r="F4480" s="1" t="s">
        <v>5</v>
      </c>
      <c r="H4480" s="1" t="s">
        <v>24</v>
      </c>
      <c r="I4480" s="1">
        <v>2383768</v>
      </c>
      <c r="J4480" s="1">
        <v>2385135</v>
      </c>
      <c r="K4480" s="1" t="s">
        <v>25</v>
      </c>
      <c r="P4480" s="1" t="s">
        <v>6327</v>
      </c>
      <c r="R4480" s="1" t="s">
        <v>6328</v>
      </c>
      <c r="S4480" s="1">
        <v>1368</v>
      </c>
    </row>
    <row r="4481" spans="1:21">
      <c r="A4481" s="1">
        <f t="shared" si="69"/>
        <v>4480</v>
      </c>
      <c r="B4481" s="1" t="s">
        <v>28</v>
      </c>
      <c r="C4481" s="1" t="s">
        <v>29</v>
      </c>
      <c r="D4481" s="1" t="s">
        <v>22</v>
      </c>
      <c r="E4481" s="1" t="s">
        <v>23</v>
      </c>
      <c r="F4481" s="1" t="s">
        <v>5</v>
      </c>
      <c r="H4481" s="1" t="s">
        <v>24</v>
      </c>
      <c r="I4481" s="1">
        <v>2383768</v>
      </c>
      <c r="J4481" s="1">
        <v>2385135</v>
      </c>
      <c r="K4481" s="1" t="s">
        <v>25</v>
      </c>
      <c r="L4481" s="1" t="s">
        <v>6329</v>
      </c>
      <c r="O4481" s="1" t="s">
        <v>3923</v>
      </c>
      <c r="P4481" s="1" t="s">
        <v>6327</v>
      </c>
      <c r="R4481" s="1" t="s">
        <v>6328</v>
      </c>
      <c r="S4481" s="1">
        <v>1368</v>
      </c>
      <c r="T4481" s="1">
        <v>455</v>
      </c>
    </row>
    <row r="4482" spans="1:21">
      <c r="A4482" s="1">
        <f t="shared" si="69"/>
        <v>4481</v>
      </c>
      <c r="B4482" s="1" t="s">
        <v>20</v>
      </c>
      <c r="C4482" s="1" t="s">
        <v>21</v>
      </c>
      <c r="D4482" s="1" t="s">
        <v>22</v>
      </c>
      <c r="E4482" s="1" t="s">
        <v>23</v>
      </c>
      <c r="F4482" s="1" t="s">
        <v>5</v>
      </c>
      <c r="H4482" s="1" t="s">
        <v>24</v>
      </c>
      <c r="I4482" s="1">
        <v>2385211</v>
      </c>
      <c r="J4482" s="1">
        <v>2386131</v>
      </c>
      <c r="K4482" s="1" t="s">
        <v>25</v>
      </c>
      <c r="R4482" s="1" t="s">
        <v>6330</v>
      </c>
      <c r="S4482" s="1">
        <v>921</v>
      </c>
    </row>
    <row r="4483" spans="1:21">
      <c r="A4483" s="1">
        <f t="shared" ref="A4483:A4546" si="70">A4482+1</f>
        <v>4482</v>
      </c>
      <c r="B4483" s="1" t="s">
        <v>28</v>
      </c>
      <c r="C4483" s="1" t="s">
        <v>29</v>
      </c>
      <c r="D4483" s="1" t="s">
        <v>22</v>
      </c>
      <c r="E4483" s="1" t="s">
        <v>23</v>
      </c>
      <c r="F4483" s="1" t="s">
        <v>5</v>
      </c>
      <c r="H4483" s="1" t="s">
        <v>24</v>
      </c>
      <c r="I4483" s="1">
        <v>2385211</v>
      </c>
      <c r="J4483" s="1">
        <v>2386131</v>
      </c>
      <c r="K4483" s="1" t="s">
        <v>25</v>
      </c>
      <c r="L4483" s="1" t="s">
        <v>6331</v>
      </c>
      <c r="O4483" s="1" t="s">
        <v>1209</v>
      </c>
      <c r="R4483" s="1" t="s">
        <v>6330</v>
      </c>
      <c r="S4483" s="1">
        <v>921</v>
      </c>
      <c r="T4483" s="1">
        <v>306</v>
      </c>
    </row>
    <row r="4484" spans="1:21">
      <c r="A4484" s="1">
        <f t="shared" si="70"/>
        <v>4483</v>
      </c>
      <c r="B4484" s="1" t="s">
        <v>20</v>
      </c>
      <c r="C4484" s="1" t="s">
        <v>21</v>
      </c>
      <c r="D4484" s="1" t="s">
        <v>22</v>
      </c>
      <c r="E4484" s="1" t="s">
        <v>23</v>
      </c>
      <c r="F4484" s="1" t="s">
        <v>5</v>
      </c>
      <c r="H4484" s="1" t="s">
        <v>24</v>
      </c>
      <c r="I4484" s="1">
        <v>2386220</v>
      </c>
      <c r="J4484" s="1">
        <v>2388625</v>
      </c>
      <c r="K4484" s="1" t="s">
        <v>63</v>
      </c>
      <c r="P4484" s="1" t="s">
        <v>6332</v>
      </c>
      <c r="R4484" s="1" t="s">
        <v>6333</v>
      </c>
      <c r="S4484" s="1">
        <v>2406</v>
      </c>
    </row>
    <row r="4485" spans="1:21">
      <c r="A4485" s="1">
        <f t="shared" si="70"/>
        <v>4484</v>
      </c>
      <c r="B4485" s="1" t="s">
        <v>28</v>
      </c>
      <c r="C4485" s="1" t="s">
        <v>29</v>
      </c>
      <c r="D4485" s="1" t="s">
        <v>22</v>
      </c>
      <c r="E4485" s="1" t="s">
        <v>23</v>
      </c>
      <c r="F4485" s="1" t="s">
        <v>5</v>
      </c>
      <c r="H4485" s="1" t="s">
        <v>24</v>
      </c>
      <c r="I4485" s="1">
        <v>2386220</v>
      </c>
      <c r="J4485" s="1">
        <v>2388625</v>
      </c>
      <c r="K4485" s="1" t="s">
        <v>63</v>
      </c>
      <c r="L4485" s="1" t="s">
        <v>6334</v>
      </c>
      <c r="O4485" s="1" t="s">
        <v>6335</v>
      </c>
      <c r="P4485" s="1" t="s">
        <v>6332</v>
      </c>
      <c r="R4485" s="1" t="s">
        <v>6333</v>
      </c>
      <c r="S4485" s="1">
        <v>2406</v>
      </c>
      <c r="T4485" s="1">
        <v>801</v>
      </c>
    </row>
    <row r="4486" spans="1:21">
      <c r="A4486" s="1">
        <f t="shared" si="70"/>
        <v>4485</v>
      </c>
      <c r="B4486" s="1" t="s">
        <v>20</v>
      </c>
      <c r="C4486" s="1" t="s">
        <v>21</v>
      </c>
      <c r="D4486" s="1" t="s">
        <v>22</v>
      </c>
      <c r="E4486" s="1" t="s">
        <v>23</v>
      </c>
      <c r="F4486" s="1" t="s">
        <v>5</v>
      </c>
      <c r="H4486" s="1" t="s">
        <v>24</v>
      </c>
      <c r="I4486" s="1">
        <v>2388972</v>
      </c>
      <c r="J4486" s="1">
        <v>2389286</v>
      </c>
      <c r="K4486" s="1" t="s">
        <v>63</v>
      </c>
      <c r="R4486" s="1" t="s">
        <v>6336</v>
      </c>
      <c r="S4486" s="1">
        <v>315</v>
      </c>
    </row>
    <row r="4487" spans="1:21">
      <c r="A4487" s="1">
        <f t="shared" si="70"/>
        <v>4486</v>
      </c>
      <c r="B4487" s="1" t="s">
        <v>28</v>
      </c>
      <c r="C4487" s="1" t="s">
        <v>29</v>
      </c>
      <c r="D4487" s="1" t="s">
        <v>22</v>
      </c>
      <c r="E4487" s="1" t="s">
        <v>23</v>
      </c>
      <c r="F4487" s="1" t="s">
        <v>5</v>
      </c>
      <c r="H4487" s="1" t="s">
        <v>24</v>
      </c>
      <c r="I4487" s="1">
        <v>2388972</v>
      </c>
      <c r="J4487" s="1">
        <v>2389286</v>
      </c>
      <c r="K4487" s="1" t="s">
        <v>63</v>
      </c>
      <c r="L4487" s="1" t="s">
        <v>6337</v>
      </c>
      <c r="O4487" s="1" t="s">
        <v>6338</v>
      </c>
      <c r="R4487" s="1" t="s">
        <v>6336</v>
      </c>
      <c r="S4487" s="1">
        <v>315</v>
      </c>
      <c r="T4487" s="1">
        <v>104</v>
      </c>
    </row>
    <row r="4488" spans="1:21">
      <c r="A4488" s="1">
        <f t="shared" si="70"/>
        <v>4487</v>
      </c>
      <c r="B4488" s="1" t="s">
        <v>20</v>
      </c>
      <c r="C4488" s="1" t="s">
        <v>21</v>
      </c>
      <c r="D4488" s="1" t="s">
        <v>22</v>
      </c>
      <c r="E4488" s="1" t="s">
        <v>23</v>
      </c>
      <c r="F4488" s="1" t="s">
        <v>5</v>
      </c>
      <c r="H4488" s="1" t="s">
        <v>24</v>
      </c>
      <c r="I4488" s="1">
        <v>2389372</v>
      </c>
      <c r="J4488" s="1">
        <v>2390649</v>
      </c>
      <c r="K4488" s="1" t="s">
        <v>63</v>
      </c>
      <c r="R4488" s="1" t="s">
        <v>6339</v>
      </c>
      <c r="S4488" s="1">
        <v>1278</v>
      </c>
    </row>
    <row r="4489" spans="1:21">
      <c r="A4489" s="1">
        <f t="shared" si="70"/>
        <v>4488</v>
      </c>
      <c r="B4489" s="1" t="s">
        <v>28</v>
      </c>
      <c r="C4489" s="1" t="s">
        <v>29</v>
      </c>
      <c r="D4489" s="1" t="s">
        <v>22</v>
      </c>
      <c r="E4489" s="1" t="s">
        <v>23</v>
      </c>
      <c r="F4489" s="1" t="s">
        <v>5</v>
      </c>
      <c r="H4489" s="1" t="s">
        <v>24</v>
      </c>
      <c r="I4489" s="1">
        <v>2389372</v>
      </c>
      <c r="J4489" s="1">
        <v>2390649</v>
      </c>
      <c r="K4489" s="1" t="s">
        <v>63</v>
      </c>
      <c r="L4489" s="1" t="s">
        <v>6340</v>
      </c>
      <c r="O4489" s="1" t="s">
        <v>6341</v>
      </c>
      <c r="R4489" s="1" t="s">
        <v>6339</v>
      </c>
      <c r="S4489" s="1">
        <v>1278</v>
      </c>
      <c r="T4489" s="1">
        <v>425</v>
      </c>
    </row>
    <row r="4490" spans="1:21">
      <c r="A4490" s="1">
        <f t="shared" si="70"/>
        <v>4489</v>
      </c>
      <c r="B4490" s="1" t="s">
        <v>20</v>
      </c>
      <c r="C4490" s="1" t="s">
        <v>21</v>
      </c>
      <c r="D4490" s="1" t="s">
        <v>22</v>
      </c>
      <c r="E4490" s="1" t="s">
        <v>23</v>
      </c>
      <c r="F4490" s="1" t="s">
        <v>5</v>
      </c>
      <c r="H4490" s="1" t="s">
        <v>24</v>
      </c>
      <c r="I4490" s="1">
        <v>2390793</v>
      </c>
      <c r="J4490" s="1">
        <v>2391161</v>
      </c>
      <c r="K4490" s="1" t="s">
        <v>25</v>
      </c>
      <c r="R4490" s="1" t="s">
        <v>6342</v>
      </c>
      <c r="S4490" s="1">
        <v>369</v>
      </c>
    </row>
    <row r="4491" spans="1:21">
      <c r="A4491" s="1">
        <f t="shared" si="70"/>
        <v>4490</v>
      </c>
      <c r="B4491" s="1" t="s">
        <v>28</v>
      </c>
      <c r="C4491" s="1" t="s">
        <v>29</v>
      </c>
      <c r="D4491" s="1" t="s">
        <v>22</v>
      </c>
      <c r="E4491" s="1" t="s">
        <v>23</v>
      </c>
      <c r="F4491" s="1" t="s">
        <v>5</v>
      </c>
      <c r="H4491" s="1" t="s">
        <v>24</v>
      </c>
      <c r="I4491" s="1">
        <v>2390793</v>
      </c>
      <c r="J4491" s="1">
        <v>2391161</v>
      </c>
      <c r="K4491" s="1" t="s">
        <v>25</v>
      </c>
      <c r="L4491" s="1" t="s">
        <v>6343</v>
      </c>
      <c r="O4491" s="1" t="s">
        <v>480</v>
      </c>
      <c r="R4491" s="1" t="s">
        <v>6342</v>
      </c>
      <c r="S4491" s="1">
        <v>369</v>
      </c>
      <c r="T4491" s="1">
        <v>122</v>
      </c>
    </row>
    <row r="4492" spans="1:21">
      <c r="A4492" s="1">
        <f t="shared" si="70"/>
        <v>4491</v>
      </c>
      <c r="B4492" s="1" t="s">
        <v>20</v>
      </c>
      <c r="C4492" s="1" t="s">
        <v>21</v>
      </c>
      <c r="D4492" s="1" t="s">
        <v>22</v>
      </c>
      <c r="E4492" s="1" t="s">
        <v>23</v>
      </c>
      <c r="F4492" s="1" t="s">
        <v>5</v>
      </c>
      <c r="H4492" s="1" t="s">
        <v>24</v>
      </c>
      <c r="I4492" s="1">
        <v>2390966</v>
      </c>
      <c r="J4492" s="1">
        <v>2391541</v>
      </c>
      <c r="K4492" s="1" t="s">
        <v>25</v>
      </c>
      <c r="R4492" s="1" t="s">
        <v>6344</v>
      </c>
      <c r="S4492" s="1">
        <v>576</v>
      </c>
    </row>
    <row r="4493" spans="1:21">
      <c r="A4493" s="1">
        <f t="shared" si="70"/>
        <v>4492</v>
      </c>
      <c r="B4493" s="1" t="s">
        <v>28</v>
      </c>
      <c r="C4493" s="1" t="s">
        <v>29</v>
      </c>
      <c r="D4493" s="1" t="s">
        <v>22</v>
      </c>
      <c r="E4493" s="1" t="s">
        <v>23</v>
      </c>
      <c r="F4493" s="1" t="s">
        <v>5</v>
      </c>
      <c r="H4493" s="1" t="s">
        <v>24</v>
      </c>
      <c r="I4493" s="1">
        <v>2390966</v>
      </c>
      <c r="J4493" s="1">
        <v>2391541</v>
      </c>
      <c r="K4493" s="1" t="s">
        <v>25</v>
      </c>
      <c r="L4493" s="1" t="s">
        <v>6345</v>
      </c>
      <c r="O4493" s="1" t="s">
        <v>868</v>
      </c>
      <c r="R4493" s="1" t="s">
        <v>6344</v>
      </c>
      <c r="S4493" s="1">
        <v>576</v>
      </c>
      <c r="T4493" s="1">
        <v>191</v>
      </c>
    </row>
    <row r="4494" spans="1:21">
      <c r="A4494" s="1">
        <f t="shared" si="70"/>
        <v>4493</v>
      </c>
      <c r="B4494" s="1" t="s">
        <v>20</v>
      </c>
      <c r="C4494" s="1" t="s">
        <v>450</v>
      </c>
      <c r="D4494" s="1" t="s">
        <v>22</v>
      </c>
      <c r="E4494" s="1" t="s">
        <v>23</v>
      </c>
      <c r="F4494" s="1" t="s">
        <v>5</v>
      </c>
      <c r="H4494" s="1" t="s">
        <v>24</v>
      </c>
      <c r="I4494" s="1">
        <v>2391997</v>
      </c>
      <c r="J4494" s="1">
        <v>2392206</v>
      </c>
      <c r="K4494" s="1" t="s">
        <v>25</v>
      </c>
      <c r="R4494" s="1" t="s">
        <v>6346</v>
      </c>
      <c r="S4494" s="1">
        <v>210</v>
      </c>
      <c r="U4494" s="1" t="s">
        <v>452</v>
      </c>
    </row>
    <row r="4495" spans="1:21">
      <c r="A4495" s="1">
        <f t="shared" si="70"/>
        <v>4494</v>
      </c>
      <c r="B4495" s="1" t="s">
        <v>28</v>
      </c>
      <c r="C4495" s="1" t="s">
        <v>453</v>
      </c>
      <c r="D4495" s="1" t="s">
        <v>22</v>
      </c>
      <c r="E4495" s="1" t="s">
        <v>23</v>
      </c>
      <c r="F4495" s="1" t="s">
        <v>5</v>
      </c>
      <c r="H4495" s="1" t="s">
        <v>24</v>
      </c>
      <c r="I4495" s="1">
        <v>2391997</v>
      </c>
      <c r="J4495" s="1">
        <v>2392206</v>
      </c>
      <c r="K4495" s="1" t="s">
        <v>25</v>
      </c>
      <c r="O4495" s="1" t="s">
        <v>42</v>
      </c>
      <c r="R4495" s="1" t="s">
        <v>6346</v>
      </c>
      <c r="S4495" s="1">
        <v>210</v>
      </c>
      <c r="U4495" s="1" t="s">
        <v>452</v>
      </c>
    </row>
    <row r="4496" spans="1:21">
      <c r="A4496" s="1">
        <f t="shared" si="70"/>
        <v>4495</v>
      </c>
      <c r="B4496" s="1" t="s">
        <v>20</v>
      </c>
      <c r="C4496" s="1" t="s">
        <v>450</v>
      </c>
      <c r="D4496" s="1" t="s">
        <v>22</v>
      </c>
      <c r="E4496" s="1" t="s">
        <v>23</v>
      </c>
      <c r="F4496" s="1" t="s">
        <v>5</v>
      </c>
      <c r="H4496" s="1" t="s">
        <v>24</v>
      </c>
      <c r="I4496" s="1">
        <v>2392280</v>
      </c>
      <c r="J4496" s="1">
        <v>2392825</v>
      </c>
      <c r="K4496" s="1" t="s">
        <v>25</v>
      </c>
      <c r="R4496" s="1" t="s">
        <v>6347</v>
      </c>
      <c r="S4496" s="1">
        <v>546</v>
      </c>
      <c r="U4496" s="1" t="s">
        <v>452</v>
      </c>
    </row>
    <row r="4497" spans="1:21">
      <c r="A4497" s="1">
        <f t="shared" si="70"/>
        <v>4496</v>
      </c>
      <c r="B4497" s="1" t="s">
        <v>28</v>
      </c>
      <c r="C4497" s="1" t="s">
        <v>453</v>
      </c>
      <c r="D4497" s="1" t="s">
        <v>22</v>
      </c>
      <c r="E4497" s="1" t="s">
        <v>23</v>
      </c>
      <c r="F4497" s="1" t="s">
        <v>5</v>
      </c>
      <c r="H4497" s="1" t="s">
        <v>24</v>
      </c>
      <c r="I4497" s="1">
        <v>2392280</v>
      </c>
      <c r="J4497" s="1">
        <v>2392825</v>
      </c>
      <c r="K4497" s="1" t="s">
        <v>25</v>
      </c>
      <c r="O4497" s="1" t="s">
        <v>6348</v>
      </c>
      <c r="R4497" s="1" t="s">
        <v>6347</v>
      </c>
      <c r="S4497" s="1">
        <v>546</v>
      </c>
      <c r="U4497" s="1" t="s">
        <v>452</v>
      </c>
    </row>
    <row r="4498" spans="1:21">
      <c r="A4498" s="1">
        <f t="shared" si="70"/>
        <v>4497</v>
      </c>
      <c r="B4498" s="1" t="s">
        <v>20</v>
      </c>
      <c r="C4498" s="1" t="s">
        <v>450</v>
      </c>
      <c r="D4498" s="1" t="s">
        <v>22</v>
      </c>
      <c r="E4498" s="1" t="s">
        <v>23</v>
      </c>
      <c r="F4498" s="1" t="s">
        <v>5</v>
      </c>
      <c r="H4498" s="1" t="s">
        <v>24</v>
      </c>
      <c r="I4498" s="1">
        <v>2393013</v>
      </c>
      <c r="J4498" s="1">
        <v>2393546</v>
      </c>
      <c r="K4498" s="1" t="s">
        <v>25</v>
      </c>
      <c r="R4498" s="1" t="s">
        <v>6349</v>
      </c>
      <c r="S4498" s="1">
        <v>534</v>
      </c>
      <c r="U4498" s="1" t="s">
        <v>452</v>
      </c>
    </row>
    <row r="4499" spans="1:21">
      <c r="A4499" s="1">
        <f t="shared" si="70"/>
        <v>4498</v>
      </c>
      <c r="B4499" s="1" t="s">
        <v>28</v>
      </c>
      <c r="C4499" s="1" t="s">
        <v>453</v>
      </c>
      <c r="D4499" s="1" t="s">
        <v>22</v>
      </c>
      <c r="E4499" s="1" t="s">
        <v>23</v>
      </c>
      <c r="F4499" s="1" t="s">
        <v>5</v>
      </c>
      <c r="H4499" s="1" t="s">
        <v>24</v>
      </c>
      <c r="I4499" s="1">
        <v>2393013</v>
      </c>
      <c r="J4499" s="1">
        <v>2393546</v>
      </c>
      <c r="K4499" s="1" t="s">
        <v>25</v>
      </c>
      <c r="O4499" s="1" t="s">
        <v>6350</v>
      </c>
      <c r="R4499" s="1" t="s">
        <v>6349</v>
      </c>
      <c r="S4499" s="1">
        <v>534</v>
      </c>
      <c r="U4499" s="1" t="s">
        <v>452</v>
      </c>
    </row>
    <row r="4500" spans="1:21">
      <c r="A4500" s="1">
        <f t="shared" si="70"/>
        <v>4499</v>
      </c>
      <c r="B4500" s="1" t="s">
        <v>20</v>
      </c>
      <c r="C4500" s="1" t="s">
        <v>21</v>
      </c>
      <c r="D4500" s="1" t="s">
        <v>22</v>
      </c>
      <c r="E4500" s="1" t="s">
        <v>23</v>
      </c>
      <c r="F4500" s="1" t="s">
        <v>5</v>
      </c>
      <c r="H4500" s="1" t="s">
        <v>24</v>
      </c>
      <c r="I4500" s="1">
        <v>2393813</v>
      </c>
      <c r="J4500" s="1">
        <v>2394607</v>
      </c>
      <c r="K4500" s="1" t="s">
        <v>25</v>
      </c>
      <c r="R4500" s="1" t="s">
        <v>6351</v>
      </c>
      <c r="S4500" s="1">
        <v>795</v>
      </c>
    </row>
    <row r="4501" spans="1:21">
      <c r="A4501" s="1">
        <f t="shared" si="70"/>
        <v>4500</v>
      </c>
      <c r="B4501" s="1" t="s">
        <v>28</v>
      </c>
      <c r="C4501" s="1" t="s">
        <v>29</v>
      </c>
      <c r="D4501" s="1" t="s">
        <v>22</v>
      </c>
      <c r="E4501" s="1" t="s">
        <v>23</v>
      </c>
      <c r="F4501" s="1" t="s">
        <v>5</v>
      </c>
      <c r="H4501" s="1" t="s">
        <v>24</v>
      </c>
      <c r="I4501" s="1">
        <v>2393813</v>
      </c>
      <c r="J4501" s="1">
        <v>2394607</v>
      </c>
      <c r="K4501" s="1" t="s">
        <v>25</v>
      </c>
      <c r="L4501" s="1" t="s">
        <v>6352</v>
      </c>
      <c r="O4501" s="1" t="s">
        <v>140</v>
      </c>
      <c r="R4501" s="1" t="s">
        <v>6351</v>
      </c>
      <c r="S4501" s="1">
        <v>795</v>
      </c>
      <c r="T4501" s="1">
        <v>264</v>
      </c>
    </row>
    <row r="4502" spans="1:21">
      <c r="A4502" s="1">
        <f t="shared" si="70"/>
        <v>4501</v>
      </c>
      <c r="B4502" s="1" t="s">
        <v>20</v>
      </c>
      <c r="C4502" s="1" t="s">
        <v>21</v>
      </c>
      <c r="D4502" s="1" t="s">
        <v>22</v>
      </c>
      <c r="E4502" s="1" t="s">
        <v>23</v>
      </c>
      <c r="F4502" s="1" t="s">
        <v>5</v>
      </c>
      <c r="H4502" s="1" t="s">
        <v>24</v>
      </c>
      <c r="I4502" s="1">
        <v>2394658</v>
      </c>
      <c r="J4502" s="1">
        <v>2396550</v>
      </c>
      <c r="K4502" s="1" t="s">
        <v>63</v>
      </c>
      <c r="P4502" s="1" t="s">
        <v>6353</v>
      </c>
      <c r="R4502" s="1" t="s">
        <v>6354</v>
      </c>
      <c r="S4502" s="1">
        <v>1893</v>
      </c>
    </row>
    <row r="4503" spans="1:21">
      <c r="A4503" s="1">
        <f t="shared" si="70"/>
        <v>4502</v>
      </c>
      <c r="B4503" s="1" t="s">
        <v>28</v>
      </c>
      <c r="C4503" s="1" t="s">
        <v>29</v>
      </c>
      <c r="D4503" s="1" t="s">
        <v>22</v>
      </c>
      <c r="E4503" s="1" t="s">
        <v>23</v>
      </c>
      <c r="F4503" s="1" t="s">
        <v>5</v>
      </c>
      <c r="H4503" s="1" t="s">
        <v>24</v>
      </c>
      <c r="I4503" s="1">
        <v>2394658</v>
      </c>
      <c r="J4503" s="1">
        <v>2396550</v>
      </c>
      <c r="K4503" s="1" t="s">
        <v>63</v>
      </c>
      <c r="L4503" s="1" t="s">
        <v>6355</v>
      </c>
      <c r="O4503" s="1" t="s">
        <v>2703</v>
      </c>
      <c r="P4503" s="1" t="s">
        <v>6353</v>
      </c>
      <c r="R4503" s="1" t="s">
        <v>6354</v>
      </c>
      <c r="S4503" s="1">
        <v>1893</v>
      </c>
      <c r="T4503" s="1">
        <v>630</v>
      </c>
    </row>
    <row r="4504" spans="1:21">
      <c r="A4504" s="1">
        <f t="shared" si="70"/>
        <v>4503</v>
      </c>
      <c r="B4504" s="1" t="s">
        <v>20</v>
      </c>
      <c r="C4504" s="1" t="s">
        <v>46</v>
      </c>
      <c r="D4504" s="1" t="s">
        <v>22</v>
      </c>
      <c r="E4504" s="1" t="s">
        <v>23</v>
      </c>
      <c r="F4504" s="1" t="s">
        <v>5</v>
      </c>
      <c r="H4504" s="1" t="s">
        <v>24</v>
      </c>
      <c r="I4504" s="1">
        <v>2396643</v>
      </c>
      <c r="J4504" s="1">
        <v>2396719</v>
      </c>
      <c r="K4504" s="1" t="s">
        <v>63</v>
      </c>
      <c r="P4504" s="1" t="s">
        <v>6356</v>
      </c>
      <c r="R4504" s="1" t="s">
        <v>6357</v>
      </c>
      <c r="S4504" s="1">
        <v>77</v>
      </c>
    </row>
    <row r="4505" spans="1:21">
      <c r="A4505" s="1">
        <f t="shared" si="70"/>
        <v>4504</v>
      </c>
      <c r="B4505" s="1" t="s">
        <v>46</v>
      </c>
      <c r="D4505" s="1" t="s">
        <v>22</v>
      </c>
      <c r="E4505" s="1" t="s">
        <v>23</v>
      </c>
      <c r="F4505" s="1" t="s">
        <v>5</v>
      </c>
      <c r="H4505" s="1" t="s">
        <v>24</v>
      </c>
      <c r="I4505" s="1">
        <v>2396643</v>
      </c>
      <c r="J4505" s="1">
        <v>2396719</v>
      </c>
      <c r="K4505" s="1" t="s">
        <v>63</v>
      </c>
      <c r="O4505" s="1" t="s">
        <v>6358</v>
      </c>
      <c r="P4505" s="1" t="s">
        <v>6356</v>
      </c>
      <c r="R4505" s="1" t="s">
        <v>6357</v>
      </c>
      <c r="S4505" s="1">
        <v>77</v>
      </c>
    </row>
    <row r="4506" spans="1:21">
      <c r="A4506" s="1">
        <f t="shared" si="70"/>
        <v>4505</v>
      </c>
      <c r="B4506" s="1" t="s">
        <v>20</v>
      </c>
      <c r="C4506" s="1" t="s">
        <v>46</v>
      </c>
      <c r="D4506" s="1" t="s">
        <v>22</v>
      </c>
      <c r="E4506" s="1" t="s">
        <v>23</v>
      </c>
      <c r="F4506" s="1" t="s">
        <v>5</v>
      </c>
      <c r="H4506" s="1" t="s">
        <v>24</v>
      </c>
      <c r="I4506" s="1">
        <v>2396789</v>
      </c>
      <c r="J4506" s="1">
        <v>2396864</v>
      </c>
      <c r="K4506" s="1" t="s">
        <v>63</v>
      </c>
      <c r="P4506" s="1" t="s">
        <v>6359</v>
      </c>
      <c r="R4506" s="1" t="s">
        <v>6360</v>
      </c>
      <c r="S4506" s="1">
        <v>76</v>
      </c>
    </row>
    <row r="4507" spans="1:21">
      <c r="A4507" s="1">
        <f t="shared" si="70"/>
        <v>4506</v>
      </c>
      <c r="B4507" s="1" t="s">
        <v>46</v>
      </c>
      <c r="D4507" s="1" t="s">
        <v>22</v>
      </c>
      <c r="E4507" s="1" t="s">
        <v>23</v>
      </c>
      <c r="F4507" s="1" t="s">
        <v>5</v>
      </c>
      <c r="H4507" s="1" t="s">
        <v>24</v>
      </c>
      <c r="I4507" s="1">
        <v>2396789</v>
      </c>
      <c r="J4507" s="1">
        <v>2396864</v>
      </c>
      <c r="K4507" s="1" t="s">
        <v>63</v>
      </c>
      <c r="O4507" s="1" t="s">
        <v>1203</v>
      </c>
      <c r="P4507" s="1" t="s">
        <v>6359</v>
      </c>
      <c r="R4507" s="1" t="s">
        <v>6360</v>
      </c>
      <c r="S4507" s="1">
        <v>76</v>
      </c>
    </row>
    <row r="4508" spans="1:21">
      <c r="A4508" s="1">
        <f t="shared" si="70"/>
        <v>4507</v>
      </c>
      <c r="B4508" s="1" t="s">
        <v>20</v>
      </c>
      <c r="C4508" s="1" t="s">
        <v>21</v>
      </c>
      <c r="D4508" s="1" t="s">
        <v>22</v>
      </c>
      <c r="E4508" s="1" t="s">
        <v>23</v>
      </c>
      <c r="F4508" s="1" t="s">
        <v>5</v>
      </c>
      <c r="H4508" s="1" t="s">
        <v>24</v>
      </c>
      <c r="I4508" s="1">
        <v>2396895</v>
      </c>
      <c r="J4508" s="1">
        <v>2397167</v>
      </c>
      <c r="K4508" s="1" t="s">
        <v>63</v>
      </c>
      <c r="P4508" s="1" t="s">
        <v>6361</v>
      </c>
      <c r="R4508" s="1" t="s">
        <v>6362</v>
      </c>
      <c r="S4508" s="1">
        <v>273</v>
      </c>
    </row>
    <row r="4509" spans="1:21">
      <c r="A4509" s="1">
        <f t="shared" si="70"/>
        <v>4508</v>
      </c>
      <c r="B4509" s="1" t="s">
        <v>28</v>
      </c>
      <c r="C4509" s="1" t="s">
        <v>29</v>
      </c>
      <c r="D4509" s="1" t="s">
        <v>22</v>
      </c>
      <c r="E4509" s="1" t="s">
        <v>23</v>
      </c>
      <c r="F4509" s="1" t="s">
        <v>5</v>
      </c>
      <c r="H4509" s="1" t="s">
        <v>24</v>
      </c>
      <c r="I4509" s="1">
        <v>2396895</v>
      </c>
      <c r="J4509" s="1">
        <v>2397167</v>
      </c>
      <c r="K4509" s="1" t="s">
        <v>63</v>
      </c>
      <c r="L4509" s="1" t="s">
        <v>6363</v>
      </c>
      <c r="O4509" s="1" t="s">
        <v>2897</v>
      </c>
      <c r="P4509" s="1" t="s">
        <v>6361</v>
      </c>
      <c r="R4509" s="1" t="s">
        <v>6362</v>
      </c>
      <c r="S4509" s="1">
        <v>273</v>
      </c>
      <c r="T4509" s="1">
        <v>90</v>
      </c>
    </row>
    <row r="4510" spans="1:21">
      <c r="A4510" s="1">
        <f t="shared" si="70"/>
        <v>4509</v>
      </c>
      <c r="B4510" s="1" t="s">
        <v>20</v>
      </c>
      <c r="C4510" s="1" t="s">
        <v>21</v>
      </c>
      <c r="D4510" s="1" t="s">
        <v>22</v>
      </c>
      <c r="E4510" s="1" t="s">
        <v>23</v>
      </c>
      <c r="F4510" s="1" t="s">
        <v>5</v>
      </c>
      <c r="H4510" s="1" t="s">
        <v>24</v>
      </c>
      <c r="I4510" s="1">
        <v>2397380</v>
      </c>
      <c r="J4510" s="1">
        <v>2398369</v>
      </c>
      <c r="K4510" s="1" t="s">
        <v>63</v>
      </c>
      <c r="P4510" s="1" t="s">
        <v>6364</v>
      </c>
      <c r="R4510" s="1" t="s">
        <v>6365</v>
      </c>
      <c r="S4510" s="1">
        <v>990</v>
      </c>
    </row>
    <row r="4511" spans="1:21">
      <c r="A4511" s="1">
        <f t="shared" si="70"/>
        <v>4510</v>
      </c>
      <c r="B4511" s="1" t="s">
        <v>28</v>
      </c>
      <c r="C4511" s="1" t="s">
        <v>29</v>
      </c>
      <c r="D4511" s="1" t="s">
        <v>22</v>
      </c>
      <c r="E4511" s="1" t="s">
        <v>23</v>
      </c>
      <c r="F4511" s="1" t="s">
        <v>5</v>
      </c>
      <c r="H4511" s="1" t="s">
        <v>24</v>
      </c>
      <c r="I4511" s="1">
        <v>2397380</v>
      </c>
      <c r="J4511" s="1">
        <v>2398369</v>
      </c>
      <c r="K4511" s="1" t="s">
        <v>63</v>
      </c>
      <c r="L4511" s="1" t="s">
        <v>6366</v>
      </c>
      <c r="O4511" s="1" t="s">
        <v>6367</v>
      </c>
      <c r="P4511" s="1" t="s">
        <v>6364</v>
      </c>
      <c r="R4511" s="1" t="s">
        <v>6365</v>
      </c>
      <c r="S4511" s="1">
        <v>990</v>
      </c>
      <c r="T4511" s="1">
        <v>329</v>
      </c>
    </row>
    <row r="4512" spans="1:21">
      <c r="A4512" s="1">
        <f t="shared" si="70"/>
        <v>4511</v>
      </c>
      <c r="B4512" s="1" t="s">
        <v>20</v>
      </c>
      <c r="C4512" s="1" t="s">
        <v>21</v>
      </c>
      <c r="D4512" s="1" t="s">
        <v>22</v>
      </c>
      <c r="E4512" s="1" t="s">
        <v>23</v>
      </c>
      <c r="F4512" s="1" t="s">
        <v>5</v>
      </c>
      <c r="H4512" s="1" t="s">
        <v>24</v>
      </c>
      <c r="I4512" s="1">
        <v>2398366</v>
      </c>
      <c r="J4512" s="1">
        <v>2398854</v>
      </c>
      <c r="K4512" s="1" t="s">
        <v>63</v>
      </c>
      <c r="R4512" s="1" t="s">
        <v>6368</v>
      </c>
      <c r="S4512" s="1">
        <v>489</v>
      </c>
    </row>
    <row r="4513" spans="1:20">
      <c r="A4513" s="1">
        <f t="shared" si="70"/>
        <v>4512</v>
      </c>
      <c r="B4513" s="1" t="s">
        <v>28</v>
      </c>
      <c r="C4513" s="1" t="s">
        <v>29</v>
      </c>
      <c r="D4513" s="1" t="s">
        <v>22</v>
      </c>
      <c r="E4513" s="1" t="s">
        <v>23</v>
      </c>
      <c r="F4513" s="1" t="s">
        <v>5</v>
      </c>
      <c r="H4513" s="1" t="s">
        <v>24</v>
      </c>
      <c r="I4513" s="1">
        <v>2398366</v>
      </c>
      <c r="J4513" s="1">
        <v>2398854</v>
      </c>
      <c r="K4513" s="1" t="s">
        <v>63</v>
      </c>
      <c r="L4513" s="1" t="s">
        <v>6369</v>
      </c>
      <c r="O4513" s="1" t="s">
        <v>62</v>
      </c>
      <c r="R4513" s="1" t="s">
        <v>6368</v>
      </c>
      <c r="S4513" s="1">
        <v>489</v>
      </c>
      <c r="T4513" s="1">
        <v>162</v>
      </c>
    </row>
    <row r="4514" spans="1:20">
      <c r="A4514" s="1">
        <f t="shared" si="70"/>
        <v>4513</v>
      </c>
      <c r="B4514" s="1" t="s">
        <v>20</v>
      </c>
      <c r="C4514" s="1" t="s">
        <v>21</v>
      </c>
      <c r="D4514" s="1" t="s">
        <v>22</v>
      </c>
      <c r="E4514" s="1" t="s">
        <v>23</v>
      </c>
      <c r="F4514" s="1" t="s">
        <v>5</v>
      </c>
      <c r="H4514" s="1" t="s">
        <v>24</v>
      </c>
      <c r="I4514" s="1">
        <v>2398858</v>
      </c>
      <c r="J4514" s="1">
        <v>2399343</v>
      </c>
      <c r="K4514" s="1" t="s">
        <v>63</v>
      </c>
      <c r="P4514" s="1" t="s">
        <v>6370</v>
      </c>
      <c r="R4514" s="1" t="s">
        <v>6371</v>
      </c>
      <c r="S4514" s="1">
        <v>486</v>
      </c>
    </row>
    <row r="4515" spans="1:20">
      <c r="A4515" s="1">
        <f t="shared" si="70"/>
        <v>4514</v>
      </c>
      <c r="B4515" s="1" t="s">
        <v>28</v>
      </c>
      <c r="C4515" s="1" t="s">
        <v>29</v>
      </c>
      <c r="D4515" s="1" t="s">
        <v>22</v>
      </c>
      <c r="E4515" s="1" t="s">
        <v>23</v>
      </c>
      <c r="F4515" s="1" t="s">
        <v>5</v>
      </c>
      <c r="H4515" s="1" t="s">
        <v>24</v>
      </c>
      <c r="I4515" s="1">
        <v>2398858</v>
      </c>
      <c r="J4515" s="1">
        <v>2399343</v>
      </c>
      <c r="K4515" s="1" t="s">
        <v>63</v>
      </c>
      <c r="L4515" s="1" t="s">
        <v>6372</v>
      </c>
      <c r="O4515" s="1" t="s">
        <v>6373</v>
      </c>
      <c r="P4515" s="1" t="s">
        <v>6370</v>
      </c>
      <c r="R4515" s="1" t="s">
        <v>6371</v>
      </c>
      <c r="S4515" s="1">
        <v>486</v>
      </c>
      <c r="T4515" s="1">
        <v>161</v>
      </c>
    </row>
    <row r="4516" spans="1:20">
      <c r="A4516" s="1">
        <f t="shared" si="70"/>
        <v>4515</v>
      </c>
      <c r="B4516" s="1" t="s">
        <v>20</v>
      </c>
      <c r="C4516" s="1" t="s">
        <v>21</v>
      </c>
      <c r="D4516" s="1" t="s">
        <v>22</v>
      </c>
      <c r="E4516" s="1" t="s">
        <v>23</v>
      </c>
      <c r="F4516" s="1" t="s">
        <v>5</v>
      </c>
      <c r="H4516" s="1" t="s">
        <v>24</v>
      </c>
      <c r="I4516" s="1">
        <v>2399418</v>
      </c>
      <c r="J4516" s="1">
        <v>2399675</v>
      </c>
      <c r="K4516" s="1" t="s">
        <v>63</v>
      </c>
      <c r="P4516" s="1" t="s">
        <v>6374</v>
      </c>
      <c r="R4516" s="1" t="s">
        <v>6375</v>
      </c>
      <c r="S4516" s="1">
        <v>258</v>
      </c>
    </row>
    <row r="4517" spans="1:20">
      <c r="A4517" s="1">
        <f t="shared" si="70"/>
        <v>4516</v>
      </c>
      <c r="B4517" s="1" t="s">
        <v>28</v>
      </c>
      <c r="C4517" s="1" t="s">
        <v>29</v>
      </c>
      <c r="D4517" s="1" t="s">
        <v>22</v>
      </c>
      <c r="E4517" s="1" t="s">
        <v>23</v>
      </c>
      <c r="F4517" s="1" t="s">
        <v>5</v>
      </c>
      <c r="H4517" s="1" t="s">
        <v>24</v>
      </c>
      <c r="I4517" s="1">
        <v>2399418</v>
      </c>
      <c r="J4517" s="1">
        <v>2399675</v>
      </c>
      <c r="K4517" s="1" t="s">
        <v>63</v>
      </c>
      <c r="L4517" s="1" t="s">
        <v>6376</v>
      </c>
      <c r="O4517" s="1" t="s">
        <v>6377</v>
      </c>
      <c r="P4517" s="1" t="s">
        <v>6374</v>
      </c>
      <c r="R4517" s="1" t="s">
        <v>6375</v>
      </c>
      <c r="S4517" s="1">
        <v>258</v>
      </c>
      <c r="T4517" s="1">
        <v>85</v>
      </c>
    </row>
    <row r="4518" spans="1:20">
      <c r="A4518" s="1">
        <f t="shared" si="70"/>
        <v>4517</v>
      </c>
      <c r="B4518" s="1" t="s">
        <v>20</v>
      </c>
      <c r="C4518" s="1" t="s">
        <v>21</v>
      </c>
      <c r="D4518" s="1" t="s">
        <v>22</v>
      </c>
      <c r="E4518" s="1" t="s">
        <v>23</v>
      </c>
      <c r="F4518" s="1" t="s">
        <v>5</v>
      </c>
      <c r="H4518" s="1" t="s">
        <v>24</v>
      </c>
      <c r="I4518" s="1">
        <v>2399707</v>
      </c>
      <c r="J4518" s="1">
        <v>2400129</v>
      </c>
      <c r="K4518" s="1" t="s">
        <v>63</v>
      </c>
      <c r="R4518" s="1" t="s">
        <v>6378</v>
      </c>
      <c r="S4518" s="1">
        <v>423</v>
      </c>
    </row>
    <row r="4519" spans="1:20">
      <c r="A4519" s="1">
        <f t="shared" si="70"/>
        <v>4518</v>
      </c>
      <c r="B4519" s="1" t="s">
        <v>28</v>
      </c>
      <c r="C4519" s="1" t="s">
        <v>29</v>
      </c>
      <c r="D4519" s="1" t="s">
        <v>22</v>
      </c>
      <c r="E4519" s="1" t="s">
        <v>23</v>
      </c>
      <c r="F4519" s="1" t="s">
        <v>5</v>
      </c>
      <c r="H4519" s="1" t="s">
        <v>24</v>
      </c>
      <c r="I4519" s="1">
        <v>2399707</v>
      </c>
      <c r="J4519" s="1">
        <v>2400129</v>
      </c>
      <c r="K4519" s="1" t="s">
        <v>63</v>
      </c>
      <c r="L4519" s="1" t="s">
        <v>6379</v>
      </c>
      <c r="O4519" s="1" t="s">
        <v>1396</v>
      </c>
      <c r="R4519" s="1" t="s">
        <v>6378</v>
      </c>
      <c r="S4519" s="1">
        <v>423</v>
      </c>
      <c r="T4519" s="1">
        <v>140</v>
      </c>
    </row>
    <row r="4520" spans="1:20">
      <c r="A4520" s="1">
        <f t="shared" si="70"/>
        <v>4519</v>
      </c>
      <c r="B4520" s="1" t="s">
        <v>20</v>
      </c>
      <c r="C4520" s="1" t="s">
        <v>21</v>
      </c>
      <c r="D4520" s="1" t="s">
        <v>22</v>
      </c>
      <c r="E4520" s="1" t="s">
        <v>23</v>
      </c>
      <c r="F4520" s="1" t="s">
        <v>5</v>
      </c>
      <c r="H4520" s="1" t="s">
        <v>24</v>
      </c>
      <c r="I4520" s="1">
        <v>2400268</v>
      </c>
      <c r="J4520" s="1">
        <v>2401497</v>
      </c>
      <c r="K4520" s="1" t="s">
        <v>25</v>
      </c>
      <c r="P4520" s="1" t="s">
        <v>6380</v>
      </c>
      <c r="R4520" s="1" t="s">
        <v>6381</v>
      </c>
      <c r="S4520" s="1">
        <v>1230</v>
      </c>
    </row>
    <row r="4521" spans="1:20">
      <c r="A4521" s="1">
        <f t="shared" si="70"/>
        <v>4520</v>
      </c>
      <c r="B4521" s="1" t="s">
        <v>28</v>
      </c>
      <c r="C4521" s="1" t="s">
        <v>29</v>
      </c>
      <c r="D4521" s="1" t="s">
        <v>22</v>
      </c>
      <c r="E4521" s="1" t="s">
        <v>23</v>
      </c>
      <c r="F4521" s="1" t="s">
        <v>5</v>
      </c>
      <c r="H4521" s="1" t="s">
        <v>24</v>
      </c>
      <c r="I4521" s="1">
        <v>2400268</v>
      </c>
      <c r="J4521" s="1">
        <v>2401497</v>
      </c>
      <c r="K4521" s="1" t="s">
        <v>25</v>
      </c>
      <c r="L4521" s="1" t="s">
        <v>6382</v>
      </c>
      <c r="O4521" s="1" t="s">
        <v>6383</v>
      </c>
      <c r="P4521" s="1" t="s">
        <v>6380</v>
      </c>
      <c r="R4521" s="1" t="s">
        <v>6381</v>
      </c>
      <c r="S4521" s="1">
        <v>1230</v>
      </c>
      <c r="T4521" s="1">
        <v>409</v>
      </c>
    </row>
    <row r="4522" spans="1:20">
      <c r="A4522" s="1">
        <f t="shared" si="70"/>
        <v>4521</v>
      </c>
      <c r="B4522" s="1" t="s">
        <v>20</v>
      </c>
      <c r="C4522" s="1" t="s">
        <v>21</v>
      </c>
      <c r="D4522" s="1" t="s">
        <v>22</v>
      </c>
      <c r="E4522" s="1" t="s">
        <v>23</v>
      </c>
      <c r="F4522" s="1" t="s">
        <v>5</v>
      </c>
      <c r="H4522" s="1" t="s">
        <v>24</v>
      </c>
      <c r="I4522" s="1">
        <v>2401504</v>
      </c>
      <c r="J4522" s="1">
        <v>2402397</v>
      </c>
      <c r="K4522" s="1" t="s">
        <v>25</v>
      </c>
      <c r="R4522" s="1" t="s">
        <v>6384</v>
      </c>
      <c r="S4522" s="1">
        <v>894</v>
      </c>
    </row>
    <row r="4523" spans="1:20">
      <c r="A4523" s="1">
        <f t="shared" si="70"/>
        <v>4522</v>
      </c>
      <c r="B4523" s="1" t="s">
        <v>28</v>
      </c>
      <c r="C4523" s="1" t="s">
        <v>29</v>
      </c>
      <c r="D4523" s="1" t="s">
        <v>22</v>
      </c>
      <c r="E4523" s="1" t="s">
        <v>23</v>
      </c>
      <c r="F4523" s="1" t="s">
        <v>5</v>
      </c>
      <c r="H4523" s="1" t="s">
        <v>24</v>
      </c>
      <c r="I4523" s="1">
        <v>2401504</v>
      </c>
      <c r="J4523" s="1">
        <v>2402397</v>
      </c>
      <c r="K4523" s="1" t="s">
        <v>25</v>
      </c>
      <c r="L4523" s="1" t="s">
        <v>6385</v>
      </c>
      <c r="O4523" s="1" t="s">
        <v>6386</v>
      </c>
      <c r="R4523" s="1" t="s">
        <v>6384</v>
      </c>
      <c r="S4523" s="1">
        <v>894</v>
      </c>
      <c r="T4523" s="1">
        <v>297</v>
      </c>
    </row>
    <row r="4524" spans="1:20">
      <c r="A4524" s="1">
        <f t="shared" si="70"/>
        <v>4523</v>
      </c>
      <c r="B4524" s="1" t="s">
        <v>20</v>
      </c>
      <c r="C4524" s="1" t="s">
        <v>21</v>
      </c>
      <c r="D4524" s="1" t="s">
        <v>22</v>
      </c>
      <c r="E4524" s="1" t="s">
        <v>23</v>
      </c>
      <c r="F4524" s="1" t="s">
        <v>5</v>
      </c>
      <c r="H4524" s="1" t="s">
        <v>24</v>
      </c>
      <c r="I4524" s="1">
        <v>2402399</v>
      </c>
      <c r="J4524" s="1">
        <v>2403334</v>
      </c>
      <c r="K4524" s="1" t="s">
        <v>25</v>
      </c>
      <c r="R4524" s="1" t="s">
        <v>6387</v>
      </c>
      <c r="S4524" s="1">
        <v>936</v>
      </c>
    </row>
    <row r="4525" spans="1:20">
      <c r="A4525" s="1">
        <f t="shared" si="70"/>
        <v>4524</v>
      </c>
      <c r="B4525" s="1" t="s">
        <v>28</v>
      </c>
      <c r="C4525" s="1" t="s">
        <v>29</v>
      </c>
      <c r="D4525" s="1" t="s">
        <v>22</v>
      </c>
      <c r="E4525" s="1" t="s">
        <v>23</v>
      </c>
      <c r="F4525" s="1" t="s">
        <v>5</v>
      </c>
      <c r="H4525" s="1" t="s">
        <v>24</v>
      </c>
      <c r="I4525" s="1">
        <v>2402399</v>
      </c>
      <c r="J4525" s="1">
        <v>2403334</v>
      </c>
      <c r="K4525" s="1" t="s">
        <v>25</v>
      </c>
      <c r="L4525" s="1" t="s">
        <v>6388</v>
      </c>
      <c r="O4525" s="1" t="s">
        <v>622</v>
      </c>
      <c r="R4525" s="1" t="s">
        <v>6387</v>
      </c>
      <c r="S4525" s="1">
        <v>936</v>
      </c>
      <c r="T4525" s="1">
        <v>311</v>
      </c>
    </row>
    <row r="4526" spans="1:20">
      <c r="A4526" s="1">
        <f t="shared" si="70"/>
        <v>4525</v>
      </c>
      <c r="B4526" s="1" t="s">
        <v>20</v>
      </c>
      <c r="C4526" s="1" t="s">
        <v>21</v>
      </c>
      <c r="D4526" s="1" t="s">
        <v>22</v>
      </c>
      <c r="E4526" s="1" t="s">
        <v>23</v>
      </c>
      <c r="F4526" s="1" t="s">
        <v>5</v>
      </c>
      <c r="H4526" s="1" t="s">
        <v>24</v>
      </c>
      <c r="I4526" s="1">
        <v>2403363</v>
      </c>
      <c r="J4526" s="1">
        <v>2404556</v>
      </c>
      <c r="K4526" s="1" t="s">
        <v>63</v>
      </c>
      <c r="R4526" s="1" t="s">
        <v>6389</v>
      </c>
      <c r="S4526" s="1">
        <v>1194</v>
      </c>
    </row>
    <row r="4527" spans="1:20">
      <c r="A4527" s="1">
        <f t="shared" si="70"/>
        <v>4526</v>
      </c>
      <c r="B4527" s="1" t="s">
        <v>28</v>
      </c>
      <c r="C4527" s="1" t="s">
        <v>29</v>
      </c>
      <c r="D4527" s="1" t="s">
        <v>22</v>
      </c>
      <c r="E4527" s="1" t="s">
        <v>23</v>
      </c>
      <c r="F4527" s="1" t="s">
        <v>5</v>
      </c>
      <c r="H4527" s="1" t="s">
        <v>24</v>
      </c>
      <c r="I4527" s="1">
        <v>2403363</v>
      </c>
      <c r="J4527" s="1">
        <v>2404556</v>
      </c>
      <c r="K4527" s="1" t="s">
        <v>63</v>
      </c>
      <c r="L4527" s="1" t="s">
        <v>6390</v>
      </c>
      <c r="O4527" s="1" t="s">
        <v>5593</v>
      </c>
      <c r="R4527" s="1" t="s">
        <v>6389</v>
      </c>
      <c r="S4527" s="1">
        <v>1194</v>
      </c>
      <c r="T4527" s="1">
        <v>397</v>
      </c>
    </row>
    <row r="4528" spans="1:20">
      <c r="A4528" s="1">
        <f t="shared" si="70"/>
        <v>4527</v>
      </c>
      <c r="B4528" s="1" t="s">
        <v>20</v>
      </c>
      <c r="C4528" s="1" t="s">
        <v>21</v>
      </c>
      <c r="D4528" s="1" t="s">
        <v>22</v>
      </c>
      <c r="E4528" s="1" t="s">
        <v>23</v>
      </c>
      <c r="F4528" s="1" t="s">
        <v>5</v>
      </c>
      <c r="H4528" s="1" t="s">
        <v>24</v>
      </c>
      <c r="I4528" s="1">
        <v>2404725</v>
      </c>
      <c r="J4528" s="1">
        <v>2406089</v>
      </c>
      <c r="K4528" s="1" t="s">
        <v>25</v>
      </c>
      <c r="P4528" s="1" t="s">
        <v>6391</v>
      </c>
      <c r="R4528" s="1" t="s">
        <v>6392</v>
      </c>
      <c r="S4528" s="1">
        <v>1365</v>
      </c>
    </row>
    <row r="4529" spans="1:20">
      <c r="A4529" s="1">
        <f t="shared" si="70"/>
        <v>4528</v>
      </c>
      <c r="B4529" s="1" t="s">
        <v>28</v>
      </c>
      <c r="C4529" s="1" t="s">
        <v>29</v>
      </c>
      <c r="D4529" s="1" t="s">
        <v>22</v>
      </c>
      <c r="E4529" s="1" t="s">
        <v>23</v>
      </c>
      <c r="F4529" s="1" t="s">
        <v>5</v>
      </c>
      <c r="H4529" s="1" t="s">
        <v>24</v>
      </c>
      <c r="I4529" s="1">
        <v>2404725</v>
      </c>
      <c r="J4529" s="1">
        <v>2406089</v>
      </c>
      <c r="K4529" s="1" t="s">
        <v>25</v>
      </c>
      <c r="L4529" s="1" t="s">
        <v>6393</v>
      </c>
      <c r="O4529" s="1" t="s">
        <v>6394</v>
      </c>
      <c r="P4529" s="1" t="s">
        <v>6391</v>
      </c>
      <c r="R4529" s="1" t="s">
        <v>6392</v>
      </c>
      <c r="S4529" s="1">
        <v>1365</v>
      </c>
      <c r="T4529" s="1">
        <v>454</v>
      </c>
    </row>
    <row r="4530" spans="1:20">
      <c r="A4530" s="1">
        <f t="shared" si="70"/>
        <v>4529</v>
      </c>
      <c r="B4530" s="1" t="s">
        <v>20</v>
      </c>
      <c r="C4530" s="1" t="s">
        <v>21</v>
      </c>
      <c r="D4530" s="1" t="s">
        <v>22</v>
      </c>
      <c r="E4530" s="1" t="s">
        <v>23</v>
      </c>
      <c r="F4530" s="1" t="s">
        <v>5</v>
      </c>
      <c r="H4530" s="1" t="s">
        <v>24</v>
      </c>
      <c r="I4530" s="1">
        <v>2406315</v>
      </c>
      <c r="J4530" s="1">
        <v>2407181</v>
      </c>
      <c r="K4530" s="1" t="s">
        <v>63</v>
      </c>
      <c r="R4530" s="1" t="s">
        <v>6395</v>
      </c>
      <c r="S4530" s="1">
        <v>867</v>
      </c>
    </row>
    <row r="4531" spans="1:20">
      <c r="A4531" s="1">
        <f t="shared" si="70"/>
        <v>4530</v>
      </c>
      <c r="B4531" s="1" t="s">
        <v>28</v>
      </c>
      <c r="C4531" s="1" t="s">
        <v>29</v>
      </c>
      <c r="D4531" s="1" t="s">
        <v>22</v>
      </c>
      <c r="E4531" s="1" t="s">
        <v>23</v>
      </c>
      <c r="F4531" s="1" t="s">
        <v>5</v>
      </c>
      <c r="H4531" s="1" t="s">
        <v>24</v>
      </c>
      <c r="I4531" s="1">
        <v>2406315</v>
      </c>
      <c r="J4531" s="1">
        <v>2407181</v>
      </c>
      <c r="K4531" s="1" t="s">
        <v>63</v>
      </c>
      <c r="L4531" s="1" t="s">
        <v>6396</v>
      </c>
      <c r="O4531" s="1" t="s">
        <v>62</v>
      </c>
      <c r="R4531" s="1" t="s">
        <v>6395</v>
      </c>
      <c r="S4531" s="1">
        <v>867</v>
      </c>
      <c r="T4531" s="1">
        <v>288</v>
      </c>
    </row>
    <row r="4532" spans="1:20">
      <c r="A4532" s="1">
        <f t="shared" si="70"/>
        <v>4531</v>
      </c>
      <c r="B4532" s="1" t="s">
        <v>20</v>
      </c>
      <c r="C4532" s="1" t="s">
        <v>21</v>
      </c>
      <c r="D4532" s="1" t="s">
        <v>22</v>
      </c>
      <c r="E4532" s="1" t="s">
        <v>23</v>
      </c>
      <c r="F4532" s="1" t="s">
        <v>5</v>
      </c>
      <c r="H4532" s="1" t="s">
        <v>24</v>
      </c>
      <c r="I4532" s="1">
        <v>2407544</v>
      </c>
      <c r="J4532" s="1">
        <v>2408254</v>
      </c>
      <c r="K4532" s="1" t="s">
        <v>25</v>
      </c>
      <c r="P4532" s="1" t="s">
        <v>6397</v>
      </c>
      <c r="R4532" s="1" t="s">
        <v>6398</v>
      </c>
      <c r="S4532" s="1">
        <v>711</v>
      </c>
    </row>
    <row r="4533" spans="1:20">
      <c r="A4533" s="1">
        <f t="shared" si="70"/>
        <v>4532</v>
      </c>
      <c r="B4533" s="1" t="s">
        <v>28</v>
      </c>
      <c r="C4533" s="1" t="s">
        <v>29</v>
      </c>
      <c r="D4533" s="1" t="s">
        <v>22</v>
      </c>
      <c r="E4533" s="1" t="s">
        <v>23</v>
      </c>
      <c r="F4533" s="1" t="s">
        <v>5</v>
      </c>
      <c r="H4533" s="1" t="s">
        <v>24</v>
      </c>
      <c r="I4533" s="1">
        <v>2407544</v>
      </c>
      <c r="J4533" s="1">
        <v>2408254</v>
      </c>
      <c r="K4533" s="1" t="s">
        <v>25</v>
      </c>
      <c r="L4533" s="1" t="s">
        <v>6399</v>
      </c>
      <c r="O4533" s="1" t="s">
        <v>6400</v>
      </c>
      <c r="P4533" s="1" t="s">
        <v>6397</v>
      </c>
      <c r="R4533" s="1" t="s">
        <v>6398</v>
      </c>
      <c r="S4533" s="1">
        <v>711</v>
      </c>
      <c r="T4533" s="1">
        <v>236</v>
      </c>
    </row>
    <row r="4534" spans="1:20">
      <c r="A4534" s="1">
        <f t="shared" si="70"/>
        <v>4533</v>
      </c>
      <c r="B4534" s="1" t="s">
        <v>20</v>
      </c>
      <c r="C4534" s="1" t="s">
        <v>21</v>
      </c>
      <c r="D4534" s="1" t="s">
        <v>22</v>
      </c>
      <c r="E4534" s="1" t="s">
        <v>23</v>
      </c>
      <c r="F4534" s="1" t="s">
        <v>5</v>
      </c>
      <c r="H4534" s="1" t="s">
        <v>24</v>
      </c>
      <c r="I4534" s="1">
        <v>2408251</v>
      </c>
      <c r="J4534" s="1">
        <v>2408967</v>
      </c>
      <c r="K4534" s="1" t="s">
        <v>25</v>
      </c>
      <c r="R4534" s="1" t="s">
        <v>6401</v>
      </c>
      <c r="S4534" s="1">
        <v>717</v>
      </c>
    </row>
    <row r="4535" spans="1:20">
      <c r="A4535" s="1">
        <f t="shared" si="70"/>
        <v>4534</v>
      </c>
      <c r="B4535" s="1" t="s">
        <v>28</v>
      </c>
      <c r="C4535" s="1" t="s">
        <v>29</v>
      </c>
      <c r="D4535" s="1" t="s">
        <v>22</v>
      </c>
      <c r="E4535" s="1" t="s">
        <v>23</v>
      </c>
      <c r="F4535" s="1" t="s">
        <v>5</v>
      </c>
      <c r="H4535" s="1" t="s">
        <v>24</v>
      </c>
      <c r="I4535" s="1">
        <v>2408251</v>
      </c>
      <c r="J4535" s="1">
        <v>2408967</v>
      </c>
      <c r="K4535" s="1" t="s">
        <v>25</v>
      </c>
      <c r="L4535" s="1" t="s">
        <v>6402</v>
      </c>
      <c r="O4535" s="1" t="s">
        <v>42</v>
      </c>
      <c r="R4535" s="1" t="s">
        <v>6401</v>
      </c>
      <c r="S4535" s="1">
        <v>717</v>
      </c>
      <c r="T4535" s="1">
        <v>238</v>
      </c>
    </row>
    <row r="4536" spans="1:20">
      <c r="A4536" s="1">
        <f t="shared" si="70"/>
        <v>4535</v>
      </c>
      <c r="B4536" s="1" t="s">
        <v>20</v>
      </c>
      <c r="C4536" s="1" t="s">
        <v>21</v>
      </c>
      <c r="D4536" s="1" t="s">
        <v>22</v>
      </c>
      <c r="E4536" s="1" t="s">
        <v>23</v>
      </c>
      <c r="F4536" s="1" t="s">
        <v>5</v>
      </c>
      <c r="H4536" s="1" t="s">
        <v>24</v>
      </c>
      <c r="I4536" s="1">
        <v>2408970</v>
      </c>
      <c r="J4536" s="1">
        <v>2409998</v>
      </c>
      <c r="K4536" s="1" t="s">
        <v>25</v>
      </c>
      <c r="P4536" s="1" t="s">
        <v>6403</v>
      </c>
      <c r="R4536" s="1" t="s">
        <v>6404</v>
      </c>
      <c r="S4536" s="1">
        <v>1029</v>
      </c>
    </row>
    <row r="4537" spans="1:20">
      <c r="A4537" s="1">
        <f t="shared" si="70"/>
        <v>4536</v>
      </c>
      <c r="B4537" s="1" t="s">
        <v>28</v>
      </c>
      <c r="C4537" s="1" t="s">
        <v>29</v>
      </c>
      <c r="D4537" s="1" t="s">
        <v>22</v>
      </c>
      <c r="E4537" s="1" t="s">
        <v>23</v>
      </c>
      <c r="F4537" s="1" t="s">
        <v>5</v>
      </c>
      <c r="H4537" s="1" t="s">
        <v>24</v>
      </c>
      <c r="I4537" s="1">
        <v>2408970</v>
      </c>
      <c r="J4537" s="1">
        <v>2409998</v>
      </c>
      <c r="K4537" s="1" t="s">
        <v>25</v>
      </c>
      <c r="L4537" s="1" t="s">
        <v>6405</v>
      </c>
      <c r="O4537" s="1" t="s">
        <v>6406</v>
      </c>
      <c r="P4537" s="1" t="s">
        <v>6403</v>
      </c>
      <c r="R4537" s="1" t="s">
        <v>6404</v>
      </c>
      <c r="S4537" s="1">
        <v>1029</v>
      </c>
      <c r="T4537" s="1">
        <v>342</v>
      </c>
    </row>
    <row r="4538" spans="1:20">
      <c r="A4538" s="1">
        <f t="shared" si="70"/>
        <v>4537</v>
      </c>
      <c r="B4538" s="1" t="s">
        <v>20</v>
      </c>
      <c r="C4538" s="1" t="s">
        <v>21</v>
      </c>
      <c r="D4538" s="1" t="s">
        <v>22</v>
      </c>
      <c r="E4538" s="1" t="s">
        <v>23</v>
      </c>
      <c r="F4538" s="1" t="s">
        <v>5</v>
      </c>
      <c r="H4538" s="1" t="s">
        <v>24</v>
      </c>
      <c r="I4538" s="1">
        <v>2409988</v>
      </c>
      <c r="J4538" s="1">
        <v>2410644</v>
      </c>
      <c r="K4538" s="1" t="s">
        <v>25</v>
      </c>
      <c r="R4538" s="1" t="s">
        <v>6407</v>
      </c>
      <c r="S4538" s="1">
        <v>657</v>
      </c>
    </row>
    <row r="4539" spans="1:20">
      <c r="A4539" s="1">
        <f t="shared" si="70"/>
        <v>4538</v>
      </c>
      <c r="B4539" s="1" t="s">
        <v>28</v>
      </c>
      <c r="C4539" s="1" t="s">
        <v>29</v>
      </c>
      <c r="D4539" s="1" t="s">
        <v>22</v>
      </c>
      <c r="E4539" s="1" t="s">
        <v>23</v>
      </c>
      <c r="F4539" s="1" t="s">
        <v>5</v>
      </c>
      <c r="H4539" s="1" t="s">
        <v>24</v>
      </c>
      <c r="I4539" s="1">
        <v>2409988</v>
      </c>
      <c r="J4539" s="1">
        <v>2410644</v>
      </c>
      <c r="K4539" s="1" t="s">
        <v>25</v>
      </c>
      <c r="L4539" s="1" t="s">
        <v>6408</v>
      </c>
      <c r="O4539" s="1" t="s">
        <v>2954</v>
      </c>
      <c r="R4539" s="1" t="s">
        <v>6407</v>
      </c>
      <c r="S4539" s="1">
        <v>657</v>
      </c>
      <c r="T4539" s="1">
        <v>218</v>
      </c>
    </row>
    <row r="4540" spans="1:20">
      <c r="A4540" s="1">
        <f t="shared" si="70"/>
        <v>4539</v>
      </c>
      <c r="B4540" s="1" t="s">
        <v>20</v>
      </c>
      <c r="C4540" s="1" t="s">
        <v>21</v>
      </c>
      <c r="D4540" s="1" t="s">
        <v>22</v>
      </c>
      <c r="E4540" s="1" t="s">
        <v>23</v>
      </c>
      <c r="F4540" s="1" t="s">
        <v>5</v>
      </c>
      <c r="H4540" s="1" t="s">
        <v>24</v>
      </c>
      <c r="I4540" s="1">
        <v>2410645</v>
      </c>
      <c r="J4540" s="1">
        <v>2411316</v>
      </c>
      <c r="K4540" s="1" t="s">
        <v>25</v>
      </c>
      <c r="P4540" s="1" t="s">
        <v>6409</v>
      </c>
      <c r="R4540" s="1" t="s">
        <v>6410</v>
      </c>
      <c r="S4540" s="1">
        <v>672</v>
      </c>
    </row>
    <row r="4541" spans="1:20">
      <c r="A4541" s="1">
        <f t="shared" si="70"/>
        <v>4540</v>
      </c>
      <c r="B4541" s="1" t="s">
        <v>28</v>
      </c>
      <c r="C4541" s="1" t="s">
        <v>29</v>
      </c>
      <c r="D4541" s="1" t="s">
        <v>22</v>
      </c>
      <c r="E4541" s="1" t="s">
        <v>23</v>
      </c>
      <c r="F4541" s="1" t="s">
        <v>5</v>
      </c>
      <c r="H4541" s="1" t="s">
        <v>24</v>
      </c>
      <c r="I4541" s="1">
        <v>2410645</v>
      </c>
      <c r="J4541" s="1">
        <v>2411316</v>
      </c>
      <c r="K4541" s="1" t="s">
        <v>25</v>
      </c>
      <c r="L4541" s="1" t="s">
        <v>6411</v>
      </c>
      <c r="O4541" s="1" t="s">
        <v>6412</v>
      </c>
      <c r="P4541" s="1" t="s">
        <v>6409</v>
      </c>
      <c r="R4541" s="1" t="s">
        <v>6410</v>
      </c>
      <c r="S4541" s="1">
        <v>672</v>
      </c>
      <c r="T4541" s="1">
        <v>223</v>
      </c>
    </row>
    <row r="4542" spans="1:20">
      <c r="A4542" s="1">
        <f t="shared" si="70"/>
        <v>4541</v>
      </c>
      <c r="B4542" s="1" t="s">
        <v>20</v>
      </c>
      <c r="C4542" s="1" t="s">
        <v>21</v>
      </c>
      <c r="D4542" s="1" t="s">
        <v>22</v>
      </c>
      <c r="E4542" s="1" t="s">
        <v>23</v>
      </c>
      <c r="F4542" s="1" t="s">
        <v>5</v>
      </c>
      <c r="H4542" s="1" t="s">
        <v>24</v>
      </c>
      <c r="I4542" s="1">
        <v>2411313</v>
      </c>
      <c r="J4542" s="1">
        <v>2411708</v>
      </c>
      <c r="K4542" s="1" t="s">
        <v>25</v>
      </c>
      <c r="R4542" s="1" t="s">
        <v>6413</v>
      </c>
      <c r="S4542" s="1">
        <v>396</v>
      </c>
    </row>
    <row r="4543" spans="1:20">
      <c r="A4543" s="1">
        <f t="shared" si="70"/>
        <v>4542</v>
      </c>
      <c r="B4543" s="1" t="s">
        <v>28</v>
      </c>
      <c r="C4543" s="1" t="s">
        <v>29</v>
      </c>
      <c r="D4543" s="1" t="s">
        <v>22</v>
      </c>
      <c r="E4543" s="1" t="s">
        <v>23</v>
      </c>
      <c r="F4543" s="1" t="s">
        <v>5</v>
      </c>
      <c r="H4543" s="1" t="s">
        <v>24</v>
      </c>
      <c r="I4543" s="1">
        <v>2411313</v>
      </c>
      <c r="J4543" s="1">
        <v>2411708</v>
      </c>
      <c r="K4543" s="1" t="s">
        <v>25</v>
      </c>
      <c r="L4543" s="1" t="s">
        <v>6414</v>
      </c>
      <c r="O4543" s="1" t="s">
        <v>62</v>
      </c>
      <c r="R4543" s="1" t="s">
        <v>6413</v>
      </c>
      <c r="S4543" s="1">
        <v>396</v>
      </c>
      <c r="T4543" s="1">
        <v>131</v>
      </c>
    </row>
    <row r="4544" spans="1:20">
      <c r="A4544" s="1">
        <f t="shared" si="70"/>
        <v>4543</v>
      </c>
      <c r="B4544" s="1" t="s">
        <v>20</v>
      </c>
      <c r="C4544" s="1" t="s">
        <v>21</v>
      </c>
      <c r="D4544" s="1" t="s">
        <v>22</v>
      </c>
      <c r="E4544" s="1" t="s">
        <v>23</v>
      </c>
      <c r="F4544" s="1" t="s">
        <v>5</v>
      </c>
      <c r="H4544" s="1" t="s">
        <v>24</v>
      </c>
      <c r="I4544" s="1">
        <v>2411698</v>
      </c>
      <c r="J4544" s="1">
        <v>2412135</v>
      </c>
      <c r="K4544" s="1" t="s">
        <v>25</v>
      </c>
      <c r="R4544" s="1" t="s">
        <v>6415</v>
      </c>
      <c r="S4544" s="1">
        <v>438</v>
      </c>
    </row>
    <row r="4545" spans="1:20">
      <c r="A4545" s="1">
        <f t="shared" si="70"/>
        <v>4544</v>
      </c>
      <c r="B4545" s="1" t="s">
        <v>28</v>
      </c>
      <c r="C4545" s="1" t="s">
        <v>29</v>
      </c>
      <c r="D4545" s="1" t="s">
        <v>22</v>
      </c>
      <c r="E4545" s="1" t="s">
        <v>23</v>
      </c>
      <c r="F4545" s="1" t="s">
        <v>5</v>
      </c>
      <c r="H4545" s="1" t="s">
        <v>24</v>
      </c>
      <c r="I4545" s="1">
        <v>2411698</v>
      </c>
      <c r="J4545" s="1">
        <v>2412135</v>
      </c>
      <c r="K4545" s="1" t="s">
        <v>25</v>
      </c>
      <c r="L4545" s="1" t="s">
        <v>6416</v>
      </c>
      <c r="O4545" s="1" t="s">
        <v>6417</v>
      </c>
      <c r="R4545" s="1" t="s">
        <v>6415</v>
      </c>
      <c r="S4545" s="1">
        <v>438</v>
      </c>
      <c r="T4545" s="1">
        <v>145</v>
      </c>
    </row>
    <row r="4546" spans="1:20">
      <c r="A4546" s="1">
        <f t="shared" si="70"/>
        <v>4545</v>
      </c>
      <c r="B4546" s="1" t="s">
        <v>20</v>
      </c>
      <c r="C4546" s="1" t="s">
        <v>21</v>
      </c>
      <c r="D4546" s="1" t="s">
        <v>22</v>
      </c>
      <c r="E4546" s="1" t="s">
        <v>23</v>
      </c>
      <c r="F4546" s="1" t="s">
        <v>5</v>
      </c>
      <c r="H4546" s="1" t="s">
        <v>24</v>
      </c>
      <c r="I4546" s="1">
        <v>2412161</v>
      </c>
      <c r="J4546" s="1">
        <v>2413066</v>
      </c>
      <c r="K4546" s="1" t="s">
        <v>63</v>
      </c>
      <c r="R4546" s="1" t="s">
        <v>6418</v>
      </c>
      <c r="S4546" s="1">
        <v>906</v>
      </c>
    </row>
    <row r="4547" spans="1:20">
      <c r="A4547" s="1">
        <f t="shared" ref="A4547:A4610" si="71">A4546+1</f>
        <v>4546</v>
      </c>
      <c r="B4547" s="1" t="s">
        <v>28</v>
      </c>
      <c r="C4547" s="1" t="s">
        <v>29</v>
      </c>
      <c r="D4547" s="1" t="s">
        <v>22</v>
      </c>
      <c r="E4547" s="1" t="s">
        <v>23</v>
      </c>
      <c r="F4547" s="1" t="s">
        <v>5</v>
      </c>
      <c r="H4547" s="1" t="s">
        <v>24</v>
      </c>
      <c r="I4547" s="1">
        <v>2412161</v>
      </c>
      <c r="J4547" s="1">
        <v>2413066</v>
      </c>
      <c r="K4547" s="1" t="s">
        <v>63</v>
      </c>
      <c r="L4547" s="1" t="s">
        <v>6419</v>
      </c>
      <c r="O4547" s="1" t="s">
        <v>3893</v>
      </c>
      <c r="R4547" s="1" t="s">
        <v>6418</v>
      </c>
      <c r="S4547" s="1">
        <v>906</v>
      </c>
      <c r="T4547" s="1">
        <v>301</v>
      </c>
    </row>
    <row r="4548" spans="1:20">
      <c r="A4548" s="1">
        <f t="shared" si="71"/>
        <v>4547</v>
      </c>
      <c r="B4548" s="1" t="s">
        <v>20</v>
      </c>
      <c r="C4548" s="1" t="s">
        <v>21</v>
      </c>
      <c r="D4548" s="1" t="s">
        <v>22</v>
      </c>
      <c r="E4548" s="1" t="s">
        <v>23</v>
      </c>
      <c r="F4548" s="1" t="s">
        <v>5</v>
      </c>
      <c r="H4548" s="1" t="s">
        <v>24</v>
      </c>
      <c r="I4548" s="1">
        <v>2413308</v>
      </c>
      <c r="J4548" s="1">
        <v>2414870</v>
      </c>
      <c r="K4548" s="1" t="s">
        <v>63</v>
      </c>
      <c r="R4548" s="1" t="s">
        <v>6420</v>
      </c>
      <c r="S4548" s="1">
        <v>1563</v>
      </c>
    </row>
    <row r="4549" spans="1:20">
      <c r="A4549" s="1">
        <f t="shared" si="71"/>
        <v>4548</v>
      </c>
      <c r="B4549" s="1" t="s">
        <v>28</v>
      </c>
      <c r="C4549" s="1" t="s">
        <v>29</v>
      </c>
      <c r="D4549" s="1" t="s">
        <v>22</v>
      </c>
      <c r="E4549" s="1" t="s">
        <v>23</v>
      </c>
      <c r="F4549" s="1" t="s">
        <v>5</v>
      </c>
      <c r="H4549" s="1" t="s">
        <v>24</v>
      </c>
      <c r="I4549" s="1">
        <v>2413308</v>
      </c>
      <c r="J4549" s="1">
        <v>2414870</v>
      </c>
      <c r="K4549" s="1" t="s">
        <v>63</v>
      </c>
      <c r="L4549" s="1" t="s">
        <v>6421</v>
      </c>
      <c r="O4549" s="1" t="s">
        <v>1658</v>
      </c>
      <c r="R4549" s="1" t="s">
        <v>6420</v>
      </c>
      <c r="S4549" s="1">
        <v>1563</v>
      </c>
      <c r="T4549" s="1">
        <v>520</v>
      </c>
    </row>
    <row r="4550" spans="1:20">
      <c r="A4550" s="1">
        <f t="shared" si="71"/>
        <v>4549</v>
      </c>
      <c r="B4550" s="1" t="s">
        <v>20</v>
      </c>
      <c r="C4550" s="1" t="s">
        <v>21</v>
      </c>
      <c r="D4550" s="1" t="s">
        <v>22</v>
      </c>
      <c r="E4550" s="1" t="s">
        <v>23</v>
      </c>
      <c r="F4550" s="1" t="s">
        <v>5</v>
      </c>
      <c r="H4550" s="1" t="s">
        <v>24</v>
      </c>
      <c r="I4550" s="1">
        <v>2415225</v>
      </c>
      <c r="J4550" s="1">
        <v>2416268</v>
      </c>
      <c r="K4550" s="1" t="s">
        <v>63</v>
      </c>
      <c r="R4550" s="1" t="s">
        <v>6422</v>
      </c>
      <c r="S4550" s="1">
        <v>1044</v>
      </c>
    </row>
    <row r="4551" spans="1:20">
      <c r="A4551" s="1">
        <f t="shared" si="71"/>
        <v>4550</v>
      </c>
      <c r="B4551" s="1" t="s">
        <v>28</v>
      </c>
      <c r="C4551" s="1" t="s">
        <v>29</v>
      </c>
      <c r="D4551" s="1" t="s">
        <v>22</v>
      </c>
      <c r="E4551" s="1" t="s">
        <v>23</v>
      </c>
      <c r="F4551" s="1" t="s">
        <v>5</v>
      </c>
      <c r="H4551" s="1" t="s">
        <v>24</v>
      </c>
      <c r="I4551" s="1">
        <v>2415225</v>
      </c>
      <c r="J4551" s="1">
        <v>2416268</v>
      </c>
      <c r="K4551" s="1" t="s">
        <v>63</v>
      </c>
      <c r="L4551" s="1" t="s">
        <v>6423</v>
      </c>
      <c r="O4551" s="1" t="s">
        <v>542</v>
      </c>
      <c r="R4551" s="1" t="s">
        <v>6422</v>
      </c>
      <c r="S4551" s="1">
        <v>1044</v>
      </c>
      <c r="T4551" s="1">
        <v>347</v>
      </c>
    </row>
    <row r="4552" spans="1:20">
      <c r="A4552" s="1">
        <f t="shared" si="71"/>
        <v>4551</v>
      </c>
      <c r="B4552" s="1" t="s">
        <v>20</v>
      </c>
      <c r="C4552" s="1" t="s">
        <v>21</v>
      </c>
      <c r="D4552" s="1" t="s">
        <v>22</v>
      </c>
      <c r="E4552" s="1" t="s">
        <v>23</v>
      </c>
      <c r="F4552" s="1" t="s">
        <v>5</v>
      </c>
      <c r="H4552" s="1" t="s">
        <v>24</v>
      </c>
      <c r="I4552" s="1">
        <v>2416689</v>
      </c>
      <c r="J4552" s="1">
        <v>2417594</v>
      </c>
      <c r="K4552" s="1" t="s">
        <v>25</v>
      </c>
      <c r="R4552" s="1" t="s">
        <v>6424</v>
      </c>
      <c r="S4552" s="1">
        <v>906</v>
      </c>
    </row>
    <row r="4553" spans="1:20">
      <c r="A4553" s="1">
        <f t="shared" si="71"/>
        <v>4552</v>
      </c>
      <c r="B4553" s="1" t="s">
        <v>28</v>
      </c>
      <c r="C4553" s="1" t="s">
        <v>29</v>
      </c>
      <c r="D4553" s="1" t="s">
        <v>22</v>
      </c>
      <c r="E4553" s="1" t="s">
        <v>23</v>
      </c>
      <c r="F4553" s="1" t="s">
        <v>5</v>
      </c>
      <c r="H4553" s="1" t="s">
        <v>24</v>
      </c>
      <c r="I4553" s="1">
        <v>2416689</v>
      </c>
      <c r="J4553" s="1">
        <v>2417594</v>
      </c>
      <c r="K4553" s="1" t="s">
        <v>25</v>
      </c>
      <c r="L4553" s="1" t="s">
        <v>6425</v>
      </c>
      <c r="O4553" s="1" t="s">
        <v>6426</v>
      </c>
      <c r="R4553" s="1" t="s">
        <v>6424</v>
      </c>
      <c r="S4553" s="1">
        <v>906</v>
      </c>
      <c r="T4553" s="1">
        <v>301</v>
      </c>
    </row>
    <row r="4554" spans="1:20">
      <c r="A4554" s="1">
        <f t="shared" si="71"/>
        <v>4553</v>
      </c>
      <c r="B4554" s="1" t="s">
        <v>20</v>
      </c>
      <c r="C4554" s="1" t="s">
        <v>21</v>
      </c>
      <c r="D4554" s="1" t="s">
        <v>22</v>
      </c>
      <c r="E4554" s="1" t="s">
        <v>23</v>
      </c>
      <c r="F4554" s="1" t="s">
        <v>5</v>
      </c>
      <c r="H4554" s="1" t="s">
        <v>24</v>
      </c>
      <c r="I4554" s="1">
        <v>2417795</v>
      </c>
      <c r="J4554" s="1">
        <v>2418211</v>
      </c>
      <c r="K4554" s="1" t="s">
        <v>25</v>
      </c>
      <c r="R4554" s="1" t="s">
        <v>6427</v>
      </c>
      <c r="S4554" s="1">
        <v>417</v>
      </c>
    </row>
    <row r="4555" spans="1:20">
      <c r="A4555" s="1">
        <f t="shared" si="71"/>
        <v>4554</v>
      </c>
      <c r="B4555" s="1" t="s">
        <v>28</v>
      </c>
      <c r="C4555" s="1" t="s">
        <v>29</v>
      </c>
      <c r="D4555" s="1" t="s">
        <v>22</v>
      </c>
      <c r="E4555" s="1" t="s">
        <v>23</v>
      </c>
      <c r="F4555" s="1" t="s">
        <v>5</v>
      </c>
      <c r="H4555" s="1" t="s">
        <v>24</v>
      </c>
      <c r="I4555" s="1">
        <v>2417795</v>
      </c>
      <c r="J4555" s="1">
        <v>2418211</v>
      </c>
      <c r="K4555" s="1" t="s">
        <v>25</v>
      </c>
      <c r="L4555" s="1" t="s">
        <v>6428</v>
      </c>
      <c r="O4555" s="1" t="s">
        <v>62</v>
      </c>
      <c r="R4555" s="1" t="s">
        <v>6427</v>
      </c>
      <c r="S4555" s="1">
        <v>417</v>
      </c>
      <c r="T4555" s="1">
        <v>138</v>
      </c>
    </row>
    <row r="4556" spans="1:20">
      <c r="A4556" s="1">
        <f t="shared" si="71"/>
        <v>4555</v>
      </c>
      <c r="B4556" s="1" t="s">
        <v>20</v>
      </c>
      <c r="C4556" s="1" t="s">
        <v>21</v>
      </c>
      <c r="D4556" s="1" t="s">
        <v>22</v>
      </c>
      <c r="E4556" s="1" t="s">
        <v>23</v>
      </c>
      <c r="F4556" s="1" t="s">
        <v>5</v>
      </c>
      <c r="H4556" s="1" t="s">
        <v>24</v>
      </c>
      <c r="I4556" s="1">
        <v>2418225</v>
      </c>
      <c r="J4556" s="1">
        <v>2418638</v>
      </c>
      <c r="K4556" s="1" t="s">
        <v>25</v>
      </c>
      <c r="R4556" s="1" t="s">
        <v>6429</v>
      </c>
      <c r="S4556" s="1">
        <v>414</v>
      </c>
    </row>
    <row r="4557" spans="1:20">
      <c r="A4557" s="1">
        <f t="shared" si="71"/>
        <v>4556</v>
      </c>
      <c r="B4557" s="1" t="s">
        <v>28</v>
      </c>
      <c r="C4557" s="1" t="s">
        <v>29</v>
      </c>
      <c r="D4557" s="1" t="s">
        <v>22</v>
      </c>
      <c r="E4557" s="1" t="s">
        <v>23</v>
      </c>
      <c r="F4557" s="1" t="s">
        <v>5</v>
      </c>
      <c r="H4557" s="1" t="s">
        <v>24</v>
      </c>
      <c r="I4557" s="1">
        <v>2418225</v>
      </c>
      <c r="J4557" s="1">
        <v>2418638</v>
      </c>
      <c r="K4557" s="1" t="s">
        <v>25</v>
      </c>
      <c r="L4557" s="1" t="s">
        <v>6430</v>
      </c>
      <c r="O4557" s="1" t="s">
        <v>42</v>
      </c>
      <c r="R4557" s="1" t="s">
        <v>6429</v>
      </c>
      <c r="S4557" s="1">
        <v>414</v>
      </c>
      <c r="T4557" s="1">
        <v>137</v>
      </c>
    </row>
    <row r="4558" spans="1:20">
      <c r="A4558" s="1">
        <f t="shared" si="71"/>
        <v>4557</v>
      </c>
      <c r="B4558" s="1" t="s">
        <v>20</v>
      </c>
      <c r="C4558" s="1" t="s">
        <v>21</v>
      </c>
      <c r="D4558" s="1" t="s">
        <v>22</v>
      </c>
      <c r="E4558" s="1" t="s">
        <v>23</v>
      </c>
      <c r="F4558" s="1" t="s">
        <v>5</v>
      </c>
      <c r="H4558" s="1" t="s">
        <v>24</v>
      </c>
      <c r="I4558" s="1">
        <v>2418813</v>
      </c>
      <c r="J4558" s="1">
        <v>2419856</v>
      </c>
      <c r="K4558" s="1" t="s">
        <v>63</v>
      </c>
      <c r="R4558" s="1" t="s">
        <v>6431</v>
      </c>
      <c r="S4558" s="1">
        <v>1044</v>
      </c>
    </row>
    <row r="4559" spans="1:20">
      <c r="A4559" s="1">
        <f t="shared" si="71"/>
        <v>4558</v>
      </c>
      <c r="B4559" s="1" t="s">
        <v>28</v>
      </c>
      <c r="C4559" s="1" t="s">
        <v>29</v>
      </c>
      <c r="D4559" s="1" t="s">
        <v>22</v>
      </c>
      <c r="E4559" s="1" t="s">
        <v>23</v>
      </c>
      <c r="F4559" s="1" t="s">
        <v>5</v>
      </c>
      <c r="H4559" s="1" t="s">
        <v>24</v>
      </c>
      <c r="I4559" s="1">
        <v>2418813</v>
      </c>
      <c r="J4559" s="1">
        <v>2419856</v>
      </c>
      <c r="K4559" s="1" t="s">
        <v>63</v>
      </c>
      <c r="L4559" s="1" t="s">
        <v>6432</v>
      </c>
      <c r="O4559" s="1" t="s">
        <v>542</v>
      </c>
      <c r="R4559" s="1" t="s">
        <v>6431</v>
      </c>
      <c r="S4559" s="1">
        <v>1044</v>
      </c>
      <c r="T4559" s="1">
        <v>347</v>
      </c>
    </row>
    <row r="4560" spans="1:20">
      <c r="A4560" s="1">
        <f t="shared" si="71"/>
        <v>4559</v>
      </c>
      <c r="B4560" s="1" t="s">
        <v>20</v>
      </c>
      <c r="C4560" s="1" t="s">
        <v>21</v>
      </c>
      <c r="D4560" s="1" t="s">
        <v>22</v>
      </c>
      <c r="E4560" s="1" t="s">
        <v>23</v>
      </c>
      <c r="F4560" s="1" t="s">
        <v>5</v>
      </c>
      <c r="H4560" s="1" t="s">
        <v>24</v>
      </c>
      <c r="I4560" s="1">
        <v>2420648</v>
      </c>
      <c r="J4560" s="1">
        <v>2421631</v>
      </c>
      <c r="K4560" s="1" t="s">
        <v>25</v>
      </c>
      <c r="R4560" s="1" t="s">
        <v>6433</v>
      </c>
      <c r="S4560" s="1">
        <v>984</v>
      </c>
    </row>
    <row r="4561" spans="1:20">
      <c r="A4561" s="1">
        <f t="shared" si="71"/>
        <v>4560</v>
      </c>
      <c r="B4561" s="1" t="s">
        <v>28</v>
      </c>
      <c r="C4561" s="1" t="s">
        <v>29</v>
      </c>
      <c r="D4561" s="1" t="s">
        <v>22</v>
      </c>
      <c r="E4561" s="1" t="s">
        <v>23</v>
      </c>
      <c r="F4561" s="1" t="s">
        <v>5</v>
      </c>
      <c r="H4561" s="1" t="s">
        <v>24</v>
      </c>
      <c r="I4561" s="1">
        <v>2420648</v>
      </c>
      <c r="J4561" s="1">
        <v>2421631</v>
      </c>
      <c r="K4561" s="1" t="s">
        <v>25</v>
      </c>
      <c r="L4561" s="1" t="s">
        <v>6434</v>
      </c>
      <c r="O4561" s="1" t="s">
        <v>600</v>
      </c>
      <c r="R4561" s="1" t="s">
        <v>6433</v>
      </c>
      <c r="S4561" s="1">
        <v>984</v>
      </c>
      <c r="T4561" s="1">
        <v>327</v>
      </c>
    </row>
    <row r="4562" spans="1:20">
      <c r="A4562" s="1">
        <f t="shared" si="71"/>
        <v>4561</v>
      </c>
      <c r="B4562" s="1" t="s">
        <v>20</v>
      </c>
      <c r="C4562" s="1" t="s">
        <v>21</v>
      </c>
      <c r="D4562" s="1" t="s">
        <v>22</v>
      </c>
      <c r="E4562" s="1" t="s">
        <v>23</v>
      </c>
      <c r="F4562" s="1" t="s">
        <v>5</v>
      </c>
      <c r="H4562" s="1" t="s">
        <v>24</v>
      </c>
      <c r="I4562" s="1">
        <v>2421663</v>
      </c>
      <c r="J4562" s="1">
        <v>2422778</v>
      </c>
      <c r="K4562" s="1" t="s">
        <v>63</v>
      </c>
      <c r="P4562" s="1" t="s">
        <v>6435</v>
      </c>
      <c r="R4562" s="1" t="s">
        <v>6436</v>
      </c>
      <c r="S4562" s="1">
        <v>1116</v>
      </c>
    </row>
    <row r="4563" spans="1:20">
      <c r="A4563" s="1">
        <f t="shared" si="71"/>
        <v>4562</v>
      </c>
      <c r="B4563" s="1" t="s">
        <v>28</v>
      </c>
      <c r="C4563" s="1" t="s">
        <v>29</v>
      </c>
      <c r="D4563" s="1" t="s">
        <v>22</v>
      </c>
      <c r="E4563" s="1" t="s">
        <v>23</v>
      </c>
      <c r="F4563" s="1" t="s">
        <v>5</v>
      </c>
      <c r="H4563" s="1" t="s">
        <v>24</v>
      </c>
      <c r="I4563" s="1">
        <v>2421663</v>
      </c>
      <c r="J4563" s="1">
        <v>2422778</v>
      </c>
      <c r="K4563" s="1" t="s">
        <v>63</v>
      </c>
      <c r="L4563" s="1" t="s">
        <v>6437</v>
      </c>
      <c r="O4563" s="1" t="s">
        <v>6438</v>
      </c>
      <c r="P4563" s="1" t="s">
        <v>6435</v>
      </c>
      <c r="R4563" s="1" t="s">
        <v>6436</v>
      </c>
      <c r="S4563" s="1">
        <v>1116</v>
      </c>
      <c r="T4563" s="1">
        <v>371</v>
      </c>
    </row>
    <row r="4564" spans="1:20">
      <c r="A4564" s="1">
        <f t="shared" si="71"/>
        <v>4563</v>
      </c>
      <c r="B4564" s="1" t="s">
        <v>20</v>
      </c>
      <c r="C4564" s="1" t="s">
        <v>21</v>
      </c>
      <c r="D4564" s="1" t="s">
        <v>22</v>
      </c>
      <c r="E4564" s="1" t="s">
        <v>23</v>
      </c>
      <c r="F4564" s="1" t="s">
        <v>5</v>
      </c>
      <c r="H4564" s="1" t="s">
        <v>24</v>
      </c>
      <c r="I4564" s="1">
        <v>2422775</v>
      </c>
      <c r="J4564" s="1">
        <v>2424622</v>
      </c>
      <c r="K4564" s="1" t="s">
        <v>63</v>
      </c>
      <c r="R4564" s="1" t="s">
        <v>6439</v>
      </c>
      <c r="S4564" s="1">
        <v>1848</v>
      </c>
    </row>
    <row r="4565" spans="1:20">
      <c r="A4565" s="1">
        <f t="shared" si="71"/>
        <v>4564</v>
      </c>
      <c r="B4565" s="1" t="s">
        <v>28</v>
      </c>
      <c r="C4565" s="1" t="s">
        <v>29</v>
      </c>
      <c r="D4565" s="1" t="s">
        <v>22</v>
      </c>
      <c r="E4565" s="1" t="s">
        <v>23</v>
      </c>
      <c r="F4565" s="1" t="s">
        <v>5</v>
      </c>
      <c r="H4565" s="1" t="s">
        <v>24</v>
      </c>
      <c r="I4565" s="1">
        <v>2422775</v>
      </c>
      <c r="J4565" s="1">
        <v>2424622</v>
      </c>
      <c r="K4565" s="1" t="s">
        <v>63</v>
      </c>
      <c r="L4565" s="1" t="s">
        <v>6440</v>
      </c>
      <c r="O4565" s="1" t="s">
        <v>3374</v>
      </c>
      <c r="R4565" s="1" t="s">
        <v>6439</v>
      </c>
      <c r="S4565" s="1">
        <v>1848</v>
      </c>
      <c r="T4565" s="1">
        <v>615</v>
      </c>
    </row>
    <row r="4566" spans="1:20">
      <c r="A4566" s="1">
        <f t="shared" si="71"/>
        <v>4565</v>
      </c>
      <c r="B4566" s="1" t="s">
        <v>20</v>
      </c>
      <c r="C4566" s="1" t="s">
        <v>21</v>
      </c>
      <c r="D4566" s="1" t="s">
        <v>22</v>
      </c>
      <c r="E4566" s="1" t="s">
        <v>23</v>
      </c>
      <c r="F4566" s="1" t="s">
        <v>5</v>
      </c>
      <c r="H4566" s="1" t="s">
        <v>24</v>
      </c>
      <c r="I4566" s="1">
        <v>2424692</v>
      </c>
      <c r="J4566" s="1">
        <v>2425762</v>
      </c>
      <c r="K4566" s="1" t="s">
        <v>63</v>
      </c>
      <c r="R4566" s="1" t="s">
        <v>6441</v>
      </c>
      <c r="S4566" s="1">
        <v>1071</v>
      </c>
    </row>
    <row r="4567" spans="1:20">
      <c r="A4567" s="1">
        <f t="shared" si="71"/>
        <v>4566</v>
      </c>
      <c r="B4567" s="1" t="s">
        <v>28</v>
      </c>
      <c r="C4567" s="1" t="s">
        <v>29</v>
      </c>
      <c r="D4567" s="1" t="s">
        <v>22</v>
      </c>
      <c r="E4567" s="1" t="s">
        <v>23</v>
      </c>
      <c r="F4567" s="1" t="s">
        <v>5</v>
      </c>
      <c r="H4567" s="1" t="s">
        <v>24</v>
      </c>
      <c r="I4567" s="1">
        <v>2424692</v>
      </c>
      <c r="J4567" s="1">
        <v>2425762</v>
      </c>
      <c r="K4567" s="1" t="s">
        <v>63</v>
      </c>
      <c r="L4567" s="1" t="s">
        <v>6442</v>
      </c>
      <c r="O4567" s="1" t="s">
        <v>42</v>
      </c>
      <c r="R4567" s="1" t="s">
        <v>6441</v>
      </c>
      <c r="S4567" s="1">
        <v>1071</v>
      </c>
      <c r="T4567" s="1">
        <v>356</v>
      </c>
    </row>
    <row r="4568" spans="1:20">
      <c r="A4568" s="1">
        <f t="shared" si="71"/>
        <v>4567</v>
      </c>
      <c r="B4568" s="1" t="s">
        <v>20</v>
      </c>
      <c r="C4568" s="1" t="s">
        <v>21</v>
      </c>
      <c r="D4568" s="1" t="s">
        <v>22</v>
      </c>
      <c r="E4568" s="1" t="s">
        <v>23</v>
      </c>
      <c r="F4568" s="1" t="s">
        <v>5</v>
      </c>
      <c r="H4568" s="1" t="s">
        <v>24</v>
      </c>
      <c r="I4568" s="1">
        <v>2425795</v>
      </c>
      <c r="J4568" s="1">
        <v>2427483</v>
      </c>
      <c r="K4568" s="1" t="s">
        <v>63</v>
      </c>
      <c r="R4568" s="1" t="s">
        <v>6443</v>
      </c>
      <c r="S4568" s="1">
        <v>1689</v>
      </c>
    </row>
    <row r="4569" spans="1:20">
      <c r="A4569" s="1">
        <f t="shared" si="71"/>
        <v>4568</v>
      </c>
      <c r="B4569" s="1" t="s">
        <v>28</v>
      </c>
      <c r="C4569" s="1" t="s">
        <v>29</v>
      </c>
      <c r="D4569" s="1" t="s">
        <v>22</v>
      </c>
      <c r="E4569" s="1" t="s">
        <v>23</v>
      </c>
      <c r="F4569" s="1" t="s">
        <v>5</v>
      </c>
      <c r="H4569" s="1" t="s">
        <v>24</v>
      </c>
      <c r="I4569" s="1">
        <v>2425795</v>
      </c>
      <c r="J4569" s="1">
        <v>2427483</v>
      </c>
      <c r="K4569" s="1" t="s">
        <v>63</v>
      </c>
      <c r="L4569" s="1" t="s">
        <v>6444</v>
      </c>
      <c r="O4569" s="1" t="s">
        <v>2096</v>
      </c>
      <c r="R4569" s="1" t="s">
        <v>6443</v>
      </c>
      <c r="S4569" s="1">
        <v>1689</v>
      </c>
      <c r="T4569" s="1">
        <v>562</v>
      </c>
    </row>
    <row r="4570" spans="1:20">
      <c r="A4570" s="1">
        <f t="shared" si="71"/>
        <v>4569</v>
      </c>
      <c r="B4570" s="1" t="s">
        <v>20</v>
      </c>
      <c r="C4570" s="1" t="s">
        <v>21</v>
      </c>
      <c r="D4570" s="1" t="s">
        <v>22</v>
      </c>
      <c r="E4570" s="1" t="s">
        <v>23</v>
      </c>
      <c r="F4570" s="1" t="s">
        <v>5</v>
      </c>
      <c r="H4570" s="1" t="s">
        <v>24</v>
      </c>
      <c r="I4570" s="1">
        <v>2427598</v>
      </c>
      <c r="J4570" s="1">
        <v>2428041</v>
      </c>
      <c r="K4570" s="1" t="s">
        <v>63</v>
      </c>
      <c r="R4570" s="1" t="s">
        <v>6445</v>
      </c>
      <c r="S4570" s="1">
        <v>444</v>
      </c>
    </row>
    <row r="4571" spans="1:20">
      <c r="A4571" s="1">
        <f t="shared" si="71"/>
        <v>4570</v>
      </c>
      <c r="B4571" s="1" t="s">
        <v>28</v>
      </c>
      <c r="C4571" s="1" t="s">
        <v>29</v>
      </c>
      <c r="D4571" s="1" t="s">
        <v>22</v>
      </c>
      <c r="E4571" s="1" t="s">
        <v>23</v>
      </c>
      <c r="F4571" s="1" t="s">
        <v>5</v>
      </c>
      <c r="H4571" s="1" t="s">
        <v>24</v>
      </c>
      <c r="I4571" s="1">
        <v>2427598</v>
      </c>
      <c r="J4571" s="1">
        <v>2428041</v>
      </c>
      <c r="K4571" s="1" t="s">
        <v>63</v>
      </c>
      <c r="L4571" s="1" t="s">
        <v>6446</v>
      </c>
      <c r="O4571" s="1" t="s">
        <v>6447</v>
      </c>
      <c r="R4571" s="1" t="s">
        <v>6445</v>
      </c>
      <c r="S4571" s="1">
        <v>444</v>
      </c>
      <c r="T4571" s="1">
        <v>147</v>
      </c>
    </row>
    <row r="4572" spans="1:20">
      <c r="A4572" s="1">
        <f t="shared" si="71"/>
        <v>4571</v>
      </c>
      <c r="B4572" s="1" t="s">
        <v>20</v>
      </c>
      <c r="C4572" s="1" t="s">
        <v>21</v>
      </c>
      <c r="D4572" s="1" t="s">
        <v>22</v>
      </c>
      <c r="E4572" s="1" t="s">
        <v>23</v>
      </c>
      <c r="F4572" s="1" t="s">
        <v>5</v>
      </c>
      <c r="H4572" s="1" t="s">
        <v>24</v>
      </c>
      <c r="I4572" s="1">
        <v>2428310</v>
      </c>
      <c r="J4572" s="1">
        <v>2429119</v>
      </c>
      <c r="K4572" s="1" t="s">
        <v>63</v>
      </c>
      <c r="R4572" s="1" t="s">
        <v>6448</v>
      </c>
      <c r="S4572" s="1">
        <v>810</v>
      </c>
    </row>
    <row r="4573" spans="1:20">
      <c r="A4573" s="1">
        <f t="shared" si="71"/>
        <v>4572</v>
      </c>
      <c r="B4573" s="1" t="s">
        <v>28</v>
      </c>
      <c r="C4573" s="1" t="s">
        <v>29</v>
      </c>
      <c r="D4573" s="1" t="s">
        <v>22</v>
      </c>
      <c r="E4573" s="1" t="s">
        <v>23</v>
      </c>
      <c r="F4573" s="1" t="s">
        <v>5</v>
      </c>
      <c r="H4573" s="1" t="s">
        <v>24</v>
      </c>
      <c r="I4573" s="1">
        <v>2428310</v>
      </c>
      <c r="J4573" s="1">
        <v>2429119</v>
      </c>
      <c r="K4573" s="1" t="s">
        <v>63</v>
      </c>
      <c r="L4573" s="1" t="s">
        <v>6449</v>
      </c>
      <c r="O4573" s="1" t="s">
        <v>62</v>
      </c>
      <c r="R4573" s="1" t="s">
        <v>6448</v>
      </c>
      <c r="S4573" s="1">
        <v>810</v>
      </c>
      <c r="T4573" s="1">
        <v>269</v>
      </c>
    </row>
    <row r="4574" spans="1:20">
      <c r="A4574" s="1">
        <f t="shared" si="71"/>
        <v>4573</v>
      </c>
      <c r="B4574" s="1" t="s">
        <v>20</v>
      </c>
      <c r="C4574" s="1" t="s">
        <v>21</v>
      </c>
      <c r="D4574" s="1" t="s">
        <v>22</v>
      </c>
      <c r="E4574" s="1" t="s">
        <v>23</v>
      </c>
      <c r="F4574" s="1" t="s">
        <v>5</v>
      </c>
      <c r="H4574" s="1" t="s">
        <v>24</v>
      </c>
      <c r="I4574" s="1">
        <v>2429390</v>
      </c>
      <c r="J4574" s="1">
        <v>2430637</v>
      </c>
      <c r="K4574" s="1" t="s">
        <v>25</v>
      </c>
      <c r="R4574" s="1" t="s">
        <v>6450</v>
      </c>
      <c r="S4574" s="1">
        <v>1248</v>
      </c>
    </row>
    <row r="4575" spans="1:20">
      <c r="A4575" s="1">
        <f t="shared" si="71"/>
        <v>4574</v>
      </c>
      <c r="B4575" s="1" t="s">
        <v>28</v>
      </c>
      <c r="C4575" s="1" t="s">
        <v>29</v>
      </c>
      <c r="D4575" s="1" t="s">
        <v>22</v>
      </c>
      <c r="E4575" s="1" t="s">
        <v>23</v>
      </c>
      <c r="F4575" s="1" t="s">
        <v>5</v>
      </c>
      <c r="H4575" s="1" t="s">
        <v>24</v>
      </c>
      <c r="I4575" s="1">
        <v>2429390</v>
      </c>
      <c r="J4575" s="1">
        <v>2430637</v>
      </c>
      <c r="K4575" s="1" t="s">
        <v>25</v>
      </c>
      <c r="L4575" s="1" t="s">
        <v>6451</v>
      </c>
      <c r="O4575" s="1" t="s">
        <v>2515</v>
      </c>
      <c r="R4575" s="1" t="s">
        <v>6450</v>
      </c>
      <c r="S4575" s="1">
        <v>1248</v>
      </c>
      <c r="T4575" s="1">
        <v>415</v>
      </c>
    </row>
    <row r="4576" spans="1:20">
      <c r="A4576" s="1">
        <f t="shared" si="71"/>
        <v>4575</v>
      </c>
      <c r="B4576" s="1" t="s">
        <v>20</v>
      </c>
      <c r="C4576" s="1" t="s">
        <v>21</v>
      </c>
      <c r="D4576" s="1" t="s">
        <v>22</v>
      </c>
      <c r="E4576" s="1" t="s">
        <v>23</v>
      </c>
      <c r="F4576" s="1" t="s">
        <v>5</v>
      </c>
      <c r="H4576" s="1" t="s">
        <v>24</v>
      </c>
      <c r="I4576" s="1">
        <v>2430887</v>
      </c>
      <c r="J4576" s="1">
        <v>2431504</v>
      </c>
      <c r="K4576" s="1" t="s">
        <v>25</v>
      </c>
      <c r="R4576" s="1" t="s">
        <v>6452</v>
      </c>
      <c r="S4576" s="1">
        <v>618</v>
      </c>
    </row>
    <row r="4577" spans="1:20">
      <c r="A4577" s="1">
        <f t="shared" si="71"/>
        <v>4576</v>
      </c>
      <c r="B4577" s="1" t="s">
        <v>28</v>
      </c>
      <c r="C4577" s="1" t="s">
        <v>29</v>
      </c>
      <c r="D4577" s="1" t="s">
        <v>22</v>
      </c>
      <c r="E4577" s="1" t="s">
        <v>23</v>
      </c>
      <c r="F4577" s="1" t="s">
        <v>5</v>
      </c>
      <c r="H4577" s="1" t="s">
        <v>24</v>
      </c>
      <c r="I4577" s="1">
        <v>2430887</v>
      </c>
      <c r="J4577" s="1">
        <v>2431504</v>
      </c>
      <c r="K4577" s="1" t="s">
        <v>25</v>
      </c>
      <c r="L4577" s="1" t="s">
        <v>6453</v>
      </c>
      <c r="O4577" s="1" t="s">
        <v>62</v>
      </c>
      <c r="R4577" s="1" t="s">
        <v>6452</v>
      </c>
      <c r="S4577" s="1">
        <v>618</v>
      </c>
      <c r="T4577" s="1">
        <v>205</v>
      </c>
    </row>
    <row r="4578" spans="1:20">
      <c r="A4578" s="1">
        <f t="shared" si="71"/>
        <v>4577</v>
      </c>
      <c r="B4578" s="1" t="s">
        <v>20</v>
      </c>
      <c r="C4578" s="1" t="s">
        <v>21</v>
      </c>
      <c r="D4578" s="1" t="s">
        <v>22</v>
      </c>
      <c r="E4578" s="1" t="s">
        <v>23</v>
      </c>
      <c r="F4578" s="1" t="s">
        <v>5</v>
      </c>
      <c r="H4578" s="1" t="s">
        <v>24</v>
      </c>
      <c r="I4578" s="1">
        <v>2431573</v>
      </c>
      <c r="J4578" s="1">
        <v>2432784</v>
      </c>
      <c r="K4578" s="1" t="s">
        <v>25</v>
      </c>
      <c r="R4578" s="1" t="s">
        <v>6454</v>
      </c>
      <c r="S4578" s="1">
        <v>1212</v>
      </c>
    </row>
    <row r="4579" spans="1:20">
      <c r="A4579" s="1">
        <f t="shared" si="71"/>
        <v>4578</v>
      </c>
      <c r="B4579" s="1" t="s">
        <v>28</v>
      </c>
      <c r="C4579" s="1" t="s">
        <v>29</v>
      </c>
      <c r="D4579" s="1" t="s">
        <v>22</v>
      </c>
      <c r="E4579" s="1" t="s">
        <v>23</v>
      </c>
      <c r="F4579" s="1" t="s">
        <v>5</v>
      </c>
      <c r="H4579" s="1" t="s">
        <v>24</v>
      </c>
      <c r="I4579" s="1">
        <v>2431573</v>
      </c>
      <c r="J4579" s="1">
        <v>2432784</v>
      </c>
      <c r="K4579" s="1" t="s">
        <v>25</v>
      </c>
      <c r="L4579" s="1" t="s">
        <v>6455</v>
      </c>
      <c r="O4579" s="1" t="s">
        <v>2515</v>
      </c>
      <c r="R4579" s="1" t="s">
        <v>6454</v>
      </c>
      <c r="S4579" s="1">
        <v>1212</v>
      </c>
      <c r="T4579" s="1">
        <v>403</v>
      </c>
    </row>
    <row r="4580" spans="1:20">
      <c r="A4580" s="1">
        <f t="shared" si="71"/>
        <v>4579</v>
      </c>
      <c r="B4580" s="1" t="s">
        <v>20</v>
      </c>
      <c r="C4580" s="1" t="s">
        <v>21</v>
      </c>
      <c r="D4580" s="1" t="s">
        <v>22</v>
      </c>
      <c r="E4580" s="1" t="s">
        <v>23</v>
      </c>
      <c r="F4580" s="1" t="s">
        <v>5</v>
      </c>
      <c r="H4580" s="1" t="s">
        <v>24</v>
      </c>
      <c r="I4580" s="1">
        <v>2432821</v>
      </c>
      <c r="J4580" s="1">
        <v>2434251</v>
      </c>
      <c r="K4580" s="1" t="s">
        <v>63</v>
      </c>
      <c r="R4580" s="1" t="s">
        <v>6456</v>
      </c>
      <c r="S4580" s="1">
        <v>1431</v>
      </c>
    </row>
    <row r="4581" spans="1:20">
      <c r="A4581" s="1">
        <f t="shared" si="71"/>
        <v>4580</v>
      </c>
      <c r="B4581" s="1" t="s">
        <v>28</v>
      </c>
      <c r="C4581" s="1" t="s">
        <v>29</v>
      </c>
      <c r="D4581" s="1" t="s">
        <v>22</v>
      </c>
      <c r="E4581" s="1" t="s">
        <v>23</v>
      </c>
      <c r="F4581" s="1" t="s">
        <v>5</v>
      </c>
      <c r="H4581" s="1" t="s">
        <v>24</v>
      </c>
      <c r="I4581" s="1">
        <v>2432821</v>
      </c>
      <c r="J4581" s="1">
        <v>2434251</v>
      </c>
      <c r="K4581" s="1" t="s">
        <v>63</v>
      </c>
      <c r="L4581" s="1" t="s">
        <v>6457</v>
      </c>
      <c r="O4581" s="1" t="s">
        <v>62</v>
      </c>
      <c r="R4581" s="1" t="s">
        <v>6456</v>
      </c>
      <c r="S4581" s="1">
        <v>1431</v>
      </c>
      <c r="T4581" s="1">
        <v>476</v>
      </c>
    </row>
    <row r="4582" spans="1:20">
      <c r="A4582" s="1">
        <f t="shared" si="71"/>
        <v>4581</v>
      </c>
      <c r="B4582" s="1" t="s">
        <v>20</v>
      </c>
      <c r="C4582" s="1" t="s">
        <v>21</v>
      </c>
      <c r="D4582" s="1" t="s">
        <v>22</v>
      </c>
      <c r="E4582" s="1" t="s">
        <v>23</v>
      </c>
      <c r="F4582" s="1" t="s">
        <v>5</v>
      </c>
      <c r="H4582" s="1" t="s">
        <v>24</v>
      </c>
      <c r="I4582" s="1">
        <v>2434332</v>
      </c>
      <c r="J4582" s="1">
        <v>2435027</v>
      </c>
      <c r="K4582" s="1" t="s">
        <v>63</v>
      </c>
      <c r="R4582" s="1" t="s">
        <v>6458</v>
      </c>
      <c r="S4582" s="1">
        <v>696</v>
      </c>
    </row>
    <row r="4583" spans="1:20">
      <c r="A4583" s="1">
        <f t="shared" si="71"/>
        <v>4582</v>
      </c>
      <c r="B4583" s="1" t="s">
        <v>28</v>
      </c>
      <c r="C4583" s="1" t="s">
        <v>29</v>
      </c>
      <c r="D4583" s="1" t="s">
        <v>22</v>
      </c>
      <c r="E4583" s="1" t="s">
        <v>23</v>
      </c>
      <c r="F4583" s="1" t="s">
        <v>5</v>
      </c>
      <c r="H4583" s="1" t="s">
        <v>24</v>
      </c>
      <c r="I4583" s="1">
        <v>2434332</v>
      </c>
      <c r="J4583" s="1">
        <v>2435027</v>
      </c>
      <c r="K4583" s="1" t="s">
        <v>63</v>
      </c>
      <c r="L4583" s="1" t="s">
        <v>6459</v>
      </c>
      <c r="O4583" s="1" t="s">
        <v>276</v>
      </c>
      <c r="R4583" s="1" t="s">
        <v>6458</v>
      </c>
      <c r="S4583" s="1">
        <v>696</v>
      </c>
      <c r="T4583" s="1">
        <v>231</v>
      </c>
    </row>
    <row r="4584" spans="1:20">
      <c r="A4584" s="1">
        <f t="shared" si="71"/>
        <v>4583</v>
      </c>
      <c r="B4584" s="1" t="s">
        <v>20</v>
      </c>
      <c r="C4584" s="1" t="s">
        <v>21</v>
      </c>
      <c r="D4584" s="1" t="s">
        <v>22</v>
      </c>
      <c r="E4584" s="1" t="s">
        <v>23</v>
      </c>
      <c r="F4584" s="1" t="s">
        <v>5</v>
      </c>
      <c r="H4584" s="1" t="s">
        <v>24</v>
      </c>
      <c r="I4584" s="1">
        <v>2435095</v>
      </c>
      <c r="J4584" s="1">
        <v>2435868</v>
      </c>
      <c r="K4584" s="1" t="s">
        <v>25</v>
      </c>
      <c r="R4584" s="1" t="s">
        <v>6460</v>
      </c>
      <c r="S4584" s="1">
        <v>774</v>
      </c>
    </row>
    <row r="4585" spans="1:20">
      <c r="A4585" s="1">
        <f t="shared" si="71"/>
        <v>4584</v>
      </c>
      <c r="B4585" s="1" t="s">
        <v>28</v>
      </c>
      <c r="C4585" s="1" t="s">
        <v>29</v>
      </c>
      <c r="D4585" s="1" t="s">
        <v>22</v>
      </c>
      <c r="E4585" s="1" t="s">
        <v>23</v>
      </c>
      <c r="F4585" s="1" t="s">
        <v>5</v>
      </c>
      <c r="H4585" s="1" t="s">
        <v>24</v>
      </c>
      <c r="I4585" s="1">
        <v>2435095</v>
      </c>
      <c r="J4585" s="1">
        <v>2435868</v>
      </c>
      <c r="K4585" s="1" t="s">
        <v>25</v>
      </c>
      <c r="L4585" s="1" t="s">
        <v>6461</v>
      </c>
      <c r="O4585" s="1" t="s">
        <v>42</v>
      </c>
      <c r="R4585" s="1" t="s">
        <v>6460</v>
      </c>
      <c r="S4585" s="1">
        <v>774</v>
      </c>
      <c r="T4585" s="1">
        <v>257</v>
      </c>
    </row>
    <row r="4586" spans="1:20">
      <c r="A4586" s="1">
        <f t="shared" si="71"/>
        <v>4585</v>
      </c>
      <c r="B4586" s="1" t="s">
        <v>20</v>
      </c>
      <c r="C4586" s="1" t="s">
        <v>21</v>
      </c>
      <c r="D4586" s="1" t="s">
        <v>22</v>
      </c>
      <c r="E4586" s="1" t="s">
        <v>23</v>
      </c>
      <c r="F4586" s="1" t="s">
        <v>5</v>
      </c>
      <c r="H4586" s="1" t="s">
        <v>24</v>
      </c>
      <c r="I4586" s="1">
        <v>2436017</v>
      </c>
      <c r="J4586" s="1">
        <v>2436742</v>
      </c>
      <c r="K4586" s="1" t="s">
        <v>25</v>
      </c>
      <c r="R4586" s="1" t="s">
        <v>6462</v>
      </c>
      <c r="S4586" s="1">
        <v>726</v>
      </c>
    </row>
    <row r="4587" spans="1:20">
      <c r="A4587" s="1">
        <f t="shared" si="71"/>
        <v>4586</v>
      </c>
      <c r="B4587" s="1" t="s">
        <v>28</v>
      </c>
      <c r="C4587" s="1" t="s">
        <v>29</v>
      </c>
      <c r="D4587" s="1" t="s">
        <v>22</v>
      </c>
      <c r="E4587" s="1" t="s">
        <v>23</v>
      </c>
      <c r="F4587" s="1" t="s">
        <v>5</v>
      </c>
      <c r="H4587" s="1" t="s">
        <v>24</v>
      </c>
      <c r="I4587" s="1">
        <v>2436017</v>
      </c>
      <c r="J4587" s="1">
        <v>2436742</v>
      </c>
      <c r="K4587" s="1" t="s">
        <v>25</v>
      </c>
      <c r="L4587" s="1" t="s">
        <v>6463</v>
      </c>
      <c r="O4587" s="1" t="s">
        <v>62</v>
      </c>
      <c r="R4587" s="1" t="s">
        <v>6462</v>
      </c>
      <c r="S4587" s="1">
        <v>726</v>
      </c>
      <c r="T4587" s="1">
        <v>241</v>
      </c>
    </row>
    <row r="4588" spans="1:20">
      <c r="A4588" s="1">
        <f t="shared" si="71"/>
        <v>4587</v>
      </c>
      <c r="B4588" s="1" t="s">
        <v>20</v>
      </c>
      <c r="C4588" s="1" t="s">
        <v>21</v>
      </c>
      <c r="D4588" s="1" t="s">
        <v>22</v>
      </c>
      <c r="E4588" s="1" t="s">
        <v>23</v>
      </c>
      <c r="F4588" s="1" t="s">
        <v>5</v>
      </c>
      <c r="H4588" s="1" t="s">
        <v>24</v>
      </c>
      <c r="I4588" s="1">
        <v>2436978</v>
      </c>
      <c r="J4588" s="1">
        <v>2438477</v>
      </c>
      <c r="K4588" s="1" t="s">
        <v>25</v>
      </c>
      <c r="R4588" s="1" t="s">
        <v>6464</v>
      </c>
      <c r="S4588" s="1">
        <v>1500</v>
      </c>
    </row>
    <row r="4589" spans="1:20">
      <c r="A4589" s="1">
        <f t="shared" si="71"/>
        <v>4588</v>
      </c>
      <c r="B4589" s="1" t="s">
        <v>28</v>
      </c>
      <c r="C4589" s="1" t="s">
        <v>29</v>
      </c>
      <c r="D4589" s="1" t="s">
        <v>22</v>
      </c>
      <c r="E4589" s="1" t="s">
        <v>23</v>
      </c>
      <c r="F4589" s="1" t="s">
        <v>5</v>
      </c>
      <c r="H4589" s="1" t="s">
        <v>24</v>
      </c>
      <c r="I4589" s="1">
        <v>2436978</v>
      </c>
      <c r="J4589" s="1">
        <v>2438477</v>
      </c>
      <c r="K4589" s="1" t="s">
        <v>25</v>
      </c>
      <c r="L4589" s="1" t="s">
        <v>6465</v>
      </c>
      <c r="O4589" s="1" t="s">
        <v>62</v>
      </c>
      <c r="R4589" s="1" t="s">
        <v>6464</v>
      </c>
      <c r="S4589" s="1">
        <v>1500</v>
      </c>
      <c r="T4589" s="1">
        <v>499</v>
      </c>
    </row>
    <row r="4590" spans="1:20">
      <c r="A4590" s="1">
        <f t="shared" si="71"/>
        <v>4589</v>
      </c>
      <c r="B4590" s="1" t="s">
        <v>20</v>
      </c>
      <c r="C4590" s="1" t="s">
        <v>21</v>
      </c>
      <c r="D4590" s="1" t="s">
        <v>22</v>
      </c>
      <c r="E4590" s="1" t="s">
        <v>23</v>
      </c>
      <c r="F4590" s="1" t="s">
        <v>5</v>
      </c>
      <c r="H4590" s="1" t="s">
        <v>24</v>
      </c>
      <c r="I4590" s="1">
        <v>2438587</v>
      </c>
      <c r="J4590" s="1">
        <v>2439072</v>
      </c>
      <c r="K4590" s="1" t="s">
        <v>63</v>
      </c>
      <c r="R4590" s="1" t="s">
        <v>6466</v>
      </c>
      <c r="S4590" s="1">
        <v>486</v>
      </c>
    </row>
    <row r="4591" spans="1:20">
      <c r="A4591" s="1">
        <f t="shared" si="71"/>
        <v>4590</v>
      </c>
      <c r="B4591" s="1" t="s">
        <v>28</v>
      </c>
      <c r="C4591" s="1" t="s">
        <v>29</v>
      </c>
      <c r="D4591" s="1" t="s">
        <v>22</v>
      </c>
      <c r="E4591" s="1" t="s">
        <v>23</v>
      </c>
      <c r="F4591" s="1" t="s">
        <v>5</v>
      </c>
      <c r="H4591" s="1" t="s">
        <v>24</v>
      </c>
      <c r="I4591" s="1">
        <v>2438587</v>
      </c>
      <c r="J4591" s="1">
        <v>2439072</v>
      </c>
      <c r="K4591" s="1" t="s">
        <v>63</v>
      </c>
      <c r="L4591" s="1" t="s">
        <v>6467</v>
      </c>
      <c r="O4591" s="1" t="s">
        <v>42</v>
      </c>
      <c r="R4591" s="1" t="s">
        <v>6466</v>
      </c>
      <c r="S4591" s="1">
        <v>486</v>
      </c>
      <c r="T4591" s="1">
        <v>161</v>
      </c>
    </row>
    <row r="4592" spans="1:20">
      <c r="A4592" s="1">
        <f t="shared" si="71"/>
        <v>4591</v>
      </c>
      <c r="B4592" s="1" t="s">
        <v>20</v>
      </c>
      <c r="C4592" s="1" t="s">
        <v>21</v>
      </c>
      <c r="D4592" s="1" t="s">
        <v>22</v>
      </c>
      <c r="E4592" s="1" t="s">
        <v>23</v>
      </c>
      <c r="F4592" s="1" t="s">
        <v>5</v>
      </c>
      <c r="H4592" s="1" t="s">
        <v>24</v>
      </c>
      <c r="I4592" s="1">
        <v>2439311</v>
      </c>
      <c r="J4592" s="1">
        <v>2440420</v>
      </c>
      <c r="K4592" s="1" t="s">
        <v>25</v>
      </c>
      <c r="P4592" s="1" t="s">
        <v>6468</v>
      </c>
      <c r="R4592" s="1" t="s">
        <v>6469</v>
      </c>
      <c r="S4592" s="1">
        <v>1110</v>
      </c>
    </row>
    <row r="4593" spans="1:20">
      <c r="A4593" s="1">
        <f t="shared" si="71"/>
        <v>4592</v>
      </c>
      <c r="B4593" s="1" t="s">
        <v>28</v>
      </c>
      <c r="C4593" s="1" t="s">
        <v>29</v>
      </c>
      <c r="D4593" s="1" t="s">
        <v>22</v>
      </c>
      <c r="E4593" s="1" t="s">
        <v>23</v>
      </c>
      <c r="F4593" s="1" t="s">
        <v>5</v>
      </c>
      <c r="H4593" s="1" t="s">
        <v>24</v>
      </c>
      <c r="I4593" s="1">
        <v>2439311</v>
      </c>
      <c r="J4593" s="1">
        <v>2440420</v>
      </c>
      <c r="K4593" s="1" t="s">
        <v>25</v>
      </c>
      <c r="L4593" s="1" t="s">
        <v>6470</v>
      </c>
      <c r="O4593" s="1" t="s">
        <v>1556</v>
      </c>
      <c r="P4593" s="1" t="s">
        <v>6468</v>
      </c>
      <c r="R4593" s="1" t="s">
        <v>6469</v>
      </c>
      <c r="S4593" s="1">
        <v>1110</v>
      </c>
      <c r="T4593" s="1">
        <v>369</v>
      </c>
    </row>
    <row r="4594" spans="1:20">
      <c r="A4594" s="1">
        <f t="shared" si="71"/>
        <v>4593</v>
      </c>
      <c r="B4594" s="1" t="s">
        <v>20</v>
      </c>
      <c r="C4594" s="1" t="s">
        <v>21</v>
      </c>
      <c r="D4594" s="1" t="s">
        <v>22</v>
      </c>
      <c r="E4594" s="1" t="s">
        <v>23</v>
      </c>
      <c r="F4594" s="1" t="s">
        <v>5</v>
      </c>
      <c r="H4594" s="1" t="s">
        <v>24</v>
      </c>
      <c r="I4594" s="1">
        <v>2440428</v>
      </c>
      <c r="J4594" s="1">
        <v>2441936</v>
      </c>
      <c r="K4594" s="1" t="s">
        <v>25</v>
      </c>
      <c r="R4594" s="1" t="s">
        <v>6471</v>
      </c>
      <c r="S4594" s="1">
        <v>1509</v>
      </c>
    </row>
    <row r="4595" spans="1:20">
      <c r="A4595" s="1">
        <f t="shared" si="71"/>
        <v>4594</v>
      </c>
      <c r="B4595" s="1" t="s">
        <v>28</v>
      </c>
      <c r="C4595" s="1" t="s">
        <v>29</v>
      </c>
      <c r="D4595" s="1" t="s">
        <v>22</v>
      </c>
      <c r="E4595" s="1" t="s">
        <v>23</v>
      </c>
      <c r="F4595" s="1" t="s">
        <v>5</v>
      </c>
      <c r="H4595" s="1" t="s">
        <v>24</v>
      </c>
      <c r="I4595" s="1">
        <v>2440428</v>
      </c>
      <c r="J4595" s="1">
        <v>2441936</v>
      </c>
      <c r="K4595" s="1" t="s">
        <v>25</v>
      </c>
      <c r="L4595" s="1" t="s">
        <v>6472</v>
      </c>
      <c r="O4595" s="1" t="s">
        <v>6473</v>
      </c>
      <c r="R4595" s="1" t="s">
        <v>6471</v>
      </c>
      <c r="S4595" s="1">
        <v>1509</v>
      </c>
      <c r="T4595" s="1">
        <v>502</v>
      </c>
    </row>
    <row r="4596" spans="1:20">
      <c r="A4596" s="1">
        <f t="shared" si="71"/>
        <v>4595</v>
      </c>
      <c r="B4596" s="1" t="s">
        <v>20</v>
      </c>
      <c r="C4596" s="1" t="s">
        <v>21</v>
      </c>
      <c r="D4596" s="1" t="s">
        <v>22</v>
      </c>
      <c r="E4596" s="1" t="s">
        <v>23</v>
      </c>
      <c r="F4596" s="1" t="s">
        <v>5</v>
      </c>
      <c r="H4596" s="1" t="s">
        <v>24</v>
      </c>
      <c r="I4596" s="1">
        <v>2442042</v>
      </c>
      <c r="J4596" s="1">
        <v>2442380</v>
      </c>
      <c r="K4596" s="1" t="s">
        <v>25</v>
      </c>
      <c r="R4596" s="1" t="s">
        <v>6474</v>
      </c>
      <c r="S4596" s="1">
        <v>339</v>
      </c>
    </row>
    <row r="4597" spans="1:20">
      <c r="A4597" s="1">
        <f t="shared" si="71"/>
        <v>4596</v>
      </c>
      <c r="B4597" s="1" t="s">
        <v>28</v>
      </c>
      <c r="C4597" s="1" t="s">
        <v>29</v>
      </c>
      <c r="D4597" s="1" t="s">
        <v>22</v>
      </c>
      <c r="E4597" s="1" t="s">
        <v>23</v>
      </c>
      <c r="F4597" s="1" t="s">
        <v>5</v>
      </c>
      <c r="H4597" s="1" t="s">
        <v>24</v>
      </c>
      <c r="I4597" s="1">
        <v>2442042</v>
      </c>
      <c r="J4597" s="1">
        <v>2442380</v>
      </c>
      <c r="K4597" s="1" t="s">
        <v>25</v>
      </c>
      <c r="L4597" s="1" t="s">
        <v>6475</v>
      </c>
      <c r="O4597" s="1" t="s">
        <v>6476</v>
      </c>
      <c r="R4597" s="1" t="s">
        <v>6474</v>
      </c>
      <c r="S4597" s="1">
        <v>339</v>
      </c>
      <c r="T4597" s="1">
        <v>112</v>
      </c>
    </row>
    <row r="4598" spans="1:20">
      <c r="A4598" s="1">
        <f t="shared" si="71"/>
        <v>4597</v>
      </c>
      <c r="B4598" s="1" t="s">
        <v>20</v>
      </c>
      <c r="C4598" s="1" t="s">
        <v>21</v>
      </c>
      <c r="D4598" s="1" t="s">
        <v>22</v>
      </c>
      <c r="E4598" s="1" t="s">
        <v>23</v>
      </c>
      <c r="F4598" s="1" t="s">
        <v>5</v>
      </c>
      <c r="H4598" s="1" t="s">
        <v>24</v>
      </c>
      <c r="I4598" s="1">
        <v>2442464</v>
      </c>
      <c r="J4598" s="1">
        <v>2444245</v>
      </c>
      <c r="K4598" s="1" t="s">
        <v>25</v>
      </c>
      <c r="R4598" s="1" t="s">
        <v>6477</v>
      </c>
      <c r="S4598" s="1">
        <v>1782</v>
      </c>
    </row>
    <row r="4599" spans="1:20">
      <c r="A4599" s="1">
        <f t="shared" si="71"/>
        <v>4598</v>
      </c>
      <c r="B4599" s="1" t="s">
        <v>28</v>
      </c>
      <c r="C4599" s="1" t="s">
        <v>29</v>
      </c>
      <c r="D4599" s="1" t="s">
        <v>22</v>
      </c>
      <c r="E4599" s="1" t="s">
        <v>23</v>
      </c>
      <c r="F4599" s="1" t="s">
        <v>5</v>
      </c>
      <c r="H4599" s="1" t="s">
        <v>24</v>
      </c>
      <c r="I4599" s="1">
        <v>2442464</v>
      </c>
      <c r="J4599" s="1">
        <v>2444245</v>
      </c>
      <c r="K4599" s="1" t="s">
        <v>25</v>
      </c>
      <c r="L4599" s="1" t="s">
        <v>6478</v>
      </c>
      <c r="O4599" s="1" t="s">
        <v>6479</v>
      </c>
      <c r="R4599" s="1" t="s">
        <v>6477</v>
      </c>
      <c r="S4599" s="1">
        <v>1782</v>
      </c>
      <c r="T4599" s="1">
        <v>593</v>
      </c>
    </row>
    <row r="4600" spans="1:20">
      <c r="A4600" s="1">
        <f t="shared" si="71"/>
        <v>4599</v>
      </c>
      <c r="B4600" s="1" t="s">
        <v>20</v>
      </c>
      <c r="C4600" s="1" t="s">
        <v>21</v>
      </c>
      <c r="D4600" s="1" t="s">
        <v>22</v>
      </c>
      <c r="E4600" s="1" t="s">
        <v>23</v>
      </c>
      <c r="F4600" s="1" t="s">
        <v>5</v>
      </c>
      <c r="H4600" s="1" t="s">
        <v>24</v>
      </c>
      <c r="I4600" s="1">
        <v>2444258</v>
      </c>
      <c r="J4600" s="1">
        <v>2444716</v>
      </c>
      <c r="K4600" s="1" t="s">
        <v>25</v>
      </c>
      <c r="P4600" s="1" t="s">
        <v>6480</v>
      </c>
      <c r="R4600" s="1" t="s">
        <v>6481</v>
      </c>
      <c r="S4600" s="1">
        <v>459</v>
      </c>
    </row>
    <row r="4601" spans="1:20">
      <c r="A4601" s="1">
        <f t="shared" si="71"/>
        <v>4600</v>
      </c>
      <c r="B4601" s="1" t="s">
        <v>28</v>
      </c>
      <c r="C4601" s="1" t="s">
        <v>29</v>
      </c>
      <c r="D4601" s="1" t="s">
        <v>22</v>
      </c>
      <c r="E4601" s="1" t="s">
        <v>23</v>
      </c>
      <c r="F4601" s="1" t="s">
        <v>5</v>
      </c>
      <c r="H4601" s="1" t="s">
        <v>24</v>
      </c>
      <c r="I4601" s="1">
        <v>2444258</v>
      </c>
      <c r="J4601" s="1">
        <v>2444716</v>
      </c>
      <c r="K4601" s="1" t="s">
        <v>25</v>
      </c>
      <c r="L4601" s="1" t="s">
        <v>6482</v>
      </c>
      <c r="O4601" s="1" t="s">
        <v>622</v>
      </c>
      <c r="P4601" s="1" t="s">
        <v>6480</v>
      </c>
      <c r="R4601" s="1" t="s">
        <v>6481</v>
      </c>
      <c r="S4601" s="1">
        <v>459</v>
      </c>
      <c r="T4601" s="1">
        <v>152</v>
      </c>
    </row>
    <row r="4602" spans="1:20">
      <c r="A4602" s="1">
        <f t="shared" si="71"/>
        <v>4601</v>
      </c>
      <c r="B4602" s="1" t="s">
        <v>20</v>
      </c>
      <c r="C4602" s="1" t="s">
        <v>46</v>
      </c>
      <c r="D4602" s="1" t="s">
        <v>22</v>
      </c>
      <c r="E4602" s="1" t="s">
        <v>23</v>
      </c>
      <c r="F4602" s="1" t="s">
        <v>5</v>
      </c>
      <c r="H4602" s="1" t="s">
        <v>24</v>
      </c>
      <c r="I4602" s="1">
        <v>2444800</v>
      </c>
      <c r="J4602" s="1">
        <v>2444876</v>
      </c>
      <c r="K4602" s="1" t="s">
        <v>63</v>
      </c>
      <c r="P4602" s="1" t="s">
        <v>6483</v>
      </c>
      <c r="R4602" s="1" t="s">
        <v>6484</v>
      </c>
      <c r="S4602" s="1">
        <v>77</v>
      </c>
    </row>
    <row r="4603" spans="1:20">
      <c r="A4603" s="1">
        <f t="shared" si="71"/>
        <v>4602</v>
      </c>
      <c r="B4603" s="1" t="s">
        <v>46</v>
      </c>
      <c r="D4603" s="1" t="s">
        <v>22</v>
      </c>
      <c r="E4603" s="1" t="s">
        <v>23</v>
      </c>
      <c r="F4603" s="1" t="s">
        <v>5</v>
      </c>
      <c r="H4603" s="1" t="s">
        <v>24</v>
      </c>
      <c r="I4603" s="1">
        <v>2444800</v>
      </c>
      <c r="J4603" s="1">
        <v>2444876</v>
      </c>
      <c r="K4603" s="1" t="s">
        <v>63</v>
      </c>
      <c r="O4603" s="1" t="s">
        <v>1203</v>
      </c>
      <c r="P4603" s="1" t="s">
        <v>6483</v>
      </c>
      <c r="R4603" s="1" t="s">
        <v>6484</v>
      </c>
      <c r="S4603" s="1">
        <v>77</v>
      </c>
    </row>
    <row r="4604" spans="1:20">
      <c r="A4604" s="1">
        <f t="shared" si="71"/>
        <v>4603</v>
      </c>
      <c r="B4604" s="1" t="s">
        <v>20</v>
      </c>
      <c r="C4604" s="1" t="s">
        <v>21</v>
      </c>
      <c r="D4604" s="1" t="s">
        <v>22</v>
      </c>
      <c r="E4604" s="1" t="s">
        <v>23</v>
      </c>
      <c r="F4604" s="1" t="s">
        <v>5</v>
      </c>
      <c r="H4604" s="1" t="s">
        <v>24</v>
      </c>
      <c r="I4604" s="1">
        <v>2445013</v>
      </c>
      <c r="J4604" s="1">
        <v>2445618</v>
      </c>
      <c r="K4604" s="1" t="s">
        <v>25</v>
      </c>
      <c r="P4604" s="1" t="s">
        <v>6485</v>
      </c>
      <c r="R4604" s="1" t="s">
        <v>6486</v>
      </c>
      <c r="S4604" s="1">
        <v>606</v>
      </c>
    </row>
    <row r="4605" spans="1:20">
      <c r="A4605" s="1">
        <f t="shared" si="71"/>
        <v>4604</v>
      </c>
      <c r="B4605" s="1" t="s">
        <v>28</v>
      </c>
      <c r="C4605" s="1" t="s">
        <v>29</v>
      </c>
      <c r="D4605" s="1" t="s">
        <v>22</v>
      </c>
      <c r="E4605" s="1" t="s">
        <v>23</v>
      </c>
      <c r="F4605" s="1" t="s">
        <v>5</v>
      </c>
      <c r="H4605" s="1" t="s">
        <v>24</v>
      </c>
      <c r="I4605" s="1">
        <v>2445013</v>
      </c>
      <c r="J4605" s="1">
        <v>2445618</v>
      </c>
      <c r="K4605" s="1" t="s">
        <v>25</v>
      </c>
      <c r="L4605" s="1" t="s">
        <v>6487</v>
      </c>
      <c r="O4605" s="1" t="s">
        <v>6488</v>
      </c>
      <c r="P4605" s="1" t="s">
        <v>6485</v>
      </c>
      <c r="R4605" s="1" t="s">
        <v>6486</v>
      </c>
      <c r="S4605" s="1">
        <v>606</v>
      </c>
      <c r="T4605" s="1">
        <v>201</v>
      </c>
    </row>
    <row r="4606" spans="1:20">
      <c r="A4606" s="1">
        <f t="shared" si="71"/>
        <v>4605</v>
      </c>
      <c r="B4606" s="1" t="s">
        <v>20</v>
      </c>
      <c r="C4606" s="1" t="s">
        <v>21</v>
      </c>
      <c r="D4606" s="1" t="s">
        <v>22</v>
      </c>
      <c r="E4606" s="1" t="s">
        <v>23</v>
      </c>
      <c r="F4606" s="1" t="s">
        <v>5</v>
      </c>
      <c r="H4606" s="1" t="s">
        <v>24</v>
      </c>
      <c r="I4606" s="1">
        <v>2445664</v>
      </c>
      <c r="J4606" s="1">
        <v>2445867</v>
      </c>
      <c r="K4606" s="1" t="s">
        <v>25</v>
      </c>
      <c r="P4606" s="1" t="s">
        <v>6489</v>
      </c>
      <c r="R4606" s="1" t="s">
        <v>6490</v>
      </c>
      <c r="S4606" s="1">
        <v>204</v>
      </c>
    </row>
    <row r="4607" spans="1:20">
      <c r="A4607" s="1">
        <f t="shared" si="71"/>
        <v>4606</v>
      </c>
      <c r="B4607" s="1" t="s">
        <v>28</v>
      </c>
      <c r="C4607" s="1" t="s">
        <v>29</v>
      </c>
      <c r="D4607" s="1" t="s">
        <v>22</v>
      </c>
      <c r="E4607" s="1" t="s">
        <v>23</v>
      </c>
      <c r="F4607" s="1" t="s">
        <v>5</v>
      </c>
      <c r="H4607" s="1" t="s">
        <v>24</v>
      </c>
      <c r="I4607" s="1">
        <v>2445664</v>
      </c>
      <c r="J4607" s="1">
        <v>2445867</v>
      </c>
      <c r="K4607" s="1" t="s">
        <v>25</v>
      </c>
      <c r="L4607" s="1" t="s">
        <v>6491</v>
      </c>
      <c r="O4607" s="1" t="s">
        <v>6492</v>
      </c>
      <c r="P4607" s="1" t="s">
        <v>6489</v>
      </c>
      <c r="R4607" s="1" t="s">
        <v>6490</v>
      </c>
      <c r="S4607" s="1">
        <v>204</v>
      </c>
      <c r="T4607" s="1">
        <v>67</v>
      </c>
    </row>
    <row r="4608" spans="1:20">
      <c r="A4608" s="1">
        <f t="shared" si="71"/>
        <v>4607</v>
      </c>
      <c r="B4608" s="1" t="s">
        <v>20</v>
      </c>
      <c r="C4608" s="1" t="s">
        <v>21</v>
      </c>
      <c r="D4608" s="1" t="s">
        <v>22</v>
      </c>
      <c r="E4608" s="1" t="s">
        <v>23</v>
      </c>
      <c r="F4608" s="1" t="s">
        <v>5</v>
      </c>
      <c r="H4608" s="1" t="s">
        <v>24</v>
      </c>
      <c r="I4608" s="1">
        <v>2446050</v>
      </c>
      <c r="J4608" s="1">
        <v>2446463</v>
      </c>
      <c r="K4608" s="1" t="s">
        <v>63</v>
      </c>
      <c r="R4608" s="1" t="s">
        <v>6493</v>
      </c>
      <c r="S4608" s="1">
        <v>414</v>
      </c>
    </row>
    <row r="4609" spans="1:20">
      <c r="A4609" s="1">
        <f t="shared" si="71"/>
        <v>4608</v>
      </c>
      <c r="B4609" s="1" t="s">
        <v>28</v>
      </c>
      <c r="C4609" s="1" t="s">
        <v>29</v>
      </c>
      <c r="D4609" s="1" t="s">
        <v>22</v>
      </c>
      <c r="E4609" s="1" t="s">
        <v>23</v>
      </c>
      <c r="F4609" s="1" t="s">
        <v>5</v>
      </c>
      <c r="H4609" s="1" t="s">
        <v>24</v>
      </c>
      <c r="I4609" s="1">
        <v>2446050</v>
      </c>
      <c r="J4609" s="1">
        <v>2446463</v>
      </c>
      <c r="K4609" s="1" t="s">
        <v>63</v>
      </c>
      <c r="L4609" s="1" t="s">
        <v>6494</v>
      </c>
      <c r="O4609" s="1" t="s">
        <v>1011</v>
      </c>
      <c r="R4609" s="1" t="s">
        <v>6493</v>
      </c>
      <c r="S4609" s="1">
        <v>414</v>
      </c>
      <c r="T4609" s="1">
        <v>137</v>
      </c>
    </row>
    <row r="4610" spans="1:20">
      <c r="A4610" s="1">
        <f t="shared" si="71"/>
        <v>4609</v>
      </c>
      <c r="B4610" s="1" t="s">
        <v>20</v>
      </c>
      <c r="C4610" s="1" t="s">
        <v>21</v>
      </c>
      <c r="D4610" s="1" t="s">
        <v>22</v>
      </c>
      <c r="E4610" s="1" t="s">
        <v>23</v>
      </c>
      <c r="F4610" s="1" t="s">
        <v>5</v>
      </c>
      <c r="H4610" s="1" t="s">
        <v>24</v>
      </c>
      <c r="I4610" s="1">
        <v>2446486</v>
      </c>
      <c r="J4610" s="1">
        <v>2447139</v>
      </c>
      <c r="K4610" s="1" t="s">
        <v>63</v>
      </c>
      <c r="R4610" s="1" t="s">
        <v>6495</v>
      </c>
      <c r="S4610" s="1">
        <v>654</v>
      </c>
    </row>
    <row r="4611" spans="1:20">
      <c r="A4611" s="1">
        <f t="shared" ref="A4611:A4674" si="72">A4610+1</f>
        <v>4610</v>
      </c>
      <c r="B4611" s="1" t="s">
        <v>28</v>
      </c>
      <c r="C4611" s="1" t="s">
        <v>29</v>
      </c>
      <c r="D4611" s="1" t="s">
        <v>22</v>
      </c>
      <c r="E4611" s="1" t="s">
        <v>23</v>
      </c>
      <c r="F4611" s="1" t="s">
        <v>5</v>
      </c>
      <c r="H4611" s="1" t="s">
        <v>24</v>
      </c>
      <c r="I4611" s="1">
        <v>2446486</v>
      </c>
      <c r="J4611" s="1">
        <v>2447139</v>
      </c>
      <c r="K4611" s="1" t="s">
        <v>63</v>
      </c>
      <c r="L4611" s="1" t="s">
        <v>6496</v>
      </c>
      <c r="O4611" s="1" t="s">
        <v>5381</v>
      </c>
      <c r="R4611" s="1" t="s">
        <v>6495</v>
      </c>
      <c r="S4611" s="1">
        <v>654</v>
      </c>
      <c r="T4611" s="1">
        <v>217</v>
      </c>
    </row>
    <row r="4612" spans="1:20">
      <c r="A4612" s="1">
        <f t="shared" si="72"/>
        <v>4611</v>
      </c>
      <c r="B4612" s="1" t="s">
        <v>20</v>
      </c>
      <c r="C4612" s="1" t="s">
        <v>21</v>
      </c>
      <c r="D4612" s="1" t="s">
        <v>22</v>
      </c>
      <c r="E4612" s="1" t="s">
        <v>23</v>
      </c>
      <c r="F4612" s="1" t="s">
        <v>5</v>
      </c>
      <c r="H4612" s="1" t="s">
        <v>24</v>
      </c>
      <c r="I4612" s="1">
        <v>2447196</v>
      </c>
      <c r="J4612" s="1">
        <v>2447585</v>
      </c>
      <c r="K4612" s="1" t="s">
        <v>63</v>
      </c>
      <c r="R4612" s="1" t="s">
        <v>6497</v>
      </c>
      <c r="S4612" s="1">
        <v>390</v>
      </c>
    </row>
    <row r="4613" spans="1:20">
      <c r="A4613" s="1">
        <f t="shared" si="72"/>
        <v>4612</v>
      </c>
      <c r="B4613" s="1" t="s">
        <v>28</v>
      </c>
      <c r="C4613" s="1" t="s">
        <v>29</v>
      </c>
      <c r="D4613" s="1" t="s">
        <v>22</v>
      </c>
      <c r="E4613" s="1" t="s">
        <v>23</v>
      </c>
      <c r="F4613" s="1" t="s">
        <v>5</v>
      </c>
      <c r="H4613" s="1" t="s">
        <v>24</v>
      </c>
      <c r="I4613" s="1">
        <v>2447196</v>
      </c>
      <c r="J4613" s="1">
        <v>2447585</v>
      </c>
      <c r="K4613" s="1" t="s">
        <v>63</v>
      </c>
      <c r="L4613" s="1" t="s">
        <v>6498</v>
      </c>
      <c r="O4613" s="1" t="s">
        <v>42</v>
      </c>
      <c r="R4613" s="1" t="s">
        <v>6497</v>
      </c>
      <c r="S4613" s="1">
        <v>390</v>
      </c>
      <c r="T4613" s="1">
        <v>129</v>
      </c>
    </row>
    <row r="4614" spans="1:20">
      <c r="A4614" s="1">
        <f t="shared" si="72"/>
        <v>4613</v>
      </c>
      <c r="B4614" s="1" t="s">
        <v>20</v>
      </c>
      <c r="C4614" s="1" t="s">
        <v>21</v>
      </c>
      <c r="D4614" s="1" t="s">
        <v>22</v>
      </c>
      <c r="E4614" s="1" t="s">
        <v>23</v>
      </c>
      <c r="F4614" s="1" t="s">
        <v>5</v>
      </c>
      <c r="H4614" s="1" t="s">
        <v>24</v>
      </c>
      <c r="I4614" s="1">
        <v>2447626</v>
      </c>
      <c r="J4614" s="1">
        <v>2448330</v>
      </c>
      <c r="K4614" s="1" t="s">
        <v>63</v>
      </c>
      <c r="R4614" s="1" t="s">
        <v>6499</v>
      </c>
      <c r="S4614" s="1">
        <v>705</v>
      </c>
    </row>
    <row r="4615" spans="1:20">
      <c r="A4615" s="1">
        <f t="shared" si="72"/>
        <v>4614</v>
      </c>
      <c r="B4615" s="1" t="s">
        <v>28</v>
      </c>
      <c r="C4615" s="1" t="s">
        <v>29</v>
      </c>
      <c r="D4615" s="1" t="s">
        <v>22</v>
      </c>
      <c r="E4615" s="1" t="s">
        <v>23</v>
      </c>
      <c r="F4615" s="1" t="s">
        <v>5</v>
      </c>
      <c r="H4615" s="1" t="s">
        <v>24</v>
      </c>
      <c r="I4615" s="1">
        <v>2447626</v>
      </c>
      <c r="J4615" s="1">
        <v>2448330</v>
      </c>
      <c r="K4615" s="1" t="s">
        <v>63</v>
      </c>
      <c r="L4615" s="1" t="s">
        <v>6500</v>
      </c>
      <c r="O4615" s="1" t="s">
        <v>6501</v>
      </c>
      <c r="R4615" s="1" t="s">
        <v>6499</v>
      </c>
      <c r="S4615" s="1">
        <v>705</v>
      </c>
      <c r="T4615" s="1">
        <v>234</v>
      </c>
    </row>
    <row r="4616" spans="1:20">
      <c r="A4616" s="1">
        <f t="shared" si="72"/>
        <v>4615</v>
      </c>
      <c r="B4616" s="1" t="s">
        <v>20</v>
      </c>
      <c r="C4616" s="1" t="s">
        <v>21</v>
      </c>
      <c r="D4616" s="1" t="s">
        <v>22</v>
      </c>
      <c r="E4616" s="1" t="s">
        <v>23</v>
      </c>
      <c r="F4616" s="1" t="s">
        <v>5</v>
      </c>
      <c r="H4616" s="1" t="s">
        <v>24</v>
      </c>
      <c r="I4616" s="1">
        <v>2448814</v>
      </c>
      <c r="J4616" s="1">
        <v>2449335</v>
      </c>
      <c r="K4616" s="1" t="s">
        <v>25</v>
      </c>
      <c r="P4616" s="1" t="s">
        <v>6502</v>
      </c>
      <c r="R4616" s="1" t="s">
        <v>6503</v>
      </c>
      <c r="S4616" s="1">
        <v>522</v>
      </c>
    </row>
    <row r="4617" spans="1:20">
      <c r="A4617" s="1">
        <f t="shared" si="72"/>
        <v>4616</v>
      </c>
      <c r="B4617" s="1" t="s">
        <v>28</v>
      </c>
      <c r="C4617" s="1" t="s">
        <v>29</v>
      </c>
      <c r="D4617" s="1" t="s">
        <v>22</v>
      </c>
      <c r="E4617" s="1" t="s">
        <v>23</v>
      </c>
      <c r="F4617" s="1" t="s">
        <v>5</v>
      </c>
      <c r="H4617" s="1" t="s">
        <v>24</v>
      </c>
      <c r="I4617" s="1">
        <v>2448814</v>
      </c>
      <c r="J4617" s="1">
        <v>2449335</v>
      </c>
      <c r="K4617" s="1" t="s">
        <v>25</v>
      </c>
      <c r="L4617" s="1" t="s">
        <v>6504</v>
      </c>
      <c r="O4617" s="1" t="s">
        <v>6505</v>
      </c>
      <c r="P4617" s="1" t="s">
        <v>6502</v>
      </c>
      <c r="R4617" s="1" t="s">
        <v>6503</v>
      </c>
      <c r="S4617" s="1">
        <v>522</v>
      </c>
      <c r="T4617" s="1">
        <v>173</v>
      </c>
    </row>
    <row r="4618" spans="1:20">
      <c r="A4618" s="1">
        <f t="shared" si="72"/>
        <v>4617</v>
      </c>
      <c r="B4618" s="1" t="s">
        <v>20</v>
      </c>
      <c r="C4618" s="1" t="s">
        <v>21</v>
      </c>
      <c r="D4618" s="1" t="s">
        <v>22</v>
      </c>
      <c r="E4618" s="1" t="s">
        <v>23</v>
      </c>
      <c r="F4618" s="1" t="s">
        <v>5</v>
      </c>
      <c r="H4618" s="1" t="s">
        <v>24</v>
      </c>
      <c r="I4618" s="1">
        <v>2449369</v>
      </c>
      <c r="J4618" s="1">
        <v>2450700</v>
      </c>
      <c r="K4618" s="1" t="s">
        <v>25</v>
      </c>
      <c r="P4618" s="1" t="s">
        <v>6506</v>
      </c>
      <c r="R4618" s="1" t="s">
        <v>6507</v>
      </c>
      <c r="S4618" s="1">
        <v>1332</v>
      </c>
    </row>
    <row r="4619" spans="1:20">
      <c r="A4619" s="1">
        <f t="shared" si="72"/>
        <v>4618</v>
      </c>
      <c r="B4619" s="1" t="s">
        <v>28</v>
      </c>
      <c r="C4619" s="1" t="s">
        <v>29</v>
      </c>
      <c r="D4619" s="1" t="s">
        <v>22</v>
      </c>
      <c r="E4619" s="1" t="s">
        <v>23</v>
      </c>
      <c r="F4619" s="1" t="s">
        <v>5</v>
      </c>
      <c r="H4619" s="1" t="s">
        <v>24</v>
      </c>
      <c r="I4619" s="1">
        <v>2449369</v>
      </c>
      <c r="J4619" s="1">
        <v>2450700</v>
      </c>
      <c r="K4619" s="1" t="s">
        <v>25</v>
      </c>
      <c r="L4619" s="1" t="s">
        <v>6508</v>
      </c>
      <c r="O4619" s="1" t="s">
        <v>6509</v>
      </c>
      <c r="P4619" s="1" t="s">
        <v>6506</v>
      </c>
      <c r="R4619" s="1" t="s">
        <v>6507</v>
      </c>
      <c r="S4619" s="1">
        <v>1332</v>
      </c>
      <c r="T4619" s="1">
        <v>443</v>
      </c>
    </row>
    <row r="4620" spans="1:20">
      <c r="A4620" s="1">
        <f t="shared" si="72"/>
        <v>4619</v>
      </c>
      <c r="B4620" s="1" t="s">
        <v>20</v>
      </c>
      <c r="C4620" s="1" t="s">
        <v>21</v>
      </c>
      <c r="D4620" s="1" t="s">
        <v>22</v>
      </c>
      <c r="E4620" s="1" t="s">
        <v>23</v>
      </c>
      <c r="F4620" s="1" t="s">
        <v>5</v>
      </c>
      <c r="H4620" s="1" t="s">
        <v>24</v>
      </c>
      <c r="I4620" s="1">
        <v>2450711</v>
      </c>
      <c r="J4620" s="1">
        <v>2451889</v>
      </c>
      <c r="K4620" s="1" t="s">
        <v>25</v>
      </c>
      <c r="P4620" s="1" t="s">
        <v>6510</v>
      </c>
      <c r="R4620" s="1" t="s">
        <v>6511</v>
      </c>
      <c r="S4620" s="1">
        <v>1179</v>
      </c>
    </row>
    <row r="4621" spans="1:20">
      <c r="A4621" s="1">
        <f t="shared" si="72"/>
        <v>4620</v>
      </c>
      <c r="B4621" s="1" t="s">
        <v>28</v>
      </c>
      <c r="C4621" s="1" t="s">
        <v>29</v>
      </c>
      <c r="D4621" s="1" t="s">
        <v>22</v>
      </c>
      <c r="E4621" s="1" t="s">
        <v>23</v>
      </c>
      <c r="F4621" s="1" t="s">
        <v>5</v>
      </c>
      <c r="H4621" s="1" t="s">
        <v>24</v>
      </c>
      <c r="I4621" s="1">
        <v>2450711</v>
      </c>
      <c r="J4621" s="1">
        <v>2451889</v>
      </c>
      <c r="K4621" s="1" t="s">
        <v>25</v>
      </c>
      <c r="L4621" s="1" t="s">
        <v>6512</v>
      </c>
      <c r="O4621" s="1" t="s">
        <v>4482</v>
      </c>
      <c r="P4621" s="1" t="s">
        <v>6510</v>
      </c>
      <c r="R4621" s="1" t="s">
        <v>6511</v>
      </c>
      <c r="S4621" s="1">
        <v>1179</v>
      </c>
      <c r="T4621" s="1">
        <v>392</v>
      </c>
    </row>
    <row r="4622" spans="1:20">
      <c r="A4622" s="1">
        <f t="shared" si="72"/>
        <v>4621</v>
      </c>
      <c r="B4622" s="1" t="s">
        <v>20</v>
      </c>
      <c r="C4622" s="1" t="s">
        <v>21</v>
      </c>
      <c r="D4622" s="1" t="s">
        <v>22</v>
      </c>
      <c r="E4622" s="1" t="s">
        <v>23</v>
      </c>
      <c r="F4622" s="1" t="s">
        <v>5</v>
      </c>
      <c r="H4622" s="1" t="s">
        <v>24</v>
      </c>
      <c r="I4622" s="1">
        <v>2451919</v>
      </c>
      <c r="J4622" s="1">
        <v>2453553</v>
      </c>
      <c r="K4622" s="1" t="s">
        <v>25</v>
      </c>
      <c r="P4622" s="1" t="s">
        <v>6513</v>
      </c>
      <c r="R4622" s="1" t="s">
        <v>6514</v>
      </c>
      <c r="S4622" s="1">
        <v>1635</v>
      </c>
    </row>
    <row r="4623" spans="1:20">
      <c r="A4623" s="1">
        <f t="shared" si="72"/>
        <v>4622</v>
      </c>
      <c r="B4623" s="1" t="s">
        <v>28</v>
      </c>
      <c r="C4623" s="1" t="s">
        <v>29</v>
      </c>
      <c r="D4623" s="1" t="s">
        <v>22</v>
      </c>
      <c r="E4623" s="1" t="s">
        <v>23</v>
      </c>
      <c r="F4623" s="1" t="s">
        <v>5</v>
      </c>
      <c r="H4623" s="1" t="s">
        <v>24</v>
      </c>
      <c r="I4623" s="1">
        <v>2451919</v>
      </c>
      <c r="J4623" s="1">
        <v>2453553</v>
      </c>
      <c r="K4623" s="1" t="s">
        <v>25</v>
      </c>
      <c r="L4623" s="1" t="s">
        <v>6515</v>
      </c>
      <c r="O4623" s="1" t="s">
        <v>6516</v>
      </c>
      <c r="P4623" s="1" t="s">
        <v>6513</v>
      </c>
      <c r="R4623" s="1" t="s">
        <v>6514</v>
      </c>
      <c r="S4623" s="1">
        <v>1635</v>
      </c>
      <c r="T4623" s="1">
        <v>544</v>
      </c>
    </row>
    <row r="4624" spans="1:20">
      <c r="A4624" s="1">
        <f t="shared" si="72"/>
        <v>4623</v>
      </c>
      <c r="B4624" s="1" t="s">
        <v>20</v>
      </c>
      <c r="C4624" s="1" t="s">
        <v>21</v>
      </c>
      <c r="D4624" s="1" t="s">
        <v>22</v>
      </c>
      <c r="E4624" s="1" t="s">
        <v>23</v>
      </c>
      <c r="F4624" s="1" t="s">
        <v>5</v>
      </c>
      <c r="H4624" s="1" t="s">
        <v>24</v>
      </c>
      <c r="I4624" s="1">
        <v>2453578</v>
      </c>
      <c r="J4624" s="1">
        <v>2455065</v>
      </c>
      <c r="K4624" s="1" t="s">
        <v>25</v>
      </c>
      <c r="P4624" s="1" t="s">
        <v>6517</v>
      </c>
      <c r="R4624" s="1" t="s">
        <v>6518</v>
      </c>
      <c r="S4624" s="1">
        <v>1488</v>
      </c>
    </row>
    <row r="4625" spans="1:21">
      <c r="A4625" s="1">
        <f t="shared" si="72"/>
        <v>4624</v>
      </c>
      <c r="B4625" s="1" t="s">
        <v>28</v>
      </c>
      <c r="C4625" s="1" t="s">
        <v>29</v>
      </c>
      <c r="D4625" s="1" t="s">
        <v>22</v>
      </c>
      <c r="E4625" s="1" t="s">
        <v>23</v>
      </c>
      <c r="F4625" s="1" t="s">
        <v>5</v>
      </c>
      <c r="H4625" s="1" t="s">
        <v>24</v>
      </c>
      <c r="I4625" s="1">
        <v>2453578</v>
      </c>
      <c r="J4625" s="1">
        <v>2455065</v>
      </c>
      <c r="K4625" s="1" t="s">
        <v>25</v>
      </c>
      <c r="L4625" s="1" t="s">
        <v>6519</v>
      </c>
      <c r="O4625" s="1" t="s">
        <v>2436</v>
      </c>
      <c r="P4625" s="1" t="s">
        <v>6517</v>
      </c>
      <c r="R4625" s="1" t="s">
        <v>6518</v>
      </c>
      <c r="S4625" s="1">
        <v>1488</v>
      </c>
      <c r="T4625" s="1">
        <v>495</v>
      </c>
    </row>
    <row r="4626" spans="1:21">
      <c r="A4626" s="1">
        <f t="shared" si="72"/>
        <v>4625</v>
      </c>
      <c r="B4626" s="1" t="s">
        <v>20</v>
      </c>
      <c r="C4626" s="1" t="s">
        <v>21</v>
      </c>
      <c r="D4626" s="1" t="s">
        <v>22</v>
      </c>
      <c r="E4626" s="1" t="s">
        <v>23</v>
      </c>
      <c r="F4626" s="1" t="s">
        <v>5</v>
      </c>
      <c r="H4626" s="1" t="s">
        <v>24</v>
      </c>
      <c r="I4626" s="1">
        <v>2455277</v>
      </c>
      <c r="J4626" s="1">
        <v>2456044</v>
      </c>
      <c r="K4626" s="1" t="s">
        <v>25</v>
      </c>
      <c r="R4626" s="1" t="s">
        <v>6520</v>
      </c>
      <c r="S4626" s="1">
        <v>768</v>
      </c>
    </row>
    <row r="4627" spans="1:21">
      <c r="A4627" s="1">
        <f t="shared" si="72"/>
        <v>4626</v>
      </c>
      <c r="B4627" s="1" t="s">
        <v>28</v>
      </c>
      <c r="C4627" s="1" t="s">
        <v>29</v>
      </c>
      <c r="D4627" s="1" t="s">
        <v>22</v>
      </c>
      <c r="E4627" s="1" t="s">
        <v>23</v>
      </c>
      <c r="F4627" s="1" t="s">
        <v>5</v>
      </c>
      <c r="H4627" s="1" t="s">
        <v>24</v>
      </c>
      <c r="I4627" s="1">
        <v>2455277</v>
      </c>
      <c r="J4627" s="1">
        <v>2456044</v>
      </c>
      <c r="K4627" s="1" t="s">
        <v>25</v>
      </c>
      <c r="L4627" s="1" t="s">
        <v>6521</v>
      </c>
      <c r="O4627" s="1" t="s">
        <v>62</v>
      </c>
      <c r="R4627" s="1" t="s">
        <v>6520</v>
      </c>
      <c r="S4627" s="1">
        <v>768</v>
      </c>
      <c r="T4627" s="1">
        <v>255</v>
      </c>
    </row>
    <row r="4628" spans="1:21">
      <c r="A4628" s="1">
        <f t="shared" si="72"/>
        <v>4627</v>
      </c>
      <c r="B4628" s="1" t="s">
        <v>20</v>
      </c>
      <c r="C4628" s="1" t="s">
        <v>21</v>
      </c>
      <c r="D4628" s="1" t="s">
        <v>22</v>
      </c>
      <c r="E4628" s="1" t="s">
        <v>23</v>
      </c>
      <c r="F4628" s="1" t="s">
        <v>5</v>
      </c>
      <c r="H4628" s="1" t="s">
        <v>24</v>
      </c>
      <c r="I4628" s="1">
        <v>2456125</v>
      </c>
      <c r="J4628" s="1">
        <v>2457267</v>
      </c>
      <c r="K4628" s="1" t="s">
        <v>63</v>
      </c>
      <c r="R4628" s="1" t="s">
        <v>6522</v>
      </c>
      <c r="S4628" s="1">
        <v>1143</v>
      </c>
    </row>
    <row r="4629" spans="1:21">
      <c r="A4629" s="1">
        <f t="shared" si="72"/>
        <v>4628</v>
      </c>
      <c r="B4629" s="1" t="s">
        <v>28</v>
      </c>
      <c r="C4629" s="1" t="s">
        <v>29</v>
      </c>
      <c r="D4629" s="1" t="s">
        <v>22</v>
      </c>
      <c r="E4629" s="1" t="s">
        <v>23</v>
      </c>
      <c r="F4629" s="1" t="s">
        <v>5</v>
      </c>
      <c r="H4629" s="1" t="s">
        <v>24</v>
      </c>
      <c r="I4629" s="1">
        <v>2456125</v>
      </c>
      <c r="J4629" s="1">
        <v>2457267</v>
      </c>
      <c r="K4629" s="1" t="s">
        <v>63</v>
      </c>
      <c r="L4629" s="1" t="s">
        <v>6523</v>
      </c>
      <c r="O4629" s="1" t="s">
        <v>2436</v>
      </c>
      <c r="R4629" s="1" t="s">
        <v>6522</v>
      </c>
      <c r="S4629" s="1">
        <v>1143</v>
      </c>
      <c r="T4629" s="1">
        <v>380</v>
      </c>
    </row>
    <row r="4630" spans="1:21">
      <c r="A4630" s="1">
        <f t="shared" si="72"/>
        <v>4629</v>
      </c>
      <c r="B4630" s="1" t="s">
        <v>20</v>
      </c>
      <c r="C4630" s="1" t="s">
        <v>21</v>
      </c>
      <c r="D4630" s="1" t="s">
        <v>22</v>
      </c>
      <c r="E4630" s="1" t="s">
        <v>23</v>
      </c>
      <c r="F4630" s="1" t="s">
        <v>5</v>
      </c>
      <c r="H4630" s="1" t="s">
        <v>24</v>
      </c>
      <c r="I4630" s="1">
        <v>2457269</v>
      </c>
      <c r="J4630" s="1">
        <v>2458423</v>
      </c>
      <c r="K4630" s="1" t="s">
        <v>63</v>
      </c>
      <c r="R4630" s="1" t="s">
        <v>6524</v>
      </c>
      <c r="S4630" s="1">
        <v>1155</v>
      </c>
    </row>
    <row r="4631" spans="1:21">
      <c r="A4631" s="1">
        <f t="shared" si="72"/>
        <v>4630</v>
      </c>
      <c r="B4631" s="1" t="s">
        <v>28</v>
      </c>
      <c r="C4631" s="1" t="s">
        <v>29</v>
      </c>
      <c r="D4631" s="1" t="s">
        <v>22</v>
      </c>
      <c r="E4631" s="1" t="s">
        <v>23</v>
      </c>
      <c r="F4631" s="1" t="s">
        <v>5</v>
      </c>
      <c r="H4631" s="1" t="s">
        <v>24</v>
      </c>
      <c r="I4631" s="1">
        <v>2457269</v>
      </c>
      <c r="J4631" s="1">
        <v>2458423</v>
      </c>
      <c r="K4631" s="1" t="s">
        <v>63</v>
      </c>
      <c r="L4631" s="1" t="s">
        <v>6525</v>
      </c>
      <c r="O4631" s="1" t="s">
        <v>2436</v>
      </c>
      <c r="R4631" s="1" t="s">
        <v>6524</v>
      </c>
      <c r="S4631" s="1">
        <v>1155</v>
      </c>
      <c r="T4631" s="1">
        <v>384</v>
      </c>
    </row>
    <row r="4632" spans="1:21">
      <c r="A4632" s="1">
        <f t="shared" si="72"/>
        <v>4631</v>
      </c>
      <c r="B4632" s="1" t="s">
        <v>20</v>
      </c>
      <c r="C4632" s="1" t="s">
        <v>21</v>
      </c>
      <c r="D4632" s="1" t="s">
        <v>22</v>
      </c>
      <c r="E4632" s="1" t="s">
        <v>23</v>
      </c>
      <c r="F4632" s="1" t="s">
        <v>5</v>
      </c>
      <c r="H4632" s="1" t="s">
        <v>24</v>
      </c>
      <c r="I4632" s="1">
        <v>2458390</v>
      </c>
      <c r="J4632" s="1">
        <v>2459382</v>
      </c>
      <c r="K4632" s="1" t="s">
        <v>63</v>
      </c>
      <c r="R4632" s="1" t="s">
        <v>6526</v>
      </c>
      <c r="S4632" s="1">
        <v>993</v>
      </c>
    </row>
    <row r="4633" spans="1:21">
      <c r="A4633" s="1">
        <f t="shared" si="72"/>
        <v>4632</v>
      </c>
      <c r="B4633" s="1" t="s">
        <v>28</v>
      </c>
      <c r="C4633" s="1" t="s">
        <v>29</v>
      </c>
      <c r="D4633" s="1" t="s">
        <v>22</v>
      </c>
      <c r="E4633" s="1" t="s">
        <v>23</v>
      </c>
      <c r="F4633" s="1" t="s">
        <v>5</v>
      </c>
      <c r="H4633" s="1" t="s">
        <v>24</v>
      </c>
      <c r="I4633" s="1">
        <v>2458390</v>
      </c>
      <c r="J4633" s="1">
        <v>2459382</v>
      </c>
      <c r="K4633" s="1" t="s">
        <v>63</v>
      </c>
      <c r="L4633" s="1" t="s">
        <v>6527</v>
      </c>
      <c r="O4633" s="1" t="s">
        <v>62</v>
      </c>
      <c r="R4633" s="1" t="s">
        <v>6526</v>
      </c>
      <c r="S4633" s="1">
        <v>993</v>
      </c>
      <c r="T4633" s="1">
        <v>330</v>
      </c>
    </row>
    <row r="4634" spans="1:21">
      <c r="A4634" s="1">
        <f t="shared" si="72"/>
        <v>4633</v>
      </c>
      <c r="B4634" s="1" t="s">
        <v>20</v>
      </c>
      <c r="C4634" s="1" t="s">
        <v>21</v>
      </c>
      <c r="D4634" s="1" t="s">
        <v>22</v>
      </c>
      <c r="E4634" s="1" t="s">
        <v>23</v>
      </c>
      <c r="F4634" s="1" t="s">
        <v>5</v>
      </c>
      <c r="H4634" s="1" t="s">
        <v>24</v>
      </c>
      <c r="I4634" s="1">
        <v>2459440</v>
      </c>
      <c r="J4634" s="1">
        <v>2460540</v>
      </c>
      <c r="K4634" s="1" t="s">
        <v>63</v>
      </c>
      <c r="R4634" s="1" t="s">
        <v>6528</v>
      </c>
      <c r="S4634" s="1">
        <v>1101</v>
      </c>
    </row>
    <row r="4635" spans="1:21">
      <c r="A4635" s="1">
        <f t="shared" si="72"/>
        <v>4634</v>
      </c>
      <c r="B4635" s="1" t="s">
        <v>28</v>
      </c>
      <c r="C4635" s="1" t="s">
        <v>29</v>
      </c>
      <c r="D4635" s="1" t="s">
        <v>22</v>
      </c>
      <c r="E4635" s="1" t="s">
        <v>23</v>
      </c>
      <c r="F4635" s="1" t="s">
        <v>5</v>
      </c>
      <c r="H4635" s="1" t="s">
        <v>24</v>
      </c>
      <c r="I4635" s="1">
        <v>2459440</v>
      </c>
      <c r="J4635" s="1">
        <v>2460540</v>
      </c>
      <c r="K4635" s="1" t="s">
        <v>63</v>
      </c>
      <c r="L4635" s="1" t="s">
        <v>6529</v>
      </c>
      <c r="O4635" s="1" t="s">
        <v>2436</v>
      </c>
      <c r="R4635" s="1" t="s">
        <v>6528</v>
      </c>
      <c r="S4635" s="1">
        <v>1101</v>
      </c>
      <c r="T4635" s="1">
        <v>366</v>
      </c>
    </row>
    <row r="4636" spans="1:21">
      <c r="A4636" s="1">
        <f t="shared" si="72"/>
        <v>4635</v>
      </c>
      <c r="B4636" s="1" t="s">
        <v>20</v>
      </c>
      <c r="C4636" s="1" t="s">
        <v>21</v>
      </c>
      <c r="D4636" s="1" t="s">
        <v>22</v>
      </c>
      <c r="E4636" s="1" t="s">
        <v>23</v>
      </c>
      <c r="F4636" s="1" t="s">
        <v>5</v>
      </c>
      <c r="H4636" s="1" t="s">
        <v>24</v>
      </c>
      <c r="I4636" s="1">
        <v>2460540</v>
      </c>
      <c r="J4636" s="1">
        <v>2461574</v>
      </c>
      <c r="K4636" s="1" t="s">
        <v>63</v>
      </c>
      <c r="R4636" s="1" t="s">
        <v>6530</v>
      </c>
      <c r="S4636" s="1">
        <v>1035</v>
      </c>
    </row>
    <row r="4637" spans="1:21">
      <c r="A4637" s="1">
        <f t="shared" si="72"/>
        <v>4636</v>
      </c>
      <c r="B4637" s="1" t="s">
        <v>28</v>
      </c>
      <c r="C4637" s="1" t="s">
        <v>29</v>
      </c>
      <c r="D4637" s="1" t="s">
        <v>22</v>
      </c>
      <c r="E4637" s="1" t="s">
        <v>23</v>
      </c>
      <c r="F4637" s="1" t="s">
        <v>5</v>
      </c>
      <c r="H4637" s="1" t="s">
        <v>24</v>
      </c>
      <c r="I4637" s="1">
        <v>2460540</v>
      </c>
      <c r="J4637" s="1">
        <v>2461574</v>
      </c>
      <c r="K4637" s="1" t="s">
        <v>63</v>
      </c>
      <c r="L4637" s="1" t="s">
        <v>6531</v>
      </c>
      <c r="O4637" s="1" t="s">
        <v>62</v>
      </c>
      <c r="R4637" s="1" t="s">
        <v>6530</v>
      </c>
      <c r="S4637" s="1">
        <v>1035</v>
      </c>
      <c r="T4637" s="1">
        <v>344</v>
      </c>
    </row>
    <row r="4638" spans="1:21">
      <c r="A4638" s="1">
        <f t="shared" si="72"/>
        <v>4637</v>
      </c>
      <c r="B4638" s="1" t="s">
        <v>20</v>
      </c>
      <c r="C4638" s="1" t="s">
        <v>21</v>
      </c>
      <c r="D4638" s="1" t="s">
        <v>22</v>
      </c>
      <c r="E4638" s="1" t="s">
        <v>23</v>
      </c>
      <c r="F4638" s="1" t="s">
        <v>5</v>
      </c>
      <c r="H4638" s="1" t="s">
        <v>24</v>
      </c>
      <c r="I4638" s="1">
        <v>2461634</v>
      </c>
      <c r="J4638" s="1">
        <v>2462779</v>
      </c>
      <c r="K4638" s="1" t="s">
        <v>63</v>
      </c>
      <c r="P4638" s="1" t="s">
        <v>6532</v>
      </c>
      <c r="R4638" s="1" t="s">
        <v>6533</v>
      </c>
      <c r="S4638" s="1">
        <v>1146</v>
      </c>
    </row>
    <row r="4639" spans="1:21">
      <c r="A4639" s="1">
        <f t="shared" si="72"/>
        <v>4638</v>
      </c>
      <c r="B4639" s="1" t="s">
        <v>28</v>
      </c>
      <c r="C4639" s="1" t="s">
        <v>29</v>
      </c>
      <c r="D4639" s="1" t="s">
        <v>22</v>
      </c>
      <c r="E4639" s="1" t="s">
        <v>23</v>
      </c>
      <c r="F4639" s="1" t="s">
        <v>5</v>
      </c>
      <c r="H4639" s="1" t="s">
        <v>24</v>
      </c>
      <c r="I4639" s="1">
        <v>2461634</v>
      </c>
      <c r="J4639" s="1">
        <v>2462779</v>
      </c>
      <c r="K4639" s="1" t="s">
        <v>63</v>
      </c>
      <c r="L4639" s="1" t="s">
        <v>6534</v>
      </c>
      <c r="O4639" s="1" t="s">
        <v>6535</v>
      </c>
      <c r="P4639" s="1" t="s">
        <v>6532</v>
      </c>
      <c r="R4639" s="1" t="s">
        <v>6533</v>
      </c>
      <c r="S4639" s="1">
        <v>1146</v>
      </c>
      <c r="T4639" s="1">
        <v>381</v>
      </c>
    </row>
    <row r="4640" spans="1:21">
      <c r="A4640" s="1">
        <f t="shared" si="72"/>
        <v>4639</v>
      </c>
      <c r="B4640" s="1" t="s">
        <v>20</v>
      </c>
      <c r="C4640" s="1" t="s">
        <v>450</v>
      </c>
      <c r="D4640" s="1" t="s">
        <v>22</v>
      </c>
      <c r="E4640" s="1" t="s">
        <v>23</v>
      </c>
      <c r="F4640" s="1" t="s">
        <v>5</v>
      </c>
      <c r="H4640" s="1" t="s">
        <v>24</v>
      </c>
      <c r="I4640" s="1">
        <v>2462776</v>
      </c>
      <c r="J4640" s="1">
        <v>2463243</v>
      </c>
      <c r="K4640" s="1" t="s">
        <v>63</v>
      </c>
      <c r="R4640" s="1" t="s">
        <v>6536</v>
      </c>
      <c r="S4640" s="1">
        <v>468</v>
      </c>
      <c r="U4640" s="1" t="s">
        <v>452</v>
      </c>
    </row>
    <row r="4641" spans="1:21">
      <c r="A4641" s="1">
        <f t="shared" si="72"/>
        <v>4640</v>
      </c>
      <c r="B4641" s="1" t="s">
        <v>28</v>
      </c>
      <c r="C4641" s="1" t="s">
        <v>453</v>
      </c>
      <c r="D4641" s="1" t="s">
        <v>22</v>
      </c>
      <c r="E4641" s="1" t="s">
        <v>23</v>
      </c>
      <c r="F4641" s="1" t="s">
        <v>5</v>
      </c>
      <c r="H4641" s="1" t="s">
        <v>24</v>
      </c>
      <c r="I4641" s="1">
        <v>2462776</v>
      </c>
      <c r="J4641" s="1">
        <v>2463243</v>
      </c>
      <c r="K4641" s="1" t="s">
        <v>63</v>
      </c>
      <c r="O4641" s="1" t="s">
        <v>62</v>
      </c>
      <c r="R4641" s="1" t="s">
        <v>6536</v>
      </c>
      <c r="S4641" s="1">
        <v>468</v>
      </c>
      <c r="U4641" s="1" t="s">
        <v>452</v>
      </c>
    </row>
    <row r="4642" spans="1:21">
      <c r="A4642" s="1">
        <f t="shared" si="72"/>
        <v>4641</v>
      </c>
      <c r="B4642" s="1" t="s">
        <v>20</v>
      </c>
      <c r="C4642" s="1" t="s">
        <v>21</v>
      </c>
      <c r="D4642" s="1" t="s">
        <v>22</v>
      </c>
      <c r="E4642" s="1" t="s">
        <v>23</v>
      </c>
      <c r="F4642" s="1" t="s">
        <v>5</v>
      </c>
      <c r="H4642" s="1" t="s">
        <v>24</v>
      </c>
      <c r="I4642" s="1">
        <v>2463295</v>
      </c>
      <c r="J4642" s="1">
        <v>2463663</v>
      </c>
      <c r="K4642" s="1" t="s">
        <v>25</v>
      </c>
      <c r="R4642" s="1" t="s">
        <v>6537</v>
      </c>
      <c r="S4642" s="1">
        <v>369</v>
      </c>
    </row>
    <row r="4643" spans="1:21">
      <c r="A4643" s="1">
        <f t="shared" si="72"/>
        <v>4642</v>
      </c>
      <c r="B4643" s="1" t="s">
        <v>28</v>
      </c>
      <c r="C4643" s="1" t="s">
        <v>29</v>
      </c>
      <c r="D4643" s="1" t="s">
        <v>22</v>
      </c>
      <c r="E4643" s="1" t="s">
        <v>23</v>
      </c>
      <c r="F4643" s="1" t="s">
        <v>5</v>
      </c>
      <c r="H4643" s="1" t="s">
        <v>24</v>
      </c>
      <c r="I4643" s="1">
        <v>2463295</v>
      </c>
      <c r="J4643" s="1">
        <v>2463663</v>
      </c>
      <c r="K4643" s="1" t="s">
        <v>25</v>
      </c>
      <c r="L4643" s="1" t="s">
        <v>6538</v>
      </c>
      <c r="O4643" s="1" t="s">
        <v>480</v>
      </c>
      <c r="R4643" s="1" t="s">
        <v>6537</v>
      </c>
      <c r="S4643" s="1">
        <v>369</v>
      </c>
      <c r="T4643" s="1">
        <v>122</v>
      </c>
    </row>
    <row r="4644" spans="1:21">
      <c r="A4644" s="1">
        <f t="shared" si="72"/>
        <v>4643</v>
      </c>
      <c r="B4644" s="1" t="s">
        <v>20</v>
      </c>
      <c r="C4644" s="1" t="s">
        <v>21</v>
      </c>
      <c r="D4644" s="1" t="s">
        <v>22</v>
      </c>
      <c r="E4644" s="1" t="s">
        <v>23</v>
      </c>
      <c r="F4644" s="1" t="s">
        <v>5</v>
      </c>
      <c r="H4644" s="1" t="s">
        <v>24</v>
      </c>
      <c r="I4644" s="1">
        <v>2463468</v>
      </c>
      <c r="J4644" s="1">
        <v>2464043</v>
      </c>
      <c r="K4644" s="1" t="s">
        <v>25</v>
      </c>
      <c r="R4644" s="1" t="s">
        <v>6539</v>
      </c>
      <c r="S4644" s="1">
        <v>576</v>
      </c>
    </row>
    <row r="4645" spans="1:21">
      <c r="A4645" s="1">
        <f t="shared" si="72"/>
        <v>4644</v>
      </c>
      <c r="B4645" s="1" t="s">
        <v>28</v>
      </c>
      <c r="C4645" s="1" t="s">
        <v>29</v>
      </c>
      <c r="D4645" s="1" t="s">
        <v>22</v>
      </c>
      <c r="E4645" s="1" t="s">
        <v>23</v>
      </c>
      <c r="F4645" s="1" t="s">
        <v>5</v>
      </c>
      <c r="H4645" s="1" t="s">
        <v>24</v>
      </c>
      <c r="I4645" s="1">
        <v>2463468</v>
      </c>
      <c r="J4645" s="1">
        <v>2464043</v>
      </c>
      <c r="K4645" s="1" t="s">
        <v>25</v>
      </c>
      <c r="L4645" s="1" t="s">
        <v>6540</v>
      </c>
      <c r="O4645" s="1" t="s">
        <v>868</v>
      </c>
      <c r="R4645" s="1" t="s">
        <v>6539</v>
      </c>
      <c r="S4645" s="1">
        <v>576</v>
      </c>
      <c r="T4645" s="1">
        <v>191</v>
      </c>
    </row>
    <row r="4646" spans="1:21">
      <c r="A4646" s="1">
        <f t="shared" si="72"/>
        <v>4645</v>
      </c>
      <c r="B4646" s="1" t="s">
        <v>20</v>
      </c>
      <c r="C4646" s="1" t="s">
        <v>450</v>
      </c>
      <c r="D4646" s="1" t="s">
        <v>22</v>
      </c>
      <c r="E4646" s="1" t="s">
        <v>23</v>
      </c>
      <c r="F4646" s="1" t="s">
        <v>5</v>
      </c>
      <c r="H4646" s="1" t="s">
        <v>24</v>
      </c>
      <c r="I4646" s="1">
        <v>2464040</v>
      </c>
      <c r="J4646" s="1">
        <v>2464840</v>
      </c>
      <c r="K4646" s="1" t="s">
        <v>63</v>
      </c>
      <c r="R4646" s="1" t="s">
        <v>6541</v>
      </c>
      <c r="S4646" s="1">
        <v>801</v>
      </c>
      <c r="U4646" s="1" t="s">
        <v>452</v>
      </c>
    </row>
    <row r="4647" spans="1:21">
      <c r="A4647" s="1">
        <f t="shared" si="72"/>
        <v>4646</v>
      </c>
      <c r="B4647" s="1" t="s">
        <v>28</v>
      </c>
      <c r="C4647" s="1" t="s">
        <v>453</v>
      </c>
      <c r="D4647" s="1" t="s">
        <v>22</v>
      </c>
      <c r="E4647" s="1" t="s">
        <v>23</v>
      </c>
      <c r="F4647" s="1" t="s">
        <v>5</v>
      </c>
      <c r="H4647" s="1" t="s">
        <v>24</v>
      </c>
      <c r="I4647" s="1">
        <v>2464040</v>
      </c>
      <c r="J4647" s="1">
        <v>2464840</v>
      </c>
      <c r="K4647" s="1" t="s">
        <v>63</v>
      </c>
      <c r="O4647" s="1" t="s">
        <v>5850</v>
      </c>
      <c r="R4647" s="1" t="s">
        <v>6541</v>
      </c>
      <c r="S4647" s="1">
        <v>801</v>
      </c>
      <c r="U4647" s="1" t="s">
        <v>452</v>
      </c>
    </row>
    <row r="4648" spans="1:21">
      <c r="A4648" s="1">
        <f t="shared" si="72"/>
        <v>4647</v>
      </c>
      <c r="B4648" s="1" t="s">
        <v>20</v>
      </c>
      <c r="C4648" s="1" t="s">
        <v>21</v>
      </c>
      <c r="D4648" s="1" t="s">
        <v>22</v>
      </c>
      <c r="E4648" s="1" t="s">
        <v>23</v>
      </c>
      <c r="F4648" s="1" t="s">
        <v>5</v>
      </c>
      <c r="H4648" s="1" t="s">
        <v>24</v>
      </c>
      <c r="I4648" s="1">
        <v>2464956</v>
      </c>
      <c r="J4648" s="1">
        <v>2466230</v>
      </c>
      <c r="K4648" s="1" t="s">
        <v>63</v>
      </c>
      <c r="P4648" s="1" t="s">
        <v>6542</v>
      </c>
      <c r="R4648" s="1" t="s">
        <v>6543</v>
      </c>
      <c r="S4648" s="1">
        <v>1275</v>
      </c>
    </row>
    <row r="4649" spans="1:21">
      <c r="A4649" s="1">
        <f t="shared" si="72"/>
        <v>4648</v>
      </c>
      <c r="B4649" s="1" t="s">
        <v>28</v>
      </c>
      <c r="C4649" s="1" t="s">
        <v>29</v>
      </c>
      <c r="D4649" s="1" t="s">
        <v>22</v>
      </c>
      <c r="E4649" s="1" t="s">
        <v>23</v>
      </c>
      <c r="F4649" s="1" t="s">
        <v>5</v>
      </c>
      <c r="H4649" s="1" t="s">
        <v>24</v>
      </c>
      <c r="I4649" s="1">
        <v>2464956</v>
      </c>
      <c r="J4649" s="1">
        <v>2466230</v>
      </c>
      <c r="K4649" s="1" t="s">
        <v>63</v>
      </c>
      <c r="L4649" s="1" t="s">
        <v>6544</v>
      </c>
      <c r="O4649" s="1" t="s">
        <v>3979</v>
      </c>
      <c r="P4649" s="1" t="s">
        <v>6542</v>
      </c>
      <c r="R4649" s="1" t="s">
        <v>6543</v>
      </c>
      <c r="S4649" s="1">
        <v>1275</v>
      </c>
      <c r="T4649" s="1">
        <v>424</v>
      </c>
    </row>
    <row r="4650" spans="1:21">
      <c r="A4650" s="1">
        <f t="shared" si="72"/>
        <v>4649</v>
      </c>
      <c r="B4650" s="1" t="s">
        <v>20</v>
      </c>
      <c r="C4650" s="1" t="s">
        <v>21</v>
      </c>
      <c r="D4650" s="1" t="s">
        <v>22</v>
      </c>
      <c r="E4650" s="1" t="s">
        <v>23</v>
      </c>
      <c r="F4650" s="1" t="s">
        <v>5</v>
      </c>
      <c r="H4650" s="1" t="s">
        <v>24</v>
      </c>
      <c r="I4650" s="1">
        <v>2466239</v>
      </c>
      <c r="J4650" s="1">
        <v>2467246</v>
      </c>
      <c r="K4650" s="1" t="s">
        <v>63</v>
      </c>
      <c r="R4650" s="1" t="s">
        <v>6545</v>
      </c>
      <c r="S4650" s="1">
        <v>1008</v>
      </c>
    </row>
    <row r="4651" spans="1:21">
      <c r="A4651" s="1">
        <f t="shared" si="72"/>
        <v>4650</v>
      </c>
      <c r="B4651" s="1" t="s">
        <v>28</v>
      </c>
      <c r="C4651" s="1" t="s">
        <v>29</v>
      </c>
      <c r="D4651" s="1" t="s">
        <v>22</v>
      </c>
      <c r="E4651" s="1" t="s">
        <v>23</v>
      </c>
      <c r="F4651" s="1" t="s">
        <v>5</v>
      </c>
      <c r="H4651" s="1" t="s">
        <v>24</v>
      </c>
      <c r="I4651" s="1">
        <v>2466239</v>
      </c>
      <c r="J4651" s="1">
        <v>2467246</v>
      </c>
      <c r="K4651" s="1" t="s">
        <v>63</v>
      </c>
      <c r="L4651" s="1" t="s">
        <v>6546</v>
      </c>
      <c r="O4651" s="1" t="s">
        <v>1516</v>
      </c>
      <c r="R4651" s="1" t="s">
        <v>6545</v>
      </c>
      <c r="S4651" s="1">
        <v>1008</v>
      </c>
      <c r="T4651" s="1">
        <v>335</v>
      </c>
    </row>
    <row r="4652" spans="1:21">
      <c r="A4652" s="1">
        <f t="shared" si="72"/>
        <v>4651</v>
      </c>
      <c r="B4652" s="1" t="s">
        <v>20</v>
      </c>
      <c r="C4652" s="1" t="s">
        <v>21</v>
      </c>
      <c r="D4652" s="1" t="s">
        <v>22</v>
      </c>
      <c r="E4652" s="1" t="s">
        <v>23</v>
      </c>
      <c r="F4652" s="1" t="s">
        <v>5</v>
      </c>
      <c r="H4652" s="1" t="s">
        <v>24</v>
      </c>
      <c r="I4652" s="1">
        <v>2467684</v>
      </c>
      <c r="J4652" s="1">
        <v>2468073</v>
      </c>
      <c r="K4652" s="1" t="s">
        <v>25</v>
      </c>
      <c r="P4652" s="1" t="s">
        <v>6547</v>
      </c>
      <c r="R4652" s="1" t="s">
        <v>6548</v>
      </c>
      <c r="S4652" s="1">
        <v>390</v>
      </c>
    </row>
    <row r="4653" spans="1:21">
      <c r="A4653" s="1">
        <f t="shared" si="72"/>
        <v>4652</v>
      </c>
      <c r="B4653" s="1" t="s">
        <v>28</v>
      </c>
      <c r="C4653" s="1" t="s">
        <v>29</v>
      </c>
      <c r="D4653" s="1" t="s">
        <v>22</v>
      </c>
      <c r="E4653" s="1" t="s">
        <v>23</v>
      </c>
      <c r="F4653" s="1" t="s">
        <v>5</v>
      </c>
      <c r="H4653" s="1" t="s">
        <v>24</v>
      </c>
      <c r="I4653" s="1">
        <v>2467684</v>
      </c>
      <c r="J4653" s="1">
        <v>2468073</v>
      </c>
      <c r="K4653" s="1" t="s">
        <v>25</v>
      </c>
      <c r="L4653" s="1" t="s">
        <v>6549</v>
      </c>
      <c r="O4653" s="1" t="s">
        <v>5193</v>
      </c>
      <c r="P4653" s="1" t="s">
        <v>6547</v>
      </c>
      <c r="R4653" s="1" t="s">
        <v>6548</v>
      </c>
      <c r="S4653" s="1">
        <v>390</v>
      </c>
      <c r="T4653" s="1">
        <v>129</v>
      </c>
    </row>
    <row r="4654" spans="1:21">
      <c r="A4654" s="1">
        <f t="shared" si="72"/>
        <v>4653</v>
      </c>
      <c r="B4654" s="1" t="s">
        <v>20</v>
      </c>
      <c r="C4654" s="1" t="s">
        <v>21</v>
      </c>
      <c r="D4654" s="1" t="s">
        <v>22</v>
      </c>
      <c r="E4654" s="1" t="s">
        <v>23</v>
      </c>
      <c r="F4654" s="1" t="s">
        <v>5</v>
      </c>
      <c r="H4654" s="1" t="s">
        <v>24</v>
      </c>
      <c r="I4654" s="1">
        <v>2468173</v>
      </c>
      <c r="J4654" s="1">
        <v>2469390</v>
      </c>
      <c r="K4654" s="1" t="s">
        <v>25</v>
      </c>
      <c r="P4654" s="1" t="s">
        <v>6550</v>
      </c>
      <c r="R4654" s="1" t="s">
        <v>6551</v>
      </c>
      <c r="S4654" s="1">
        <v>1218</v>
      </c>
    </row>
    <row r="4655" spans="1:21">
      <c r="A4655" s="1">
        <f t="shared" si="72"/>
        <v>4654</v>
      </c>
      <c r="B4655" s="1" t="s">
        <v>28</v>
      </c>
      <c r="C4655" s="1" t="s">
        <v>29</v>
      </c>
      <c r="D4655" s="1" t="s">
        <v>22</v>
      </c>
      <c r="E4655" s="1" t="s">
        <v>23</v>
      </c>
      <c r="F4655" s="1" t="s">
        <v>5</v>
      </c>
      <c r="H4655" s="1" t="s">
        <v>24</v>
      </c>
      <c r="I4655" s="1">
        <v>2468173</v>
      </c>
      <c r="J4655" s="1">
        <v>2469390</v>
      </c>
      <c r="K4655" s="1" t="s">
        <v>25</v>
      </c>
      <c r="L4655" s="1" t="s">
        <v>6552</v>
      </c>
      <c r="O4655" s="1" t="s">
        <v>4078</v>
      </c>
      <c r="P4655" s="1" t="s">
        <v>6550</v>
      </c>
      <c r="R4655" s="1" t="s">
        <v>6551</v>
      </c>
      <c r="S4655" s="1">
        <v>1218</v>
      </c>
      <c r="T4655" s="1">
        <v>405</v>
      </c>
    </row>
    <row r="4656" spans="1:21">
      <c r="A4656" s="1">
        <f t="shared" si="72"/>
        <v>4655</v>
      </c>
      <c r="B4656" s="1" t="s">
        <v>20</v>
      </c>
      <c r="C4656" s="1" t="s">
        <v>21</v>
      </c>
      <c r="D4656" s="1" t="s">
        <v>22</v>
      </c>
      <c r="E4656" s="1" t="s">
        <v>23</v>
      </c>
      <c r="F4656" s="1" t="s">
        <v>5</v>
      </c>
      <c r="H4656" s="1" t="s">
        <v>24</v>
      </c>
      <c r="I4656" s="1">
        <v>2469537</v>
      </c>
      <c r="J4656" s="1">
        <v>2471792</v>
      </c>
      <c r="K4656" s="1" t="s">
        <v>25</v>
      </c>
      <c r="P4656" s="1" t="s">
        <v>6553</v>
      </c>
      <c r="R4656" s="1" t="s">
        <v>6554</v>
      </c>
      <c r="S4656" s="1">
        <v>2256</v>
      </c>
    </row>
    <row r="4657" spans="1:21">
      <c r="A4657" s="1">
        <f t="shared" si="72"/>
        <v>4656</v>
      </c>
      <c r="B4657" s="1" t="s">
        <v>28</v>
      </c>
      <c r="C4657" s="1" t="s">
        <v>29</v>
      </c>
      <c r="D4657" s="1" t="s">
        <v>22</v>
      </c>
      <c r="E4657" s="1" t="s">
        <v>23</v>
      </c>
      <c r="F4657" s="1" t="s">
        <v>5</v>
      </c>
      <c r="H4657" s="1" t="s">
        <v>24</v>
      </c>
      <c r="I4657" s="1">
        <v>2469537</v>
      </c>
      <c r="J4657" s="1">
        <v>2471792</v>
      </c>
      <c r="K4657" s="1" t="s">
        <v>25</v>
      </c>
      <c r="L4657" s="1" t="s">
        <v>6555</v>
      </c>
      <c r="O4657" s="1" t="s">
        <v>4068</v>
      </c>
      <c r="P4657" s="1" t="s">
        <v>6553</v>
      </c>
      <c r="R4657" s="1" t="s">
        <v>6554</v>
      </c>
      <c r="S4657" s="1">
        <v>2256</v>
      </c>
      <c r="T4657" s="1">
        <v>751</v>
      </c>
    </row>
    <row r="4658" spans="1:21">
      <c r="A4658" s="1">
        <f t="shared" si="72"/>
        <v>4657</v>
      </c>
      <c r="B4658" s="1" t="s">
        <v>20</v>
      </c>
      <c r="C4658" s="1" t="s">
        <v>21</v>
      </c>
      <c r="D4658" s="1" t="s">
        <v>22</v>
      </c>
      <c r="E4658" s="1" t="s">
        <v>23</v>
      </c>
      <c r="F4658" s="1" t="s">
        <v>5</v>
      </c>
      <c r="H4658" s="1" t="s">
        <v>24</v>
      </c>
      <c r="I4658" s="1">
        <v>2471789</v>
      </c>
      <c r="J4658" s="1">
        <v>2473411</v>
      </c>
      <c r="K4658" s="1" t="s">
        <v>25</v>
      </c>
      <c r="P4658" s="1" t="s">
        <v>6556</v>
      </c>
      <c r="R4658" s="1" t="s">
        <v>6557</v>
      </c>
      <c r="S4658" s="1">
        <v>1623</v>
      </c>
    </row>
    <row r="4659" spans="1:21">
      <c r="A4659" s="1">
        <f t="shared" si="72"/>
        <v>4658</v>
      </c>
      <c r="B4659" s="1" t="s">
        <v>28</v>
      </c>
      <c r="C4659" s="1" t="s">
        <v>29</v>
      </c>
      <c r="D4659" s="1" t="s">
        <v>22</v>
      </c>
      <c r="E4659" s="1" t="s">
        <v>23</v>
      </c>
      <c r="F4659" s="1" t="s">
        <v>5</v>
      </c>
      <c r="H4659" s="1" t="s">
        <v>24</v>
      </c>
      <c r="I4659" s="1">
        <v>2471789</v>
      </c>
      <c r="J4659" s="1">
        <v>2473411</v>
      </c>
      <c r="K4659" s="1" t="s">
        <v>25</v>
      </c>
      <c r="L4659" s="1" t="s">
        <v>6558</v>
      </c>
      <c r="O4659" s="1" t="s">
        <v>6559</v>
      </c>
      <c r="P4659" s="1" t="s">
        <v>6556</v>
      </c>
      <c r="R4659" s="1" t="s">
        <v>6557</v>
      </c>
      <c r="S4659" s="1">
        <v>1623</v>
      </c>
      <c r="T4659" s="1">
        <v>540</v>
      </c>
    </row>
    <row r="4660" spans="1:21">
      <c r="A4660" s="1">
        <f t="shared" si="72"/>
        <v>4659</v>
      </c>
      <c r="B4660" s="1" t="s">
        <v>20</v>
      </c>
      <c r="C4660" s="1" t="s">
        <v>21</v>
      </c>
      <c r="D4660" s="1" t="s">
        <v>22</v>
      </c>
      <c r="E4660" s="1" t="s">
        <v>23</v>
      </c>
      <c r="F4660" s="1" t="s">
        <v>5</v>
      </c>
      <c r="H4660" s="1" t="s">
        <v>24</v>
      </c>
      <c r="I4660" s="1">
        <v>2473430</v>
      </c>
      <c r="J4660" s="1">
        <v>2473666</v>
      </c>
      <c r="K4660" s="1" t="s">
        <v>63</v>
      </c>
      <c r="R4660" s="1" t="s">
        <v>6560</v>
      </c>
      <c r="S4660" s="1">
        <v>237</v>
      </c>
    </row>
    <row r="4661" spans="1:21">
      <c r="A4661" s="1">
        <f t="shared" si="72"/>
        <v>4660</v>
      </c>
      <c r="B4661" s="1" t="s">
        <v>28</v>
      </c>
      <c r="C4661" s="1" t="s">
        <v>29</v>
      </c>
      <c r="D4661" s="1" t="s">
        <v>22</v>
      </c>
      <c r="E4661" s="1" t="s">
        <v>23</v>
      </c>
      <c r="F4661" s="1" t="s">
        <v>5</v>
      </c>
      <c r="H4661" s="1" t="s">
        <v>24</v>
      </c>
      <c r="I4661" s="1">
        <v>2473430</v>
      </c>
      <c r="J4661" s="1">
        <v>2473666</v>
      </c>
      <c r="K4661" s="1" t="s">
        <v>63</v>
      </c>
      <c r="L4661" s="1" t="s">
        <v>6561</v>
      </c>
      <c r="O4661" s="1" t="s">
        <v>42</v>
      </c>
      <c r="R4661" s="1" t="s">
        <v>6560</v>
      </c>
      <c r="S4661" s="1">
        <v>237</v>
      </c>
      <c r="T4661" s="1">
        <v>78</v>
      </c>
    </row>
    <row r="4662" spans="1:21">
      <c r="A4662" s="1">
        <f t="shared" si="72"/>
        <v>4661</v>
      </c>
      <c r="B4662" s="1" t="s">
        <v>20</v>
      </c>
      <c r="C4662" s="1" t="s">
        <v>21</v>
      </c>
      <c r="D4662" s="1" t="s">
        <v>22</v>
      </c>
      <c r="E4662" s="1" t="s">
        <v>23</v>
      </c>
      <c r="F4662" s="1" t="s">
        <v>5</v>
      </c>
      <c r="H4662" s="1" t="s">
        <v>24</v>
      </c>
      <c r="I4662" s="1">
        <v>2473700</v>
      </c>
      <c r="J4662" s="1">
        <v>2474833</v>
      </c>
      <c r="K4662" s="1" t="s">
        <v>63</v>
      </c>
      <c r="R4662" s="1" t="s">
        <v>6562</v>
      </c>
      <c r="S4662" s="1">
        <v>1134</v>
      </c>
    </row>
    <row r="4663" spans="1:21">
      <c r="A4663" s="1">
        <f t="shared" si="72"/>
        <v>4662</v>
      </c>
      <c r="B4663" s="1" t="s">
        <v>28</v>
      </c>
      <c r="C4663" s="1" t="s">
        <v>29</v>
      </c>
      <c r="D4663" s="1" t="s">
        <v>22</v>
      </c>
      <c r="E4663" s="1" t="s">
        <v>23</v>
      </c>
      <c r="F4663" s="1" t="s">
        <v>5</v>
      </c>
      <c r="H4663" s="1" t="s">
        <v>24</v>
      </c>
      <c r="I4663" s="1">
        <v>2473700</v>
      </c>
      <c r="J4663" s="1">
        <v>2474833</v>
      </c>
      <c r="K4663" s="1" t="s">
        <v>63</v>
      </c>
      <c r="L4663" s="1" t="s">
        <v>6563</v>
      </c>
      <c r="O4663" s="1" t="s">
        <v>42</v>
      </c>
      <c r="R4663" s="1" t="s">
        <v>6562</v>
      </c>
      <c r="S4663" s="1">
        <v>1134</v>
      </c>
      <c r="T4663" s="1">
        <v>377</v>
      </c>
    </row>
    <row r="4664" spans="1:21">
      <c r="A4664" s="1">
        <f t="shared" si="72"/>
        <v>4663</v>
      </c>
      <c r="B4664" s="1" t="s">
        <v>20</v>
      </c>
      <c r="C4664" s="1" t="s">
        <v>21</v>
      </c>
      <c r="D4664" s="1" t="s">
        <v>22</v>
      </c>
      <c r="E4664" s="1" t="s">
        <v>23</v>
      </c>
      <c r="F4664" s="1" t="s">
        <v>5</v>
      </c>
      <c r="H4664" s="1" t="s">
        <v>24</v>
      </c>
      <c r="I4664" s="1">
        <v>2474902</v>
      </c>
      <c r="J4664" s="1">
        <v>2478429</v>
      </c>
      <c r="K4664" s="1" t="s">
        <v>63</v>
      </c>
      <c r="R4664" s="1" t="s">
        <v>6564</v>
      </c>
      <c r="S4664" s="1">
        <v>3528</v>
      </c>
    </row>
    <row r="4665" spans="1:21">
      <c r="A4665" s="1">
        <f t="shared" si="72"/>
        <v>4664</v>
      </c>
      <c r="B4665" s="1" t="s">
        <v>28</v>
      </c>
      <c r="C4665" s="1" t="s">
        <v>29</v>
      </c>
      <c r="D4665" s="1" t="s">
        <v>22</v>
      </c>
      <c r="E4665" s="1" t="s">
        <v>23</v>
      </c>
      <c r="F4665" s="1" t="s">
        <v>5</v>
      </c>
      <c r="H4665" s="1" t="s">
        <v>24</v>
      </c>
      <c r="I4665" s="1">
        <v>2474902</v>
      </c>
      <c r="J4665" s="1">
        <v>2478429</v>
      </c>
      <c r="K4665" s="1" t="s">
        <v>63</v>
      </c>
      <c r="L4665" s="1" t="s">
        <v>6565</v>
      </c>
      <c r="O4665" s="1" t="s">
        <v>6566</v>
      </c>
      <c r="R4665" s="1" t="s">
        <v>6564</v>
      </c>
      <c r="S4665" s="1">
        <v>3528</v>
      </c>
      <c r="T4665" s="1">
        <v>1175</v>
      </c>
    </row>
    <row r="4666" spans="1:21">
      <c r="A4666" s="1">
        <f t="shared" si="72"/>
        <v>4665</v>
      </c>
      <c r="B4666" s="1" t="s">
        <v>20</v>
      </c>
      <c r="C4666" s="1" t="s">
        <v>21</v>
      </c>
      <c r="D4666" s="1" t="s">
        <v>22</v>
      </c>
      <c r="E4666" s="1" t="s">
        <v>23</v>
      </c>
      <c r="F4666" s="1" t="s">
        <v>5</v>
      </c>
      <c r="H4666" s="1" t="s">
        <v>24</v>
      </c>
      <c r="I4666" s="1">
        <v>2478517</v>
      </c>
      <c r="J4666" s="1">
        <v>2478936</v>
      </c>
      <c r="K4666" s="1" t="s">
        <v>25</v>
      </c>
      <c r="R4666" s="1" t="s">
        <v>6567</v>
      </c>
      <c r="S4666" s="1">
        <v>420</v>
      </c>
    </row>
    <row r="4667" spans="1:21">
      <c r="A4667" s="1">
        <f t="shared" si="72"/>
        <v>4666</v>
      </c>
      <c r="B4667" s="1" t="s">
        <v>28</v>
      </c>
      <c r="C4667" s="1" t="s">
        <v>29</v>
      </c>
      <c r="D4667" s="1" t="s">
        <v>22</v>
      </c>
      <c r="E4667" s="1" t="s">
        <v>23</v>
      </c>
      <c r="F4667" s="1" t="s">
        <v>5</v>
      </c>
      <c r="H4667" s="1" t="s">
        <v>24</v>
      </c>
      <c r="I4667" s="1">
        <v>2478517</v>
      </c>
      <c r="J4667" s="1">
        <v>2478936</v>
      </c>
      <c r="K4667" s="1" t="s">
        <v>25</v>
      </c>
      <c r="L4667" s="1" t="s">
        <v>6568</v>
      </c>
      <c r="O4667" s="1" t="s">
        <v>42</v>
      </c>
      <c r="R4667" s="1" t="s">
        <v>6567</v>
      </c>
      <c r="S4667" s="1">
        <v>420</v>
      </c>
      <c r="T4667" s="1">
        <v>139</v>
      </c>
    </row>
    <row r="4668" spans="1:21">
      <c r="A4668" s="1">
        <f t="shared" si="72"/>
        <v>4667</v>
      </c>
      <c r="B4668" s="1" t="s">
        <v>20</v>
      </c>
      <c r="C4668" s="1" t="s">
        <v>21</v>
      </c>
      <c r="D4668" s="1" t="s">
        <v>22</v>
      </c>
      <c r="E4668" s="1" t="s">
        <v>23</v>
      </c>
      <c r="F4668" s="1" t="s">
        <v>5</v>
      </c>
      <c r="H4668" s="1" t="s">
        <v>24</v>
      </c>
      <c r="I4668" s="1">
        <v>2478982</v>
      </c>
      <c r="J4668" s="1">
        <v>2480370</v>
      </c>
      <c r="K4668" s="1" t="s">
        <v>25</v>
      </c>
      <c r="P4668" s="1" t="s">
        <v>6569</v>
      </c>
      <c r="R4668" s="1" t="s">
        <v>6570</v>
      </c>
      <c r="S4668" s="1">
        <v>1389</v>
      </c>
    </row>
    <row r="4669" spans="1:21">
      <c r="A4669" s="1">
        <f t="shared" si="72"/>
        <v>4668</v>
      </c>
      <c r="B4669" s="1" t="s">
        <v>28</v>
      </c>
      <c r="C4669" s="1" t="s">
        <v>29</v>
      </c>
      <c r="D4669" s="1" t="s">
        <v>22</v>
      </c>
      <c r="E4669" s="1" t="s">
        <v>23</v>
      </c>
      <c r="F4669" s="1" t="s">
        <v>5</v>
      </c>
      <c r="H4669" s="1" t="s">
        <v>24</v>
      </c>
      <c r="I4669" s="1">
        <v>2478982</v>
      </c>
      <c r="J4669" s="1">
        <v>2480370</v>
      </c>
      <c r="K4669" s="1" t="s">
        <v>25</v>
      </c>
      <c r="L4669" s="1" t="s">
        <v>6571</v>
      </c>
      <c r="O4669" s="1" t="s">
        <v>6572</v>
      </c>
      <c r="P4669" s="1" t="s">
        <v>6569</v>
      </c>
      <c r="R4669" s="1" t="s">
        <v>6570</v>
      </c>
      <c r="S4669" s="1">
        <v>1389</v>
      </c>
      <c r="T4669" s="1">
        <v>462</v>
      </c>
    </row>
    <row r="4670" spans="1:21">
      <c r="A4670" s="1">
        <f t="shared" si="72"/>
        <v>4669</v>
      </c>
      <c r="B4670" s="1" t="s">
        <v>20</v>
      </c>
      <c r="C4670" s="1" t="s">
        <v>450</v>
      </c>
      <c r="D4670" s="1" t="s">
        <v>22</v>
      </c>
      <c r="E4670" s="1" t="s">
        <v>23</v>
      </c>
      <c r="F4670" s="1" t="s">
        <v>5</v>
      </c>
      <c r="H4670" s="1" t="s">
        <v>24</v>
      </c>
      <c r="I4670" s="1">
        <v>2480956</v>
      </c>
      <c r="J4670" s="1">
        <v>2481684</v>
      </c>
      <c r="K4670" s="1" t="s">
        <v>63</v>
      </c>
      <c r="P4670" s="1" t="s">
        <v>6573</v>
      </c>
      <c r="R4670" s="1" t="s">
        <v>6574</v>
      </c>
      <c r="S4670" s="1">
        <v>729</v>
      </c>
      <c r="U4670" s="1" t="s">
        <v>452</v>
      </c>
    </row>
    <row r="4671" spans="1:21">
      <c r="A4671" s="1">
        <f t="shared" si="72"/>
        <v>4670</v>
      </c>
      <c r="B4671" s="1" t="s">
        <v>28</v>
      </c>
      <c r="C4671" s="1" t="s">
        <v>453</v>
      </c>
      <c r="D4671" s="1" t="s">
        <v>22</v>
      </c>
      <c r="E4671" s="1" t="s">
        <v>23</v>
      </c>
      <c r="F4671" s="1" t="s">
        <v>5</v>
      </c>
      <c r="H4671" s="1" t="s">
        <v>24</v>
      </c>
      <c r="I4671" s="1">
        <v>2480956</v>
      </c>
      <c r="J4671" s="1">
        <v>2481684</v>
      </c>
      <c r="K4671" s="1" t="s">
        <v>63</v>
      </c>
      <c r="O4671" s="1" t="s">
        <v>42</v>
      </c>
      <c r="P4671" s="1" t="s">
        <v>6573</v>
      </c>
      <c r="R4671" s="1" t="s">
        <v>6574</v>
      </c>
      <c r="S4671" s="1">
        <v>729</v>
      </c>
      <c r="U4671" s="1" t="s">
        <v>452</v>
      </c>
    </row>
    <row r="4672" spans="1:21">
      <c r="A4672" s="1">
        <f t="shared" si="72"/>
        <v>4671</v>
      </c>
      <c r="B4672" s="1" t="s">
        <v>20</v>
      </c>
      <c r="C4672" s="1" t="s">
        <v>450</v>
      </c>
      <c r="D4672" s="1" t="s">
        <v>22</v>
      </c>
      <c r="E4672" s="1" t="s">
        <v>23</v>
      </c>
      <c r="F4672" s="1" t="s">
        <v>5</v>
      </c>
      <c r="H4672" s="1" t="s">
        <v>24</v>
      </c>
      <c r="I4672" s="1">
        <v>2481509</v>
      </c>
      <c r="J4672" s="1">
        <v>2482198</v>
      </c>
      <c r="K4672" s="1" t="s">
        <v>63</v>
      </c>
      <c r="P4672" s="1" t="s">
        <v>6573</v>
      </c>
      <c r="R4672" s="1" t="s">
        <v>6575</v>
      </c>
      <c r="S4672" s="1">
        <v>690</v>
      </c>
      <c r="U4672" s="1" t="s">
        <v>452</v>
      </c>
    </row>
    <row r="4673" spans="1:21">
      <c r="A4673" s="1">
        <f t="shared" si="72"/>
        <v>4672</v>
      </c>
      <c r="B4673" s="1" t="s">
        <v>28</v>
      </c>
      <c r="C4673" s="1" t="s">
        <v>453</v>
      </c>
      <c r="D4673" s="1" t="s">
        <v>22</v>
      </c>
      <c r="E4673" s="1" t="s">
        <v>23</v>
      </c>
      <c r="F4673" s="1" t="s">
        <v>5</v>
      </c>
      <c r="H4673" s="1" t="s">
        <v>24</v>
      </c>
      <c r="I4673" s="1">
        <v>2481509</v>
      </c>
      <c r="J4673" s="1">
        <v>2482198</v>
      </c>
      <c r="K4673" s="1" t="s">
        <v>63</v>
      </c>
      <c r="O4673" s="1" t="s">
        <v>1808</v>
      </c>
      <c r="P4673" s="1" t="s">
        <v>6573</v>
      </c>
      <c r="R4673" s="1" t="s">
        <v>6575</v>
      </c>
      <c r="S4673" s="1">
        <v>690</v>
      </c>
      <c r="U4673" s="1" t="s">
        <v>452</v>
      </c>
    </row>
    <row r="4674" spans="1:21">
      <c r="A4674" s="1">
        <f t="shared" si="72"/>
        <v>4673</v>
      </c>
      <c r="B4674" s="1" t="s">
        <v>20</v>
      </c>
      <c r="C4674" s="1" t="s">
        <v>450</v>
      </c>
      <c r="D4674" s="1" t="s">
        <v>22</v>
      </c>
      <c r="E4674" s="1" t="s">
        <v>23</v>
      </c>
      <c r="F4674" s="1" t="s">
        <v>5</v>
      </c>
      <c r="H4674" s="1" t="s">
        <v>24</v>
      </c>
      <c r="I4674" s="1">
        <v>2482205</v>
      </c>
      <c r="J4674" s="1">
        <v>2483023</v>
      </c>
      <c r="K4674" s="1" t="s">
        <v>63</v>
      </c>
      <c r="R4674" s="1" t="s">
        <v>6576</v>
      </c>
      <c r="S4674" s="1">
        <v>819</v>
      </c>
      <c r="U4674" s="1" t="s">
        <v>452</v>
      </c>
    </row>
    <row r="4675" spans="1:21">
      <c r="A4675" s="1">
        <f t="shared" ref="A4675:A4738" si="73">A4674+1</f>
        <v>4674</v>
      </c>
      <c r="B4675" s="1" t="s">
        <v>28</v>
      </c>
      <c r="C4675" s="1" t="s">
        <v>453</v>
      </c>
      <c r="D4675" s="1" t="s">
        <v>22</v>
      </c>
      <c r="E4675" s="1" t="s">
        <v>23</v>
      </c>
      <c r="F4675" s="1" t="s">
        <v>5</v>
      </c>
      <c r="H4675" s="1" t="s">
        <v>24</v>
      </c>
      <c r="I4675" s="1">
        <v>2482205</v>
      </c>
      <c r="J4675" s="1">
        <v>2483023</v>
      </c>
      <c r="K4675" s="1" t="s">
        <v>63</v>
      </c>
      <c r="O4675" s="1" t="s">
        <v>1425</v>
      </c>
      <c r="R4675" s="1" t="s">
        <v>6576</v>
      </c>
      <c r="S4675" s="1">
        <v>819</v>
      </c>
      <c r="U4675" s="1" t="s">
        <v>452</v>
      </c>
    </row>
    <row r="4676" spans="1:21">
      <c r="A4676" s="1">
        <f t="shared" si="73"/>
        <v>4675</v>
      </c>
      <c r="B4676" s="1" t="s">
        <v>20</v>
      </c>
      <c r="C4676" s="1" t="s">
        <v>21</v>
      </c>
      <c r="D4676" s="1" t="s">
        <v>22</v>
      </c>
      <c r="E4676" s="1" t="s">
        <v>23</v>
      </c>
      <c r="F4676" s="1" t="s">
        <v>5</v>
      </c>
      <c r="H4676" s="1" t="s">
        <v>24</v>
      </c>
      <c r="I4676" s="1">
        <v>2483323</v>
      </c>
      <c r="J4676" s="1">
        <v>2485710</v>
      </c>
      <c r="K4676" s="1" t="s">
        <v>63</v>
      </c>
      <c r="R4676" s="1" t="s">
        <v>6577</v>
      </c>
      <c r="S4676" s="1">
        <v>2388</v>
      </c>
    </row>
    <row r="4677" spans="1:21">
      <c r="A4677" s="1">
        <f t="shared" si="73"/>
        <v>4676</v>
      </c>
      <c r="B4677" s="1" t="s">
        <v>28</v>
      </c>
      <c r="C4677" s="1" t="s">
        <v>29</v>
      </c>
      <c r="D4677" s="1" t="s">
        <v>22</v>
      </c>
      <c r="E4677" s="1" t="s">
        <v>23</v>
      </c>
      <c r="F4677" s="1" t="s">
        <v>5</v>
      </c>
      <c r="H4677" s="1" t="s">
        <v>24</v>
      </c>
      <c r="I4677" s="1">
        <v>2483323</v>
      </c>
      <c r="J4677" s="1">
        <v>2485710</v>
      </c>
      <c r="K4677" s="1" t="s">
        <v>63</v>
      </c>
      <c r="L4677" s="1" t="s">
        <v>6578</v>
      </c>
      <c r="O4677" s="1" t="s">
        <v>6579</v>
      </c>
      <c r="R4677" s="1" t="s">
        <v>6577</v>
      </c>
      <c r="S4677" s="1">
        <v>2388</v>
      </c>
      <c r="T4677" s="1">
        <v>795</v>
      </c>
    </row>
    <row r="4678" spans="1:21">
      <c r="A4678" s="1">
        <f t="shared" si="73"/>
        <v>4677</v>
      </c>
      <c r="B4678" s="1" t="s">
        <v>20</v>
      </c>
      <c r="C4678" s="1" t="s">
        <v>21</v>
      </c>
      <c r="D4678" s="1" t="s">
        <v>22</v>
      </c>
      <c r="E4678" s="1" t="s">
        <v>23</v>
      </c>
      <c r="F4678" s="1" t="s">
        <v>5</v>
      </c>
      <c r="H4678" s="1" t="s">
        <v>24</v>
      </c>
      <c r="I4678" s="1">
        <v>2485723</v>
      </c>
      <c r="J4678" s="1">
        <v>2486487</v>
      </c>
      <c r="K4678" s="1" t="s">
        <v>63</v>
      </c>
      <c r="R4678" s="1" t="s">
        <v>6580</v>
      </c>
      <c r="S4678" s="1">
        <v>765</v>
      </c>
    </row>
    <row r="4679" spans="1:21">
      <c r="A4679" s="1">
        <f t="shared" si="73"/>
        <v>4678</v>
      </c>
      <c r="B4679" s="1" t="s">
        <v>28</v>
      </c>
      <c r="C4679" s="1" t="s">
        <v>29</v>
      </c>
      <c r="D4679" s="1" t="s">
        <v>22</v>
      </c>
      <c r="E4679" s="1" t="s">
        <v>23</v>
      </c>
      <c r="F4679" s="1" t="s">
        <v>5</v>
      </c>
      <c r="H4679" s="1" t="s">
        <v>24</v>
      </c>
      <c r="I4679" s="1">
        <v>2485723</v>
      </c>
      <c r="J4679" s="1">
        <v>2486487</v>
      </c>
      <c r="K4679" s="1" t="s">
        <v>63</v>
      </c>
      <c r="L4679" s="1" t="s">
        <v>6581</v>
      </c>
      <c r="O4679" s="1" t="s">
        <v>6582</v>
      </c>
      <c r="R4679" s="1" t="s">
        <v>6580</v>
      </c>
      <c r="S4679" s="1">
        <v>765</v>
      </c>
      <c r="T4679" s="1">
        <v>254</v>
      </c>
    </row>
    <row r="4680" spans="1:21">
      <c r="A4680" s="1">
        <f t="shared" si="73"/>
        <v>4679</v>
      </c>
      <c r="B4680" s="1" t="s">
        <v>20</v>
      </c>
      <c r="C4680" s="1" t="s">
        <v>21</v>
      </c>
      <c r="D4680" s="1" t="s">
        <v>22</v>
      </c>
      <c r="E4680" s="1" t="s">
        <v>23</v>
      </c>
      <c r="F4680" s="1" t="s">
        <v>5</v>
      </c>
      <c r="H4680" s="1" t="s">
        <v>24</v>
      </c>
      <c r="I4680" s="1">
        <v>2486574</v>
      </c>
      <c r="J4680" s="1">
        <v>2486999</v>
      </c>
      <c r="K4680" s="1" t="s">
        <v>63</v>
      </c>
      <c r="P4680" s="1" t="s">
        <v>6583</v>
      </c>
      <c r="R4680" s="1" t="s">
        <v>6584</v>
      </c>
      <c r="S4680" s="1">
        <v>426</v>
      </c>
    </row>
    <row r="4681" spans="1:21">
      <c r="A4681" s="1">
        <f t="shared" si="73"/>
        <v>4680</v>
      </c>
      <c r="B4681" s="1" t="s">
        <v>28</v>
      </c>
      <c r="C4681" s="1" t="s">
        <v>29</v>
      </c>
      <c r="D4681" s="1" t="s">
        <v>22</v>
      </c>
      <c r="E4681" s="1" t="s">
        <v>23</v>
      </c>
      <c r="F4681" s="1" t="s">
        <v>5</v>
      </c>
      <c r="H4681" s="1" t="s">
        <v>24</v>
      </c>
      <c r="I4681" s="1">
        <v>2486574</v>
      </c>
      <c r="J4681" s="1">
        <v>2486999</v>
      </c>
      <c r="K4681" s="1" t="s">
        <v>63</v>
      </c>
      <c r="L4681" s="1" t="s">
        <v>6585</v>
      </c>
      <c r="O4681" s="1" t="s">
        <v>3146</v>
      </c>
      <c r="P4681" s="1" t="s">
        <v>6583</v>
      </c>
      <c r="R4681" s="1" t="s">
        <v>6584</v>
      </c>
      <c r="S4681" s="1">
        <v>426</v>
      </c>
      <c r="T4681" s="1">
        <v>141</v>
      </c>
    </row>
    <row r="4682" spans="1:21">
      <c r="A4682" s="1">
        <f t="shared" si="73"/>
        <v>4681</v>
      </c>
      <c r="B4682" s="1" t="s">
        <v>20</v>
      </c>
      <c r="C4682" s="1" t="s">
        <v>21</v>
      </c>
      <c r="D4682" s="1" t="s">
        <v>22</v>
      </c>
      <c r="E4682" s="1" t="s">
        <v>23</v>
      </c>
      <c r="F4682" s="1" t="s">
        <v>5</v>
      </c>
      <c r="H4682" s="1" t="s">
        <v>24</v>
      </c>
      <c r="I4682" s="1">
        <v>2487096</v>
      </c>
      <c r="J4682" s="1">
        <v>2487815</v>
      </c>
      <c r="K4682" s="1" t="s">
        <v>63</v>
      </c>
      <c r="R4682" s="1" t="s">
        <v>6586</v>
      </c>
      <c r="S4682" s="1">
        <v>720</v>
      </c>
    </row>
    <row r="4683" spans="1:21">
      <c r="A4683" s="1">
        <f t="shared" si="73"/>
        <v>4682</v>
      </c>
      <c r="B4683" s="1" t="s">
        <v>28</v>
      </c>
      <c r="C4683" s="1" t="s">
        <v>29</v>
      </c>
      <c r="D4683" s="1" t="s">
        <v>22</v>
      </c>
      <c r="E4683" s="1" t="s">
        <v>23</v>
      </c>
      <c r="F4683" s="1" t="s">
        <v>5</v>
      </c>
      <c r="H4683" s="1" t="s">
        <v>24</v>
      </c>
      <c r="I4683" s="1">
        <v>2487096</v>
      </c>
      <c r="J4683" s="1">
        <v>2487815</v>
      </c>
      <c r="K4683" s="1" t="s">
        <v>63</v>
      </c>
      <c r="L4683" s="1" t="s">
        <v>6587</v>
      </c>
      <c r="O4683" s="1" t="s">
        <v>42</v>
      </c>
      <c r="R4683" s="1" t="s">
        <v>6586</v>
      </c>
      <c r="S4683" s="1">
        <v>720</v>
      </c>
      <c r="T4683" s="1">
        <v>239</v>
      </c>
    </row>
    <row r="4684" spans="1:21">
      <c r="A4684" s="1">
        <f t="shared" si="73"/>
        <v>4683</v>
      </c>
      <c r="B4684" s="1" t="s">
        <v>20</v>
      </c>
      <c r="C4684" s="1" t="s">
        <v>21</v>
      </c>
      <c r="D4684" s="1" t="s">
        <v>22</v>
      </c>
      <c r="E4684" s="1" t="s">
        <v>23</v>
      </c>
      <c r="F4684" s="1" t="s">
        <v>5</v>
      </c>
      <c r="H4684" s="1" t="s">
        <v>24</v>
      </c>
      <c r="I4684" s="1">
        <v>2487821</v>
      </c>
      <c r="J4684" s="1">
        <v>2488975</v>
      </c>
      <c r="K4684" s="1" t="s">
        <v>63</v>
      </c>
      <c r="R4684" s="1" t="s">
        <v>6588</v>
      </c>
      <c r="S4684" s="1">
        <v>1155</v>
      </c>
    </row>
    <row r="4685" spans="1:21">
      <c r="A4685" s="1">
        <f t="shared" si="73"/>
        <v>4684</v>
      </c>
      <c r="B4685" s="1" t="s">
        <v>28</v>
      </c>
      <c r="C4685" s="1" t="s">
        <v>29</v>
      </c>
      <c r="D4685" s="1" t="s">
        <v>22</v>
      </c>
      <c r="E4685" s="1" t="s">
        <v>23</v>
      </c>
      <c r="F4685" s="1" t="s">
        <v>5</v>
      </c>
      <c r="H4685" s="1" t="s">
        <v>24</v>
      </c>
      <c r="I4685" s="1">
        <v>2487821</v>
      </c>
      <c r="J4685" s="1">
        <v>2488975</v>
      </c>
      <c r="K4685" s="1" t="s">
        <v>63</v>
      </c>
      <c r="L4685" s="1" t="s">
        <v>6589</v>
      </c>
      <c r="O4685" s="1" t="s">
        <v>1462</v>
      </c>
      <c r="R4685" s="1" t="s">
        <v>6588</v>
      </c>
      <c r="S4685" s="1">
        <v>1155</v>
      </c>
      <c r="T4685" s="1">
        <v>384</v>
      </c>
    </row>
    <row r="4686" spans="1:21">
      <c r="A4686" s="1">
        <f t="shared" si="73"/>
        <v>4685</v>
      </c>
      <c r="B4686" s="1" t="s">
        <v>20</v>
      </c>
      <c r="C4686" s="1" t="s">
        <v>21</v>
      </c>
      <c r="D4686" s="1" t="s">
        <v>22</v>
      </c>
      <c r="E4686" s="1" t="s">
        <v>23</v>
      </c>
      <c r="F4686" s="1" t="s">
        <v>5</v>
      </c>
      <c r="H4686" s="1" t="s">
        <v>24</v>
      </c>
      <c r="I4686" s="1">
        <v>2489265</v>
      </c>
      <c r="J4686" s="1">
        <v>2490272</v>
      </c>
      <c r="K4686" s="1" t="s">
        <v>25</v>
      </c>
      <c r="R4686" s="1" t="s">
        <v>6590</v>
      </c>
      <c r="S4686" s="1">
        <v>1008</v>
      </c>
    </row>
    <row r="4687" spans="1:21">
      <c r="A4687" s="1">
        <f t="shared" si="73"/>
        <v>4686</v>
      </c>
      <c r="B4687" s="1" t="s">
        <v>28</v>
      </c>
      <c r="C4687" s="1" t="s">
        <v>29</v>
      </c>
      <c r="D4687" s="1" t="s">
        <v>22</v>
      </c>
      <c r="E4687" s="1" t="s">
        <v>23</v>
      </c>
      <c r="F4687" s="1" t="s">
        <v>5</v>
      </c>
      <c r="H4687" s="1" t="s">
        <v>24</v>
      </c>
      <c r="I4687" s="1">
        <v>2489265</v>
      </c>
      <c r="J4687" s="1">
        <v>2490272</v>
      </c>
      <c r="K4687" s="1" t="s">
        <v>25</v>
      </c>
      <c r="L4687" s="1" t="s">
        <v>6591</v>
      </c>
      <c r="O4687" s="1" t="s">
        <v>6592</v>
      </c>
      <c r="R4687" s="1" t="s">
        <v>6590</v>
      </c>
      <c r="S4687" s="1">
        <v>1008</v>
      </c>
      <c r="T4687" s="1">
        <v>335</v>
      </c>
    </row>
    <row r="4688" spans="1:21">
      <c r="A4688" s="1">
        <f t="shared" si="73"/>
        <v>4687</v>
      </c>
      <c r="B4688" s="1" t="s">
        <v>20</v>
      </c>
      <c r="C4688" s="1" t="s">
        <v>21</v>
      </c>
      <c r="D4688" s="1" t="s">
        <v>22</v>
      </c>
      <c r="E4688" s="1" t="s">
        <v>23</v>
      </c>
      <c r="F4688" s="1" t="s">
        <v>5</v>
      </c>
      <c r="H4688" s="1" t="s">
        <v>24</v>
      </c>
      <c r="I4688" s="1">
        <v>2490310</v>
      </c>
      <c r="J4688" s="1">
        <v>2490996</v>
      </c>
      <c r="K4688" s="1" t="s">
        <v>63</v>
      </c>
      <c r="P4688" s="1" t="s">
        <v>6593</v>
      </c>
      <c r="R4688" s="1" t="s">
        <v>6594</v>
      </c>
      <c r="S4688" s="1">
        <v>687</v>
      </c>
    </row>
    <row r="4689" spans="1:20">
      <c r="A4689" s="1">
        <f t="shared" si="73"/>
        <v>4688</v>
      </c>
      <c r="B4689" s="1" t="s">
        <v>28</v>
      </c>
      <c r="C4689" s="1" t="s">
        <v>29</v>
      </c>
      <c r="D4689" s="1" t="s">
        <v>22</v>
      </c>
      <c r="E4689" s="1" t="s">
        <v>23</v>
      </c>
      <c r="F4689" s="1" t="s">
        <v>5</v>
      </c>
      <c r="H4689" s="1" t="s">
        <v>24</v>
      </c>
      <c r="I4689" s="1">
        <v>2490310</v>
      </c>
      <c r="J4689" s="1">
        <v>2490996</v>
      </c>
      <c r="K4689" s="1" t="s">
        <v>63</v>
      </c>
      <c r="L4689" s="1" t="s">
        <v>6595</v>
      </c>
      <c r="O4689" s="1" t="s">
        <v>6596</v>
      </c>
      <c r="P4689" s="1" t="s">
        <v>6593</v>
      </c>
      <c r="R4689" s="1" t="s">
        <v>6594</v>
      </c>
      <c r="S4689" s="1">
        <v>687</v>
      </c>
      <c r="T4689" s="1">
        <v>228</v>
      </c>
    </row>
    <row r="4690" spans="1:20">
      <c r="A4690" s="1">
        <f t="shared" si="73"/>
        <v>4689</v>
      </c>
      <c r="B4690" s="1" t="s">
        <v>20</v>
      </c>
      <c r="C4690" s="1" t="s">
        <v>21</v>
      </c>
      <c r="D4690" s="1" t="s">
        <v>22</v>
      </c>
      <c r="E4690" s="1" t="s">
        <v>23</v>
      </c>
      <c r="F4690" s="1" t="s">
        <v>5</v>
      </c>
      <c r="H4690" s="1" t="s">
        <v>24</v>
      </c>
      <c r="I4690" s="1">
        <v>2490996</v>
      </c>
      <c r="J4690" s="1">
        <v>2491892</v>
      </c>
      <c r="K4690" s="1" t="s">
        <v>63</v>
      </c>
      <c r="P4690" s="1" t="s">
        <v>6597</v>
      </c>
      <c r="R4690" s="1" t="s">
        <v>6598</v>
      </c>
      <c r="S4690" s="1">
        <v>897</v>
      </c>
    </row>
    <row r="4691" spans="1:20">
      <c r="A4691" s="1">
        <f t="shared" si="73"/>
        <v>4690</v>
      </c>
      <c r="B4691" s="1" t="s">
        <v>28</v>
      </c>
      <c r="C4691" s="1" t="s">
        <v>29</v>
      </c>
      <c r="D4691" s="1" t="s">
        <v>22</v>
      </c>
      <c r="E4691" s="1" t="s">
        <v>23</v>
      </c>
      <c r="F4691" s="1" t="s">
        <v>5</v>
      </c>
      <c r="H4691" s="1" t="s">
        <v>24</v>
      </c>
      <c r="I4691" s="1">
        <v>2490996</v>
      </c>
      <c r="J4691" s="1">
        <v>2491892</v>
      </c>
      <c r="K4691" s="1" t="s">
        <v>63</v>
      </c>
      <c r="L4691" s="1" t="s">
        <v>6599</v>
      </c>
      <c r="O4691" s="1" t="s">
        <v>5381</v>
      </c>
      <c r="P4691" s="1" t="s">
        <v>6597</v>
      </c>
      <c r="R4691" s="1" t="s">
        <v>6598</v>
      </c>
      <c r="S4691" s="1">
        <v>897</v>
      </c>
      <c r="T4691" s="1">
        <v>298</v>
      </c>
    </row>
    <row r="4692" spans="1:20">
      <c r="A4692" s="1">
        <f t="shared" si="73"/>
        <v>4691</v>
      </c>
      <c r="B4692" s="1" t="s">
        <v>20</v>
      </c>
      <c r="C4692" s="1" t="s">
        <v>21</v>
      </c>
      <c r="D4692" s="1" t="s">
        <v>22</v>
      </c>
      <c r="E4692" s="1" t="s">
        <v>23</v>
      </c>
      <c r="F4692" s="1" t="s">
        <v>5</v>
      </c>
      <c r="H4692" s="1" t="s">
        <v>24</v>
      </c>
      <c r="I4692" s="1">
        <v>2491882</v>
      </c>
      <c r="J4692" s="1">
        <v>2492661</v>
      </c>
      <c r="K4692" s="1" t="s">
        <v>63</v>
      </c>
      <c r="P4692" s="1" t="s">
        <v>6600</v>
      </c>
      <c r="R4692" s="1" t="s">
        <v>6601</v>
      </c>
      <c r="S4692" s="1">
        <v>780</v>
      </c>
    </row>
    <row r="4693" spans="1:20">
      <c r="A4693" s="1">
        <f t="shared" si="73"/>
        <v>4692</v>
      </c>
      <c r="B4693" s="1" t="s">
        <v>28</v>
      </c>
      <c r="C4693" s="1" t="s">
        <v>29</v>
      </c>
      <c r="D4693" s="1" t="s">
        <v>22</v>
      </c>
      <c r="E4693" s="1" t="s">
        <v>23</v>
      </c>
      <c r="F4693" s="1" t="s">
        <v>5</v>
      </c>
      <c r="H4693" s="1" t="s">
        <v>24</v>
      </c>
      <c r="I4693" s="1">
        <v>2491882</v>
      </c>
      <c r="J4693" s="1">
        <v>2492661</v>
      </c>
      <c r="K4693" s="1" t="s">
        <v>63</v>
      </c>
      <c r="L4693" s="1" t="s">
        <v>6602</v>
      </c>
      <c r="O4693" s="1" t="s">
        <v>6603</v>
      </c>
      <c r="P4693" s="1" t="s">
        <v>6600</v>
      </c>
      <c r="R4693" s="1" t="s">
        <v>6601</v>
      </c>
      <c r="S4693" s="1">
        <v>780</v>
      </c>
      <c r="T4693" s="1">
        <v>259</v>
      </c>
    </row>
    <row r="4694" spans="1:20">
      <c r="A4694" s="1">
        <f t="shared" si="73"/>
        <v>4693</v>
      </c>
      <c r="B4694" s="1" t="s">
        <v>20</v>
      </c>
      <c r="C4694" s="1" t="s">
        <v>21</v>
      </c>
      <c r="D4694" s="1" t="s">
        <v>22</v>
      </c>
      <c r="E4694" s="1" t="s">
        <v>23</v>
      </c>
      <c r="F4694" s="1" t="s">
        <v>5</v>
      </c>
      <c r="H4694" s="1" t="s">
        <v>24</v>
      </c>
      <c r="I4694" s="1">
        <v>2492642</v>
      </c>
      <c r="J4694" s="1">
        <v>2493805</v>
      </c>
      <c r="K4694" s="1" t="s">
        <v>63</v>
      </c>
      <c r="P4694" s="1" t="s">
        <v>6604</v>
      </c>
      <c r="R4694" s="1" t="s">
        <v>6605</v>
      </c>
      <c r="S4694" s="1">
        <v>1164</v>
      </c>
    </row>
    <row r="4695" spans="1:20">
      <c r="A4695" s="1">
        <f t="shared" si="73"/>
        <v>4694</v>
      </c>
      <c r="B4695" s="1" t="s">
        <v>28</v>
      </c>
      <c r="C4695" s="1" t="s">
        <v>29</v>
      </c>
      <c r="D4695" s="1" t="s">
        <v>22</v>
      </c>
      <c r="E4695" s="1" t="s">
        <v>23</v>
      </c>
      <c r="F4695" s="1" t="s">
        <v>5</v>
      </c>
      <c r="H4695" s="1" t="s">
        <v>24</v>
      </c>
      <c r="I4695" s="1">
        <v>2492642</v>
      </c>
      <c r="J4695" s="1">
        <v>2493805</v>
      </c>
      <c r="K4695" s="1" t="s">
        <v>63</v>
      </c>
      <c r="L4695" s="1" t="s">
        <v>6606</v>
      </c>
      <c r="O4695" s="1" t="s">
        <v>1067</v>
      </c>
      <c r="P4695" s="1" t="s">
        <v>6604</v>
      </c>
      <c r="R4695" s="1" t="s">
        <v>6605</v>
      </c>
      <c r="S4695" s="1">
        <v>1164</v>
      </c>
      <c r="T4695" s="1">
        <v>387</v>
      </c>
    </row>
    <row r="4696" spans="1:20">
      <c r="A4696" s="1">
        <f t="shared" si="73"/>
        <v>4695</v>
      </c>
      <c r="B4696" s="1" t="s">
        <v>20</v>
      </c>
      <c r="C4696" s="1" t="s">
        <v>21</v>
      </c>
      <c r="D4696" s="1" t="s">
        <v>22</v>
      </c>
      <c r="E4696" s="1" t="s">
        <v>23</v>
      </c>
      <c r="F4696" s="1" t="s">
        <v>5</v>
      </c>
      <c r="H4696" s="1" t="s">
        <v>24</v>
      </c>
      <c r="I4696" s="1">
        <v>2493826</v>
      </c>
      <c r="J4696" s="1">
        <v>2494845</v>
      </c>
      <c r="K4696" s="1" t="s">
        <v>63</v>
      </c>
      <c r="P4696" s="1" t="s">
        <v>6607</v>
      </c>
      <c r="R4696" s="1" t="s">
        <v>6608</v>
      </c>
      <c r="S4696" s="1">
        <v>1020</v>
      </c>
    </row>
    <row r="4697" spans="1:20">
      <c r="A4697" s="1">
        <f t="shared" si="73"/>
        <v>4696</v>
      </c>
      <c r="B4697" s="1" t="s">
        <v>28</v>
      </c>
      <c r="C4697" s="1" t="s">
        <v>29</v>
      </c>
      <c r="D4697" s="1" t="s">
        <v>22</v>
      </c>
      <c r="E4697" s="1" t="s">
        <v>23</v>
      </c>
      <c r="F4697" s="1" t="s">
        <v>5</v>
      </c>
      <c r="H4697" s="1" t="s">
        <v>24</v>
      </c>
      <c r="I4697" s="1">
        <v>2493826</v>
      </c>
      <c r="J4697" s="1">
        <v>2494845</v>
      </c>
      <c r="K4697" s="1" t="s">
        <v>63</v>
      </c>
      <c r="L4697" s="1" t="s">
        <v>6609</v>
      </c>
      <c r="O4697" s="1" t="s">
        <v>6610</v>
      </c>
      <c r="P4697" s="1" t="s">
        <v>6607</v>
      </c>
      <c r="R4697" s="1" t="s">
        <v>6608</v>
      </c>
      <c r="S4697" s="1">
        <v>1020</v>
      </c>
      <c r="T4697" s="1">
        <v>339</v>
      </c>
    </row>
    <row r="4698" spans="1:20">
      <c r="A4698" s="1">
        <f t="shared" si="73"/>
        <v>4697</v>
      </c>
      <c r="B4698" s="1" t="s">
        <v>20</v>
      </c>
      <c r="C4698" s="1" t="s">
        <v>21</v>
      </c>
      <c r="D4698" s="1" t="s">
        <v>22</v>
      </c>
      <c r="E4698" s="1" t="s">
        <v>23</v>
      </c>
      <c r="F4698" s="1" t="s">
        <v>5</v>
      </c>
      <c r="H4698" s="1" t="s">
        <v>24</v>
      </c>
      <c r="I4698" s="1">
        <v>2494910</v>
      </c>
      <c r="J4698" s="1">
        <v>2495686</v>
      </c>
      <c r="K4698" s="1" t="s">
        <v>25</v>
      </c>
      <c r="R4698" s="1" t="s">
        <v>6611</v>
      </c>
      <c r="S4698" s="1">
        <v>777</v>
      </c>
    </row>
    <row r="4699" spans="1:20">
      <c r="A4699" s="1">
        <f t="shared" si="73"/>
        <v>4698</v>
      </c>
      <c r="B4699" s="1" t="s">
        <v>28</v>
      </c>
      <c r="C4699" s="1" t="s">
        <v>29</v>
      </c>
      <c r="D4699" s="1" t="s">
        <v>22</v>
      </c>
      <c r="E4699" s="1" t="s">
        <v>23</v>
      </c>
      <c r="F4699" s="1" t="s">
        <v>5</v>
      </c>
      <c r="H4699" s="1" t="s">
        <v>24</v>
      </c>
      <c r="I4699" s="1">
        <v>2494910</v>
      </c>
      <c r="J4699" s="1">
        <v>2495686</v>
      </c>
      <c r="K4699" s="1" t="s">
        <v>25</v>
      </c>
      <c r="L4699" s="1" t="s">
        <v>6612</v>
      </c>
      <c r="O4699" s="1" t="s">
        <v>42</v>
      </c>
      <c r="R4699" s="1" t="s">
        <v>6611</v>
      </c>
      <c r="S4699" s="1">
        <v>777</v>
      </c>
      <c r="T4699" s="1">
        <v>258</v>
      </c>
    </row>
    <row r="4700" spans="1:20">
      <c r="A4700" s="1">
        <f t="shared" si="73"/>
        <v>4699</v>
      </c>
      <c r="B4700" s="1" t="s">
        <v>20</v>
      </c>
      <c r="C4700" s="1" t="s">
        <v>21</v>
      </c>
      <c r="D4700" s="1" t="s">
        <v>22</v>
      </c>
      <c r="E4700" s="1" t="s">
        <v>23</v>
      </c>
      <c r="F4700" s="1" t="s">
        <v>5</v>
      </c>
      <c r="H4700" s="1" t="s">
        <v>24</v>
      </c>
      <c r="I4700" s="1">
        <v>2495699</v>
      </c>
      <c r="J4700" s="1">
        <v>2496163</v>
      </c>
      <c r="K4700" s="1" t="s">
        <v>25</v>
      </c>
      <c r="R4700" s="1" t="s">
        <v>6613</v>
      </c>
      <c r="S4700" s="1">
        <v>465</v>
      </c>
    </row>
    <row r="4701" spans="1:20">
      <c r="A4701" s="1">
        <f t="shared" si="73"/>
        <v>4700</v>
      </c>
      <c r="B4701" s="1" t="s">
        <v>28</v>
      </c>
      <c r="C4701" s="1" t="s">
        <v>29</v>
      </c>
      <c r="D4701" s="1" t="s">
        <v>22</v>
      </c>
      <c r="E4701" s="1" t="s">
        <v>23</v>
      </c>
      <c r="F4701" s="1" t="s">
        <v>5</v>
      </c>
      <c r="H4701" s="1" t="s">
        <v>24</v>
      </c>
      <c r="I4701" s="1">
        <v>2495699</v>
      </c>
      <c r="J4701" s="1">
        <v>2496163</v>
      </c>
      <c r="K4701" s="1" t="s">
        <v>25</v>
      </c>
      <c r="L4701" s="1" t="s">
        <v>6614</v>
      </c>
      <c r="O4701" s="1" t="s">
        <v>6615</v>
      </c>
      <c r="R4701" s="1" t="s">
        <v>6613</v>
      </c>
      <c r="S4701" s="1">
        <v>465</v>
      </c>
      <c r="T4701" s="1">
        <v>154</v>
      </c>
    </row>
    <row r="4702" spans="1:20">
      <c r="A4702" s="1">
        <f t="shared" si="73"/>
        <v>4701</v>
      </c>
      <c r="B4702" s="1" t="s">
        <v>20</v>
      </c>
      <c r="C4702" s="1" t="s">
        <v>21</v>
      </c>
      <c r="D4702" s="1" t="s">
        <v>22</v>
      </c>
      <c r="E4702" s="1" t="s">
        <v>23</v>
      </c>
      <c r="F4702" s="1" t="s">
        <v>5</v>
      </c>
      <c r="H4702" s="1" t="s">
        <v>24</v>
      </c>
      <c r="I4702" s="1">
        <v>2496410</v>
      </c>
      <c r="J4702" s="1">
        <v>2497939</v>
      </c>
      <c r="K4702" s="1" t="s">
        <v>25</v>
      </c>
      <c r="R4702" s="1" t="s">
        <v>6616</v>
      </c>
      <c r="S4702" s="1">
        <v>1530</v>
      </c>
    </row>
    <row r="4703" spans="1:20">
      <c r="A4703" s="1">
        <f t="shared" si="73"/>
        <v>4702</v>
      </c>
      <c r="B4703" s="1" t="s">
        <v>28</v>
      </c>
      <c r="C4703" s="1" t="s">
        <v>29</v>
      </c>
      <c r="D4703" s="1" t="s">
        <v>22</v>
      </c>
      <c r="E4703" s="1" t="s">
        <v>23</v>
      </c>
      <c r="F4703" s="1" t="s">
        <v>5</v>
      </c>
      <c r="H4703" s="1" t="s">
        <v>24</v>
      </c>
      <c r="I4703" s="1">
        <v>2496410</v>
      </c>
      <c r="J4703" s="1">
        <v>2497939</v>
      </c>
      <c r="K4703" s="1" t="s">
        <v>25</v>
      </c>
      <c r="L4703" s="1" t="s">
        <v>6617</v>
      </c>
      <c r="O4703" s="1" t="s">
        <v>6618</v>
      </c>
      <c r="R4703" s="1" t="s">
        <v>6616</v>
      </c>
      <c r="S4703" s="1">
        <v>1530</v>
      </c>
      <c r="T4703" s="1">
        <v>509</v>
      </c>
    </row>
    <row r="4704" spans="1:20">
      <c r="A4704" s="1">
        <f t="shared" si="73"/>
        <v>4703</v>
      </c>
      <c r="B4704" s="1" t="s">
        <v>20</v>
      </c>
      <c r="C4704" s="1" t="s">
        <v>21</v>
      </c>
      <c r="D4704" s="1" t="s">
        <v>22</v>
      </c>
      <c r="E4704" s="1" t="s">
        <v>23</v>
      </c>
      <c r="F4704" s="1" t="s">
        <v>5</v>
      </c>
      <c r="H4704" s="1" t="s">
        <v>24</v>
      </c>
      <c r="I4704" s="1">
        <v>2498019</v>
      </c>
      <c r="J4704" s="1">
        <v>2498651</v>
      </c>
      <c r="K4704" s="1" t="s">
        <v>25</v>
      </c>
      <c r="R4704" s="1" t="s">
        <v>6619</v>
      </c>
      <c r="S4704" s="1">
        <v>633</v>
      </c>
    </row>
    <row r="4705" spans="1:20">
      <c r="A4705" s="1">
        <f t="shared" si="73"/>
        <v>4704</v>
      </c>
      <c r="B4705" s="1" t="s">
        <v>28</v>
      </c>
      <c r="C4705" s="1" t="s">
        <v>29</v>
      </c>
      <c r="D4705" s="1" t="s">
        <v>22</v>
      </c>
      <c r="E4705" s="1" t="s">
        <v>23</v>
      </c>
      <c r="F4705" s="1" t="s">
        <v>5</v>
      </c>
      <c r="H4705" s="1" t="s">
        <v>24</v>
      </c>
      <c r="I4705" s="1">
        <v>2498019</v>
      </c>
      <c r="J4705" s="1">
        <v>2498651</v>
      </c>
      <c r="K4705" s="1" t="s">
        <v>25</v>
      </c>
      <c r="L4705" s="1" t="s">
        <v>6620</v>
      </c>
      <c r="O4705" s="1" t="s">
        <v>6621</v>
      </c>
      <c r="R4705" s="1" t="s">
        <v>6619</v>
      </c>
      <c r="S4705" s="1">
        <v>633</v>
      </c>
      <c r="T4705" s="1">
        <v>210</v>
      </c>
    </row>
    <row r="4706" spans="1:20">
      <c r="A4706" s="1">
        <f t="shared" si="73"/>
        <v>4705</v>
      </c>
      <c r="B4706" s="1" t="s">
        <v>20</v>
      </c>
      <c r="C4706" s="1" t="s">
        <v>21</v>
      </c>
      <c r="D4706" s="1" t="s">
        <v>22</v>
      </c>
      <c r="E4706" s="1" t="s">
        <v>23</v>
      </c>
      <c r="F4706" s="1" t="s">
        <v>5</v>
      </c>
      <c r="H4706" s="1" t="s">
        <v>24</v>
      </c>
      <c r="I4706" s="1">
        <v>2498687</v>
      </c>
      <c r="J4706" s="1">
        <v>2499235</v>
      </c>
      <c r="K4706" s="1" t="s">
        <v>25</v>
      </c>
      <c r="R4706" s="1" t="s">
        <v>6622</v>
      </c>
      <c r="S4706" s="1">
        <v>549</v>
      </c>
    </row>
    <row r="4707" spans="1:20">
      <c r="A4707" s="1">
        <f t="shared" si="73"/>
        <v>4706</v>
      </c>
      <c r="B4707" s="1" t="s">
        <v>28</v>
      </c>
      <c r="C4707" s="1" t="s">
        <v>29</v>
      </c>
      <c r="D4707" s="1" t="s">
        <v>22</v>
      </c>
      <c r="E4707" s="1" t="s">
        <v>23</v>
      </c>
      <c r="F4707" s="1" t="s">
        <v>5</v>
      </c>
      <c r="H4707" s="1" t="s">
        <v>24</v>
      </c>
      <c r="I4707" s="1">
        <v>2498687</v>
      </c>
      <c r="J4707" s="1">
        <v>2499235</v>
      </c>
      <c r="K4707" s="1" t="s">
        <v>25</v>
      </c>
      <c r="L4707" s="1" t="s">
        <v>6623</v>
      </c>
      <c r="O4707" s="1" t="s">
        <v>42</v>
      </c>
      <c r="R4707" s="1" t="s">
        <v>6622</v>
      </c>
      <c r="S4707" s="1">
        <v>549</v>
      </c>
      <c r="T4707" s="1">
        <v>182</v>
      </c>
    </row>
    <row r="4708" spans="1:20">
      <c r="A4708" s="1">
        <f t="shared" si="73"/>
        <v>4707</v>
      </c>
      <c r="B4708" s="1" t="s">
        <v>20</v>
      </c>
      <c r="C4708" s="1" t="s">
        <v>21</v>
      </c>
      <c r="D4708" s="1" t="s">
        <v>22</v>
      </c>
      <c r="E4708" s="1" t="s">
        <v>23</v>
      </c>
      <c r="F4708" s="1" t="s">
        <v>5</v>
      </c>
      <c r="H4708" s="1" t="s">
        <v>24</v>
      </c>
      <c r="I4708" s="1">
        <v>2499322</v>
      </c>
      <c r="J4708" s="1">
        <v>2502060</v>
      </c>
      <c r="K4708" s="1" t="s">
        <v>63</v>
      </c>
      <c r="R4708" s="1" t="s">
        <v>6624</v>
      </c>
      <c r="S4708" s="1">
        <v>2739</v>
      </c>
    </row>
    <row r="4709" spans="1:20">
      <c r="A4709" s="1">
        <f t="shared" si="73"/>
        <v>4708</v>
      </c>
      <c r="B4709" s="1" t="s">
        <v>28</v>
      </c>
      <c r="C4709" s="1" t="s">
        <v>29</v>
      </c>
      <c r="D4709" s="1" t="s">
        <v>22</v>
      </c>
      <c r="E4709" s="1" t="s">
        <v>23</v>
      </c>
      <c r="F4709" s="1" t="s">
        <v>5</v>
      </c>
      <c r="H4709" s="1" t="s">
        <v>24</v>
      </c>
      <c r="I4709" s="1">
        <v>2499322</v>
      </c>
      <c r="J4709" s="1">
        <v>2502060</v>
      </c>
      <c r="K4709" s="1" t="s">
        <v>63</v>
      </c>
      <c r="L4709" s="1" t="s">
        <v>6625</v>
      </c>
      <c r="O4709" s="1" t="s">
        <v>42</v>
      </c>
      <c r="R4709" s="1" t="s">
        <v>6624</v>
      </c>
      <c r="S4709" s="1">
        <v>2739</v>
      </c>
      <c r="T4709" s="1">
        <v>912</v>
      </c>
    </row>
    <row r="4710" spans="1:20">
      <c r="A4710" s="1">
        <f t="shared" si="73"/>
        <v>4709</v>
      </c>
      <c r="B4710" s="1" t="s">
        <v>20</v>
      </c>
      <c r="C4710" s="1" t="s">
        <v>21</v>
      </c>
      <c r="D4710" s="1" t="s">
        <v>22</v>
      </c>
      <c r="E4710" s="1" t="s">
        <v>23</v>
      </c>
      <c r="F4710" s="1" t="s">
        <v>5</v>
      </c>
      <c r="H4710" s="1" t="s">
        <v>24</v>
      </c>
      <c r="I4710" s="1">
        <v>2502057</v>
      </c>
      <c r="J4710" s="1">
        <v>2503103</v>
      </c>
      <c r="K4710" s="1" t="s">
        <v>63</v>
      </c>
      <c r="P4710" s="1" t="s">
        <v>6626</v>
      </c>
      <c r="R4710" s="1" t="s">
        <v>6627</v>
      </c>
      <c r="S4710" s="1">
        <v>1047</v>
      </c>
    </row>
    <row r="4711" spans="1:20">
      <c r="A4711" s="1">
        <f t="shared" si="73"/>
        <v>4710</v>
      </c>
      <c r="B4711" s="1" t="s">
        <v>28</v>
      </c>
      <c r="C4711" s="1" t="s">
        <v>29</v>
      </c>
      <c r="D4711" s="1" t="s">
        <v>22</v>
      </c>
      <c r="E4711" s="1" t="s">
        <v>23</v>
      </c>
      <c r="F4711" s="1" t="s">
        <v>5</v>
      </c>
      <c r="H4711" s="1" t="s">
        <v>24</v>
      </c>
      <c r="I4711" s="1">
        <v>2502057</v>
      </c>
      <c r="J4711" s="1">
        <v>2503103</v>
      </c>
      <c r="K4711" s="1" t="s">
        <v>63</v>
      </c>
      <c r="L4711" s="1" t="s">
        <v>6628</v>
      </c>
      <c r="O4711" s="1" t="s">
        <v>6629</v>
      </c>
      <c r="P4711" s="1" t="s">
        <v>6626</v>
      </c>
      <c r="R4711" s="1" t="s">
        <v>6627</v>
      </c>
      <c r="S4711" s="1">
        <v>1047</v>
      </c>
      <c r="T4711" s="1">
        <v>348</v>
      </c>
    </row>
    <row r="4712" spans="1:20">
      <c r="A4712" s="1">
        <f t="shared" si="73"/>
        <v>4711</v>
      </c>
      <c r="B4712" s="1" t="s">
        <v>20</v>
      </c>
      <c r="C4712" s="1" t="s">
        <v>21</v>
      </c>
      <c r="D4712" s="1" t="s">
        <v>22</v>
      </c>
      <c r="E4712" s="1" t="s">
        <v>23</v>
      </c>
      <c r="F4712" s="1" t="s">
        <v>5</v>
      </c>
      <c r="H4712" s="1" t="s">
        <v>24</v>
      </c>
      <c r="I4712" s="1">
        <v>2503100</v>
      </c>
      <c r="J4712" s="1">
        <v>2504140</v>
      </c>
      <c r="K4712" s="1" t="s">
        <v>63</v>
      </c>
      <c r="R4712" s="1" t="s">
        <v>6630</v>
      </c>
      <c r="S4712" s="1">
        <v>1041</v>
      </c>
    </row>
    <row r="4713" spans="1:20">
      <c r="A4713" s="1">
        <f t="shared" si="73"/>
        <v>4712</v>
      </c>
      <c r="B4713" s="1" t="s">
        <v>28</v>
      </c>
      <c r="C4713" s="1" t="s">
        <v>29</v>
      </c>
      <c r="D4713" s="1" t="s">
        <v>22</v>
      </c>
      <c r="E4713" s="1" t="s">
        <v>23</v>
      </c>
      <c r="F4713" s="1" t="s">
        <v>5</v>
      </c>
      <c r="H4713" s="1" t="s">
        <v>24</v>
      </c>
      <c r="I4713" s="1">
        <v>2503100</v>
      </c>
      <c r="J4713" s="1">
        <v>2504140</v>
      </c>
      <c r="K4713" s="1" t="s">
        <v>63</v>
      </c>
      <c r="L4713" s="1" t="s">
        <v>6631</v>
      </c>
      <c r="O4713" s="1" t="s">
        <v>42</v>
      </c>
      <c r="R4713" s="1" t="s">
        <v>6630</v>
      </c>
      <c r="S4713" s="1">
        <v>1041</v>
      </c>
      <c r="T4713" s="1">
        <v>346</v>
      </c>
    </row>
    <row r="4714" spans="1:20">
      <c r="A4714" s="1">
        <f t="shared" si="73"/>
        <v>4713</v>
      </c>
      <c r="B4714" s="1" t="s">
        <v>20</v>
      </c>
      <c r="C4714" s="1" t="s">
        <v>21</v>
      </c>
      <c r="D4714" s="1" t="s">
        <v>22</v>
      </c>
      <c r="E4714" s="1" t="s">
        <v>23</v>
      </c>
      <c r="F4714" s="1" t="s">
        <v>5</v>
      </c>
      <c r="H4714" s="1" t="s">
        <v>24</v>
      </c>
      <c r="I4714" s="1">
        <v>2504137</v>
      </c>
      <c r="J4714" s="1">
        <v>2505840</v>
      </c>
      <c r="K4714" s="1" t="s">
        <v>63</v>
      </c>
      <c r="R4714" s="1" t="s">
        <v>6632</v>
      </c>
      <c r="S4714" s="1">
        <v>1704</v>
      </c>
    </row>
    <row r="4715" spans="1:20">
      <c r="A4715" s="1">
        <f t="shared" si="73"/>
        <v>4714</v>
      </c>
      <c r="B4715" s="1" t="s">
        <v>28</v>
      </c>
      <c r="C4715" s="1" t="s">
        <v>29</v>
      </c>
      <c r="D4715" s="1" t="s">
        <v>22</v>
      </c>
      <c r="E4715" s="1" t="s">
        <v>23</v>
      </c>
      <c r="F4715" s="1" t="s">
        <v>5</v>
      </c>
      <c r="H4715" s="1" t="s">
        <v>24</v>
      </c>
      <c r="I4715" s="1">
        <v>2504137</v>
      </c>
      <c r="J4715" s="1">
        <v>2505840</v>
      </c>
      <c r="K4715" s="1" t="s">
        <v>63</v>
      </c>
      <c r="L4715" s="1" t="s">
        <v>6633</v>
      </c>
      <c r="O4715" s="1" t="s">
        <v>6634</v>
      </c>
      <c r="R4715" s="1" t="s">
        <v>6632</v>
      </c>
      <c r="S4715" s="1">
        <v>1704</v>
      </c>
      <c r="T4715" s="1">
        <v>567</v>
      </c>
    </row>
    <row r="4716" spans="1:20">
      <c r="A4716" s="1">
        <f t="shared" si="73"/>
        <v>4715</v>
      </c>
      <c r="B4716" s="1" t="s">
        <v>20</v>
      </c>
      <c r="C4716" s="1" t="s">
        <v>21</v>
      </c>
      <c r="D4716" s="1" t="s">
        <v>22</v>
      </c>
      <c r="E4716" s="1" t="s">
        <v>23</v>
      </c>
      <c r="F4716" s="1" t="s">
        <v>5</v>
      </c>
      <c r="H4716" s="1" t="s">
        <v>24</v>
      </c>
      <c r="I4716" s="1">
        <v>2505842</v>
      </c>
      <c r="J4716" s="1">
        <v>2508925</v>
      </c>
      <c r="K4716" s="1" t="s">
        <v>63</v>
      </c>
      <c r="R4716" s="1" t="s">
        <v>6635</v>
      </c>
      <c r="S4716" s="1">
        <v>3084</v>
      </c>
    </row>
    <row r="4717" spans="1:20">
      <c r="A4717" s="1">
        <f t="shared" si="73"/>
        <v>4716</v>
      </c>
      <c r="B4717" s="1" t="s">
        <v>28</v>
      </c>
      <c r="C4717" s="1" t="s">
        <v>29</v>
      </c>
      <c r="D4717" s="1" t="s">
        <v>22</v>
      </c>
      <c r="E4717" s="1" t="s">
        <v>23</v>
      </c>
      <c r="F4717" s="1" t="s">
        <v>5</v>
      </c>
      <c r="H4717" s="1" t="s">
        <v>24</v>
      </c>
      <c r="I4717" s="1">
        <v>2505842</v>
      </c>
      <c r="J4717" s="1">
        <v>2508925</v>
      </c>
      <c r="K4717" s="1" t="s">
        <v>63</v>
      </c>
      <c r="L4717" s="1" t="s">
        <v>6636</v>
      </c>
      <c r="O4717" s="1" t="s">
        <v>6637</v>
      </c>
      <c r="R4717" s="1" t="s">
        <v>6635</v>
      </c>
      <c r="S4717" s="1">
        <v>3084</v>
      </c>
      <c r="T4717" s="1">
        <v>1027</v>
      </c>
    </row>
    <row r="4718" spans="1:20">
      <c r="A4718" s="1">
        <f t="shared" si="73"/>
        <v>4717</v>
      </c>
      <c r="B4718" s="1" t="s">
        <v>20</v>
      </c>
      <c r="C4718" s="1" t="s">
        <v>21</v>
      </c>
      <c r="D4718" s="1" t="s">
        <v>22</v>
      </c>
      <c r="E4718" s="1" t="s">
        <v>23</v>
      </c>
      <c r="F4718" s="1" t="s">
        <v>5</v>
      </c>
      <c r="H4718" s="1" t="s">
        <v>24</v>
      </c>
      <c r="I4718" s="1">
        <v>2508925</v>
      </c>
      <c r="J4718" s="1">
        <v>2511822</v>
      </c>
      <c r="K4718" s="1" t="s">
        <v>63</v>
      </c>
      <c r="R4718" s="1" t="s">
        <v>6638</v>
      </c>
      <c r="S4718" s="1">
        <v>2898</v>
      </c>
    </row>
    <row r="4719" spans="1:20">
      <c r="A4719" s="1">
        <f t="shared" si="73"/>
        <v>4718</v>
      </c>
      <c r="B4719" s="1" t="s">
        <v>28</v>
      </c>
      <c r="C4719" s="1" t="s">
        <v>29</v>
      </c>
      <c r="D4719" s="1" t="s">
        <v>22</v>
      </c>
      <c r="E4719" s="1" t="s">
        <v>23</v>
      </c>
      <c r="F4719" s="1" t="s">
        <v>5</v>
      </c>
      <c r="H4719" s="1" t="s">
        <v>24</v>
      </c>
      <c r="I4719" s="1">
        <v>2508925</v>
      </c>
      <c r="J4719" s="1">
        <v>2511822</v>
      </c>
      <c r="K4719" s="1" t="s">
        <v>63</v>
      </c>
      <c r="L4719" s="1" t="s">
        <v>6639</v>
      </c>
      <c r="O4719" s="1" t="s">
        <v>6640</v>
      </c>
      <c r="R4719" s="1" t="s">
        <v>6638</v>
      </c>
      <c r="S4719" s="1">
        <v>2898</v>
      </c>
      <c r="T4719" s="1">
        <v>965</v>
      </c>
    </row>
    <row r="4720" spans="1:20">
      <c r="A4720" s="1">
        <f t="shared" si="73"/>
        <v>4719</v>
      </c>
      <c r="B4720" s="1" t="s">
        <v>20</v>
      </c>
      <c r="C4720" s="1" t="s">
        <v>21</v>
      </c>
      <c r="D4720" s="1" t="s">
        <v>22</v>
      </c>
      <c r="E4720" s="1" t="s">
        <v>23</v>
      </c>
      <c r="F4720" s="1" t="s">
        <v>5</v>
      </c>
      <c r="H4720" s="1" t="s">
        <v>24</v>
      </c>
      <c r="I4720" s="1">
        <v>2511923</v>
      </c>
      <c r="J4720" s="1">
        <v>2514079</v>
      </c>
      <c r="K4720" s="1" t="s">
        <v>63</v>
      </c>
      <c r="P4720" s="1" t="s">
        <v>6641</v>
      </c>
      <c r="R4720" s="1" t="s">
        <v>6642</v>
      </c>
      <c r="S4720" s="1">
        <v>2157</v>
      </c>
    </row>
    <row r="4721" spans="1:20">
      <c r="A4721" s="1">
        <f t="shared" si="73"/>
        <v>4720</v>
      </c>
      <c r="B4721" s="1" t="s">
        <v>28</v>
      </c>
      <c r="C4721" s="1" t="s">
        <v>29</v>
      </c>
      <c r="D4721" s="1" t="s">
        <v>22</v>
      </c>
      <c r="E4721" s="1" t="s">
        <v>23</v>
      </c>
      <c r="F4721" s="1" t="s">
        <v>5</v>
      </c>
      <c r="H4721" s="1" t="s">
        <v>24</v>
      </c>
      <c r="I4721" s="1">
        <v>2511923</v>
      </c>
      <c r="J4721" s="1">
        <v>2514079</v>
      </c>
      <c r="K4721" s="1" t="s">
        <v>63</v>
      </c>
      <c r="L4721" s="1" t="s">
        <v>6643</v>
      </c>
      <c r="O4721" s="1" t="s">
        <v>6644</v>
      </c>
      <c r="P4721" s="1" t="s">
        <v>6641</v>
      </c>
      <c r="R4721" s="1" t="s">
        <v>6642</v>
      </c>
      <c r="S4721" s="1">
        <v>2157</v>
      </c>
      <c r="T4721" s="1">
        <v>718</v>
      </c>
    </row>
    <row r="4722" spans="1:20">
      <c r="A4722" s="1">
        <f t="shared" si="73"/>
        <v>4721</v>
      </c>
      <c r="B4722" s="1" t="s">
        <v>20</v>
      </c>
      <c r="C4722" s="1" t="s">
        <v>21</v>
      </c>
      <c r="D4722" s="1" t="s">
        <v>22</v>
      </c>
      <c r="E4722" s="1" t="s">
        <v>23</v>
      </c>
      <c r="F4722" s="1" t="s">
        <v>5</v>
      </c>
      <c r="H4722" s="1" t="s">
        <v>24</v>
      </c>
      <c r="I4722" s="1">
        <v>2514076</v>
      </c>
      <c r="J4722" s="1">
        <v>2514606</v>
      </c>
      <c r="K4722" s="1" t="s">
        <v>63</v>
      </c>
      <c r="P4722" s="1" t="s">
        <v>6645</v>
      </c>
      <c r="R4722" s="1" t="s">
        <v>6646</v>
      </c>
      <c r="S4722" s="1">
        <v>531</v>
      </c>
    </row>
    <row r="4723" spans="1:20">
      <c r="A4723" s="1">
        <f t="shared" si="73"/>
        <v>4722</v>
      </c>
      <c r="B4723" s="1" t="s">
        <v>28</v>
      </c>
      <c r="C4723" s="1" t="s">
        <v>29</v>
      </c>
      <c r="D4723" s="1" t="s">
        <v>22</v>
      </c>
      <c r="E4723" s="1" t="s">
        <v>23</v>
      </c>
      <c r="F4723" s="1" t="s">
        <v>5</v>
      </c>
      <c r="H4723" s="1" t="s">
        <v>24</v>
      </c>
      <c r="I4723" s="1">
        <v>2514076</v>
      </c>
      <c r="J4723" s="1">
        <v>2514606</v>
      </c>
      <c r="K4723" s="1" t="s">
        <v>63</v>
      </c>
      <c r="L4723" s="1" t="s">
        <v>6647</v>
      </c>
      <c r="O4723" s="1" t="s">
        <v>6648</v>
      </c>
      <c r="P4723" s="1" t="s">
        <v>6645</v>
      </c>
      <c r="R4723" s="1" t="s">
        <v>6646</v>
      </c>
      <c r="S4723" s="1">
        <v>531</v>
      </c>
      <c r="T4723" s="1">
        <v>176</v>
      </c>
    </row>
    <row r="4724" spans="1:20">
      <c r="A4724" s="1">
        <f t="shared" si="73"/>
        <v>4723</v>
      </c>
      <c r="B4724" s="1" t="s">
        <v>20</v>
      </c>
      <c r="C4724" s="1" t="s">
        <v>21</v>
      </c>
      <c r="D4724" s="1" t="s">
        <v>22</v>
      </c>
      <c r="E4724" s="1" t="s">
        <v>23</v>
      </c>
      <c r="F4724" s="1" t="s">
        <v>5</v>
      </c>
      <c r="H4724" s="1" t="s">
        <v>24</v>
      </c>
      <c r="I4724" s="1">
        <v>2514603</v>
      </c>
      <c r="J4724" s="1">
        <v>2515253</v>
      </c>
      <c r="K4724" s="1" t="s">
        <v>63</v>
      </c>
      <c r="P4724" s="1" t="s">
        <v>6649</v>
      </c>
      <c r="R4724" s="1" t="s">
        <v>6650</v>
      </c>
      <c r="S4724" s="1">
        <v>651</v>
      </c>
    </row>
    <row r="4725" spans="1:20">
      <c r="A4725" s="1">
        <f t="shared" si="73"/>
        <v>4724</v>
      </c>
      <c r="B4725" s="1" t="s">
        <v>28</v>
      </c>
      <c r="C4725" s="1" t="s">
        <v>29</v>
      </c>
      <c r="D4725" s="1" t="s">
        <v>22</v>
      </c>
      <c r="E4725" s="1" t="s">
        <v>23</v>
      </c>
      <c r="F4725" s="1" t="s">
        <v>5</v>
      </c>
      <c r="H4725" s="1" t="s">
        <v>24</v>
      </c>
      <c r="I4725" s="1">
        <v>2514603</v>
      </c>
      <c r="J4725" s="1">
        <v>2515253</v>
      </c>
      <c r="K4725" s="1" t="s">
        <v>63</v>
      </c>
      <c r="L4725" s="1" t="s">
        <v>6651</v>
      </c>
      <c r="O4725" s="1" t="s">
        <v>6652</v>
      </c>
      <c r="P4725" s="1" t="s">
        <v>6649</v>
      </c>
      <c r="R4725" s="1" t="s">
        <v>6650</v>
      </c>
      <c r="S4725" s="1">
        <v>651</v>
      </c>
      <c r="T4725" s="1">
        <v>216</v>
      </c>
    </row>
    <row r="4726" spans="1:20">
      <c r="A4726" s="1">
        <f t="shared" si="73"/>
        <v>4725</v>
      </c>
      <c r="B4726" s="1" t="s">
        <v>20</v>
      </c>
      <c r="C4726" s="1" t="s">
        <v>21</v>
      </c>
      <c r="D4726" s="1" t="s">
        <v>22</v>
      </c>
      <c r="E4726" s="1" t="s">
        <v>23</v>
      </c>
      <c r="F4726" s="1" t="s">
        <v>5</v>
      </c>
      <c r="H4726" s="1" t="s">
        <v>24</v>
      </c>
      <c r="I4726" s="1">
        <v>2515250</v>
      </c>
      <c r="J4726" s="1">
        <v>2515861</v>
      </c>
      <c r="K4726" s="1" t="s">
        <v>63</v>
      </c>
      <c r="P4726" s="1" t="s">
        <v>6653</v>
      </c>
      <c r="R4726" s="1" t="s">
        <v>6654</v>
      </c>
      <c r="S4726" s="1">
        <v>612</v>
      </c>
    </row>
    <row r="4727" spans="1:20">
      <c r="A4727" s="1">
        <f t="shared" si="73"/>
        <v>4726</v>
      </c>
      <c r="B4727" s="1" t="s">
        <v>28</v>
      </c>
      <c r="C4727" s="1" t="s">
        <v>29</v>
      </c>
      <c r="D4727" s="1" t="s">
        <v>22</v>
      </c>
      <c r="E4727" s="1" t="s">
        <v>23</v>
      </c>
      <c r="F4727" s="1" t="s">
        <v>5</v>
      </c>
      <c r="H4727" s="1" t="s">
        <v>24</v>
      </c>
      <c r="I4727" s="1">
        <v>2515250</v>
      </c>
      <c r="J4727" s="1">
        <v>2515861</v>
      </c>
      <c r="K4727" s="1" t="s">
        <v>63</v>
      </c>
      <c r="L4727" s="1" t="s">
        <v>6655</v>
      </c>
      <c r="O4727" s="1" t="s">
        <v>6656</v>
      </c>
      <c r="P4727" s="1" t="s">
        <v>6653</v>
      </c>
      <c r="R4727" s="1" t="s">
        <v>6654</v>
      </c>
      <c r="S4727" s="1">
        <v>612</v>
      </c>
      <c r="T4727" s="1">
        <v>203</v>
      </c>
    </row>
    <row r="4728" spans="1:20">
      <c r="A4728" s="1">
        <f t="shared" si="73"/>
        <v>4727</v>
      </c>
      <c r="B4728" s="1" t="s">
        <v>20</v>
      </c>
      <c r="C4728" s="1" t="s">
        <v>21</v>
      </c>
      <c r="D4728" s="1" t="s">
        <v>22</v>
      </c>
      <c r="E4728" s="1" t="s">
        <v>23</v>
      </c>
      <c r="F4728" s="1" t="s">
        <v>5</v>
      </c>
      <c r="H4728" s="1" t="s">
        <v>24</v>
      </c>
      <c r="I4728" s="1">
        <v>2515858</v>
      </c>
      <c r="J4728" s="1">
        <v>2516991</v>
      </c>
      <c r="K4728" s="1" t="s">
        <v>63</v>
      </c>
      <c r="P4728" s="1" t="s">
        <v>6657</v>
      </c>
      <c r="R4728" s="1" t="s">
        <v>6658</v>
      </c>
      <c r="S4728" s="1">
        <v>1134</v>
      </c>
    </row>
    <row r="4729" spans="1:20">
      <c r="A4729" s="1">
        <f t="shared" si="73"/>
        <v>4728</v>
      </c>
      <c r="B4729" s="1" t="s">
        <v>28</v>
      </c>
      <c r="C4729" s="1" t="s">
        <v>29</v>
      </c>
      <c r="D4729" s="1" t="s">
        <v>22</v>
      </c>
      <c r="E4729" s="1" t="s">
        <v>23</v>
      </c>
      <c r="F4729" s="1" t="s">
        <v>5</v>
      </c>
      <c r="H4729" s="1" t="s">
        <v>24</v>
      </c>
      <c r="I4729" s="1">
        <v>2515858</v>
      </c>
      <c r="J4729" s="1">
        <v>2516991</v>
      </c>
      <c r="K4729" s="1" t="s">
        <v>63</v>
      </c>
      <c r="L4729" s="1" t="s">
        <v>6659</v>
      </c>
      <c r="O4729" s="1" t="s">
        <v>6660</v>
      </c>
      <c r="P4729" s="1" t="s">
        <v>6657</v>
      </c>
      <c r="R4729" s="1" t="s">
        <v>6658</v>
      </c>
      <c r="S4729" s="1">
        <v>1134</v>
      </c>
      <c r="T4729" s="1">
        <v>377</v>
      </c>
    </row>
    <row r="4730" spans="1:20">
      <c r="A4730" s="1">
        <f t="shared" si="73"/>
        <v>4729</v>
      </c>
      <c r="B4730" s="1" t="s">
        <v>20</v>
      </c>
      <c r="C4730" s="1" t="s">
        <v>21</v>
      </c>
      <c r="D4730" s="1" t="s">
        <v>22</v>
      </c>
      <c r="E4730" s="1" t="s">
        <v>23</v>
      </c>
      <c r="F4730" s="1" t="s">
        <v>5</v>
      </c>
      <c r="H4730" s="1" t="s">
        <v>24</v>
      </c>
      <c r="I4730" s="1">
        <v>2517172</v>
      </c>
      <c r="J4730" s="1">
        <v>2519484</v>
      </c>
      <c r="K4730" s="1" t="s">
        <v>25</v>
      </c>
      <c r="P4730" s="1" t="s">
        <v>6661</v>
      </c>
      <c r="R4730" s="1" t="s">
        <v>6662</v>
      </c>
      <c r="S4730" s="1">
        <v>2313</v>
      </c>
    </row>
    <row r="4731" spans="1:20">
      <c r="A4731" s="1">
        <f t="shared" si="73"/>
        <v>4730</v>
      </c>
      <c r="B4731" s="1" t="s">
        <v>28</v>
      </c>
      <c r="C4731" s="1" t="s">
        <v>29</v>
      </c>
      <c r="D4731" s="1" t="s">
        <v>22</v>
      </c>
      <c r="E4731" s="1" t="s">
        <v>23</v>
      </c>
      <c r="F4731" s="1" t="s">
        <v>5</v>
      </c>
      <c r="H4731" s="1" t="s">
        <v>24</v>
      </c>
      <c r="I4731" s="1">
        <v>2517172</v>
      </c>
      <c r="J4731" s="1">
        <v>2519484</v>
      </c>
      <c r="K4731" s="1" t="s">
        <v>25</v>
      </c>
      <c r="L4731" s="1" t="s">
        <v>6663</v>
      </c>
      <c r="O4731" s="1" t="s">
        <v>6664</v>
      </c>
      <c r="P4731" s="1" t="s">
        <v>6661</v>
      </c>
      <c r="R4731" s="1" t="s">
        <v>6662</v>
      </c>
      <c r="S4731" s="1">
        <v>2313</v>
      </c>
      <c r="T4731" s="1">
        <v>770</v>
      </c>
    </row>
    <row r="4732" spans="1:20">
      <c r="A4732" s="1">
        <f t="shared" si="73"/>
        <v>4731</v>
      </c>
      <c r="B4732" s="1" t="s">
        <v>20</v>
      </c>
      <c r="C4732" s="1" t="s">
        <v>21</v>
      </c>
      <c r="D4732" s="1" t="s">
        <v>22</v>
      </c>
      <c r="E4732" s="1" t="s">
        <v>23</v>
      </c>
      <c r="F4732" s="1" t="s">
        <v>5</v>
      </c>
      <c r="H4732" s="1" t="s">
        <v>24</v>
      </c>
      <c r="I4732" s="1">
        <v>2519624</v>
      </c>
      <c r="J4732" s="1">
        <v>2520034</v>
      </c>
      <c r="K4732" s="1" t="s">
        <v>63</v>
      </c>
      <c r="R4732" s="1" t="s">
        <v>6665</v>
      </c>
      <c r="S4732" s="1">
        <v>411</v>
      </c>
    </row>
    <row r="4733" spans="1:20">
      <c r="A4733" s="1">
        <f t="shared" si="73"/>
        <v>4732</v>
      </c>
      <c r="B4733" s="1" t="s">
        <v>28</v>
      </c>
      <c r="C4733" s="1" t="s">
        <v>29</v>
      </c>
      <c r="D4733" s="1" t="s">
        <v>22</v>
      </c>
      <c r="E4733" s="1" t="s">
        <v>23</v>
      </c>
      <c r="F4733" s="1" t="s">
        <v>5</v>
      </c>
      <c r="H4733" s="1" t="s">
        <v>24</v>
      </c>
      <c r="I4733" s="1">
        <v>2519624</v>
      </c>
      <c r="J4733" s="1">
        <v>2520034</v>
      </c>
      <c r="K4733" s="1" t="s">
        <v>63</v>
      </c>
      <c r="L4733" s="1" t="s">
        <v>6666</v>
      </c>
      <c r="O4733" s="1" t="s">
        <v>62</v>
      </c>
      <c r="R4733" s="1" t="s">
        <v>6665</v>
      </c>
      <c r="S4733" s="1">
        <v>411</v>
      </c>
      <c r="T4733" s="1">
        <v>136</v>
      </c>
    </row>
    <row r="4734" spans="1:20">
      <c r="A4734" s="1">
        <f t="shared" si="73"/>
        <v>4733</v>
      </c>
      <c r="B4734" s="1" t="s">
        <v>20</v>
      </c>
      <c r="C4734" s="1" t="s">
        <v>21</v>
      </c>
      <c r="D4734" s="1" t="s">
        <v>22</v>
      </c>
      <c r="E4734" s="1" t="s">
        <v>23</v>
      </c>
      <c r="F4734" s="1" t="s">
        <v>5</v>
      </c>
      <c r="H4734" s="1" t="s">
        <v>24</v>
      </c>
      <c r="I4734" s="1">
        <v>2520078</v>
      </c>
      <c r="J4734" s="1">
        <v>2521550</v>
      </c>
      <c r="K4734" s="1" t="s">
        <v>63</v>
      </c>
      <c r="P4734" s="1" t="s">
        <v>6667</v>
      </c>
      <c r="R4734" s="1" t="s">
        <v>6668</v>
      </c>
      <c r="S4734" s="1">
        <v>1473</v>
      </c>
    </row>
    <row r="4735" spans="1:20">
      <c r="A4735" s="1">
        <f t="shared" si="73"/>
        <v>4734</v>
      </c>
      <c r="B4735" s="1" t="s">
        <v>28</v>
      </c>
      <c r="C4735" s="1" t="s">
        <v>29</v>
      </c>
      <c r="D4735" s="1" t="s">
        <v>22</v>
      </c>
      <c r="E4735" s="1" t="s">
        <v>23</v>
      </c>
      <c r="F4735" s="1" t="s">
        <v>5</v>
      </c>
      <c r="H4735" s="1" t="s">
        <v>24</v>
      </c>
      <c r="I4735" s="1">
        <v>2520078</v>
      </c>
      <c r="J4735" s="1">
        <v>2521550</v>
      </c>
      <c r="K4735" s="1" t="s">
        <v>63</v>
      </c>
      <c r="L4735" s="1" t="s">
        <v>6669</v>
      </c>
      <c r="O4735" s="1" t="s">
        <v>6670</v>
      </c>
      <c r="P4735" s="1" t="s">
        <v>6667</v>
      </c>
      <c r="R4735" s="1" t="s">
        <v>6668</v>
      </c>
      <c r="S4735" s="1">
        <v>1473</v>
      </c>
      <c r="T4735" s="1">
        <v>490</v>
      </c>
    </row>
    <row r="4736" spans="1:20">
      <c r="A4736" s="1">
        <f t="shared" si="73"/>
        <v>4735</v>
      </c>
      <c r="B4736" s="1" t="s">
        <v>20</v>
      </c>
      <c r="C4736" s="1" t="s">
        <v>21</v>
      </c>
      <c r="D4736" s="1" t="s">
        <v>22</v>
      </c>
      <c r="E4736" s="1" t="s">
        <v>23</v>
      </c>
      <c r="F4736" s="1" t="s">
        <v>5</v>
      </c>
      <c r="H4736" s="1" t="s">
        <v>24</v>
      </c>
      <c r="I4736" s="1">
        <v>2521592</v>
      </c>
      <c r="J4736" s="1">
        <v>2522638</v>
      </c>
      <c r="K4736" s="1" t="s">
        <v>63</v>
      </c>
      <c r="R4736" s="1" t="s">
        <v>6671</v>
      </c>
      <c r="S4736" s="1">
        <v>1047</v>
      </c>
    </row>
    <row r="4737" spans="1:20">
      <c r="A4737" s="1">
        <f t="shared" si="73"/>
        <v>4736</v>
      </c>
      <c r="B4737" s="1" t="s">
        <v>28</v>
      </c>
      <c r="C4737" s="1" t="s">
        <v>29</v>
      </c>
      <c r="D4737" s="1" t="s">
        <v>22</v>
      </c>
      <c r="E4737" s="1" t="s">
        <v>23</v>
      </c>
      <c r="F4737" s="1" t="s">
        <v>5</v>
      </c>
      <c r="H4737" s="1" t="s">
        <v>24</v>
      </c>
      <c r="I4737" s="1">
        <v>2521592</v>
      </c>
      <c r="J4737" s="1">
        <v>2522638</v>
      </c>
      <c r="K4737" s="1" t="s">
        <v>63</v>
      </c>
      <c r="L4737" s="1" t="s">
        <v>6672</v>
      </c>
      <c r="O4737" s="1" t="s">
        <v>6673</v>
      </c>
      <c r="R4737" s="1" t="s">
        <v>6671</v>
      </c>
      <c r="S4737" s="1">
        <v>1047</v>
      </c>
      <c r="T4737" s="1">
        <v>348</v>
      </c>
    </row>
    <row r="4738" spans="1:20">
      <c r="A4738" s="1">
        <f t="shared" si="73"/>
        <v>4737</v>
      </c>
      <c r="B4738" s="1" t="s">
        <v>20</v>
      </c>
      <c r="C4738" s="1" t="s">
        <v>21</v>
      </c>
      <c r="D4738" s="1" t="s">
        <v>22</v>
      </c>
      <c r="E4738" s="1" t="s">
        <v>23</v>
      </c>
      <c r="F4738" s="1" t="s">
        <v>5</v>
      </c>
      <c r="H4738" s="1" t="s">
        <v>24</v>
      </c>
      <c r="I4738" s="1">
        <v>2522641</v>
      </c>
      <c r="J4738" s="1">
        <v>2523018</v>
      </c>
      <c r="K4738" s="1" t="s">
        <v>63</v>
      </c>
      <c r="P4738" s="1" t="s">
        <v>6674</v>
      </c>
      <c r="R4738" s="1" t="s">
        <v>6675</v>
      </c>
      <c r="S4738" s="1">
        <v>378</v>
      </c>
    </row>
    <row r="4739" spans="1:20">
      <c r="A4739" s="1">
        <f t="shared" ref="A4739:A4802" si="74">A4738+1</f>
        <v>4738</v>
      </c>
      <c r="B4739" s="1" t="s">
        <v>28</v>
      </c>
      <c r="C4739" s="1" t="s">
        <v>29</v>
      </c>
      <c r="D4739" s="1" t="s">
        <v>22</v>
      </c>
      <c r="E4739" s="1" t="s">
        <v>23</v>
      </c>
      <c r="F4739" s="1" t="s">
        <v>5</v>
      </c>
      <c r="H4739" s="1" t="s">
        <v>24</v>
      </c>
      <c r="I4739" s="1">
        <v>2522641</v>
      </c>
      <c r="J4739" s="1">
        <v>2523018</v>
      </c>
      <c r="K4739" s="1" t="s">
        <v>63</v>
      </c>
      <c r="L4739" s="1" t="s">
        <v>6676</v>
      </c>
      <c r="O4739" s="1" t="s">
        <v>6677</v>
      </c>
      <c r="P4739" s="1" t="s">
        <v>6674</v>
      </c>
      <c r="R4739" s="1" t="s">
        <v>6675</v>
      </c>
      <c r="S4739" s="1">
        <v>378</v>
      </c>
      <c r="T4739" s="1">
        <v>125</v>
      </c>
    </row>
    <row r="4740" spans="1:20">
      <c r="A4740" s="1">
        <f t="shared" si="74"/>
        <v>4739</v>
      </c>
      <c r="B4740" s="1" t="s">
        <v>20</v>
      </c>
      <c r="C4740" s="1" t="s">
        <v>21</v>
      </c>
      <c r="D4740" s="1" t="s">
        <v>22</v>
      </c>
      <c r="E4740" s="1" t="s">
        <v>23</v>
      </c>
      <c r="F4740" s="1" t="s">
        <v>5</v>
      </c>
      <c r="H4740" s="1" t="s">
        <v>24</v>
      </c>
      <c r="I4740" s="1">
        <v>2523015</v>
      </c>
      <c r="J4740" s="1">
        <v>2523740</v>
      </c>
      <c r="K4740" s="1" t="s">
        <v>63</v>
      </c>
      <c r="P4740" s="1" t="s">
        <v>6678</v>
      </c>
      <c r="R4740" s="1" t="s">
        <v>6679</v>
      </c>
      <c r="S4740" s="1">
        <v>726</v>
      </c>
    </row>
    <row r="4741" spans="1:20">
      <c r="A4741" s="1">
        <f t="shared" si="74"/>
        <v>4740</v>
      </c>
      <c r="B4741" s="1" t="s">
        <v>28</v>
      </c>
      <c r="C4741" s="1" t="s">
        <v>29</v>
      </c>
      <c r="D4741" s="1" t="s">
        <v>22</v>
      </c>
      <c r="E4741" s="1" t="s">
        <v>23</v>
      </c>
      <c r="F4741" s="1" t="s">
        <v>5</v>
      </c>
      <c r="H4741" s="1" t="s">
        <v>24</v>
      </c>
      <c r="I4741" s="1">
        <v>2523015</v>
      </c>
      <c r="J4741" s="1">
        <v>2523740</v>
      </c>
      <c r="K4741" s="1" t="s">
        <v>63</v>
      </c>
      <c r="L4741" s="1" t="s">
        <v>6680</v>
      </c>
      <c r="O4741" s="1" t="s">
        <v>6681</v>
      </c>
      <c r="P4741" s="1" t="s">
        <v>6678</v>
      </c>
      <c r="R4741" s="1" t="s">
        <v>6679</v>
      </c>
      <c r="S4741" s="1">
        <v>726</v>
      </c>
      <c r="T4741" s="1">
        <v>241</v>
      </c>
    </row>
    <row r="4742" spans="1:20">
      <c r="A4742" s="1">
        <f t="shared" si="74"/>
        <v>4741</v>
      </c>
      <c r="B4742" s="1" t="s">
        <v>20</v>
      </c>
      <c r="C4742" s="1" t="s">
        <v>21</v>
      </c>
      <c r="D4742" s="1" t="s">
        <v>22</v>
      </c>
      <c r="E4742" s="1" t="s">
        <v>23</v>
      </c>
      <c r="F4742" s="1" t="s">
        <v>5</v>
      </c>
      <c r="H4742" s="1" t="s">
        <v>24</v>
      </c>
      <c r="I4742" s="1">
        <v>2523795</v>
      </c>
      <c r="J4742" s="1">
        <v>2524685</v>
      </c>
      <c r="K4742" s="1" t="s">
        <v>63</v>
      </c>
      <c r="P4742" s="1" t="s">
        <v>6682</v>
      </c>
      <c r="R4742" s="1" t="s">
        <v>6683</v>
      </c>
      <c r="S4742" s="1">
        <v>891</v>
      </c>
    </row>
    <row r="4743" spans="1:20">
      <c r="A4743" s="1">
        <f t="shared" si="74"/>
        <v>4742</v>
      </c>
      <c r="B4743" s="1" t="s">
        <v>28</v>
      </c>
      <c r="C4743" s="1" t="s">
        <v>29</v>
      </c>
      <c r="D4743" s="1" t="s">
        <v>22</v>
      </c>
      <c r="E4743" s="1" t="s">
        <v>23</v>
      </c>
      <c r="F4743" s="1" t="s">
        <v>5</v>
      </c>
      <c r="H4743" s="1" t="s">
        <v>24</v>
      </c>
      <c r="I4743" s="1">
        <v>2523795</v>
      </c>
      <c r="J4743" s="1">
        <v>2524685</v>
      </c>
      <c r="K4743" s="1" t="s">
        <v>63</v>
      </c>
      <c r="L4743" s="1" t="s">
        <v>6684</v>
      </c>
      <c r="O4743" s="1" t="s">
        <v>6685</v>
      </c>
      <c r="P4743" s="1" t="s">
        <v>6682</v>
      </c>
      <c r="R4743" s="1" t="s">
        <v>6683</v>
      </c>
      <c r="S4743" s="1">
        <v>891</v>
      </c>
      <c r="T4743" s="1">
        <v>296</v>
      </c>
    </row>
    <row r="4744" spans="1:20">
      <c r="A4744" s="1">
        <f t="shared" si="74"/>
        <v>4743</v>
      </c>
      <c r="B4744" s="1" t="s">
        <v>20</v>
      </c>
      <c r="C4744" s="1" t="s">
        <v>21</v>
      </c>
      <c r="D4744" s="1" t="s">
        <v>22</v>
      </c>
      <c r="E4744" s="1" t="s">
        <v>23</v>
      </c>
      <c r="F4744" s="1" t="s">
        <v>5</v>
      </c>
      <c r="H4744" s="1" t="s">
        <v>24</v>
      </c>
      <c r="I4744" s="1">
        <v>2524771</v>
      </c>
      <c r="J4744" s="1">
        <v>2525508</v>
      </c>
      <c r="K4744" s="1" t="s">
        <v>63</v>
      </c>
      <c r="P4744" s="1" t="s">
        <v>6686</v>
      </c>
      <c r="R4744" s="1" t="s">
        <v>6687</v>
      </c>
      <c r="S4744" s="1">
        <v>738</v>
      </c>
    </row>
    <row r="4745" spans="1:20">
      <c r="A4745" s="1">
        <f t="shared" si="74"/>
        <v>4744</v>
      </c>
      <c r="B4745" s="1" t="s">
        <v>28</v>
      </c>
      <c r="C4745" s="1" t="s">
        <v>29</v>
      </c>
      <c r="D4745" s="1" t="s">
        <v>22</v>
      </c>
      <c r="E4745" s="1" t="s">
        <v>23</v>
      </c>
      <c r="F4745" s="1" t="s">
        <v>5</v>
      </c>
      <c r="H4745" s="1" t="s">
        <v>24</v>
      </c>
      <c r="I4745" s="1">
        <v>2524771</v>
      </c>
      <c r="J4745" s="1">
        <v>2525508</v>
      </c>
      <c r="K4745" s="1" t="s">
        <v>63</v>
      </c>
      <c r="L4745" s="1" t="s">
        <v>6688</v>
      </c>
      <c r="O4745" s="1" t="s">
        <v>6689</v>
      </c>
      <c r="P4745" s="1" t="s">
        <v>6686</v>
      </c>
      <c r="R4745" s="1" t="s">
        <v>6687</v>
      </c>
      <c r="S4745" s="1">
        <v>738</v>
      </c>
      <c r="T4745" s="1">
        <v>245</v>
      </c>
    </row>
    <row r="4746" spans="1:20">
      <c r="A4746" s="1">
        <f t="shared" si="74"/>
        <v>4745</v>
      </c>
      <c r="B4746" s="1" t="s">
        <v>20</v>
      </c>
      <c r="C4746" s="1" t="s">
        <v>21</v>
      </c>
      <c r="D4746" s="1" t="s">
        <v>22</v>
      </c>
      <c r="E4746" s="1" t="s">
        <v>23</v>
      </c>
      <c r="F4746" s="1" t="s">
        <v>5</v>
      </c>
      <c r="H4746" s="1" t="s">
        <v>24</v>
      </c>
      <c r="I4746" s="1">
        <v>2525505</v>
      </c>
      <c r="J4746" s="1">
        <v>2525885</v>
      </c>
      <c r="K4746" s="1" t="s">
        <v>63</v>
      </c>
      <c r="R4746" s="1" t="s">
        <v>6690</v>
      </c>
      <c r="S4746" s="1">
        <v>381</v>
      </c>
    </row>
    <row r="4747" spans="1:20">
      <c r="A4747" s="1">
        <f t="shared" si="74"/>
        <v>4746</v>
      </c>
      <c r="B4747" s="1" t="s">
        <v>28</v>
      </c>
      <c r="C4747" s="1" t="s">
        <v>29</v>
      </c>
      <c r="D4747" s="1" t="s">
        <v>22</v>
      </c>
      <c r="E4747" s="1" t="s">
        <v>23</v>
      </c>
      <c r="F4747" s="1" t="s">
        <v>5</v>
      </c>
      <c r="H4747" s="1" t="s">
        <v>24</v>
      </c>
      <c r="I4747" s="1">
        <v>2525505</v>
      </c>
      <c r="J4747" s="1">
        <v>2525885</v>
      </c>
      <c r="K4747" s="1" t="s">
        <v>63</v>
      </c>
      <c r="L4747" s="1" t="s">
        <v>6691</v>
      </c>
      <c r="O4747" s="1" t="s">
        <v>332</v>
      </c>
      <c r="R4747" s="1" t="s">
        <v>6690</v>
      </c>
      <c r="S4747" s="1">
        <v>381</v>
      </c>
      <c r="T4747" s="1">
        <v>126</v>
      </c>
    </row>
    <row r="4748" spans="1:20">
      <c r="A4748" s="1">
        <f t="shared" si="74"/>
        <v>4747</v>
      </c>
      <c r="B4748" s="1" t="s">
        <v>20</v>
      </c>
      <c r="C4748" s="1" t="s">
        <v>21</v>
      </c>
      <c r="D4748" s="1" t="s">
        <v>22</v>
      </c>
      <c r="E4748" s="1" t="s">
        <v>23</v>
      </c>
      <c r="F4748" s="1" t="s">
        <v>5</v>
      </c>
      <c r="H4748" s="1" t="s">
        <v>24</v>
      </c>
      <c r="I4748" s="1">
        <v>2525920</v>
      </c>
      <c r="J4748" s="1">
        <v>2526723</v>
      </c>
      <c r="K4748" s="1" t="s">
        <v>63</v>
      </c>
      <c r="P4748" s="1" t="s">
        <v>6692</v>
      </c>
      <c r="R4748" s="1" t="s">
        <v>6693</v>
      </c>
      <c r="S4748" s="1">
        <v>804</v>
      </c>
    </row>
    <row r="4749" spans="1:20">
      <c r="A4749" s="1">
        <f t="shared" si="74"/>
        <v>4748</v>
      </c>
      <c r="B4749" s="1" t="s">
        <v>28</v>
      </c>
      <c r="C4749" s="1" t="s">
        <v>29</v>
      </c>
      <c r="D4749" s="1" t="s">
        <v>22</v>
      </c>
      <c r="E4749" s="1" t="s">
        <v>23</v>
      </c>
      <c r="F4749" s="1" t="s">
        <v>5</v>
      </c>
      <c r="H4749" s="1" t="s">
        <v>24</v>
      </c>
      <c r="I4749" s="1">
        <v>2525920</v>
      </c>
      <c r="J4749" s="1">
        <v>2526723</v>
      </c>
      <c r="K4749" s="1" t="s">
        <v>63</v>
      </c>
      <c r="L4749" s="1" t="s">
        <v>6694</v>
      </c>
      <c r="O4749" s="1" t="s">
        <v>6695</v>
      </c>
      <c r="P4749" s="1" t="s">
        <v>6692</v>
      </c>
      <c r="R4749" s="1" t="s">
        <v>6693</v>
      </c>
      <c r="S4749" s="1">
        <v>804</v>
      </c>
      <c r="T4749" s="1">
        <v>267</v>
      </c>
    </row>
    <row r="4750" spans="1:20">
      <c r="A4750" s="1">
        <f t="shared" si="74"/>
        <v>4749</v>
      </c>
      <c r="B4750" s="1" t="s">
        <v>20</v>
      </c>
      <c r="C4750" s="1" t="s">
        <v>21</v>
      </c>
      <c r="D4750" s="1" t="s">
        <v>22</v>
      </c>
      <c r="E4750" s="1" t="s">
        <v>23</v>
      </c>
      <c r="F4750" s="1" t="s">
        <v>5</v>
      </c>
      <c r="H4750" s="1" t="s">
        <v>24</v>
      </c>
      <c r="I4750" s="1">
        <v>2526792</v>
      </c>
      <c r="J4750" s="1">
        <v>2528588</v>
      </c>
      <c r="K4750" s="1" t="s">
        <v>63</v>
      </c>
      <c r="P4750" s="1" t="s">
        <v>6696</v>
      </c>
      <c r="R4750" s="1" t="s">
        <v>6697</v>
      </c>
      <c r="S4750" s="1">
        <v>1797</v>
      </c>
    </row>
    <row r="4751" spans="1:20">
      <c r="A4751" s="1">
        <f t="shared" si="74"/>
        <v>4750</v>
      </c>
      <c r="B4751" s="1" t="s">
        <v>28</v>
      </c>
      <c r="C4751" s="1" t="s">
        <v>29</v>
      </c>
      <c r="D4751" s="1" t="s">
        <v>22</v>
      </c>
      <c r="E4751" s="1" t="s">
        <v>23</v>
      </c>
      <c r="F4751" s="1" t="s">
        <v>5</v>
      </c>
      <c r="H4751" s="1" t="s">
        <v>24</v>
      </c>
      <c r="I4751" s="1">
        <v>2526792</v>
      </c>
      <c r="J4751" s="1">
        <v>2528588</v>
      </c>
      <c r="K4751" s="1" t="s">
        <v>63</v>
      </c>
      <c r="L4751" s="1" t="s">
        <v>6698</v>
      </c>
      <c r="O4751" s="1" t="s">
        <v>2617</v>
      </c>
      <c r="P4751" s="1" t="s">
        <v>6696</v>
      </c>
      <c r="R4751" s="1" t="s">
        <v>6697</v>
      </c>
      <c r="S4751" s="1">
        <v>1797</v>
      </c>
      <c r="T4751" s="1">
        <v>598</v>
      </c>
    </row>
    <row r="4752" spans="1:20">
      <c r="A4752" s="1">
        <f t="shared" si="74"/>
        <v>4751</v>
      </c>
      <c r="B4752" s="1" t="s">
        <v>20</v>
      </c>
      <c r="C4752" s="1" t="s">
        <v>21</v>
      </c>
      <c r="D4752" s="1" t="s">
        <v>22</v>
      </c>
      <c r="E4752" s="1" t="s">
        <v>23</v>
      </c>
      <c r="F4752" s="1" t="s">
        <v>5</v>
      </c>
      <c r="H4752" s="1" t="s">
        <v>24</v>
      </c>
      <c r="I4752" s="1">
        <v>2528874</v>
      </c>
      <c r="J4752" s="1">
        <v>2529131</v>
      </c>
      <c r="K4752" s="1" t="s">
        <v>63</v>
      </c>
      <c r="R4752" s="1" t="s">
        <v>6699</v>
      </c>
      <c r="S4752" s="1">
        <v>258</v>
      </c>
    </row>
    <row r="4753" spans="1:20">
      <c r="A4753" s="1">
        <f t="shared" si="74"/>
        <v>4752</v>
      </c>
      <c r="B4753" s="1" t="s">
        <v>28</v>
      </c>
      <c r="C4753" s="1" t="s">
        <v>29</v>
      </c>
      <c r="D4753" s="1" t="s">
        <v>22</v>
      </c>
      <c r="E4753" s="1" t="s">
        <v>23</v>
      </c>
      <c r="F4753" s="1" t="s">
        <v>5</v>
      </c>
      <c r="H4753" s="1" t="s">
        <v>24</v>
      </c>
      <c r="I4753" s="1">
        <v>2528874</v>
      </c>
      <c r="J4753" s="1">
        <v>2529131</v>
      </c>
      <c r="K4753" s="1" t="s">
        <v>63</v>
      </c>
      <c r="L4753" s="1" t="s">
        <v>6700</v>
      </c>
      <c r="O4753" s="1" t="s">
        <v>6701</v>
      </c>
      <c r="R4753" s="1" t="s">
        <v>6699</v>
      </c>
      <c r="S4753" s="1">
        <v>258</v>
      </c>
      <c r="T4753" s="1">
        <v>85</v>
      </c>
    </row>
    <row r="4754" spans="1:20">
      <c r="A4754" s="1">
        <f t="shared" si="74"/>
        <v>4753</v>
      </c>
      <c r="B4754" s="1" t="s">
        <v>20</v>
      </c>
      <c r="C4754" s="1" t="s">
        <v>21</v>
      </c>
      <c r="D4754" s="1" t="s">
        <v>22</v>
      </c>
      <c r="E4754" s="1" t="s">
        <v>23</v>
      </c>
      <c r="F4754" s="1" t="s">
        <v>5</v>
      </c>
      <c r="H4754" s="1" t="s">
        <v>24</v>
      </c>
      <c r="I4754" s="1">
        <v>2529149</v>
      </c>
      <c r="J4754" s="1">
        <v>2530639</v>
      </c>
      <c r="K4754" s="1" t="s">
        <v>63</v>
      </c>
      <c r="P4754" s="1" t="s">
        <v>1197</v>
      </c>
      <c r="R4754" s="1" t="s">
        <v>6702</v>
      </c>
      <c r="S4754" s="1">
        <v>1491</v>
      </c>
    </row>
    <row r="4755" spans="1:20">
      <c r="A4755" s="1">
        <f t="shared" si="74"/>
        <v>4754</v>
      </c>
      <c r="B4755" s="1" t="s">
        <v>28</v>
      </c>
      <c r="C4755" s="1" t="s">
        <v>29</v>
      </c>
      <c r="D4755" s="1" t="s">
        <v>22</v>
      </c>
      <c r="E4755" s="1" t="s">
        <v>23</v>
      </c>
      <c r="F4755" s="1" t="s">
        <v>5</v>
      </c>
      <c r="H4755" s="1" t="s">
        <v>24</v>
      </c>
      <c r="I4755" s="1">
        <v>2529149</v>
      </c>
      <c r="J4755" s="1">
        <v>2530639</v>
      </c>
      <c r="K4755" s="1" t="s">
        <v>63</v>
      </c>
      <c r="L4755" s="1" t="s">
        <v>6703</v>
      </c>
      <c r="O4755" s="1" t="s">
        <v>6704</v>
      </c>
      <c r="P4755" s="1" t="s">
        <v>1197</v>
      </c>
      <c r="R4755" s="1" t="s">
        <v>6702</v>
      </c>
      <c r="S4755" s="1">
        <v>1491</v>
      </c>
      <c r="T4755" s="1">
        <v>496</v>
      </c>
    </row>
    <row r="4756" spans="1:20">
      <c r="A4756" s="1">
        <f t="shared" si="74"/>
        <v>4755</v>
      </c>
      <c r="B4756" s="1" t="s">
        <v>20</v>
      </c>
      <c r="C4756" s="1" t="s">
        <v>21</v>
      </c>
      <c r="D4756" s="1" t="s">
        <v>22</v>
      </c>
      <c r="E4756" s="1" t="s">
        <v>23</v>
      </c>
      <c r="F4756" s="1" t="s">
        <v>5</v>
      </c>
      <c r="H4756" s="1" t="s">
        <v>24</v>
      </c>
      <c r="I4756" s="1">
        <v>2530694</v>
      </c>
      <c r="J4756" s="1">
        <v>2531299</v>
      </c>
      <c r="K4756" s="1" t="s">
        <v>63</v>
      </c>
      <c r="R4756" s="1" t="s">
        <v>6705</v>
      </c>
      <c r="S4756" s="1">
        <v>606</v>
      </c>
    </row>
    <row r="4757" spans="1:20">
      <c r="A4757" s="1">
        <f t="shared" si="74"/>
        <v>4756</v>
      </c>
      <c r="B4757" s="1" t="s">
        <v>28</v>
      </c>
      <c r="C4757" s="1" t="s">
        <v>29</v>
      </c>
      <c r="D4757" s="1" t="s">
        <v>22</v>
      </c>
      <c r="E4757" s="1" t="s">
        <v>23</v>
      </c>
      <c r="F4757" s="1" t="s">
        <v>5</v>
      </c>
      <c r="H4757" s="1" t="s">
        <v>24</v>
      </c>
      <c r="I4757" s="1">
        <v>2530694</v>
      </c>
      <c r="J4757" s="1">
        <v>2531299</v>
      </c>
      <c r="K4757" s="1" t="s">
        <v>63</v>
      </c>
      <c r="L4757" s="1" t="s">
        <v>6706</v>
      </c>
      <c r="O4757" s="1" t="s">
        <v>62</v>
      </c>
      <c r="R4757" s="1" t="s">
        <v>6705</v>
      </c>
      <c r="S4757" s="1">
        <v>606</v>
      </c>
      <c r="T4757" s="1">
        <v>201</v>
      </c>
    </row>
    <row r="4758" spans="1:20">
      <c r="A4758" s="1">
        <f t="shared" si="74"/>
        <v>4757</v>
      </c>
      <c r="B4758" s="1" t="s">
        <v>20</v>
      </c>
      <c r="C4758" s="1" t="s">
        <v>21</v>
      </c>
      <c r="D4758" s="1" t="s">
        <v>22</v>
      </c>
      <c r="E4758" s="1" t="s">
        <v>23</v>
      </c>
      <c r="F4758" s="1" t="s">
        <v>5</v>
      </c>
      <c r="H4758" s="1" t="s">
        <v>24</v>
      </c>
      <c r="I4758" s="1">
        <v>2531293</v>
      </c>
      <c r="J4758" s="1">
        <v>2531895</v>
      </c>
      <c r="K4758" s="1" t="s">
        <v>63</v>
      </c>
      <c r="P4758" s="1" t="s">
        <v>6707</v>
      </c>
      <c r="R4758" s="1" t="s">
        <v>6708</v>
      </c>
      <c r="S4758" s="1">
        <v>603</v>
      </c>
    </row>
    <row r="4759" spans="1:20">
      <c r="A4759" s="1">
        <f t="shared" si="74"/>
        <v>4758</v>
      </c>
      <c r="B4759" s="1" t="s">
        <v>28</v>
      </c>
      <c r="C4759" s="1" t="s">
        <v>29</v>
      </c>
      <c r="D4759" s="1" t="s">
        <v>22</v>
      </c>
      <c r="E4759" s="1" t="s">
        <v>23</v>
      </c>
      <c r="F4759" s="1" t="s">
        <v>5</v>
      </c>
      <c r="H4759" s="1" t="s">
        <v>24</v>
      </c>
      <c r="I4759" s="1">
        <v>2531293</v>
      </c>
      <c r="J4759" s="1">
        <v>2531895</v>
      </c>
      <c r="K4759" s="1" t="s">
        <v>63</v>
      </c>
      <c r="L4759" s="1" t="s">
        <v>6709</v>
      </c>
      <c r="O4759" s="1" t="s">
        <v>1709</v>
      </c>
      <c r="P4759" s="1" t="s">
        <v>6707</v>
      </c>
      <c r="R4759" s="1" t="s">
        <v>6708</v>
      </c>
      <c r="S4759" s="1">
        <v>603</v>
      </c>
      <c r="T4759" s="1">
        <v>200</v>
      </c>
    </row>
    <row r="4760" spans="1:20">
      <c r="A4760" s="1">
        <f t="shared" si="74"/>
        <v>4759</v>
      </c>
      <c r="B4760" s="1" t="s">
        <v>20</v>
      </c>
      <c r="C4760" s="1" t="s">
        <v>21</v>
      </c>
      <c r="D4760" s="1" t="s">
        <v>22</v>
      </c>
      <c r="E4760" s="1" t="s">
        <v>23</v>
      </c>
      <c r="F4760" s="1" t="s">
        <v>5</v>
      </c>
      <c r="H4760" s="1" t="s">
        <v>24</v>
      </c>
      <c r="I4760" s="1">
        <v>2532126</v>
      </c>
      <c r="J4760" s="1">
        <v>2532989</v>
      </c>
      <c r="K4760" s="1" t="s">
        <v>63</v>
      </c>
      <c r="R4760" s="1" t="s">
        <v>6710</v>
      </c>
      <c r="S4760" s="1">
        <v>864</v>
      </c>
    </row>
    <row r="4761" spans="1:20">
      <c r="A4761" s="1">
        <f t="shared" si="74"/>
        <v>4760</v>
      </c>
      <c r="B4761" s="1" t="s">
        <v>28</v>
      </c>
      <c r="C4761" s="1" t="s">
        <v>29</v>
      </c>
      <c r="D4761" s="1" t="s">
        <v>22</v>
      </c>
      <c r="E4761" s="1" t="s">
        <v>23</v>
      </c>
      <c r="F4761" s="1" t="s">
        <v>5</v>
      </c>
      <c r="H4761" s="1" t="s">
        <v>24</v>
      </c>
      <c r="I4761" s="1">
        <v>2532126</v>
      </c>
      <c r="J4761" s="1">
        <v>2532989</v>
      </c>
      <c r="K4761" s="1" t="s">
        <v>63</v>
      </c>
      <c r="L4761" s="1" t="s">
        <v>6711</v>
      </c>
      <c r="O4761" s="1" t="s">
        <v>1658</v>
      </c>
      <c r="R4761" s="1" t="s">
        <v>6710</v>
      </c>
      <c r="S4761" s="1">
        <v>864</v>
      </c>
      <c r="T4761" s="1">
        <v>287</v>
      </c>
    </row>
    <row r="4762" spans="1:20">
      <c r="A4762" s="1">
        <f t="shared" si="74"/>
        <v>4761</v>
      </c>
      <c r="B4762" s="1" t="s">
        <v>20</v>
      </c>
      <c r="C4762" s="1" t="s">
        <v>21</v>
      </c>
      <c r="D4762" s="1" t="s">
        <v>22</v>
      </c>
      <c r="E4762" s="1" t="s">
        <v>23</v>
      </c>
      <c r="F4762" s="1" t="s">
        <v>5</v>
      </c>
      <c r="H4762" s="1" t="s">
        <v>24</v>
      </c>
      <c r="I4762" s="1">
        <v>2533046</v>
      </c>
      <c r="J4762" s="1">
        <v>2533540</v>
      </c>
      <c r="K4762" s="1" t="s">
        <v>63</v>
      </c>
      <c r="R4762" s="1" t="s">
        <v>6712</v>
      </c>
      <c r="S4762" s="1">
        <v>495</v>
      </c>
    </row>
    <row r="4763" spans="1:20">
      <c r="A4763" s="1">
        <f t="shared" si="74"/>
        <v>4762</v>
      </c>
      <c r="B4763" s="1" t="s">
        <v>28</v>
      </c>
      <c r="C4763" s="1" t="s">
        <v>29</v>
      </c>
      <c r="D4763" s="1" t="s">
        <v>22</v>
      </c>
      <c r="E4763" s="1" t="s">
        <v>23</v>
      </c>
      <c r="F4763" s="1" t="s">
        <v>5</v>
      </c>
      <c r="H4763" s="1" t="s">
        <v>24</v>
      </c>
      <c r="I4763" s="1">
        <v>2533046</v>
      </c>
      <c r="J4763" s="1">
        <v>2533540</v>
      </c>
      <c r="K4763" s="1" t="s">
        <v>63</v>
      </c>
      <c r="L4763" s="1" t="s">
        <v>6713</v>
      </c>
      <c r="O4763" s="1" t="s">
        <v>6714</v>
      </c>
      <c r="R4763" s="1" t="s">
        <v>6712</v>
      </c>
      <c r="S4763" s="1">
        <v>495</v>
      </c>
      <c r="T4763" s="1">
        <v>164</v>
      </c>
    </row>
    <row r="4764" spans="1:20">
      <c r="A4764" s="1">
        <f t="shared" si="74"/>
        <v>4763</v>
      </c>
      <c r="B4764" s="1" t="s">
        <v>20</v>
      </c>
      <c r="C4764" s="1" t="s">
        <v>21</v>
      </c>
      <c r="D4764" s="1" t="s">
        <v>22</v>
      </c>
      <c r="E4764" s="1" t="s">
        <v>23</v>
      </c>
      <c r="F4764" s="1" t="s">
        <v>5</v>
      </c>
      <c r="H4764" s="1" t="s">
        <v>24</v>
      </c>
      <c r="I4764" s="1">
        <v>2533500</v>
      </c>
      <c r="J4764" s="1">
        <v>2534510</v>
      </c>
      <c r="K4764" s="1" t="s">
        <v>63</v>
      </c>
      <c r="R4764" s="1" t="s">
        <v>6715</v>
      </c>
      <c r="S4764" s="1">
        <v>1011</v>
      </c>
    </row>
    <row r="4765" spans="1:20">
      <c r="A4765" s="1">
        <f t="shared" si="74"/>
        <v>4764</v>
      </c>
      <c r="B4765" s="1" t="s">
        <v>28</v>
      </c>
      <c r="C4765" s="1" t="s">
        <v>29</v>
      </c>
      <c r="D4765" s="1" t="s">
        <v>22</v>
      </c>
      <c r="E4765" s="1" t="s">
        <v>23</v>
      </c>
      <c r="F4765" s="1" t="s">
        <v>5</v>
      </c>
      <c r="H4765" s="1" t="s">
        <v>24</v>
      </c>
      <c r="I4765" s="1">
        <v>2533500</v>
      </c>
      <c r="J4765" s="1">
        <v>2534510</v>
      </c>
      <c r="K4765" s="1" t="s">
        <v>63</v>
      </c>
      <c r="L4765" s="1" t="s">
        <v>6716</v>
      </c>
      <c r="O4765" s="1" t="s">
        <v>6717</v>
      </c>
      <c r="R4765" s="1" t="s">
        <v>6715</v>
      </c>
      <c r="S4765" s="1">
        <v>1011</v>
      </c>
      <c r="T4765" s="1">
        <v>336</v>
      </c>
    </row>
    <row r="4766" spans="1:20">
      <c r="A4766" s="1">
        <f t="shared" si="74"/>
        <v>4765</v>
      </c>
      <c r="B4766" s="1" t="s">
        <v>20</v>
      </c>
      <c r="C4766" s="1" t="s">
        <v>21</v>
      </c>
      <c r="D4766" s="1" t="s">
        <v>22</v>
      </c>
      <c r="E4766" s="1" t="s">
        <v>23</v>
      </c>
      <c r="F4766" s="1" t="s">
        <v>5</v>
      </c>
      <c r="H4766" s="1" t="s">
        <v>24</v>
      </c>
      <c r="I4766" s="1">
        <v>2534571</v>
      </c>
      <c r="J4766" s="1">
        <v>2535902</v>
      </c>
      <c r="K4766" s="1" t="s">
        <v>63</v>
      </c>
      <c r="R4766" s="1" t="s">
        <v>6718</v>
      </c>
      <c r="S4766" s="1">
        <v>1332</v>
      </c>
    </row>
    <row r="4767" spans="1:20">
      <c r="A4767" s="1">
        <f t="shared" si="74"/>
        <v>4766</v>
      </c>
      <c r="B4767" s="1" t="s">
        <v>28</v>
      </c>
      <c r="C4767" s="1" t="s">
        <v>29</v>
      </c>
      <c r="D4767" s="1" t="s">
        <v>22</v>
      </c>
      <c r="E4767" s="1" t="s">
        <v>23</v>
      </c>
      <c r="F4767" s="1" t="s">
        <v>5</v>
      </c>
      <c r="H4767" s="1" t="s">
        <v>24</v>
      </c>
      <c r="I4767" s="1">
        <v>2534571</v>
      </c>
      <c r="J4767" s="1">
        <v>2535902</v>
      </c>
      <c r="K4767" s="1" t="s">
        <v>63</v>
      </c>
      <c r="L4767" s="1" t="s">
        <v>6719</v>
      </c>
      <c r="O4767" s="1" t="s">
        <v>6720</v>
      </c>
      <c r="R4767" s="1" t="s">
        <v>6718</v>
      </c>
      <c r="S4767" s="1">
        <v>1332</v>
      </c>
      <c r="T4767" s="1">
        <v>443</v>
      </c>
    </row>
    <row r="4768" spans="1:20">
      <c r="A4768" s="1">
        <f t="shared" si="74"/>
        <v>4767</v>
      </c>
      <c r="B4768" s="1" t="s">
        <v>20</v>
      </c>
      <c r="C4768" s="1" t="s">
        <v>21</v>
      </c>
      <c r="D4768" s="1" t="s">
        <v>22</v>
      </c>
      <c r="E4768" s="1" t="s">
        <v>23</v>
      </c>
      <c r="F4768" s="1" t="s">
        <v>5</v>
      </c>
      <c r="H4768" s="1" t="s">
        <v>24</v>
      </c>
      <c r="I4768" s="1">
        <v>2536078</v>
      </c>
      <c r="J4768" s="1">
        <v>2536779</v>
      </c>
      <c r="K4768" s="1" t="s">
        <v>63</v>
      </c>
      <c r="P4768" s="1" t="s">
        <v>6721</v>
      </c>
      <c r="R4768" s="1" t="s">
        <v>6722</v>
      </c>
      <c r="S4768" s="1">
        <v>702</v>
      </c>
    </row>
    <row r="4769" spans="1:20">
      <c r="A4769" s="1">
        <f t="shared" si="74"/>
        <v>4768</v>
      </c>
      <c r="B4769" s="1" t="s">
        <v>28</v>
      </c>
      <c r="C4769" s="1" t="s">
        <v>29</v>
      </c>
      <c r="D4769" s="1" t="s">
        <v>22</v>
      </c>
      <c r="E4769" s="1" t="s">
        <v>23</v>
      </c>
      <c r="F4769" s="1" t="s">
        <v>5</v>
      </c>
      <c r="H4769" s="1" t="s">
        <v>24</v>
      </c>
      <c r="I4769" s="1">
        <v>2536078</v>
      </c>
      <c r="J4769" s="1">
        <v>2536779</v>
      </c>
      <c r="K4769" s="1" t="s">
        <v>63</v>
      </c>
      <c r="L4769" s="1" t="s">
        <v>6723</v>
      </c>
      <c r="O4769" s="1" t="s">
        <v>2925</v>
      </c>
      <c r="P4769" s="1" t="s">
        <v>6721</v>
      </c>
      <c r="R4769" s="1" t="s">
        <v>6722</v>
      </c>
      <c r="S4769" s="1">
        <v>702</v>
      </c>
      <c r="T4769" s="1">
        <v>233</v>
      </c>
    </row>
    <row r="4770" spans="1:20">
      <c r="A4770" s="1">
        <f t="shared" si="74"/>
        <v>4769</v>
      </c>
      <c r="B4770" s="1" t="s">
        <v>20</v>
      </c>
      <c r="C4770" s="1" t="s">
        <v>21</v>
      </c>
      <c r="D4770" s="1" t="s">
        <v>22</v>
      </c>
      <c r="E4770" s="1" t="s">
        <v>23</v>
      </c>
      <c r="F4770" s="1" t="s">
        <v>5</v>
      </c>
      <c r="H4770" s="1" t="s">
        <v>24</v>
      </c>
      <c r="I4770" s="1">
        <v>2536782</v>
      </c>
      <c r="J4770" s="1">
        <v>2537489</v>
      </c>
      <c r="K4770" s="1" t="s">
        <v>63</v>
      </c>
      <c r="P4770" s="1" t="s">
        <v>6724</v>
      </c>
      <c r="R4770" s="1" t="s">
        <v>6725</v>
      </c>
      <c r="S4770" s="1">
        <v>708</v>
      </c>
    </row>
    <row r="4771" spans="1:20">
      <c r="A4771" s="1">
        <f t="shared" si="74"/>
        <v>4770</v>
      </c>
      <c r="B4771" s="1" t="s">
        <v>28</v>
      </c>
      <c r="C4771" s="1" t="s">
        <v>29</v>
      </c>
      <c r="D4771" s="1" t="s">
        <v>22</v>
      </c>
      <c r="E4771" s="1" t="s">
        <v>23</v>
      </c>
      <c r="F4771" s="1" t="s">
        <v>5</v>
      </c>
      <c r="H4771" s="1" t="s">
        <v>24</v>
      </c>
      <c r="I4771" s="1">
        <v>2536782</v>
      </c>
      <c r="J4771" s="1">
        <v>2537489</v>
      </c>
      <c r="K4771" s="1" t="s">
        <v>63</v>
      </c>
      <c r="L4771" s="1" t="s">
        <v>6726</v>
      </c>
      <c r="O4771" s="1" t="s">
        <v>2929</v>
      </c>
      <c r="P4771" s="1" t="s">
        <v>6724</v>
      </c>
      <c r="R4771" s="1" t="s">
        <v>6725</v>
      </c>
      <c r="S4771" s="1">
        <v>708</v>
      </c>
      <c r="T4771" s="1">
        <v>235</v>
      </c>
    </row>
    <row r="4772" spans="1:20">
      <c r="A4772" s="1">
        <f t="shared" si="74"/>
        <v>4771</v>
      </c>
      <c r="B4772" s="1" t="s">
        <v>20</v>
      </c>
      <c r="C4772" s="1" t="s">
        <v>21</v>
      </c>
      <c r="D4772" s="1" t="s">
        <v>22</v>
      </c>
      <c r="E4772" s="1" t="s">
        <v>23</v>
      </c>
      <c r="F4772" s="1" t="s">
        <v>5</v>
      </c>
      <c r="H4772" s="1" t="s">
        <v>24</v>
      </c>
      <c r="I4772" s="1">
        <v>2537545</v>
      </c>
      <c r="J4772" s="1">
        <v>2538654</v>
      </c>
      <c r="K4772" s="1" t="s">
        <v>63</v>
      </c>
      <c r="R4772" s="1" t="s">
        <v>6727</v>
      </c>
      <c r="S4772" s="1">
        <v>1110</v>
      </c>
    </row>
    <row r="4773" spans="1:20">
      <c r="A4773" s="1">
        <f t="shared" si="74"/>
        <v>4772</v>
      </c>
      <c r="B4773" s="1" t="s">
        <v>28</v>
      </c>
      <c r="C4773" s="1" t="s">
        <v>29</v>
      </c>
      <c r="D4773" s="1" t="s">
        <v>22</v>
      </c>
      <c r="E4773" s="1" t="s">
        <v>23</v>
      </c>
      <c r="F4773" s="1" t="s">
        <v>5</v>
      </c>
      <c r="H4773" s="1" t="s">
        <v>24</v>
      </c>
      <c r="I4773" s="1">
        <v>2537545</v>
      </c>
      <c r="J4773" s="1">
        <v>2538654</v>
      </c>
      <c r="K4773" s="1" t="s">
        <v>63</v>
      </c>
      <c r="L4773" s="1" t="s">
        <v>6728</v>
      </c>
      <c r="O4773" s="1" t="s">
        <v>62</v>
      </c>
      <c r="R4773" s="1" t="s">
        <v>6727</v>
      </c>
      <c r="S4773" s="1">
        <v>1110</v>
      </c>
      <c r="T4773" s="1">
        <v>369</v>
      </c>
    </row>
    <row r="4774" spans="1:20">
      <c r="A4774" s="1">
        <f t="shared" si="74"/>
        <v>4773</v>
      </c>
      <c r="B4774" s="1" t="s">
        <v>20</v>
      </c>
      <c r="C4774" s="1" t="s">
        <v>21</v>
      </c>
      <c r="D4774" s="1" t="s">
        <v>22</v>
      </c>
      <c r="E4774" s="1" t="s">
        <v>23</v>
      </c>
      <c r="F4774" s="1" t="s">
        <v>5</v>
      </c>
      <c r="H4774" s="1" t="s">
        <v>24</v>
      </c>
      <c r="I4774" s="1">
        <v>2538651</v>
      </c>
      <c r="J4774" s="1">
        <v>2540363</v>
      </c>
      <c r="K4774" s="1" t="s">
        <v>63</v>
      </c>
      <c r="P4774" s="1" t="s">
        <v>6729</v>
      </c>
      <c r="R4774" s="1" t="s">
        <v>6730</v>
      </c>
      <c r="S4774" s="1">
        <v>1713</v>
      </c>
    </row>
    <row r="4775" spans="1:20">
      <c r="A4775" s="1">
        <f t="shared" si="74"/>
        <v>4774</v>
      </c>
      <c r="B4775" s="1" t="s">
        <v>28</v>
      </c>
      <c r="C4775" s="1" t="s">
        <v>29</v>
      </c>
      <c r="D4775" s="1" t="s">
        <v>22</v>
      </c>
      <c r="E4775" s="1" t="s">
        <v>23</v>
      </c>
      <c r="F4775" s="1" t="s">
        <v>5</v>
      </c>
      <c r="H4775" s="1" t="s">
        <v>24</v>
      </c>
      <c r="I4775" s="1">
        <v>2538651</v>
      </c>
      <c r="J4775" s="1">
        <v>2540363</v>
      </c>
      <c r="K4775" s="1" t="s">
        <v>63</v>
      </c>
      <c r="L4775" s="1" t="s">
        <v>6731</v>
      </c>
      <c r="O4775" s="1" t="s">
        <v>2935</v>
      </c>
      <c r="P4775" s="1" t="s">
        <v>6729</v>
      </c>
      <c r="R4775" s="1" t="s">
        <v>6730</v>
      </c>
      <c r="S4775" s="1">
        <v>1713</v>
      </c>
      <c r="T4775" s="1">
        <v>570</v>
      </c>
    </row>
    <row r="4776" spans="1:20">
      <c r="A4776" s="1">
        <f t="shared" si="74"/>
        <v>4775</v>
      </c>
      <c r="B4776" s="1" t="s">
        <v>20</v>
      </c>
      <c r="C4776" s="1" t="s">
        <v>21</v>
      </c>
      <c r="D4776" s="1" t="s">
        <v>22</v>
      </c>
      <c r="E4776" s="1" t="s">
        <v>23</v>
      </c>
      <c r="F4776" s="1" t="s">
        <v>5</v>
      </c>
      <c r="H4776" s="1" t="s">
        <v>24</v>
      </c>
      <c r="I4776" s="1">
        <v>2540394</v>
      </c>
      <c r="J4776" s="1">
        <v>2540657</v>
      </c>
      <c r="K4776" s="1" t="s">
        <v>63</v>
      </c>
      <c r="P4776" s="1" t="s">
        <v>6732</v>
      </c>
      <c r="R4776" s="1" t="s">
        <v>6733</v>
      </c>
      <c r="S4776" s="1">
        <v>264</v>
      </c>
    </row>
    <row r="4777" spans="1:20">
      <c r="A4777" s="1">
        <f t="shared" si="74"/>
        <v>4776</v>
      </c>
      <c r="B4777" s="1" t="s">
        <v>28</v>
      </c>
      <c r="C4777" s="1" t="s">
        <v>29</v>
      </c>
      <c r="D4777" s="1" t="s">
        <v>22</v>
      </c>
      <c r="E4777" s="1" t="s">
        <v>23</v>
      </c>
      <c r="F4777" s="1" t="s">
        <v>5</v>
      </c>
      <c r="H4777" s="1" t="s">
        <v>24</v>
      </c>
      <c r="I4777" s="1">
        <v>2540394</v>
      </c>
      <c r="J4777" s="1">
        <v>2540657</v>
      </c>
      <c r="K4777" s="1" t="s">
        <v>63</v>
      </c>
      <c r="L4777" s="1" t="s">
        <v>6734</v>
      </c>
      <c r="O4777" s="1" t="s">
        <v>6735</v>
      </c>
      <c r="P4777" s="1" t="s">
        <v>6732</v>
      </c>
      <c r="R4777" s="1" t="s">
        <v>6733</v>
      </c>
      <c r="S4777" s="1">
        <v>264</v>
      </c>
      <c r="T4777" s="1">
        <v>87</v>
      </c>
    </row>
    <row r="4778" spans="1:20">
      <c r="A4778" s="1">
        <f t="shared" si="74"/>
        <v>4777</v>
      </c>
      <c r="B4778" s="1" t="s">
        <v>20</v>
      </c>
      <c r="C4778" s="1" t="s">
        <v>21</v>
      </c>
      <c r="D4778" s="1" t="s">
        <v>22</v>
      </c>
      <c r="E4778" s="1" t="s">
        <v>23</v>
      </c>
      <c r="F4778" s="1" t="s">
        <v>5</v>
      </c>
      <c r="H4778" s="1" t="s">
        <v>24</v>
      </c>
      <c r="I4778" s="1">
        <v>2540943</v>
      </c>
      <c r="J4778" s="1">
        <v>2542910</v>
      </c>
      <c r="K4778" s="1" t="s">
        <v>25</v>
      </c>
      <c r="R4778" s="1" t="s">
        <v>6736</v>
      </c>
      <c r="S4778" s="1">
        <v>1968</v>
      </c>
    </row>
    <row r="4779" spans="1:20">
      <c r="A4779" s="1">
        <f t="shared" si="74"/>
        <v>4778</v>
      </c>
      <c r="B4779" s="1" t="s">
        <v>28</v>
      </c>
      <c r="C4779" s="1" t="s">
        <v>29</v>
      </c>
      <c r="D4779" s="1" t="s">
        <v>22</v>
      </c>
      <c r="E4779" s="1" t="s">
        <v>23</v>
      </c>
      <c r="F4779" s="1" t="s">
        <v>5</v>
      </c>
      <c r="H4779" s="1" t="s">
        <v>24</v>
      </c>
      <c r="I4779" s="1">
        <v>2540943</v>
      </c>
      <c r="J4779" s="1">
        <v>2542910</v>
      </c>
      <c r="K4779" s="1" t="s">
        <v>25</v>
      </c>
      <c r="L4779" s="1" t="s">
        <v>6737</v>
      </c>
      <c r="O4779" s="1" t="s">
        <v>3374</v>
      </c>
      <c r="R4779" s="1" t="s">
        <v>6736</v>
      </c>
      <c r="S4779" s="1">
        <v>1968</v>
      </c>
      <c r="T4779" s="1">
        <v>655</v>
      </c>
    </row>
    <row r="4780" spans="1:20">
      <c r="A4780" s="1">
        <f t="shared" si="74"/>
        <v>4779</v>
      </c>
      <c r="B4780" s="1" t="s">
        <v>20</v>
      </c>
      <c r="C4780" s="1" t="s">
        <v>21</v>
      </c>
      <c r="D4780" s="1" t="s">
        <v>22</v>
      </c>
      <c r="E4780" s="1" t="s">
        <v>23</v>
      </c>
      <c r="F4780" s="1" t="s">
        <v>5</v>
      </c>
      <c r="H4780" s="1" t="s">
        <v>24</v>
      </c>
      <c r="I4780" s="1">
        <v>2542907</v>
      </c>
      <c r="J4780" s="1">
        <v>2543908</v>
      </c>
      <c r="K4780" s="1" t="s">
        <v>25</v>
      </c>
      <c r="R4780" s="1" t="s">
        <v>6738</v>
      </c>
      <c r="S4780" s="1">
        <v>1002</v>
      </c>
    </row>
    <row r="4781" spans="1:20">
      <c r="A4781" s="1">
        <f t="shared" si="74"/>
        <v>4780</v>
      </c>
      <c r="B4781" s="1" t="s">
        <v>28</v>
      </c>
      <c r="C4781" s="1" t="s">
        <v>29</v>
      </c>
      <c r="D4781" s="1" t="s">
        <v>22</v>
      </c>
      <c r="E4781" s="1" t="s">
        <v>23</v>
      </c>
      <c r="F4781" s="1" t="s">
        <v>5</v>
      </c>
      <c r="H4781" s="1" t="s">
        <v>24</v>
      </c>
      <c r="I4781" s="1">
        <v>2542907</v>
      </c>
      <c r="J4781" s="1">
        <v>2543908</v>
      </c>
      <c r="K4781" s="1" t="s">
        <v>25</v>
      </c>
      <c r="L4781" s="1" t="s">
        <v>6739</v>
      </c>
      <c r="O4781" s="1" t="s">
        <v>125</v>
      </c>
      <c r="R4781" s="1" t="s">
        <v>6738</v>
      </c>
      <c r="S4781" s="1">
        <v>1002</v>
      </c>
      <c r="T4781" s="1">
        <v>333</v>
      </c>
    </row>
    <row r="4782" spans="1:20">
      <c r="A4782" s="1">
        <f t="shared" si="74"/>
        <v>4781</v>
      </c>
      <c r="B4782" s="1" t="s">
        <v>20</v>
      </c>
      <c r="C4782" s="1" t="s">
        <v>21</v>
      </c>
      <c r="D4782" s="1" t="s">
        <v>22</v>
      </c>
      <c r="E4782" s="1" t="s">
        <v>23</v>
      </c>
      <c r="F4782" s="1" t="s">
        <v>5</v>
      </c>
      <c r="H4782" s="1" t="s">
        <v>24</v>
      </c>
      <c r="I4782" s="1">
        <v>2544017</v>
      </c>
      <c r="J4782" s="1">
        <v>2545312</v>
      </c>
      <c r="K4782" s="1" t="s">
        <v>63</v>
      </c>
      <c r="R4782" s="1" t="s">
        <v>6740</v>
      </c>
      <c r="S4782" s="1">
        <v>1296</v>
      </c>
    </row>
    <row r="4783" spans="1:20">
      <c r="A4783" s="1">
        <f t="shared" si="74"/>
        <v>4782</v>
      </c>
      <c r="B4783" s="1" t="s">
        <v>28</v>
      </c>
      <c r="C4783" s="1" t="s">
        <v>29</v>
      </c>
      <c r="D4783" s="1" t="s">
        <v>22</v>
      </c>
      <c r="E4783" s="1" t="s">
        <v>23</v>
      </c>
      <c r="F4783" s="1" t="s">
        <v>5</v>
      </c>
      <c r="H4783" s="1" t="s">
        <v>24</v>
      </c>
      <c r="I4783" s="1">
        <v>2544017</v>
      </c>
      <c r="J4783" s="1">
        <v>2545312</v>
      </c>
      <c r="K4783" s="1" t="s">
        <v>63</v>
      </c>
      <c r="L4783" s="1" t="s">
        <v>6741</v>
      </c>
      <c r="O4783" s="1" t="s">
        <v>62</v>
      </c>
      <c r="R4783" s="1" t="s">
        <v>6740</v>
      </c>
      <c r="S4783" s="1">
        <v>1296</v>
      </c>
      <c r="T4783" s="1">
        <v>431</v>
      </c>
    </row>
    <row r="4784" spans="1:20">
      <c r="A4784" s="1">
        <f t="shared" si="74"/>
        <v>4783</v>
      </c>
      <c r="B4784" s="1" t="s">
        <v>20</v>
      </c>
      <c r="C4784" s="1" t="s">
        <v>21</v>
      </c>
      <c r="D4784" s="1" t="s">
        <v>22</v>
      </c>
      <c r="E4784" s="1" t="s">
        <v>23</v>
      </c>
      <c r="F4784" s="1" t="s">
        <v>5</v>
      </c>
      <c r="H4784" s="1" t="s">
        <v>24</v>
      </c>
      <c r="I4784" s="1">
        <v>2545343</v>
      </c>
      <c r="J4784" s="1">
        <v>2546461</v>
      </c>
      <c r="K4784" s="1" t="s">
        <v>63</v>
      </c>
      <c r="R4784" s="1" t="s">
        <v>6742</v>
      </c>
      <c r="S4784" s="1">
        <v>1119</v>
      </c>
    </row>
    <row r="4785" spans="1:20">
      <c r="A4785" s="1">
        <f t="shared" si="74"/>
        <v>4784</v>
      </c>
      <c r="B4785" s="1" t="s">
        <v>28</v>
      </c>
      <c r="C4785" s="1" t="s">
        <v>29</v>
      </c>
      <c r="D4785" s="1" t="s">
        <v>22</v>
      </c>
      <c r="E4785" s="1" t="s">
        <v>23</v>
      </c>
      <c r="F4785" s="1" t="s">
        <v>5</v>
      </c>
      <c r="H4785" s="1" t="s">
        <v>24</v>
      </c>
      <c r="I4785" s="1">
        <v>2545343</v>
      </c>
      <c r="J4785" s="1">
        <v>2546461</v>
      </c>
      <c r="K4785" s="1" t="s">
        <v>63</v>
      </c>
      <c r="L4785" s="1" t="s">
        <v>6743</v>
      </c>
      <c r="O4785" s="1" t="s">
        <v>6744</v>
      </c>
      <c r="R4785" s="1" t="s">
        <v>6742</v>
      </c>
      <c r="S4785" s="1">
        <v>1119</v>
      </c>
      <c r="T4785" s="1">
        <v>372</v>
      </c>
    </row>
    <row r="4786" spans="1:20">
      <c r="A4786" s="1">
        <f t="shared" si="74"/>
        <v>4785</v>
      </c>
      <c r="B4786" s="1" t="s">
        <v>20</v>
      </c>
      <c r="C4786" s="1" t="s">
        <v>21</v>
      </c>
      <c r="D4786" s="1" t="s">
        <v>22</v>
      </c>
      <c r="E4786" s="1" t="s">
        <v>23</v>
      </c>
      <c r="F4786" s="1" t="s">
        <v>5</v>
      </c>
      <c r="H4786" s="1" t="s">
        <v>24</v>
      </c>
      <c r="I4786" s="1">
        <v>2546469</v>
      </c>
      <c r="J4786" s="1">
        <v>2548019</v>
      </c>
      <c r="K4786" s="1" t="s">
        <v>63</v>
      </c>
      <c r="R4786" s="1" t="s">
        <v>6745</v>
      </c>
      <c r="S4786" s="1">
        <v>1551</v>
      </c>
    </row>
    <row r="4787" spans="1:20">
      <c r="A4787" s="1">
        <f t="shared" si="74"/>
        <v>4786</v>
      </c>
      <c r="B4787" s="1" t="s">
        <v>28</v>
      </c>
      <c r="C4787" s="1" t="s">
        <v>29</v>
      </c>
      <c r="D4787" s="1" t="s">
        <v>22</v>
      </c>
      <c r="E4787" s="1" t="s">
        <v>23</v>
      </c>
      <c r="F4787" s="1" t="s">
        <v>5</v>
      </c>
      <c r="H4787" s="1" t="s">
        <v>24</v>
      </c>
      <c r="I4787" s="1">
        <v>2546469</v>
      </c>
      <c r="J4787" s="1">
        <v>2548019</v>
      </c>
      <c r="K4787" s="1" t="s">
        <v>63</v>
      </c>
      <c r="L4787" s="1" t="s">
        <v>6746</v>
      </c>
      <c r="O4787" s="1" t="s">
        <v>62</v>
      </c>
      <c r="R4787" s="1" t="s">
        <v>6745</v>
      </c>
      <c r="S4787" s="1">
        <v>1551</v>
      </c>
      <c r="T4787" s="1">
        <v>516</v>
      </c>
    </row>
    <row r="4788" spans="1:20">
      <c r="A4788" s="1">
        <f t="shared" si="74"/>
        <v>4787</v>
      </c>
      <c r="B4788" s="1" t="s">
        <v>20</v>
      </c>
      <c r="C4788" s="1" t="s">
        <v>21</v>
      </c>
      <c r="D4788" s="1" t="s">
        <v>22</v>
      </c>
      <c r="E4788" s="1" t="s">
        <v>23</v>
      </c>
      <c r="F4788" s="1" t="s">
        <v>5</v>
      </c>
      <c r="H4788" s="1" t="s">
        <v>24</v>
      </c>
      <c r="I4788" s="1">
        <v>2548076</v>
      </c>
      <c r="J4788" s="1">
        <v>2548867</v>
      </c>
      <c r="K4788" s="1" t="s">
        <v>25</v>
      </c>
      <c r="R4788" s="1" t="s">
        <v>6747</v>
      </c>
      <c r="S4788" s="1">
        <v>792</v>
      </c>
    </row>
    <row r="4789" spans="1:20">
      <c r="A4789" s="1">
        <f t="shared" si="74"/>
        <v>4788</v>
      </c>
      <c r="B4789" s="1" t="s">
        <v>28</v>
      </c>
      <c r="C4789" s="1" t="s">
        <v>29</v>
      </c>
      <c r="D4789" s="1" t="s">
        <v>22</v>
      </c>
      <c r="E4789" s="1" t="s">
        <v>23</v>
      </c>
      <c r="F4789" s="1" t="s">
        <v>5</v>
      </c>
      <c r="H4789" s="1" t="s">
        <v>24</v>
      </c>
      <c r="I4789" s="1">
        <v>2548076</v>
      </c>
      <c r="J4789" s="1">
        <v>2548867</v>
      </c>
      <c r="K4789" s="1" t="s">
        <v>25</v>
      </c>
      <c r="L4789" s="1" t="s">
        <v>6748</v>
      </c>
      <c r="O4789" s="1" t="s">
        <v>6749</v>
      </c>
      <c r="R4789" s="1" t="s">
        <v>6747</v>
      </c>
      <c r="S4789" s="1">
        <v>792</v>
      </c>
      <c r="T4789" s="1">
        <v>263</v>
      </c>
    </row>
    <row r="4790" spans="1:20">
      <c r="A4790" s="1">
        <f t="shared" si="74"/>
        <v>4789</v>
      </c>
      <c r="B4790" s="1" t="s">
        <v>20</v>
      </c>
      <c r="C4790" s="1" t="s">
        <v>21</v>
      </c>
      <c r="D4790" s="1" t="s">
        <v>22</v>
      </c>
      <c r="E4790" s="1" t="s">
        <v>23</v>
      </c>
      <c r="F4790" s="1" t="s">
        <v>5</v>
      </c>
      <c r="H4790" s="1" t="s">
        <v>24</v>
      </c>
      <c r="I4790" s="1">
        <v>2548891</v>
      </c>
      <c r="J4790" s="1">
        <v>2550093</v>
      </c>
      <c r="K4790" s="1" t="s">
        <v>63</v>
      </c>
      <c r="R4790" s="1" t="s">
        <v>6750</v>
      </c>
      <c r="S4790" s="1">
        <v>1203</v>
      </c>
    </row>
    <row r="4791" spans="1:20">
      <c r="A4791" s="1">
        <f t="shared" si="74"/>
        <v>4790</v>
      </c>
      <c r="B4791" s="1" t="s">
        <v>28</v>
      </c>
      <c r="C4791" s="1" t="s">
        <v>29</v>
      </c>
      <c r="D4791" s="1" t="s">
        <v>22</v>
      </c>
      <c r="E4791" s="1" t="s">
        <v>23</v>
      </c>
      <c r="F4791" s="1" t="s">
        <v>5</v>
      </c>
      <c r="H4791" s="1" t="s">
        <v>24</v>
      </c>
      <c r="I4791" s="1">
        <v>2548891</v>
      </c>
      <c r="J4791" s="1">
        <v>2550093</v>
      </c>
      <c r="K4791" s="1" t="s">
        <v>63</v>
      </c>
      <c r="L4791" s="1" t="s">
        <v>6751</v>
      </c>
      <c r="O4791" s="1" t="s">
        <v>387</v>
      </c>
      <c r="R4791" s="1" t="s">
        <v>6750</v>
      </c>
      <c r="S4791" s="1">
        <v>1203</v>
      </c>
      <c r="T4791" s="1">
        <v>400</v>
      </c>
    </row>
    <row r="4792" spans="1:20">
      <c r="A4792" s="1">
        <f t="shared" si="74"/>
        <v>4791</v>
      </c>
      <c r="B4792" s="1" t="s">
        <v>20</v>
      </c>
      <c r="C4792" s="1" t="s">
        <v>21</v>
      </c>
      <c r="D4792" s="1" t="s">
        <v>22</v>
      </c>
      <c r="E4792" s="1" t="s">
        <v>23</v>
      </c>
      <c r="F4792" s="1" t="s">
        <v>5</v>
      </c>
      <c r="H4792" s="1" t="s">
        <v>24</v>
      </c>
      <c r="I4792" s="1">
        <v>2550138</v>
      </c>
      <c r="J4792" s="1">
        <v>2551337</v>
      </c>
      <c r="K4792" s="1" t="s">
        <v>63</v>
      </c>
      <c r="P4792" s="1" t="s">
        <v>6752</v>
      </c>
      <c r="R4792" s="1" t="s">
        <v>6753</v>
      </c>
      <c r="S4792" s="1">
        <v>1200</v>
      </c>
    </row>
    <row r="4793" spans="1:20">
      <c r="A4793" s="1">
        <f t="shared" si="74"/>
        <v>4792</v>
      </c>
      <c r="B4793" s="1" t="s">
        <v>28</v>
      </c>
      <c r="C4793" s="1" t="s">
        <v>29</v>
      </c>
      <c r="D4793" s="1" t="s">
        <v>22</v>
      </c>
      <c r="E4793" s="1" t="s">
        <v>23</v>
      </c>
      <c r="F4793" s="1" t="s">
        <v>5</v>
      </c>
      <c r="H4793" s="1" t="s">
        <v>24</v>
      </c>
      <c r="I4793" s="1">
        <v>2550138</v>
      </c>
      <c r="J4793" s="1">
        <v>2551337</v>
      </c>
      <c r="K4793" s="1" t="s">
        <v>63</v>
      </c>
      <c r="L4793" s="1" t="s">
        <v>6754</v>
      </c>
      <c r="O4793" s="1" t="s">
        <v>4530</v>
      </c>
      <c r="P4793" s="1" t="s">
        <v>6752</v>
      </c>
      <c r="R4793" s="1" t="s">
        <v>6753</v>
      </c>
      <c r="S4793" s="1">
        <v>1200</v>
      </c>
      <c r="T4793" s="1">
        <v>399</v>
      </c>
    </row>
    <row r="4794" spans="1:20">
      <c r="A4794" s="1">
        <f t="shared" si="74"/>
        <v>4793</v>
      </c>
      <c r="B4794" s="1" t="s">
        <v>20</v>
      </c>
      <c r="C4794" s="1" t="s">
        <v>21</v>
      </c>
      <c r="D4794" s="1" t="s">
        <v>22</v>
      </c>
      <c r="E4794" s="1" t="s">
        <v>23</v>
      </c>
      <c r="F4794" s="1" t="s">
        <v>5</v>
      </c>
      <c r="H4794" s="1" t="s">
        <v>24</v>
      </c>
      <c r="I4794" s="1">
        <v>2551337</v>
      </c>
      <c r="J4794" s="1">
        <v>2553019</v>
      </c>
      <c r="K4794" s="1" t="s">
        <v>63</v>
      </c>
      <c r="P4794" s="1" t="s">
        <v>6755</v>
      </c>
      <c r="R4794" s="1" t="s">
        <v>6756</v>
      </c>
      <c r="S4794" s="1">
        <v>1683</v>
      </c>
    </row>
    <row r="4795" spans="1:20">
      <c r="A4795" s="1">
        <f t="shared" si="74"/>
        <v>4794</v>
      </c>
      <c r="B4795" s="1" t="s">
        <v>28</v>
      </c>
      <c r="C4795" s="1" t="s">
        <v>29</v>
      </c>
      <c r="D4795" s="1" t="s">
        <v>22</v>
      </c>
      <c r="E4795" s="1" t="s">
        <v>23</v>
      </c>
      <c r="F4795" s="1" t="s">
        <v>5</v>
      </c>
      <c r="H4795" s="1" t="s">
        <v>24</v>
      </c>
      <c r="I4795" s="1">
        <v>2551337</v>
      </c>
      <c r="J4795" s="1">
        <v>2553019</v>
      </c>
      <c r="K4795" s="1" t="s">
        <v>63</v>
      </c>
      <c r="L4795" s="1" t="s">
        <v>6757</v>
      </c>
      <c r="O4795" s="1" t="s">
        <v>3374</v>
      </c>
      <c r="P4795" s="1" t="s">
        <v>6755</v>
      </c>
      <c r="R4795" s="1" t="s">
        <v>6756</v>
      </c>
      <c r="S4795" s="1">
        <v>1683</v>
      </c>
      <c r="T4795" s="1">
        <v>560</v>
      </c>
    </row>
    <row r="4796" spans="1:20">
      <c r="A4796" s="1">
        <f t="shared" si="74"/>
        <v>4795</v>
      </c>
      <c r="B4796" s="1" t="s">
        <v>20</v>
      </c>
      <c r="C4796" s="1" t="s">
        <v>21</v>
      </c>
      <c r="D4796" s="1" t="s">
        <v>22</v>
      </c>
      <c r="E4796" s="1" t="s">
        <v>23</v>
      </c>
      <c r="F4796" s="1" t="s">
        <v>5</v>
      </c>
      <c r="H4796" s="1" t="s">
        <v>24</v>
      </c>
      <c r="I4796" s="1">
        <v>2553016</v>
      </c>
      <c r="J4796" s="1">
        <v>2554902</v>
      </c>
      <c r="K4796" s="1" t="s">
        <v>63</v>
      </c>
      <c r="R4796" s="1" t="s">
        <v>6758</v>
      </c>
      <c r="S4796" s="1">
        <v>1887</v>
      </c>
    </row>
    <row r="4797" spans="1:20">
      <c r="A4797" s="1">
        <f t="shared" si="74"/>
        <v>4796</v>
      </c>
      <c r="B4797" s="1" t="s">
        <v>28</v>
      </c>
      <c r="C4797" s="1" t="s">
        <v>29</v>
      </c>
      <c r="D4797" s="1" t="s">
        <v>22</v>
      </c>
      <c r="E4797" s="1" t="s">
        <v>23</v>
      </c>
      <c r="F4797" s="1" t="s">
        <v>5</v>
      </c>
      <c r="H4797" s="1" t="s">
        <v>24</v>
      </c>
      <c r="I4797" s="1">
        <v>2553016</v>
      </c>
      <c r="J4797" s="1">
        <v>2554902</v>
      </c>
      <c r="K4797" s="1" t="s">
        <v>63</v>
      </c>
      <c r="L4797" s="1" t="s">
        <v>6759</v>
      </c>
      <c r="O4797" s="1" t="s">
        <v>6760</v>
      </c>
      <c r="R4797" s="1" t="s">
        <v>6758</v>
      </c>
      <c r="S4797" s="1">
        <v>1887</v>
      </c>
      <c r="T4797" s="1">
        <v>628</v>
      </c>
    </row>
    <row r="4798" spans="1:20">
      <c r="A4798" s="1">
        <f t="shared" si="74"/>
        <v>4797</v>
      </c>
      <c r="B4798" s="1" t="s">
        <v>20</v>
      </c>
      <c r="C4798" s="1" t="s">
        <v>21</v>
      </c>
      <c r="D4798" s="1" t="s">
        <v>22</v>
      </c>
      <c r="E4798" s="1" t="s">
        <v>23</v>
      </c>
      <c r="F4798" s="1" t="s">
        <v>5</v>
      </c>
      <c r="H4798" s="1" t="s">
        <v>24</v>
      </c>
      <c r="I4798" s="1">
        <v>2554940</v>
      </c>
      <c r="J4798" s="1">
        <v>2555212</v>
      </c>
      <c r="K4798" s="1" t="s">
        <v>63</v>
      </c>
      <c r="R4798" s="1" t="s">
        <v>6761</v>
      </c>
      <c r="S4798" s="1">
        <v>273</v>
      </c>
    </row>
    <row r="4799" spans="1:20">
      <c r="A4799" s="1">
        <f t="shared" si="74"/>
        <v>4798</v>
      </c>
      <c r="B4799" s="1" t="s">
        <v>28</v>
      </c>
      <c r="C4799" s="1" t="s">
        <v>29</v>
      </c>
      <c r="D4799" s="1" t="s">
        <v>22</v>
      </c>
      <c r="E4799" s="1" t="s">
        <v>23</v>
      </c>
      <c r="F4799" s="1" t="s">
        <v>5</v>
      </c>
      <c r="H4799" s="1" t="s">
        <v>24</v>
      </c>
      <c r="I4799" s="1">
        <v>2554940</v>
      </c>
      <c r="J4799" s="1">
        <v>2555212</v>
      </c>
      <c r="K4799" s="1" t="s">
        <v>63</v>
      </c>
      <c r="L4799" s="1" t="s">
        <v>6762</v>
      </c>
      <c r="O4799" s="1" t="s">
        <v>912</v>
      </c>
      <c r="R4799" s="1" t="s">
        <v>6761</v>
      </c>
      <c r="S4799" s="1">
        <v>273</v>
      </c>
      <c r="T4799" s="1">
        <v>90</v>
      </c>
    </row>
    <row r="4800" spans="1:20">
      <c r="A4800" s="1">
        <f t="shared" si="74"/>
        <v>4799</v>
      </c>
      <c r="B4800" s="1" t="s">
        <v>20</v>
      </c>
      <c r="C4800" s="1" t="s">
        <v>21</v>
      </c>
      <c r="D4800" s="1" t="s">
        <v>22</v>
      </c>
      <c r="E4800" s="1" t="s">
        <v>23</v>
      </c>
      <c r="F4800" s="1" t="s">
        <v>5</v>
      </c>
      <c r="H4800" s="1" t="s">
        <v>24</v>
      </c>
      <c r="I4800" s="1">
        <v>2555419</v>
      </c>
      <c r="J4800" s="1">
        <v>2555865</v>
      </c>
      <c r="K4800" s="1" t="s">
        <v>63</v>
      </c>
      <c r="R4800" s="1" t="s">
        <v>6763</v>
      </c>
      <c r="S4800" s="1">
        <v>447</v>
      </c>
    </row>
    <row r="4801" spans="1:20">
      <c r="A4801" s="1">
        <f t="shared" si="74"/>
        <v>4800</v>
      </c>
      <c r="B4801" s="1" t="s">
        <v>28</v>
      </c>
      <c r="C4801" s="1" t="s">
        <v>29</v>
      </c>
      <c r="D4801" s="1" t="s">
        <v>22</v>
      </c>
      <c r="E4801" s="1" t="s">
        <v>23</v>
      </c>
      <c r="F4801" s="1" t="s">
        <v>5</v>
      </c>
      <c r="H4801" s="1" t="s">
        <v>24</v>
      </c>
      <c r="I4801" s="1">
        <v>2555419</v>
      </c>
      <c r="J4801" s="1">
        <v>2555865</v>
      </c>
      <c r="K4801" s="1" t="s">
        <v>63</v>
      </c>
      <c r="L4801" s="1" t="s">
        <v>6764</v>
      </c>
      <c r="O4801" s="1" t="s">
        <v>6765</v>
      </c>
      <c r="R4801" s="1" t="s">
        <v>6763</v>
      </c>
      <c r="S4801" s="1">
        <v>447</v>
      </c>
      <c r="T4801" s="1">
        <v>148</v>
      </c>
    </row>
    <row r="4802" spans="1:20">
      <c r="A4802" s="1">
        <f t="shared" si="74"/>
        <v>4801</v>
      </c>
      <c r="B4802" s="1" t="s">
        <v>20</v>
      </c>
      <c r="C4802" s="1" t="s">
        <v>21</v>
      </c>
      <c r="D4802" s="1" t="s">
        <v>22</v>
      </c>
      <c r="E4802" s="1" t="s">
        <v>23</v>
      </c>
      <c r="F4802" s="1" t="s">
        <v>5</v>
      </c>
      <c r="H4802" s="1" t="s">
        <v>24</v>
      </c>
      <c r="I4802" s="1">
        <v>2555967</v>
      </c>
      <c r="J4802" s="1">
        <v>2557139</v>
      </c>
      <c r="K4802" s="1" t="s">
        <v>63</v>
      </c>
      <c r="P4802" s="1" t="s">
        <v>6766</v>
      </c>
      <c r="R4802" s="1" t="s">
        <v>6767</v>
      </c>
      <c r="S4802" s="1">
        <v>1173</v>
      </c>
    </row>
    <row r="4803" spans="1:20">
      <c r="A4803" s="1">
        <f t="shared" ref="A4803:A4866" si="75">A4802+1</f>
        <v>4802</v>
      </c>
      <c r="B4803" s="1" t="s">
        <v>28</v>
      </c>
      <c r="C4803" s="1" t="s">
        <v>29</v>
      </c>
      <c r="D4803" s="1" t="s">
        <v>22</v>
      </c>
      <c r="E4803" s="1" t="s">
        <v>23</v>
      </c>
      <c r="F4803" s="1" t="s">
        <v>5</v>
      </c>
      <c r="H4803" s="1" t="s">
        <v>24</v>
      </c>
      <c r="I4803" s="1">
        <v>2555967</v>
      </c>
      <c r="J4803" s="1">
        <v>2557139</v>
      </c>
      <c r="K4803" s="1" t="s">
        <v>63</v>
      </c>
      <c r="L4803" s="1" t="s">
        <v>6768</v>
      </c>
      <c r="O4803" s="1" t="s">
        <v>6769</v>
      </c>
      <c r="P4803" s="1" t="s">
        <v>6766</v>
      </c>
      <c r="R4803" s="1" t="s">
        <v>6767</v>
      </c>
      <c r="S4803" s="1">
        <v>1173</v>
      </c>
      <c r="T4803" s="1">
        <v>390</v>
      </c>
    </row>
    <row r="4804" spans="1:20">
      <c r="A4804" s="1">
        <f t="shared" si="75"/>
        <v>4803</v>
      </c>
      <c r="B4804" s="1" t="s">
        <v>20</v>
      </c>
      <c r="C4804" s="1" t="s">
        <v>21</v>
      </c>
      <c r="D4804" s="1" t="s">
        <v>22</v>
      </c>
      <c r="E4804" s="1" t="s">
        <v>23</v>
      </c>
      <c r="F4804" s="1" t="s">
        <v>5</v>
      </c>
      <c r="H4804" s="1" t="s">
        <v>24</v>
      </c>
      <c r="I4804" s="1">
        <v>2557540</v>
      </c>
      <c r="J4804" s="1">
        <v>2558205</v>
      </c>
      <c r="K4804" s="1" t="s">
        <v>63</v>
      </c>
      <c r="R4804" s="1" t="s">
        <v>6770</v>
      </c>
      <c r="S4804" s="1">
        <v>666</v>
      </c>
    </row>
    <row r="4805" spans="1:20">
      <c r="A4805" s="1">
        <f t="shared" si="75"/>
        <v>4804</v>
      </c>
      <c r="B4805" s="1" t="s">
        <v>28</v>
      </c>
      <c r="C4805" s="1" t="s">
        <v>29</v>
      </c>
      <c r="D4805" s="1" t="s">
        <v>22</v>
      </c>
      <c r="E4805" s="1" t="s">
        <v>23</v>
      </c>
      <c r="F4805" s="1" t="s">
        <v>5</v>
      </c>
      <c r="H4805" s="1" t="s">
        <v>24</v>
      </c>
      <c r="I4805" s="1">
        <v>2557540</v>
      </c>
      <c r="J4805" s="1">
        <v>2558205</v>
      </c>
      <c r="K4805" s="1" t="s">
        <v>63</v>
      </c>
      <c r="L4805" s="1" t="s">
        <v>6771</v>
      </c>
      <c r="O4805" s="1" t="s">
        <v>62</v>
      </c>
      <c r="R4805" s="1" t="s">
        <v>6770</v>
      </c>
      <c r="S4805" s="1">
        <v>666</v>
      </c>
      <c r="T4805" s="1">
        <v>221</v>
      </c>
    </row>
    <row r="4806" spans="1:20">
      <c r="A4806" s="1">
        <f t="shared" si="75"/>
        <v>4805</v>
      </c>
      <c r="B4806" s="1" t="s">
        <v>20</v>
      </c>
      <c r="C4806" s="1" t="s">
        <v>21</v>
      </c>
      <c r="D4806" s="1" t="s">
        <v>22</v>
      </c>
      <c r="E4806" s="1" t="s">
        <v>23</v>
      </c>
      <c r="F4806" s="1" t="s">
        <v>5</v>
      </c>
      <c r="H4806" s="1" t="s">
        <v>24</v>
      </c>
      <c r="I4806" s="1">
        <v>2558314</v>
      </c>
      <c r="J4806" s="1">
        <v>2559822</v>
      </c>
      <c r="K4806" s="1" t="s">
        <v>63</v>
      </c>
      <c r="P4806" s="1" t="s">
        <v>6772</v>
      </c>
      <c r="R4806" s="1" t="s">
        <v>6773</v>
      </c>
      <c r="S4806" s="1">
        <v>1509</v>
      </c>
    </row>
    <row r="4807" spans="1:20">
      <c r="A4807" s="1">
        <f t="shared" si="75"/>
        <v>4806</v>
      </c>
      <c r="B4807" s="1" t="s">
        <v>28</v>
      </c>
      <c r="C4807" s="1" t="s">
        <v>29</v>
      </c>
      <c r="D4807" s="1" t="s">
        <v>22</v>
      </c>
      <c r="E4807" s="1" t="s">
        <v>23</v>
      </c>
      <c r="F4807" s="1" t="s">
        <v>5</v>
      </c>
      <c r="H4807" s="1" t="s">
        <v>24</v>
      </c>
      <c r="I4807" s="1">
        <v>2558314</v>
      </c>
      <c r="J4807" s="1">
        <v>2559822</v>
      </c>
      <c r="K4807" s="1" t="s">
        <v>63</v>
      </c>
      <c r="L4807" s="1" t="s">
        <v>6774</v>
      </c>
      <c r="O4807" s="1" t="s">
        <v>6775</v>
      </c>
      <c r="P4807" s="1" t="s">
        <v>6772</v>
      </c>
      <c r="R4807" s="1" t="s">
        <v>6773</v>
      </c>
      <c r="S4807" s="1">
        <v>1509</v>
      </c>
      <c r="T4807" s="1">
        <v>502</v>
      </c>
    </row>
    <row r="4808" spans="1:20">
      <c r="A4808" s="1">
        <f t="shared" si="75"/>
        <v>4807</v>
      </c>
      <c r="B4808" s="1" t="s">
        <v>20</v>
      </c>
      <c r="C4808" s="1" t="s">
        <v>21</v>
      </c>
      <c r="D4808" s="1" t="s">
        <v>22</v>
      </c>
      <c r="E4808" s="1" t="s">
        <v>23</v>
      </c>
      <c r="F4808" s="1" t="s">
        <v>5</v>
      </c>
      <c r="H4808" s="1" t="s">
        <v>24</v>
      </c>
      <c r="I4808" s="1">
        <v>2560102</v>
      </c>
      <c r="J4808" s="1">
        <v>2561772</v>
      </c>
      <c r="K4808" s="1" t="s">
        <v>25</v>
      </c>
      <c r="P4808" s="1" t="s">
        <v>6776</v>
      </c>
      <c r="R4808" s="1" t="s">
        <v>6777</v>
      </c>
      <c r="S4808" s="1">
        <v>1671</v>
      </c>
    </row>
    <row r="4809" spans="1:20">
      <c r="A4809" s="1">
        <f t="shared" si="75"/>
        <v>4808</v>
      </c>
      <c r="B4809" s="1" t="s">
        <v>28</v>
      </c>
      <c r="C4809" s="1" t="s">
        <v>29</v>
      </c>
      <c r="D4809" s="1" t="s">
        <v>22</v>
      </c>
      <c r="E4809" s="1" t="s">
        <v>23</v>
      </c>
      <c r="F4809" s="1" t="s">
        <v>5</v>
      </c>
      <c r="H4809" s="1" t="s">
        <v>24</v>
      </c>
      <c r="I4809" s="1">
        <v>2560102</v>
      </c>
      <c r="J4809" s="1">
        <v>2561772</v>
      </c>
      <c r="K4809" s="1" t="s">
        <v>25</v>
      </c>
      <c r="L4809" s="1" t="s">
        <v>6778</v>
      </c>
      <c r="O4809" s="1" t="s">
        <v>6779</v>
      </c>
      <c r="P4809" s="1" t="s">
        <v>6776</v>
      </c>
      <c r="R4809" s="1" t="s">
        <v>6777</v>
      </c>
      <c r="S4809" s="1">
        <v>1671</v>
      </c>
      <c r="T4809" s="1">
        <v>556</v>
      </c>
    </row>
    <row r="4810" spans="1:20">
      <c r="A4810" s="1">
        <f t="shared" si="75"/>
        <v>4809</v>
      </c>
      <c r="B4810" s="1" t="s">
        <v>20</v>
      </c>
      <c r="C4810" s="1" t="s">
        <v>21</v>
      </c>
      <c r="D4810" s="1" t="s">
        <v>22</v>
      </c>
      <c r="E4810" s="1" t="s">
        <v>23</v>
      </c>
      <c r="F4810" s="1" t="s">
        <v>5</v>
      </c>
      <c r="H4810" s="1" t="s">
        <v>24</v>
      </c>
      <c r="I4810" s="1">
        <v>2561933</v>
      </c>
      <c r="J4810" s="1">
        <v>2562457</v>
      </c>
      <c r="K4810" s="1" t="s">
        <v>25</v>
      </c>
      <c r="R4810" s="1" t="s">
        <v>6780</v>
      </c>
      <c r="S4810" s="1">
        <v>525</v>
      </c>
    </row>
    <row r="4811" spans="1:20">
      <c r="A4811" s="1">
        <f t="shared" si="75"/>
        <v>4810</v>
      </c>
      <c r="B4811" s="1" t="s">
        <v>28</v>
      </c>
      <c r="C4811" s="1" t="s">
        <v>29</v>
      </c>
      <c r="D4811" s="1" t="s">
        <v>22</v>
      </c>
      <c r="E4811" s="1" t="s">
        <v>23</v>
      </c>
      <c r="F4811" s="1" t="s">
        <v>5</v>
      </c>
      <c r="H4811" s="1" t="s">
        <v>24</v>
      </c>
      <c r="I4811" s="1">
        <v>2561933</v>
      </c>
      <c r="J4811" s="1">
        <v>2562457</v>
      </c>
      <c r="K4811" s="1" t="s">
        <v>25</v>
      </c>
      <c r="L4811" s="1" t="s">
        <v>6781</v>
      </c>
      <c r="O4811" s="1" t="s">
        <v>6782</v>
      </c>
      <c r="R4811" s="1" t="s">
        <v>6780</v>
      </c>
      <c r="S4811" s="1">
        <v>525</v>
      </c>
      <c r="T4811" s="1">
        <v>174</v>
      </c>
    </row>
    <row r="4812" spans="1:20">
      <c r="A4812" s="1">
        <f t="shared" si="75"/>
        <v>4811</v>
      </c>
      <c r="B4812" s="1" t="s">
        <v>20</v>
      </c>
      <c r="C4812" s="1" t="s">
        <v>21</v>
      </c>
      <c r="D4812" s="1" t="s">
        <v>22</v>
      </c>
      <c r="E4812" s="1" t="s">
        <v>23</v>
      </c>
      <c r="F4812" s="1" t="s">
        <v>5</v>
      </c>
      <c r="H4812" s="1" t="s">
        <v>24</v>
      </c>
      <c r="I4812" s="1">
        <v>2562498</v>
      </c>
      <c r="J4812" s="1">
        <v>2563325</v>
      </c>
      <c r="K4812" s="1" t="s">
        <v>63</v>
      </c>
      <c r="R4812" s="1" t="s">
        <v>6783</v>
      </c>
      <c r="S4812" s="1">
        <v>828</v>
      </c>
    </row>
    <row r="4813" spans="1:20">
      <c r="A4813" s="1">
        <f t="shared" si="75"/>
        <v>4812</v>
      </c>
      <c r="B4813" s="1" t="s">
        <v>28</v>
      </c>
      <c r="C4813" s="1" t="s">
        <v>29</v>
      </c>
      <c r="D4813" s="1" t="s">
        <v>22</v>
      </c>
      <c r="E4813" s="1" t="s">
        <v>23</v>
      </c>
      <c r="F4813" s="1" t="s">
        <v>5</v>
      </c>
      <c r="H4813" s="1" t="s">
        <v>24</v>
      </c>
      <c r="I4813" s="1">
        <v>2562498</v>
      </c>
      <c r="J4813" s="1">
        <v>2563325</v>
      </c>
      <c r="K4813" s="1" t="s">
        <v>63</v>
      </c>
      <c r="L4813" s="1" t="s">
        <v>6784</v>
      </c>
      <c r="O4813" s="1" t="s">
        <v>42</v>
      </c>
      <c r="R4813" s="1" t="s">
        <v>6783</v>
      </c>
      <c r="S4813" s="1">
        <v>828</v>
      </c>
      <c r="T4813" s="1">
        <v>275</v>
      </c>
    </row>
    <row r="4814" spans="1:20">
      <c r="A4814" s="1">
        <f t="shared" si="75"/>
        <v>4813</v>
      </c>
      <c r="B4814" s="1" t="s">
        <v>20</v>
      </c>
      <c r="C4814" s="1" t="s">
        <v>21</v>
      </c>
      <c r="D4814" s="1" t="s">
        <v>22</v>
      </c>
      <c r="E4814" s="1" t="s">
        <v>23</v>
      </c>
      <c r="F4814" s="1" t="s">
        <v>5</v>
      </c>
      <c r="H4814" s="1" t="s">
        <v>24</v>
      </c>
      <c r="I4814" s="1">
        <v>2563325</v>
      </c>
      <c r="J4814" s="1">
        <v>2565700</v>
      </c>
      <c r="K4814" s="1" t="s">
        <v>63</v>
      </c>
      <c r="P4814" s="1" t="s">
        <v>6785</v>
      </c>
      <c r="R4814" s="1" t="s">
        <v>6786</v>
      </c>
      <c r="S4814" s="1">
        <v>2376</v>
      </c>
    </row>
    <row r="4815" spans="1:20">
      <c r="A4815" s="1">
        <f t="shared" si="75"/>
        <v>4814</v>
      </c>
      <c r="B4815" s="1" t="s">
        <v>28</v>
      </c>
      <c r="C4815" s="1" t="s">
        <v>29</v>
      </c>
      <c r="D4815" s="1" t="s">
        <v>22</v>
      </c>
      <c r="E4815" s="1" t="s">
        <v>23</v>
      </c>
      <c r="F4815" s="1" t="s">
        <v>5</v>
      </c>
      <c r="H4815" s="1" t="s">
        <v>24</v>
      </c>
      <c r="I4815" s="1">
        <v>2563325</v>
      </c>
      <c r="J4815" s="1">
        <v>2565700</v>
      </c>
      <c r="K4815" s="1" t="s">
        <v>63</v>
      </c>
      <c r="L4815" s="1" t="s">
        <v>6787</v>
      </c>
      <c r="O4815" s="1" t="s">
        <v>6788</v>
      </c>
      <c r="P4815" s="1" t="s">
        <v>6785</v>
      </c>
      <c r="R4815" s="1" t="s">
        <v>6786</v>
      </c>
      <c r="S4815" s="1">
        <v>2376</v>
      </c>
      <c r="T4815" s="1">
        <v>791</v>
      </c>
    </row>
    <row r="4816" spans="1:20">
      <c r="A4816" s="1">
        <f t="shared" si="75"/>
        <v>4815</v>
      </c>
      <c r="B4816" s="1" t="s">
        <v>20</v>
      </c>
      <c r="C4816" s="1" t="s">
        <v>21</v>
      </c>
      <c r="D4816" s="1" t="s">
        <v>22</v>
      </c>
      <c r="E4816" s="1" t="s">
        <v>23</v>
      </c>
      <c r="F4816" s="1" t="s">
        <v>5</v>
      </c>
      <c r="H4816" s="1" t="s">
        <v>24</v>
      </c>
      <c r="I4816" s="1">
        <v>2565800</v>
      </c>
      <c r="J4816" s="1">
        <v>2566183</v>
      </c>
      <c r="K4816" s="1" t="s">
        <v>63</v>
      </c>
      <c r="R4816" s="1" t="s">
        <v>6789</v>
      </c>
      <c r="S4816" s="1">
        <v>384</v>
      </c>
    </row>
    <row r="4817" spans="1:21">
      <c r="A4817" s="1">
        <f t="shared" si="75"/>
        <v>4816</v>
      </c>
      <c r="B4817" s="1" t="s">
        <v>28</v>
      </c>
      <c r="C4817" s="1" t="s">
        <v>29</v>
      </c>
      <c r="D4817" s="1" t="s">
        <v>22</v>
      </c>
      <c r="E4817" s="1" t="s">
        <v>23</v>
      </c>
      <c r="F4817" s="1" t="s">
        <v>5</v>
      </c>
      <c r="H4817" s="1" t="s">
        <v>24</v>
      </c>
      <c r="I4817" s="1">
        <v>2565800</v>
      </c>
      <c r="J4817" s="1">
        <v>2566183</v>
      </c>
      <c r="K4817" s="1" t="s">
        <v>63</v>
      </c>
      <c r="L4817" s="1" t="s">
        <v>6790</v>
      </c>
      <c r="O4817" s="1" t="s">
        <v>42</v>
      </c>
      <c r="R4817" s="1" t="s">
        <v>6789</v>
      </c>
      <c r="S4817" s="1">
        <v>384</v>
      </c>
      <c r="T4817" s="1">
        <v>127</v>
      </c>
    </row>
    <row r="4818" spans="1:21">
      <c r="A4818" s="1">
        <f t="shared" si="75"/>
        <v>4817</v>
      </c>
      <c r="B4818" s="1" t="s">
        <v>20</v>
      </c>
      <c r="C4818" s="1" t="s">
        <v>450</v>
      </c>
      <c r="D4818" s="1" t="s">
        <v>22</v>
      </c>
      <c r="E4818" s="1" t="s">
        <v>23</v>
      </c>
      <c r="F4818" s="1" t="s">
        <v>5</v>
      </c>
      <c r="H4818" s="1" t="s">
        <v>24</v>
      </c>
      <c r="I4818" s="1">
        <v>2566217</v>
      </c>
      <c r="J4818" s="1">
        <v>2567332</v>
      </c>
      <c r="K4818" s="1" t="s">
        <v>63</v>
      </c>
      <c r="R4818" s="1" t="s">
        <v>6791</v>
      </c>
      <c r="S4818" s="1">
        <v>1116</v>
      </c>
      <c r="U4818" s="1" t="s">
        <v>452</v>
      </c>
    </row>
    <row r="4819" spans="1:21">
      <c r="A4819" s="1">
        <f t="shared" si="75"/>
        <v>4818</v>
      </c>
      <c r="B4819" s="1" t="s">
        <v>28</v>
      </c>
      <c r="C4819" s="1" t="s">
        <v>453</v>
      </c>
      <c r="D4819" s="1" t="s">
        <v>22</v>
      </c>
      <c r="E4819" s="1" t="s">
        <v>23</v>
      </c>
      <c r="F4819" s="1" t="s">
        <v>5</v>
      </c>
      <c r="H4819" s="1" t="s">
        <v>24</v>
      </c>
      <c r="I4819" s="1">
        <v>2566217</v>
      </c>
      <c r="J4819" s="1">
        <v>2567332</v>
      </c>
      <c r="K4819" s="1" t="s">
        <v>63</v>
      </c>
      <c r="O4819" s="1" t="s">
        <v>6792</v>
      </c>
      <c r="R4819" s="1" t="s">
        <v>6791</v>
      </c>
      <c r="S4819" s="1">
        <v>1116</v>
      </c>
      <c r="U4819" s="1" t="s">
        <v>452</v>
      </c>
    </row>
    <row r="4820" spans="1:21">
      <c r="A4820" s="1">
        <f t="shared" si="75"/>
        <v>4819</v>
      </c>
      <c r="B4820" s="1" t="s">
        <v>20</v>
      </c>
      <c r="C4820" s="1" t="s">
        <v>450</v>
      </c>
      <c r="D4820" s="1" t="s">
        <v>22</v>
      </c>
      <c r="E4820" s="1" t="s">
        <v>23</v>
      </c>
      <c r="F4820" s="1" t="s">
        <v>5</v>
      </c>
      <c r="H4820" s="1" t="s">
        <v>24</v>
      </c>
      <c r="I4820" s="1">
        <v>2566280</v>
      </c>
      <c r="J4820" s="1">
        <v>2566885</v>
      </c>
      <c r="K4820" s="1" t="s">
        <v>25</v>
      </c>
      <c r="R4820" s="1" t="s">
        <v>6793</v>
      </c>
      <c r="S4820" s="1">
        <v>606</v>
      </c>
      <c r="U4820" s="1" t="s">
        <v>452</v>
      </c>
    </row>
    <row r="4821" spans="1:21">
      <c r="A4821" s="1">
        <f t="shared" si="75"/>
        <v>4820</v>
      </c>
      <c r="B4821" s="1" t="s">
        <v>28</v>
      </c>
      <c r="C4821" s="1" t="s">
        <v>453</v>
      </c>
      <c r="D4821" s="1" t="s">
        <v>22</v>
      </c>
      <c r="E4821" s="1" t="s">
        <v>23</v>
      </c>
      <c r="F4821" s="1" t="s">
        <v>5</v>
      </c>
      <c r="H4821" s="1" t="s">
        <v>24</v>
      </c>
      <c r="I4821" s="1">
        <v>2566280</v>
      </c>
      <c r="J4821" s="1">
        <v>2566885</v>
      </c>
      <c r="K4821" s="1" t="s">
        <v>25</v>
      </c>
      <c r="O4821" s="1" t="s">
        <v>6794</v>
      </c>
      <c r="R4821" s="1" t="s">
        <v>6793</v>
      </c>
      <c r="S4821" s="1">
        <v>606</v>
      </c>
      <c r="U4821" s="1" t="s">
        <v>452</v>
      </c>
    </row>
    <row r="4822" spans="1:21">
      <c r="A4822" s="1">
        <f t="shared" si="75"/>
        <v>4821</v>
      </c>
      <c r="B4822" s="1" t="s">
        <v>20</v>
      </c>
      <c r="C4822" s="1" t="s">
        <v>21</v>
      </c>
      <c r="D4822" s="1" t="s">
        <v>22</v>
      </c>
      <c r="E4822" s="1" t="s">
        <v>23</v>
      </c>
      <c r="F4822" s="1" t="s">
        <v>5</v>
      </c>
      <c r="H4822" s="1" t="s">
        <v>24</v>
      </c>
      <c r="I4822" s="1">
        <v>2567612</v>
      </c>
      <c r="J4822" s="1">
        <v>2569282</v>
      </c>
      <c r="K4822" s="1" t="s">
        <v>25</v>
      </c>
      <c r="P4822" s="1" t="s">
        <v>6776</v>
      </c>
      <c r="R4822" s="1" t="s">
        <v>6795</v>
      </c>
      <c r="S4822" s="1">
        <v>1671</v>
      </c>
    </row>
    <row r="4823" spans="1:21">
      <c r="A4823" s="1">
        <f t="shared" si="75"/>
        <v>4822</v>
      </c>
      <c r="B4823" s="1" t="s">
        <v>28</v>
      </c>
      <c r="C4823" s="1" t="s">
        <v>29</v>
      </c>
      <c r="D4823" s="1" t="s">
        <v>22</v>
      </c>
      <c r="E4823" s="1" t="s">
        <v>23</v>
      </c>
      <c r="F4823" s="1" t="s">
        <v>5</v>
      </c>
      <c r="H4823" s="1" t="s">
        <v>24</v>
      </c>
      <c r="I4823" s="1">
        <v>2567612</v>
      </c>
      <c r="J4823" s="1">
        <v>2569282</v>
      </c>
      <c r="K4823" s="1" t="s">
        <v>25</v>
      </c>
      <c r="L4823" s="1" t="s">
        <v>6796</v>
      </c>
      <c r="O4823" s="1" t="s">
        <v>6779</v>
      </c>
      <c r="P4823" s="1" t="s">
        <v>6776</v>
      </c>
      <c r="R4823" s="1" t="s">
        <v>6795</v>
      </c>
      <c r="S4823" s="1">
        <v>1671</v>
      </c>
      <c r="T4823" s="1">
        <v>556</v>
      </c>
    </row>
    <row r="4824" spans="1:21">
      <c r="A4824" s="1">
        <f t="shared" si="75"/>
        <v>4823</v>
      </c>
      <c r="B4824" s="1" t="s">
        <v>20</v>
      </c>
      <c r="C4824" s="1" t="s">
        <v>21</v>
      </c>
      <c r="D4824" s="1" t="s">
        <v>22</v>
      </c>
      <c r="E4824" s="1" t="s">
        <v>23</v>
      </c>
      <c r="F4824" s="1" t="s">
        <v>5</v>
      </c>
      <c r="H4824" s="1" t="s">
        <v>24</v>
      </c>
      <c r="I4824" s="1">
        <v>2569443</v>
      </c>
      <c r="J4824" s="1">
        <v>2569967</v>
      </c>
      <c r="K4824" s="1" t="s">
        <v>25</v>
      </c>
      <c r="R4824" s="1" t="s">
        <v>6797</v>
      </c>
      <c r="S4824" s="1">
        <v>525</v>
      </c>
    </row>
    <row r="4825" spans="1:21">
      <c r="A4825" s="1">
        <f t="shared" si="75"/>
        <v>4824</v>
      </c>
      <c r="B4825" s="1" t="s">
        <v>28</v>
      </c>
      <c r="C4825" s="1" t="s">
        <v>29</v>
      </c>
      <c r="D4825" s="1" t="s">
        <v>22</v>
      </c>
      <c r="E4825" s="1" t="s">
        <v>23</v>
      </c>
      <c r="F4825" s="1" t="s">
        <v>5</v>
      </c>
      <c r="H4825" s="1" t="s">
        <v>24</v>
      </c>
      <c r="I4825" s="1">
        <v>2569443</v>
      </c>
      <c r="J4825" s="1">
        <v>2569967</v>
      </c>
      <c r="K4825" s="1" t="s">
        <v>25</v>
      </c>
      <c r="L4825" s="1" t="s">
        <v>6798</v>
      </c>
      <c r="O4825" s="1" t="s">
        <v>6782</v>
      </c>
      <c r="R4825" s="1" t="s">
        <v>6797</v>
      </c>
      <c r="S4825" s="1">
        <v>525</v>
      </c>
      <c r="T4825" s="1">
        <v>174</v>
      </c>
    </row>
    <row r="4826" spans="1:21">
      <c r="A4826" s="1">
        <f t="shared" si="75"/>
        <v>4825</v>
      </c>
      <c r="B4826" s="1" t="s">
        <v>20</v>
      </c>
      <c r="C4826" s="1" t="s">
        <v>21</v>
      </c>
      <c r="D4826" s="1" t="s">
        <v>22</v>
      </c>
      <c r="E4826" s="1" t="s">
        <v>23</v>
      </c>
      <c r="F4826" s="1" t="s">
        <v>5</v>
      </c>
      <c r="H4826" s="1" t="s">
        <v>24</v>
      </c>
      <c r="I4826" s="1">
        <v>2570008</v>
      </c>
      <c r="J4826" s="1">
        <v>2570835</v>
      </c>
      <c r="K4826" s="1" t="s">
        <v>63</v>
      </c>
      <c r="R4826" s="1" t="s">
        <v>6799</v>
      </c>
      <c r="S4826" s="1">
        <v>828</v>
      </c>
    </row>
    <row r="4827" spans="1:21">
      <c r="A4827" s="1">
        <f t="shared" si="75"/>
        <v>4826</v>
      </c>
      <c r="B4827" s="1" t="s">
        <v>28</v>
      </c>
      <c r="C4827" s="1" t="s">
        <v>29</v>
      </c>
      <c r="D4827" s="1" t="s">
        <v>22</v>
      </c>
      <c r="E4827" s="1" t="s">
        <v>23</v>
      </c>
      <c r="F4827" s="1" t="s">
        <v>5</v>
      </c>
      <c r="H4827" s="1" t="s">
        <v>24</v>
      </c>
      <c r="I4827" s="1">
        <v>2570008</v>
      </c>
      <c r="J4827" s="1">
        <v>2570835</v>
      </c>
      <c r="K4827" s="1" t="s">
        <v>63</v>
      </c>
      <c r="L4827" s="1" t="s">
        <v>6800</v>
      </c>
      <c r="O4827" s="1" t="s">
        <v>42</v>
      </c>
      <c r="R4827" s="1" t="s">
        <v>6799</v>
      </c>
      <c r="S4827" s="1">
        <v>828</v>
      </c>
      <c r="T4827" s="1">
        <v>275</v>
      </c>
    </row>
    <row r="4828" spans="1:21">
      <c r="A4828" s="1">
        <f t="shared" si="75"/>
        <v>4827</v>
      </c>
      <c r="B4828" s="1" t="s">
        <v>20</v>
      </c>
      <c r="C4828" s="1" t="s">
        <v>21</v>
      </c>
      <c r="D4828" s="1" t="s">
        <v>22</v>
      </c>
      <c r="E4828" s="1" t="s">
        <v>23</v>
      </c>
      <c r="F4828" s="1" t="s">
        <v>5</v>
      </c>
      <c r="H4828" s="1" t="s">
        <v>24</v>
      </c>
      <c r="I4828" s="1">
        <v>2570835</v>
      </c>
      <c r="J4828" s="1">
        <v>2573210</v>
      </c>
      <c r="K4828" s="1" t="s">
        <v>63</v>
      </c>
      <c r="P4828" s="1" t="s">
        <v>6785</v>
      </c>
      <c r="R4828" s="1" t="s">
        <v>6801</v>
      </c>
      <c r="S4828" s="1">
        <v>2376</v>
      </c>
    </row>
    <row r="4829" spans="1:21">
      <c r="A4829" s="1">
        <f t="shared" si="75"/>
        <v>4828</v>
      </c>
      <c r="B4829" s="1" t="s">
        <v>28</v>
      </c>
      <c r="C4829" s="1" t="s">
        <v>29</v>
      </c>
      <c r="D4829" s="1" t="s">
        <v>22</v>
      </c>
      <c r="E4829" s="1" t="s">
        <v>23</v>
      </c>
      <c r="F4829" s="1" t="s">
        <v>5</v>
      </c>
      <c r="H4829" s="1" t="s">
        <v>24</v>
      </c>
      <c r="I4829" s="1">
        <v>2570835</v>
      </c>
      <c r="J4829" s="1">
        <v>2573210</v>
      </c>
      <c r="K4829" s="1" t="s">
        <v>63</v>
      </c>
      <c r="L4829" s="1" t="s">
        <v>6802</v>
      </c>
      <c r="O4829" s="1" t="s">
        <v>6788</v>
      </c>
      <c r="P4829" s="1" t="s">
        <v>6785</v>
      </c>
      <c r="R4829" s="1" t="s">
        <v>6801</v>
      </c>
      <c r="S4829" s="1">
        <v>2376</v>
      </c>
      <c r="T4829" s="1">
        <v>791</v>
      </c>
    </row>
    <row r="4830" spans="1:21">
      <c r="A4830" s="1">
        <f t="shared" si="75"/>
        <v>4829</v>
      </c>
      <c r="B4830" s="1" t="s">
        <v>20</v>
      </c>
      <c r="C4830" s="1" t="s">
        <v>21</v>
      </c>
      <c r="D4830" s="1" t="s">
        <v>22</v>
      </c>
      <c r="E4830" s="1" t="s">
        <v>23</v>
      </c>
      <c r="F4830" s="1" t="s">
        <v>5</v>
      </c>
      <c r="H4830" s="1" t="s">
        <v>24</v>
      </c>
      <c r="I4830" s="1">
        <v>2573310</v>
      </c>
      <c r="J4830" s="1">
        <v>2573693</v>
      </c>
      <c r="K4830" s="1" t="s">
        <v>63</v>
      </c>
      <c r="R4830" s="1" t="s">
        <v>6803</v>
      </c>
      <c r="S4830" s="1">
        <v>384</v>
      </c>
    </row>
    <row r="4831" spans="1:21">
      <c r="A4831" s="1">
        <f t="shared" si="75"/>
        <v>4830</v>
      </c>
      <c r="B4831" s="1" t="s">
        <v>28</v>
      </c>
      <c r="C4831" s="1" t="s">
        <v>29</v>
      </c>
      <c r="D4831" s="1" t="s">
        <v>22</v>
      </c>
      <c r="E4831" s="1" t="s">
        <v>23</v>
      </c>
      <c r="F4831" s="1" t="s">
        <v>5</v>
      </c>
      <c r="H4831" s="1" t="s">
        <v>24</v>
      </c>
      <c r="I4831" s="1">
        <v>2573310</v>
      </c>
      <c r="J4831" s="1">
        <v>2573693</v>
      </c>
      <c r="K4831" s="1" t="s">
        <v>63</v>
      </c>
      <c r="L4831" s="1" t="s">
        <v>6804</v>
      </c>
      <c r="O4831" s="1" t="s">
        <v>42</v>
      </c>
      <c r="R4831" s="1" t="s">
        <v>6803</v>
      </c>
      <c r="S4831" s="1">
        <v>384</v>
      </c>
      <c r="T4831" s="1">
        <v>127</v>
      </c>
    </row>
    <row r="4832" spans="1:21">
      <c r="A4832" s="1">
        <f t="shared" si="75"/>
        <v>4831</v>
      </c>
      <c r="B4832" s="1" t="s">
        <v>20</v>
      </c>
      <c r="C4832" s="1" t="s">
        <v>21</v>
      </c>
      <c r="D4832" s="1" t="s">
        <v>22</v>
      </c>
      <c r="E4832" s="1" t="s">
        <v>23</v>
      </c>
      <c r="F4832" s="1" t="s">
        <v>5</v>
      </c>
      <c r="H4832" s="1" t="s">
        <v>24</v>
      </c>
      <c r="I4832" s="1">
        <v>2573829</v>
      </c>
      <c r="J4832" s="1">
        <v>2575055</v>
      </c>
      <c r="K4832" s="1" t="s">
        <v>25</v>
      </c>
      <c r="R4832" s="1" t="s">
        <v>6805</v>
      </c>
      <c r="S4832" s="1">
        <v>1227</v>
      </c>
    </row>
    <row r="4833" spans="1:20">
      <c r="A4833" s="1">
        <f t="shared" si="75"/>
        <v>4832</v>
      </c>
      <c r="B4833" s="1" t="s">
        <v>28</v>
      </c>
      <c r="C4833" s="1" t="s">
        <v>29</v>
      </c>
      <c r="D4833" s="1" t="s">
        <v>22</v>
      </c>
      <c r="E4833" s="1" t="s">
        <v>23</v>
      </c>
      <c r="F4833" s="1" t="s">
        <v>5</v>
      </c>
      <c r="H4833" s="1" t="s">
        <v>24</v>
      </c>
      <c r="I4833" s="1">
        <v>2573829</v>
      </c>
      <c r="J4833" s="1">
        <v>2575055</v>
      </c>
      <c r="K4833" s="1" t="s">
        <v>25</v>
      </c>
      <c r="L4833" s="1" t="s">
        <v>6806</v>
      </c>
      <c r="O4833" s="1" t="s">
        <v>6807</v>
      </c>
      <c r="R4833" s="1" t="s">
        <v>6805</v>
      </c>
      <c r="S4833" s="1">
        <v>1227</v>
      </c>
      <c r="T4833" s="1">
        <v>408</v>
      </c>
    </row>
    <row r="4834" spans="1:20">
      <c r="A4834" s="1">
        <f t="shared" si="75"/>
        <v>4833</v>
      </c>
      <c r="B4834" s="1" t="s">
        <v>20</v>
      </c>
      <c r="C4834" s="1" t="s">
        <v>21</v>
      </c>
      <c r="D4834" s="1" t="s">
        <v>22</v>
      </c>
      <c r="E4834" s="1" t="s">
        <v>23</v>
      </c>
      <c r="F4834" s="1" t="s">
        <v>5</v>
      </c>
      <c r="H4834" s="1" t="s">
        <v>24</v>
      </c>
      <c r="I4834" s="1">
        <v>2575163</v>
      </c>
      <c r="J4834" s="1">
        <v>2576479</v>
      </c>
      <c r="K4834" s="1" t="s">
        <v>25</v>
      </c>
      <c r="R4834" s="1" t="s">
        <v>6808</v>
      </c>
      <c r="S4834" s="1">
        <v>1317</v>
      </c>
    </row>
    <row r="4835" spans="1:20">
      <c r="A4835" s="1">
        <f t="shared" si="75"/>
        <v>4834</v>
      </c>
      <c r="B4835" s="1" t="s">
        <v>28</v>
      </c>
      <c r="C4835" s="1" t="s">
        <v>29</v>
      </c>
      <c r="D4835" s="1" t="s">
        <v>22</v>
      </c>
      <c r="E4835" s="1" t="s">
        <v>23</v>
      </c>
      <c r="F4835" s="1" t="s">
        <v>5</v>
      </c>
      <c r="H4835" s="1" t="s">
        <v>24</v>
      </c>
      <c r="I4835" s="1">
        <v>2575163</v>
      </c>
      <c r="J4835" s="1">
        <v>2576479</v>
      </c>
      <c r="K4835" s="1" t="s">
        <v>25</v>
      </c>
      <c r="L4835" s="1" t="s">
        <v>6809</v>
      </c>
      <c r="O4835" s="1" t="s">
        <v>6810</v>
      </c>
      <c r="R4835" s="1" t="s">
        <v>6808</v>
      </c>
      <c r="S4835" s="1">
        <v>1317</v>
      </c>
      <c r="T4835" s="1">
        <v>438</v>
      </c>
    </row>
    <row r="4836" spans="1:20">
      <c r="A4836" s="1">
        <f t="shared" si="75"/>
        <v>4835</v>
      </c>
      <c r="B4836" s="1" t="s">
        <v>20</v>
      </c>
      <c r="C4836" s="1" t="s">
        <v>21</v>
      </c>
      <c r="D4836" s="1" t="s">
        <v>22</v>
      </c>
      <c r="E4836" s="1" t="s">
        <v>23</v>
      </c>
      <c r="F4836" s="1" t="s">
        <v>5</v>
      </c>
      <c r="H4836" s="1" t="s">
        <v>24</v>
      </c>
      <c r="I4836" s="1">
        <v>2576628</v>
      </c>
      <c r="J4836" s="1">
        <v>2578034</v>
      </c>
      <c r="K4836" s="1" t="s">
        <v>25</v>
      </c>
      <c r="P4836" s="1" t="s">
        <v>6811</v>
      </c>
      <c r="R4836" s="1" t="s">
        <v>6812</v>
      </c>
      <c r="S4836" s="1">
        <v>1407</v>
      </c>
    </row>
    <row r="4837" spans="1:20">
      <c r="A4837" s="1">
        <f t="shared" si="75"/>
        <v>4836</v>
      </c>
      <c r="B4837" s="1" t="s">
        <v>28</v>
      </c>
      <c r="C4837" s="1" t="s">
        <v>29</v>
      </c>
      <c r="D4837" s="1" t="s">
        <v>22</v>
      </c>
      <c r="E4837" s="1" t="s">
        <v>23</v>
      </c>
      <c r="F4837" s="1" t="s">
        <v>5</v>
      </c>
      <c r="H4837" s="1" t="s">
        <v>24</v>
      </c>
      <c r="I4837" s="1">
        <v>2576628</v>
      </c>
      <c r="J4837" s="1">
        <v>2578034</v>
      </c>
      <c r="K4837" s="1" t="s">
        <v>25</v>
      </c>
      <c r="L4837" s="1" t="s">
        <v>6813</v>
      </c>
      <c r="O4837" s="1" t="s">
        <v>6814</v>
      </c>
      <c r="P4837" s="1" t="s">
        <v>6811</v>
      </c>
      <c r="R4837" s="1" t="s">
        <v>6812</v>
      </c>
      <c r="S4837" s="1">
        <v>1407</v>
      </c>
      <c r="T4837" s="1">
        <v>468</v>
      </c>
    </row>
    <row r="4838" spans="1:20">
      <c r="A4838" s="1">
        <f t="shared" si="75"/>
        <v>4837</v>
      </c>
      <c r="B4838" s="1" t="s">
        <v>20</v>
      </c>
      <c r="C4838" s="1" t="s">
        <v>21</v>
      </c>
      <c r="D4838" s="1" t="s">
        <v>22</v>
      </c>
      <c r="E4838" s="1" t="s">
        <v>23</v>
      </c>
      <c r="F4838" s="1" t="s">
        <v>5</v>
      </c>
      <c r="H4838" s="1" t="s">
        <v>24</v>
      </c>
      <c r="I4838" s="1">
        <v>2578160</v>
      </c>
      <c r="J4838" s="1">
        <v>2578855</v>
      </c>
      <c r="K4838" s="1" t="s">
        <v>25</v>
      </c>
      <c r="P4838" s="1" t="s">
        <v>6815</v>
      </c>
      <c r="R4838" s="1" t="s">
        <v>6816</v>
      </c>
      <c r="S4838" s="1">
        <v>696</v>
      </c>
    </row>
    <row r="4839" spans="1:20">
      <c r="A4839" s="1">
        <f t="shared" si="75"/>
        <v>4838</v>
      </c>
      <c r="B4839" s="1" t="s">
        <v>28</v>
      </c>
      <c r="C4839" s="1" t="s">
        <v>29</v>
      </c>
      <c r="D4839" s="1" t="s">
        <v>22</v>
      </c>
      <c r="E4839" s="1" t="s">
        <v>23</v>
      </c>
      <c r="F4839" s="1" t="s">
        <v>5</v>
      </c>
      <c r="H4839" s="1" t="s">
        <v>24</v>
      </c>
      <c r="I4839" s="1">
        <v>2578160</v>
      </c>
      <c r="J4839" s="1">
        <v>2578855</v>
      </c>
      <c r="K4839" s="1" t="s">
        <v>25</v>
      </c>
      <c r="L4839" s="1" t="s">
        <v>6817</v>
      </c>
      <c r="O4839" s="1" t="s">
        <v>6818</v>
      </c>
      <c r="P4839" s="1" t="s">
        <v>6815</v>
      </c>
      <c r="R4839" s="1" t="s">
        <v>6816</v>
      </c>
      <c r="S4839" s="1">
        <v>696</v>
      </c>
      <c r="T4839" s="1">
        <v>231</v>
      </c>
    </row>
    <row r="4840" spans="1:20">
      <c r="A4840" s="1">
        <f t="shared" si="75"/>
        <v>4839</v>
      </c>
      <c r="B4840" s="1" t="s">
        <v>20</v>
      </c>
      <c r="C4840" s="1" t="s">
        <v>21</v>
      </c>
      <c r="D4840" s="1" t="s">
        <v>22</v>
      </c>
      <c r="E4840" s="1" t="s">
        <v>23</v>
      </c>
      <c r="F4840" s="1" t="s">
        <v>5</v>
      </c>
      <c r="H4840" s="1" t="s">
        <v>24</v>
      </c>
      <c r="I4840" s="1">
        <v>2578852</v>
      </c>
      <c r="J4840" s="1">
        <v>2579085</v>
      </c>
      <c r="K4840" s="1" t="s">
        <v>25</v>
      </c>
      <c r="R4840" s="1" t="s">
        <v>6819</v>
      </c>
      <c r="S4840" s="1">
        <v>234</v>
      </c>
    </row>
    <row r="4841" spans="1:20">
      <c r="A4841" s="1">
        <f t="shared" si="75"/>
        <v>4840</v>
      </c>
      <c r="B4841" s="1" t="s">
        <v>28</v>
      </c>
      <c r="C4841" s="1" t="s">
        <v>29</v>
      </c>
      <c r="D4841" s="1" t="s">
        <v>22</v>
      </c>
      <c r="E4841" s="1" t="s">
        <v>23</v>
      </c>
      <c r="F4841" s="1" t="s">
        <v>5</v>
      </c>
      <c r="H4841" s="1" t="s">
        <v>24</v>
      </c>
      <c r="I4841" s="1">
        <v>2578852</v>
      </c>
      <c r="J4841" s="1">
        <v>2579085</v>
      </c>
      <c r="K4841" s="1" t="s">
        <v>25</v>
      </c>
      <c r="L4841" s="1" t="s">
        <v>6820</v>
      </c>
      <c r="O4841" s="1" t="s">
        <v>42</v>
      </c>
      <c r="R4841" s="1" t="s">
        <v>6819</v>
      </c>
      <c r="S4841" s="1">
        <v>234</v>
      </c>
      <c r="T4841" s="1">
        <v>77</v>
      </c>
    </row>
    <row r="4842" spans="1:20">
      <c r="A4842" s="1">
        <f t="shared" si="75"/>
        <v>4841</v>
      </c>
      <c r="B4842" s="1" t="s">
        <v>20</v>
      </c>
      <c r="C4842" s="1" t="s">
        <v>21</v>
      </c>
      <c r="D4842" s="1" t="s">
        <v>22</v>
      </c>
      <c r="E4842" s="1" t="s">
        <v>23</v>
      </c>
      <c r="F4842" s="1" t="s">
        <v>5</v>
      </c>
      <c r="H4842" s="1" t="s">
        <v>24</v>
      </c>
      <c r="I4842" s="1">
        <v>2579143</v>
      </c>
      <c r="J4842" s="1">
        <v>2580426</v>
      </c>
      <c r="K4842" s="1" t="s">
        <v>25</v>
      </c>
      <c r="P4842" s="1" t="s">
        <v>6821</v>
      </c>
      <c r="R4842" s="1" t="s">
        <v>6822</v>
      </c>
      <c r="S4842" s="1">
        <v>1284</v>
      </c>
    </row>
    <row r="4843" spans="1:20">
      <c r="A4843" s="1">
        <f t="shared" si="75"/>
        <v>4842</v>
      </c>
      <c r="B4843" s="1" t="s">
        <v>28</v>
      </c>
      <c r="C4843" s="1" t="s">
        <v>29</v>
      </c>
      <c r="D4843" s="1" t="s">
        <v>22</v>
      </c>
      <c r="E4843" s="1" t="s">
        <v>23</v>
      </c>
      <c r="F4843" s="1" t="s">
        <v>5</v>
      </c>
      <c r="H4843" s="1" t="s">
        <v>24</v>
      </c>
      <c r="I4843" s="1">
        <v>2579143</v>
      </c>
      <c r="J4843" s="1">
        <v>2580426</v>
      </c>
      <c r="K4843" s="1" t="s">
        <v>25</v>
      </c>
      <c r="L4843" s="1" t="s">
        <v>6823</v>
      </c>
      <c r="O4843" s="1" t="s">
        <v>6824</v>
      </c>
      <c r="P4843" s="1" t="s">
        <v>6821</v>
      </c>
      <c r="R4843" s="1" t="s">
        <v>6822</v>
      </c>
      <c r="S4843" s="1">
        <v>1284</v>
      </c>
      <c r="T4843" s="1">
        <v>427</v>
      </c>
    </row>
    <row r="4844" spans="1:20">
      <c r="A4844" s="1">
        <f t="shared" si="75"/>
        <v>4843</v>
      </c>
      <c r="B4844" s="1" t="s">
        <v>20</v>
      </c>
      <c r="C4844" s="1" t="s">
        <v>21</v>
      </c>
      <c r="D4844" s="1" t="s">
        <v>22</v>
      </c>
      <c r="E4844" s="1" t="s">
        <v>23</v>
      </c>
      <c r="F4844" s="1" t="s">
        <v>5</v>
      </c>
      <c r="H4844" s="1" t="s">
        <v>24</v>
      </c>
      <c r="I4844" s="1">
        <v>2580587</v>
      </c>
      <c r="J4844" s="1">
        <v>2583445</v>
      </c>
      <c r="K4844" s="1" t="s">
        <v>25</v>
      </c>
      <c r="P4844" s="1" t="s">
        <v>6825</v>
      </c>
      <c r="R4844" s="1" t="s">
        <v>6826</v>
      </c>
      <c r="S4844" s="1">
        <v>2859</v>
      </c>
    </row>
    <row r="4845" spans="1:20">
      <c r="A4845" s="1">
        <f t="shared" si="75"/>
        <v>4844</v>
      </c>
      <c r="B4845" s="1" t="s">
        <v>28</v>
      </c>
      <c r="C4845" s="1" t="s">
        <v>29</v>
      </c>
      <c r="D4845" s="1" t="s">
        <v>22</v>
      </c>
      <c r="E4845" s="1" t="s">
        <v>23</v>
      </c>
      <c r="F4845" s="1" t="s">
        <v>5</v>
      </c>
      <c r="H4845" s="1" t="s">
        <v>24</v>
      </c>
      <c r="I4845" s="1">
        <v>2580587</v>
      </c>
      <c r="J4845" s="1">
        <v>2583445</v>
      </c>
      <c r="K4845" s="1" t="s">
        <v>25</v>
      </c>
      <c r="L4845" s="1" t="s">
        <v>6827</v>
      </c>
      <c r="O4845" s="1" t="s">
        <v>6828</v>
      </c>
      <c r="P4845" s="1" t="s">
        <v>6825</v>
      </c>
      <c r="R4845" s="1" t="s">
        <v>6826</v>
      </c>
      <c r="S4845" s="1">
        <v>2859</v>
      </c>
      <c r="T4845" s="1">
        <v>952</v>
      </c>
    </row>
    <row r="4846" spans="1:20">
      <c r="A4846" s="1">
        <f t="shared" si="75"/>
        <v>4845</v>
      </c>
      <c r="B4846" s="1" t="s">
        <v>20</v>
      </c>
      <c r="C4846" s="1" t="s">
        <v>21</v>
      </c>
      <c r="D4846" s="1" t="s">
        <v>22</v>
      </c>
      <c r="E4846" s="1" t="s">
        <v>23</v>
      </c>
      <c r="F4846" s="1" t="s">
        <v>5</v>
      </c>
      <c r="H4846" s="1" t="s">
        <v>24</v>
      </c>
      <c r="I4846" s="1">
        <v>2583467</v>
      </c>
      <c r="J4846" s="1">
        <v>2584744</v>
      </c>
      <c r="K4846" s="1" t="s">
        <v>25</v>
      </c>
      <c r="P4846" s="1" t="s">
        <v>6829</v>
      </c>
      <c r="R4846" s="1" t="s">
        <v>6830</v>
      </c>
      <c r="S4846" s="1">
        <v>1278</v>
      </c>
    </row>
    <row r="4847" spans="1:20">
      <c r="A4847" s="1">
        <f t="shared" si="75"/>
        <v>4846</v>
      </c>
      <c r="B4847" s="1" t="s">
        <v>28</v>
      </c>
      <c r="C4847" s="1" t="s">
        <v>29</v>
      </c>
      <c r="D4847" s="1" t="s">
        <v>22</v>
      </c>
      <c r="E4847" s="1" t="s">
        <v>23</v>
      </c>
      <c r="F4847" s="1" t="s">
        <v>5</v>
      </c>
      <c r="H4847" s="1" t="s">
        <v>24</v>
      </c>
      <c r="I4847" s="1">
        <v>2583467</v>
      </c>
      <c r="J4847" s="1">
        <v>2584744</v>
      </c>
      <c r="K4847" s="1" t="s">
        <v>25</v>
      </c>
      <c r="L4847" s="1" t="s">
        <v>6831</v>
      </c>
      <c r="O4847" s="1" t="s">
        <v>6832</v>
      </c>
      <c r="P4847" s="1" t="s">
        <v>6829</v>
      </c>
      <c r="R4847" s="1" t="s">
        <v>6830</v>
      </c>
      <c r="S4847" s="1">
        <v>1278</v>
      </c>
      <c r="T4847" s="1">
        <v>425</v>
      </c>
    </row>
    <row r="4848" spans="1:20">
      <c r="A4848" s="1">
        <f t="shared" si="75"/>
        <v>4847</v>
      </c>
      <c r="B4848" s="1" t="s">
        <v>20</v>
      </c>
      <c r="C4848" s="1" t="s">
        <v>21</v>
      </c>
      <c r="D4848" s="1" t="s">
        <v>22</v>
      </c>
      <c r="E4848" s="1" t="s">
        <v>23</v>
      </c>
      <c r="F4848" s="1" t="s">
        <v>5</v>
      </c>
      <c r="H4848" s="1" t="s">
        <v>24</v>
      </c>
      <c r="I4848" s="1">
        <v>2584919</v>
      </c>
      <c r="J4848" s="1">
        <v>2585761</v>
      </c>
      <c r="K4848" s="1" t="s">
        <v>63</v>
      </c>
      <c r="R4848" s="1" t="s">
        <v>6833</v>
      </c>
      <c r="S4848" s="1">
        <v>843</v>
      </c>
    </row>
    <row r="4849" spans="1:20">
      <c r="A4849" s="1">
        <f t="shared" si="75"/>
        <v>4848</v>
      </c>
      <c r="B4849" s="1" t="s">
        <v>28</v>
      </c>
      <c r="C4849" s="1" t="s">
        <v>29</v>
      </c>
      <c r="D4849" s="1" t="s">
        <v>22</v>
      </c>
      <c r="E4849" s="1" t="s">
        <v>23</v>
      </c>
      <c r="F4849" s="1" t="s">
        <v>5</v>
      </c>
      <c r="H4849" s="1" t="s">
        <v>24</v>
      </c>
      <c r="I4849" s="1">
        <v>2584919</v>
      </c>
      <c r="J4849" s="1">
        <v>2585761</v>
      </c>
      <c r="K4849" s="1" t="s">
        <v>63</v>
      </c>
      <c r="L4849" s="1" t="s">
        <v>6834</v>
      </c>
      <c r="O4849" s="1" t="s">
        <v>62</v>
      </c>
      <c r="R4849" s="1" t="s">
        <v>6833</v>
      </c>
      <c r="S4849" s="1">
        <v>843</v>
      </c>
      <c r="T4849" s="1">
        <v>280</v>
      </c>
    </row>
    <row r="4850" spans="1:20">
      <c r="A4850" s="1">
        <f t="shared" si="75"/>
        <v>4849</v>
      </c>
      <c r="B4850" s="1" t="s">
        <v>20</v>
      </c>
      <c r="C4850" s="1" t="s">
        <v>21</v>
      </c>
      <c r="D4850" s="1" t="s">
        <v>22</v>
      </c>
      <c r="E4850" s="1" t="s">
        <v>23</v>
      </c>
      <c r="F4850" s="1" t="s">
        <v>5</v>
      </c>
      <c r="H4850" s="1" t="s">
        <v>24</v>
      </c>
      <c r="I4850" s="1">
        <v>2586274</v>
      </c>
      <c r="J4850" s="1">
        <v>2586525</v>
      </c>
      <c r="K4850" s="1" t="s">
        <v>63</v>
      </c>
      <c r="R4850" s="1" t="s">
        <v>6835</v>
      </c>
      <c r="S4850" s="1">
        <v>252</v>
      </c>
    </row>
    <row r="4851" spans="1:20">
      <c r="A4851" s="1">
        <f t="shared" si="75"/>
        <v>4850</v>
      </c>
      <c r="B4851" s="1" t="s">
        <v>28</v>
      </c>
      <c r="C4851" s="1" t="s">
        <v>29</v>
      </c>
      <c r="D4851" s="1" t="s">
        <v>22</v>
      </c>
      <c r="E4851" s="1" t="s">
        <v>23</v>
      </c>
      <c r="F4851" s="1" t="s">
        <v>5</v>
      </c>
      <c r="H4851" s="1" t="s">
        <v>24</v>
      </c>
      <c r="I4851" s="1">
        <v>2586274</v>
      </c>
      <c r="J4851" s="1">
        <v>2586525</v>
      </c>
      <c r="K4851" s="1" t="s">
        <v>63</v>
      </c>
      <c r="L4851" s="1" t="s">
        <v>6836</v>
      </c>
      <c r="O4851" s="1" t="s">
        <v>2788</v>
      </c>
      <c r="R4851" s="1" t="s">
        <v>6835</v>
      </c>
      <c r="S4851" s="1">
        <v>252</v>
      </c>
      <c r="T4851" s="1">
        <v>83</v>
      </c>
    </row>
    <row r="4852" spans="1:20">
      <c r="A4852" s="1">
        <f t="shared" si="75"/>
        <v>4851</v>
      </c>
      <c r="B4852" s="1" t="s">
        <v>20</v>
      </c>
      <c r="C4852" s="1" t="s">
        <v>21</v>
      </c>
      <c r="D4852" s="1" t="s">
        <v>22</v>
      </c>
      <c r="E4852" s="1" t="s">
        <v>23</v>
      </c>
      <c r="F4852" s="1" t="s">
        <v>5</v>
      </c>
      <c r="H4852" s="1" t="s">
        <v>24</v>
      </c>
      <c r="I4852" s="1">
        <v>2586565</v>
      </c>
      <c r="J4852" s="1">
        <v>2587320</v>
      </c>
      <c r="K4852" s="1" t="s">
        <v>63</v>
      </c>
      <c r="R4852" s="1" t="s">
        <v>6837</v>
      </c>
      <c r="S4852" s="1">
        <v>756</v>
      </c>
    </row>
    <row r="4853" spans="1:20">
      <c r="A4853" s="1">
        <f t="shared" si="75"/>
        <v>4852</v>
      </c>
      <c r="B4853" s="1" t="s">
        <v>28</v>
      </c>
      <c r="C4853" s="1" t="s">
        <v>29</v>
      </c>
      <c r="D4853" s="1" t="s">
        <v>22</v>
      </c>
      <c r="E4853" s="1" t="s">
        <v>23</v>
      </c>
      <c r="F4853" s="1" t="s">
        <v>5</v>
      </c>
      <c r="H4853" s="1" t="s">
        <v>24</v>
      </c>
      <c r="I4853" s="1">
        <v>2586565</v>
      </c>
      <c r="J4853" s="1">
        <v>2587320</v>
      </c>
      <c r="K4853" s="1" t="s">
        <v>63</v>
      </c>
      <c r="L4853" s="1" t="s">
        <v>6838</v>
      </c>
      <c r="O4853" s="1" t="s">
        <v>1522</v>
      </c>
      <c r="R4853" s="1" t="s">
        <v>6837</v>
      </c>
      <c r="S4853" s="1">
        <v>756</v>
      </c>
      <c r="T4853" s="1">
        <v>251</v>
      </c>
    </row>
    <row r="4854" spans="1:20">
      <c r="A4854" s="1">
        <f t="shared" si="75"/>
        <v>4853</v>
      </c>
      <c r="B4854" s="1" t="s">
        <v>20</v>
      </c>
      <c r="C4854" s="1" t="s">
        <v>21</v>
      </c>
      <c r="D4854" s="1" t="s">
        <v>22</v>
      </c>
      <c r="E4854" s="1" t="s">
        <v>23</v>
      </c>
      <c r="F4854" s="1" t="s">
        <v>5</v>
      </c>
      <c r="H4854" s="1" t="s">
        <v>24</v>
      </c>
      <c r="I4854" s="1">
        <v>2587317</v>
      </c>
      <c r="J4854" s="1">
        <v>2588231</v>
      </c>
      <c r="K4854" s="1" t="s">
        <v>63</v>
      </c>
      <c r="R4854" s="1" t="s">
        <v>6839</v>
      </c>
      <c r="S4854" s="1">
        <v>915</v>
      </c>
    </row>
    <row r="4855" spans="1:20">
      <c r="A4855" s="1">
        <f t="shared" si="75"/>
        <v>4854</v>
      </c>
      <c r="B4855" s="1" t="s">
        <v>28</v>
      </c>
      <c r="C4855" s="1" t="s">
        <v>29</v>
      </c>
      <c r="D4855" s="1" t="s">
        <v>22</v>
      </c>
      <c r="E4855" s="1" t="s">
        <v>23</v>
      </c>
      <c r="F4855" s="1" t="s">
        <v>5</v>
      </c>
      <c r="H4855" s="1" t="s">
        <v>24</v>
      </c>
      <c r="I4855" s="1">
        <v>2587317</v>
      </c>
      <c r="J4855" s="1">
        <v>2588231</v>
      </c>
      <c r="K4855" s="1" t="s">
        <v>63</v>
      </c>
      <c r="L4855" s="1" t="s">
        <v>6840</v>
      </c>
      <c r="O4855" s="1" t="s">
        <v>3352</v>
      </c>
      <c r="R4855" s="1" t="s">
        <v>6839</v>
      </c>
      <c r="S4855" s="1">
        <v>915</v>
      </c>
      <c r="T4855" s="1">
        <v>304</v>
      </c>
    </row>
    <row r="4856" spans="1:20">
      <c r="A4856" s="1">
        <f t="shared" si="75"/>
        <v>4855</v>
      </c>
      <c r="B4856" s="1" t="s">
        <v>20</v>
      </c>
      <c r="C4856" s="1" t="s">
        <v>21</v>
      </c>
      <c r="D4856" s="1" t="s">
        <v>22</v>
      </c>
      <c r="E4856" s="1" t="s">
        <v>23</v>
      </c>
      <c r="F4856" s="1" t="s">
        <v>5</v>
      </c>
      <c r="H4856" s="1" t="s">
        <v>24</v>
      </c>
      <c r="I4856" s="1">
        <v>2588296</v>
      </c>
      <c r="J4856" s="1">
        <v>2588637</v>
      </c>
      <c r="K4856" s="1" t="s">
        <v>63</v>
      </c>
      <c r="R4856" s="1" t="s">
        <v>6841</v>
      </c>
      <c r="S4856" s="1">
        <v>342</v>
      </c>
    </row>
    <row r="4857" spans="1:20">
      <c r="A4857" s="1">
        <f t="shared" si="75"/>
        <v>4856</v>
      </c>
      <c r="B4857" s="1" t="s">
        <v>28</v>
      </c>
      <c r="C4857" s="1" t="s">
        <v>29</v>
      </c>
      <c r="D4857" s="1" t="s">
        <v>22</v>
      </c>
      <c r="E4857" s="1" t="s">
        <v>23</v>
      </c>
      <c r="F4857" s="1" t="s">
        <v>5</v>
      </c>
      <c r="H4857" s="1" t="s">
        <v>24</v>
      </c>
      <c r="I4857" s="1">
        <v>2588296</v>
      </c>
      <c r="J4857" s="1">
        <v>2588637</v>
      </c>
      <c r="K4857" s="1" t="s">
        <v>63</v>
      </c>
      <c r="L4857" s="1" t="s">
        <v>6842</v>
      </c>
      <c r="O4857" s="1" t="s">
        <v>6843</v>
      </c>
      <c r="R4857" s="1" t="s">
        <v>6841</v>
      </c>
      <c r="S4857" s="1">
        <v>342</v>
      </c>
      <c r="T4857" s="1">
        <v>113</v>
      </c>
    </row>
    <row r="4858" spans="1:20">
      <c r="A4858" s="1">
        <f t="shared" si="75"/>
        <v>4857</v>
      </c>
      <c r="B4858" s="1" t="s">
        <v>20</v>
      </c>
      <c r="C4858" s="1" t="s">
        <v>21</v>
      </c>
      <c r="D4858" s="1" t="s">
        <v>22</v>
      </c>
      <c r="E4858" s="1" t="s">
        <v>23</v>
      </c>
      <c r="F4858" s="1" t="s">
        <v>5</v>
      </c>
      <c r="H4858" s="1" t="s">
        <v>24</v>
      </c>
      <c r="I4858" s="1">
        <v>2588615</v>
      </c>
      <c r="J4858" s="1">
        <v>2589232</v>
      </c>
      <c r="K4858" s="1" t="s">
        <v>63</v>
      </c>
      <c r="R4858" s="1" t="s">
        <v>6844</v>
      </c>
      <c r="S4858" s="1">
        <v>618</v>
      </c>
    </row>
    <row r="4859" spans="1:20">
      <c r="A4859" s="1">
        <f t="shared" si="75"/>
        <v>4858</v>
      </c>
      <c r="B4859" s="1" t="s">
        <v>28</v>
      </c>
      <c r="C4859" s="1" t="s">
        <v>29</v>
      </c>
      <c r="D4859" s="1" t="s">
        <v>22</v>
      </c>
      <c r="E4859" s="1" t="s">
        <v>23</v>
      </c>
      <c r="F4859" s="1" t="s">
        <v>5</v>
      </c>
      <c r="H4859" s="1" t="s">
        <v>24</v>
      </c>
      <c r="I4859" s="1">
        <v>2588615</v>
      </c>
      <c r="J4859" s="1">
        <v>2589232</v>
      </c>
      <c r="K4859" s="1" t="s">
        <v>63</v>
      </c>
      <c r="L4859" s="1" t="s">
        <v>6845</v>
      </c>
      <c r="O4859" s="1" t="s">
        <v>279</v>
      </c>
      <c r="R4859" s="1" t="s">
        <v>6844</v>
      </c>
      <c r="S4859" s="1">
        <v>618</v>
      </c>
      <c r="T4859" s="1">
        <v>205</v>
      </c>
    </row>
    <row r="4860" spans="1:20">
      <c r="A4860" s="1">
        <f t="shared" si="75"/>
        <v>4859</v>
      </c>
      <c r="B4860" s="1" t="s">
        <v>20</v>
      </c>
      <c r="C4860" s="1" t="s">
        <v>21</v>
      </c>
      <c r="D4860" s="1" t="s">
        <v>22</v>
      </c>
      <c r="E4860" s="1" t="s">
        <v>23</v>
      </c>
      <c r="F4860" s="1" t="s">
        <v>5</v>
      </c>
      <c r="H4860" s="1" t="s">
        <v>24</v>
      </c>
      <c r="I4860" s="1">
        <v>2589248</v>
      </c>
      <c r="J4860" s="1">
        <v>2589727</v>
      </c>
      <c r="K4860" s="1" t="s">
        <v>63</v>
      </c>
      <c r="R4860" s="1" t="s">
        <v>6846</v>
      </c>
      <c r="S4860" s="1">
        <v>480</v>
      </c>
    </row>
    <row r="4861" spans="1:20">
      <c r="A4861" s="1">
        <f t="shared" si="75"/>
        <v>4860</v>
      </c>
      <c r="B4861" s="1" t="s">
        <v>28</v>
      </c>
      <c r="C4861" s="1" t="s">
        <v>29</v>
      </c>
      <c r="D4861" s="1" t="s">
        <v>22</v>
      </c>
      <c r="E4861" s="1" t="s">
        <v>23</v>
      </c>
      <c r="F4861" s="1" t="s">
        <v>5</v>
      </c>
      <c r="H4861" s="1" t="s">
        <v>24</v>
      </c>
      <c r="I4861" s="1">
        <v>2589248</v>
      </c>
      <c r="J4861" s="1">
        <v>2589727</v>
      </c>
      <c r="K4861" s="1" t="s">
        <v>63</v>
      </c>
      <c r="L4861" s="1" t="s">
        <v>6847</v>
      </c>
      <c r="O4861" s="1" t="s">
        <v>5667</v>
      </c>
      <c r="R4861" s="1" t="s">
        <v>6846</v>
      </c>
      <c r="S4861" s="1">
        <v>480</v>
      </c>
      <c r="T4861" s="1">
        <v>159</v>
      </c>
    </row>
    <row r="4862" spans="1:20">
      <c r="A4862" s="1">
        <f t="shared" si="75"/>
        <v>4861</v>
      </c>
      <c r="B4862" s="1" t="s">
        <v>20</v>
      </c>
      <c r="C4862" s="1" t="s">
        <v>21</v>
      </c>
      <c r="D4862" s="1" t="s">
        <v>22</v>
      </c>
      <c r="E4862" s="1" t="s">
        <v>23</v>
      </c>
      <c r="F4862" s="1" t="s">
        <v>5</v>
      </c>
      <c r="H4862" s="1" t="s">
        <v>24</v>
      </c>
      <c r="I4862" s="1">
        <v>2589727</v>
      </c>
      <c r="J4862" s="1">
        <v>2590542</v>
      </c>
      <c r="K4862" s="1" t="s">
        <v>63</v>
      </c>
      <c r="R4862" s="1" t="s">
        <v>6848</v>
      </c>
      <c r="S4862" s="1">
        <v>816</v>
      </c>
    </row>
    <row r="4863" spans="1:20">
      <c r="A4863" s="1">
        <f t="shared" si="75"/>
        <v>4862</v>
      </c>
      <c r="B4863" s="1" t="s">
        <v>28</v>
      </c>
      <c r="C4863" s="1" t="s">
        <v>29</v>
      </c>
      <c r="D4863" s="1" t="s">
        <v>22</v>
      </c>
      <c r="E4863" s="1" t="s">
        <v>23</v>
      </c>
      <c r="F4863" s="1" t="s">
        <v>5</v>
      </c>
      <c r="H4863" s="1" t="s">
        <v>24</v>
      </c>
      <c r="I4863" s="1">
        <v>2589727</v>
      </c>
      <c r="J4863" s="1">
        <v>2590542</v>
      </c>
      <c r="K4863" s="1" t="s">
        <v>63</v>
      </c>
      <c r="L4863" s="1" t="s">
        <v>6849</v>
      </c>
      <c r="O4863" s="1" t="s">
        <v>6850</v>
      </c>
      <c r="R4863" s="1" t="s">
        <v>6848</v>
      </c>
      <c r="S4863" s="1">
        <v>816</v>
      </c>
      <c r="T4863" s="1">
        <v>271</v>
      </c>
    </row>
    <row r="4864" spans="1:20">
      <c r="A4864" s="1">
        <f t="shared" si="75"/>
        <v>4863</v>
      </c>
      <c r="B4864" s="1" t="s">
        <v>20</v>
      </c>
      <c r="C4864" s="1" t="s">
        <v>21</v>
      </c>
      <c r="D4864" s="1" t="s">
        <v>22</v>
      </c>
      <c r="E4864" s="1" t="s">
        <v>23</v>
      </c>
      <c r="F4864" s="1" t="s">
        <v>5</v>
      </c>
      <c r="H4864" s="1" t="s">
        <v>24</v>
      </c>
      <c r="I4864" s="1">
        <v>2590562</v>
      </c>
      <c r="J4864" s="1">
        <v>2591374</v>
      </c>
      <c r="K4864" s="1" t="s">
        <v>63</v>
      </c>
      <c r="R4864" s="1" t="s">
        <v>6851</v>
      </c>
      <c r="S4864" s="1">
        <v>813</v>
      </c>
    </row>
    <row r="4865" spans="1:20">
      <c r="A4865" s="1">
        <f t="shared" si="75"/>
        <v>4864</v>
      </c>
      <c r="B4865" s="1" t="s">
        <v>28</v>
      </c>
      <c r="C4865" s="1" t="s">
        <v>29</v>
      </c>
      <c r="D4865" s="1" t="s">
        <v>22</v>
      </c>
      <c r="E4865" s="1" t="s">
        <v>23</v>
      </c>
      <c r="F4865" s="1" t="s">
        <v>5</v>
      </c>
      <c r="H4865" s="1" t="s">
        <v>24</v>
      </c>
      <c r="I4865" s="1">
        <v>2590562</v>
      </c>
      <c r="J4865" s="1">
        <v>2591374</v>
      </c>
      <c r="K4865" s="1" t="s">
        <v>63</v>
      </c>
      <c r="L4865" s="1" t="s">
        <v>6852</v>
      </c>
      <c r="O4865" s="1" t="s">
        <v>412</v>
      </c>
      <c r="R4865" s="1" t="s">
        <v>6851</v>
      </c>
      <c r="S4865" s="1">
        <v>813</v>
      </c>
      <c r="T4865" s="1">
        <v>270</v>
      </c>
    </row>
    <row r="4866" spans="1:20">
      <c r="A4866" s="1">
        <f t="shared" si="75"/>
        <v>4865</v>
      </c>
      <c r="B4866" s="1" t="s">
        <v>20</v>
      </c>
      <c r="C4866" s="1" t="s">
        <v>21</v>
      </c>
      <c r="D4866" s="1" t="s">
        <v>22</v>
      </c>
      <c r="E4866" s="1" t="s">
        <v>23</v>
      </c>
      <c r="F4866" s="1" t="s">
        <v>5</v>
      </c>
      <c r="H4866" s="1" t="s">
        <v>24</v>
      </c>
      <c r="I4866" s="1">
        <v>2591501</v>
      </c>
      <c r="J4866" s="1">
        <v>2592376</v>
      </c>
      <c r="K4866" s="1" t="s">
        <v>25</v>
      </c>
      <c r="R4866" s="1" t="s">
        <v>6853</v>
      </c>
      <c r="S4866" s="1">
        <v>876</v>
      </c>
    </row>
    <row r="4867" spans="1:20">
      <c r="A4867" s="1">
        <f t="shared" ref="A4867:A4930" si="76">A4866+1</f>
        <v>4866</v>
      </c>
      <c r="B4867" s="1" t="s">
        <v>28</v>
      </c>
      <c r="C4867" s="1" t="s">
        <v>29</v>
      </c>
      <c r="D4867" s="1" t="s">
        <v>22</v>
      </c>
      <c r="E4867" s="1" t="s">
        <v>23</v>
      </c>
      <c r="F4867" s="1" t="s">
        <v>5</v>
      </c>
      <c r="H4867" s="1" t="s">
        <v>24</v>
      </c>
      <c r="I4867" s="1">
        <v>2591501</v>
      </c>
      <c r="J4867" s="1">
        <v>2592376</v>
      </c>
      <c r="K4867" s="1" t="s">
        <v>25</v>
      </c>
      <c r="L4867" s="1" t="s">
        <v>6854</v>
      </c>
      <c r="O4867" s="1" t="s">
        <v>6855</v>
      </c>
      <c r="R4867" s="1" t="s">
        <v>6853</v>
      </c>
      <c r="S4867" s="1">
        <v>876</v>
      </c>
      <c r="T4867" s="1">
        <v>291</v>
      </c>
    </row>
    <row r="4868" spans="1:20">
      <c r="A4868" s="1">
        <f t="shared" si="76"/>
        <v>4867</v>
      </c>
      <c r="B4868" s="1" t="s">
        <v>20</v>
      </c>
      <c r="C4868" s="1" t="s">
        <v>21</v>
      </c>
      <c r="D4868" s="1" t="s">
        <v>22</v>
      </c>
      <c r="E4868" s="1" t="s">
        <v>23</v>
      </c>
      <c r="F4868" s="1" t="s">
        <v>5</v>
      </c>
      <c r="H4868" s="1" t="s">
        <v>24</v>
      </c>
      <c r="I4868" s="1">
        <v>2592392</v>
      </c>
      <c r="J4868" s="1">
        <v>2593078</v>
      </c>
      <c r="K4868" s="1" t="s">
        <v>63</v>
      </c>
      <c r="R4868" s="1" t="s">
        <v>6856</v>
      </c>
      <c r="S4868" s="1">
        <v>687</v>
      </c>
    </row>
    <row r="4869" spans="1:20">
      <c r="A4869" s="1">
        <f t="shared" si="76"/>
        <v>4868</v>
      </c>
      <c r="B4869" s="1" t="s">
        <v>28</v>
      </c>
      <c r="C4869" s="1" t="s">
        <v>29</v>
      </c>
      <c r="D4869" s="1" t="s">
        <v>22</v>
      </c>
      <c r="E4869" s="1" t="s">
        <v>23</v>
      </c>
      <c r="F4869" s="1" t="s">
        <v>5</v>
      </c>
      <c r="H4869" s="1" t="s">
        <v>24</v>
      </c>
      <c r="I4869" s="1">
        <v>2592392</v>
      </c>
      <c r="J4869" s="1">
        <v>2593078</v>
      </c>
      <c r="K4869" s="1" t="s">
        <v>63</v>
      </c>
      <c r="L4869" s="1" t="s">
        <v>6857</v>
      </c>
      <c r="O4869" s="1" t="s">
        <v>6858</v>
      </c>
      <c r="R4869" s="1" t="s">
        <v>6856</v>
      </c>
      <c r="S4869" s="1">
        <v>687</v>
      </c>
      <c r="T4869" s="1">
        <v>228</v>
      </c>
    </row>
    <row r="4870" spans="1:20">
      <c r="A4870" s="1">
        <f t="shared" si="76"/>
        <v>4869</v>
      </c>
      <c r="B4870" s="1" t="s">
        <v>20</v>
      </c>
      <c r="C4870" s="1" t="s">
        <v>21</v>
      </c>
      <c r="D4870" s="1" t="s">
        <v>22</v>
      </c>
      <c r="E4870" s="1" t="s">
        <v>23</v>
      </c>
      <c r="F4870" s="1" t="s">
        <v>5</v>
      </c>
      <c r="H4870" s="1" t="s">
        <v>24</v>
      </c>
      <c r="I4870" s="1">
        <v>2593171</v>
      </c>
      <c r="J4870" s="1">
        <v>2593365</v>
      </c>
      <c r="K4870" s="1" t="s">
        <v>63</v>
      </c>
      <c r="R4870" s="1" t="s">
        <v>6859</v>
      </c>
      <c r="S4870" s="1">
        <v>195</v>
      </c>
    </row>
    <row r="4871" spans="1:20">
      <c r="A4871" s="1">
        <f t="shared" si="76"/>
        <v>4870</v>
      </c>
      <c r="B4871" s="1" t="s">
        <v>28</v>
      </c>
      <c r="C4871" s="1" t="s">
        <v>29</v>
      </c>
      <c r="D4871" s="1" t="s">
        <v>22</v>
      </c>
      <c r="E4871" s="1" t="s">
        <v>23</v>
      </c>
      <c r="F4871" s="1" t="s">
        <v>5</v>
      </c>
      <c r="H4871" s="1" t="s">
        <v>24</v>
      </c>
      <c r="I4871" s="1">
        <v>2593171</v>
      </c>
      <c r="J4871" s="1">
        <v>2593365</v>
      </c>
      <c r="K4871" s="1" t="s">
        <v>63</v>
      </c>
      <c r="L4871" s="1" t="s">
        <v>6860</v>
      </c>
      <c r="O4871" s="1" t="s">
        <v>62</v>
      </c>
      <c r="R4871" s="1" t="s">
        <v>6859</v>
      </c>
      <c r="S4871" s="1">
        <v>195</v>
      </c>
      <c r="T4871" s="1">
        <v>64</v>
      </c>
    </row>
    <row r="4872" spans="1:20">
      <c r="A4872" s="1">
        <f t="shared" si="76"/>
        <v>4871</v>
      </c>
      <c r="B4872" s="1" t="s">
        <v>20</v>
      </c>
      <c r="C4872" s="1" t="s">
        <v>21</v>
      </c>
      <c r="D4872" s="1" t="s">
        <v>22</v>
      </c>
      <c r="E4872" s="1" t="s">
        <v>23</v>
      </c>
      <c r="F4872" s="1" t="s">
        <v>5</v>
      </c>
      <c r="H4872" s="1" t="s">
        <v>24</v>
      </c>
      <c r="I4872" s="1">
        <v>2593479</v>
      </c>
      <c r="J4872" s="1">
        <v>2593817</v>
      </c>
      <c r="K4872" s="1" t="s">
        <v>25</v>
      </c>
      <c r="P4872" s="1" t="s">
        <v>6861</v>
      </c>
      <c r="R4872" s="1" t="s">
        <v>6862</v>
      </c>
      <c r="S4872" s="1">
        <v>339</v>
      </c>
    </row>
    <row r="4873" spans="1:20">
      <c r="A4873" s="1">
        <f t="shared" si="76"/>
        <v>4872</v>
      </c>
      <c r="B4873" s="1" t="s">
        <v>28</v>
      </c>
      <c r="C4873" s="1" t="s">
        <v>29</v>
      </c>
      <c r="D4873" s="1" t="s">
        <v>22</v>
      </c>
      <c r="E4873" s="1" t="s">
        <v>23</v>
      </c>
      <c r="F4873" s="1" t="s">
        <v>5</v>
      </c>
      <c r="H4873" s="1" t="s">
        <v>24</v>
      </c>
      <c r="I4873" s="1">
        <v>2593479</v>
      </c>
      <c r="J4873" s="1">
        <v>2593817</v>
      </c>
      <c r="K4873" s="1" t="s">
        <v>25</v>
      </c>
      <c r="L4873" s="1" t="s">
        <v>6863</v>
      </c>
      <c r="O4873" s="1" t="s">
        <v>6864</v>
      </c>
      <c r="P4873" s="1" t="s">
        <v>6861</v>
      </c>
      <c r="R4873" s="1" t="s">
        <v>6862</v>
      </c>
      <c r="S4873" s="1">
        <v>339</v>
      </c>
      <c r="T4873" s="1">
        <v>112</v>
      </c>
    </row>
    <row r="4874" spans="1:20">
      <c r="A4874" s="1">
        <f t="shared" si="76"/>
        <v>4873</v>
      </c>
      <c r="B4874" s="1" t="s">
        <v>20</v>
      </c>
      <c r="C4874" s="1" t="s">
        <v>21</v>
      </c>
      <c r="D4874" s="1" t="s">
        <v>22</v>
      </c>
      <c r="E4874" s="1" t="s">
        <v>23</v>
      </c>
      <c r="F4874" s="1" t="s">
        <v>5</v>
      </c>
      <c r="H4874" s="1" t="s">
        <v>24</v>
      </c>
      <c r="I4874" s="1">
        <v>2593830</v>
      </c>
      <c r="J4874" s="1">
        <v>2595770</v>
      </c>
      <c r="K4874" s="1" t="s">
        <v>25</v>
      </c>
      <c r="P4874" s="1" t="s">
        <v>6865</v>
      </c>
      <c r="R4874" s="1" t="s">
        <v>6866</v>
      </c>
      <c r="S4874" s="1">
        <v>1941</v>
      </c>
    </row>
    <row r="4875" spans="1:20">
      <c r="A4875" s="1">
        <f t="shared" si="76"/>
        <v>4874</v>
      </c>
      <c r="B4875" s="1" t="s">
        <v>28</v>
      </c>
      <c r="C4875" s="1" t="s">
        <v>29</v>
      </c>
      <c r="D4875" s="1" t="s">
        <v>22</v>
      </c>
      <c r="E4875" s="1" t="s">
        <v>23</v>
      </c>
      <c r="F4875" s="1" t="s">
        <v>5</v>
      </c>
      <c r="H4875" s="1" t="s">
        <v>24</v>
      </c>
      <c r="I4875" s="1">
        <v>2593830</v>
      </c>
      <c r="J4875" s="1">
        <v>2595770</v>
      </c>
      <c r="K4875" s="1" t="s">
        <v>25</v>
      </c>
      <c r="L4875" s="1" t="s">
        <v>6867</v>
      </c>
      <c r="O4875" s="1" t="s">
        <v>6868</v>
      </c>
      <c r="P4875" s="1" t="s">
        <v>6865</v>
      </c>
      <c r="R4875" s="1" t="s">
        <v>6866</v>
      </c>
      <c r="S4875" s="1">
        <v>1941</v>
      </c>
      <c r="T4875" s="1">
        <v>646</v>
      </c>
    </row>
    <row r="4876" spans="1:20">
      <c r="A4876" s="1">
        <f t="shared" si="76"/>
        <v>4875</v>
      </c>
      <c r="B4876" s="1" t="s">
        <v>20</v>
      </c>
      <c r="C4876" s="1" t="s">
        <v>21</v>
      </c>
      <c r="D4876" s="1" t="s">
        <v>22</v>
      </c>
      <c r="E4876" s="1" t="s">
        <v>23</v>
      </c>
      <c r="F4876" s="1" t="s">
        <v>5</v>
      </c>
      <c r="H4876" s="1" t="s">
        <v>24</v>
      </c>
      <c r="I4876" s="1">
        <v>2595881</v>
      </c>
      <c r="J4876" s="1">
        <v>2596429</v>
      </c>
      <c r="K4876" s="1" t="s">
        <v>25</v>
      </c>
      <c r="R4876" s="1" t="s">
        <v>6869</v>
      </c>
      <c r="S4876" s="1">
        <v>549</v>
      </c>
    </row>
    <row r="4877" spans="1:20">
      <c r="A4877" s="1">
        <f t="shared" si="76"/>
        <v>4876</v>
      </c>
      <c r="B4877" s="1" t="s">
        <v>28</v>
      </c>
      <c r="C4877" s="1" t="s">
        <v>29</v>
      </c>
      <c r="D4877" s="1" t="s">
        <v>22</v>
      </c>
      <c r="E4877" s="1" t="s">
        <v>23</v>
      </c>
      <c r="F4877" s="1" t="s">
        <v>5</v>
      </c>
      <c r="H4877" s="1" t="s">
        <v>24</v>
      </c>
      <c r="I4877" s="1">
        <v>2595881</v>
      </c>
      <c r="J4877" s="1">
        <v>2596429</v>
      </c>
      <c r="K4877" s="1" t="s">
        <v>25</v>
      </c>
      <c r="L4877" s="1" t="s">
        <v>6870</v>
      </c>
      <c r="O4877" s="1" t="s">
        <v>340</v>
      </c>
      <c r="R4877" s="1" t="s">
        <v>6869</v>
      </c>
      <c r="S4877" s="1">
        <v>549</v>
      </c>
      <c r="T4877" s="1">
        <v>182</v>
      </c>
    </row>
    <row r="4878" spans="1:20">
      <c r="A4878" s="1">
        <f t="shared" si="76"/>
        <v>4877</v>
      </c>
      <c r="B4878" s="1" t="s">
        <v>20</v>
      </c>
      <c r="C4878" s="1" t="s">
        <v>21</v>
      </c>
      <c r="D4878" s="1" t="s">
        <v>22</v>
      </c>
      <c r="E4878" s="1" t="s">
        <v>23</v>
      </c>
      <c r="F4878" s="1" t="s">
        <v>5</v>
      </c>
      <c r="H4878" s="1" t="s">
        <v>24</v>
      </c>
      <c r="I4878" s="1">
        <v>2596642</v>
      </c>
      <c r="J4878" s="1">
        <v>2597892</v>
      </c>
      <c r="K4878" s="1" t="s">
        <v>63</v>
      </c>
      <c r="R4878" s="1" t="s">
        <v>6871</v>
      </c>
      <c r="S4878" s="1">
        <v>1251</v>
      </c>
    </row>
    <row r="4879" spans="1:20">
      <c r="A4879" s="1">
        <f t="shared" si="76"/>
        <v>4878</v>
      </c>
      <c r="B4879" s="1" t="s">
        <v>28</v>
      </c>
      <c r="C4879" s="1" t="s">
        <v>29</v>
      </c>
      <c r="D4879" s="1" t="s">
        <v>22</v>
      </c>
      <c r="E4879" s="1" t="s">
        <v>23</v>
      </c>
      <c r="F4879" s="1" t="s">
        <v>5</v>
      </c>
      <c r="H4879" s="1" t="s">
        <v>24</v>
      </c>
      <c r="I4879" s="1">
        <v>2596642</v>
      </c>
      <c r="J4879" s="1">
        <v>2597892</v>
      </c>
      <c r="K4879" s="1" t="s">
        <v>63</v>
      </c>
      <c r="L4879" s="1" t="s">
        <v>6872</v>
      </c>
      <c r="O4879" s="1" t="s">
        <v>6873</v>
      </c>
      <c r="R4879" s="1" t="s">
        <v>6871</v>
      </c>
      <c r="S4879" s="1">
        <v>1251</v>
      </c>
      <c r="T4879" s="1">
        <v>416</v>
      </c>
    </row>
    <row r="4880" spans="1:20">
      <c r="A4880" s="1">
        <f t="shared" si="76"/>
        <v>4879</v>
      </c>
      <c r="B4880" s="1" t="s">
        <v>20</v>
      </c>
      <c r="C4880" s="1" t="s">
        <v>21</v>
      </c>
      <c r="D4880" s="1" t="s">
        <v>22</v>
      </c>
      <c r="E4880" s="1" t="s">
        <v>23</v>
      </c>
      <c r="F4880" s="1" t="s">
        <v>5</v>
      </c>
      <c r="H4880" s="1" t="s">
        <v>24</v>
      </c>
      <c r="I4880" s="1">
        <v>2597901</v>
      </c>
      <c r="J4880" s="1">
        <v>2599121</v>
      </c>
      <c r="K4880" s="1" t="s">
        <v>63</v>
      </c>
      <c r="P4880" s="1" t="s">
        <v>6874</v>
      </c>
      <c r="R4880" s="1" t="s">
        <v>6875</v>
      </c>
      <c r="S4880" s="1">
        <v>1221</v>
      </c>
    </row>
    <row r="4881" spans="1:20">
      <c r="A4881" s="1">
        <f t="shared" si="76"/>
        <v>4880</v>
      </c>
      <c r="B4881" s="1" t="s">
        <v>28</v>
      </c>
      <c r="C4881" s="1" t="s">
        <v>29</v>
      </c>
      <c r="D4881" s="1" t="s">
        <v>22</v>
      </c>
      <c r="E4881" s="1" t="s">
        <v>23</v>
      </c>
      <c r="F4881" s="1" t="s">
        <v>5</v>
      </c>
      <c r="H4881" s="1" t="s">
        <v>24</v>
      </c>
      <c r="I4881" s="1">
        <v>2597901</v>
      </c>
      <c r="J4881" s="1">
        <v>2599121</v>
      </c>
      <c r="K4881" s="1" t="s">
        <v>63</v>
      </c>
      <c r="L4881" s="1" t="s">
        <v>6876</v>
      </c>
      <c r="O4881" s="1" t="s">
        <v>6877</v>
      </c>
      <c r="P4881" s="1" t="s">
        <v>6874</v>
      </c>
      <c r="R4881" s="1" t="s">
        <v>6875</v>
      </c>
      <c r="S4881" s="1">
        <v>1221</v>
      </c>
      <c r="T4881" s="1">
        <v>406</v>
      </c>
    </row>
    <row r="4882" spans="1:20">
      <c r="A4882" s="1">
        <f t="shared" si="76"/>
        <v>4881</v>
      </c>
      <c r="B4882" s="1" t="s">
        <v>20</v>
      </c>
      <c r="C4882" s="1" t="s">
        <v>21</v>
      </c>
      <c r="D4882" s="1" t="s">
        <v>22</v>
      </c>
      <c r="E4882" s="1" t="s">
        <v>23</v>
      </c>
      <c r="F4882" s="1" t="s">
        <v>5</v>
      </c>
      <c r="H4882" s="1" t="s">
        <v>24</v>
      </c>
      <c r="I4882" s="1">
        <v>2599284</v>
      </c>
      <c r="J4882" s="1">
        <v>2599892</v>
      </c>
      <c r="K4882" s="1" t="s">
        <v>63</v>
      </c>
      <c r="P4882" s="1" t="s">
        <v>6878</v>
      </c>
      <c r="R4882" s="1" t="s">
        <v>6879</v>
      </c>
      <c r="S4882" s="1">
        <v>609</v>
      </c>
    </row>
    <row r="4883" spans="1:20">
      <c r="A4883" s="1">
        <f t="shared" si="76"/>
        <v>4882</v>
      </c>
      <c r="B4883" s="1" t="s">
        <v>28</v>
      </c>
      <c r="C4883" s="1" t="s">
        <v>29</v>
      </c>
      <c r="D4883" s="1" t="s">
        <v>22</v>
      </c>
      <c r="E4883" s="1" t="s">
        <v>23</v>
      </c>
      <c r="F4883" s="1" t="s">
        <v>5</v>
      </c>
      <c r="H4883" s="1" t="s">
        <v>24</v>
      </c>
      <c r="I4883" s="1">
        <v>2599284</v>
      </c>
      <c r="J4883" s="1">
        <v>2599892</v>
      </c>
      <c r="K4883" s="1" t="s">
        <v>63</v>
      </c>
      <c r="L4883" s="1" t="s">
        <v>6880</v>
      </c>
      <c r="O4883" s="1" t="s">
        <v>6881</v>
      </c>
      <c r="P4883" s="1" t="s">
        <v>6878</v>
      </c>
      <c r="R4883" s="1" t="s">
        <v>6879</v>
      </c>
      <c r="S4883" s="1">
        <v>609</v>
      </c>
      <c r="T4883" s="1">
        <v>202</v>
      </c>
    </row>
    <row r="4884" spans="1:20">
      <c r="A4884" s="1">
        <f t="shared" si="76"/>
        <v>4883</v>
      </c>
      <c r="B4884" s="1" t="s">
        <v>20</v>
      </c>
      <c r="C4884" s="1" t="s">
        <v>21</v>
      </c>
      <c r="D4884" s="1" t="s">
        <v>22</v>
      </c>
      <c r="E4884" s="1" t="s">
        <v>23</v>
      </c>
      <c r="F4884" s="1" t="s">
        <v>5</v>
      </c>
      <c r="H4884" s="1" t="s">
        <v>24</v>
      </c>
      <c r="I4884" s="1">
        <v>2599889</v>
      </c>
      <c r="J4884" s="1">
        <v>2600560</v>
      </c>
      <c r="K4884" s="1" t="s">
        <v>63</v>
      </c>
      <c r="P4884" s="1" t="s">
        <v>6882</v>
      </c>
      <c r="R4884" s="1" t="s">
        <v>6883</v>
      </c>
      <c r="S4884" s="1">
        <v>672</v>
      </c>
    </row>
    <row r="4885" spans="1:20">
      <c r="A4885" s="1">
        <f t="shared" si="76"/>
        <v>4884</v>
      </c>
      <c r="B4885" s="1" t="s">
        <v>28</v>
      </c>
      <c r="C4885" s="1" t="s">
        <v>29</v>
      </c>
      <c r="D4885" s="1" t="s">
        <v>22</v>
      </c>
      <c r="E4885" s="1" t="s">
        <v>23</v>
      </c>
      <c r="F4885" s="1" t="s">
        <v>5</v>
      </c>
      <c r="H4885" s="1" t="s">
        <v>24</v>
      </c>
      <c r="I4885" s="1">
        <v>2599889</v>
      </c>
      <c r="J4885" s="1">
        <v>2600560</v>
      </c>
      <c r="K4885" s="1" t="s">
        <v>63</v>
      </c>
      <c r="L4885" s="1" t="s">
        <v>6884</v>
      </c>
      <c r="O4885" s="1" t="s">
        <v>6881</v>
      </c>
      <c r="P4885" s="1" t="s">
        <v>6882</v>
      </c>
      <c r="R4885" s="1" t="s">
        <v>6883</v>
      </c>
      <c r="S4885" s="1">
        <v>672</v>
      </c>
      <c r="T4885" s="1">
        <v>223</v>
      </c>
    </row>
    <row r="4886" spans="1:20">
      <c r="A4886" s="1">
        <f t="shared" si="76"/>
        <v>4885</v>
      </c>
      <c r="B4886" s="1" t="s">
        <v>20</v>
      </c>
      <c r="C4886" s="1" t="s">
        <v>21</v>
      </c>
      <c r="D4886" s="1" t="s">
        <v>22</v>
      </c>
      <c r="E4886" s="1" t="s">
        <v>23</v>
      </c>
      <c r="F4886" s="1" t="s">
        <v>5</v>
      </c>
      <c r="H4886" s="1" t="s">
        <v>24</v>
      </c>
      <c r="I4886" s="1">
        <v>2600561</v>
      </c>
      <c r="J4886" s="1">
        <v>2601355</v>
      </c>
      <c r="K4886" s="1" t="s">
        <v>63</v>
      </c>
      <c r="P4886" s="1" t="s">
        <v>6885</v>
      </c>
      <c r="R4886" s="1" t="s">
        <v>6886</v>
      </c>
      <c r="S4886" s="1">
        <v>795</v>
      </c>
    </row>
    <row r="4887" spans="1:20">
      <c r="A4887" s="1">
        <f t="shared" si="76"/>
        <v>4886</v>
      </c>
      <c r="B4887" s="1" t="s">
        <v>28</v>
      </c>
      <c r="C4887" s="1" t="s">
        <v>29</v>
      </c>
      <c r="D4887" s="1" t="s">
        <v>22</v>
      </c>
      <c r="E4887" s="1" t="s">
        <v>23</v>
      </c>
      <c r="F4887" s="1" t="s">
        <v>5</v>
      </c>
      <c r="H4887" s="1" t="s">
        <v>24</v>
      </c>
      <c r="I4887" s="1">
        <v>2600561</v>
      </c>
      <c r="J4887" s="1">
        <v>2601355</v>
      </c>
      <c r="K4887" s="1" t="s">
        <v>63</v>
      </c>
      <c r="L4887" s="1" t="s">
        <v>6887</v>
      </c>
      <c r="O4887" s="1" t="s">
        <v>6888</v>
      </c>
      <c r="P4887" s="1" t="s">
        <v>6885</v>
      </c>
      <c r="R4887" s="1" t="s">
        <v>6886</v>
      </c>
      <c r="S4887" s="1">
        <v>795</v>
      </c>
      <c r="T4887" s="1">
        <v>264</v>
      </c>
    </row>
    <row r="4888" spans="1:20">
      <c r="A4888" s="1">
        <f t="shared" si="76"/>
        <v>4887</v>
      </c>
      <c r="B4888" s="1" t="s">
        <v>20</v>
      </c>
      <c r="C4888" s="1" t="s">
        <v>21</v>
      </c>
      <c r="D4888" s="1" t="s">
        <v>22</v>
      </c>
      <c r="E4888" s="1" t="s">
        <v>23</v>
      </c>
      <c r="F4888" s="1" t="s">
        <v>5</v>
      </c>
      <c r="H4888" s="1" t="s">
        <v>24</v>
      </c>
      <c r="I4888" s="1">
        <v>2601348</v>
      </c>
      <c r="J4888" s="1">
        <v>2602544</v>
      </c>
      <c r="K4888" s="1" t="s">
        <v>63</v>
      </c>
      <c r="P4888" s="1" t="s">
        <v>6889</v>
      </c>
      <c r="R4888" s="1" t="s">
        <v>6890</v>
      </c>
      <c r="S4888" s="1">
        <v>1197</v>
      </c>
    </row>
    <row r="4889" spans="1:20">
      <c r="A4889" s="1">
        <f t="shared" si="76"/>
        <v>4888</v>
      </c>
      <c r="B4889" s="1" t="s">
        <v>28</v>
      </c>
      <c r="C4889" s="1" t="s">
        <v>29</v>
      </c>
      <c r="D4889" s="1" t="s">
        <v>22</v>
      </c>
      <c r="E4889" s="1" t="s">
        <v>23</v>
      </c>
      <c r="F4889" s="1" t="s">
        <v>5</v>
      </c>
      <c r="H4889" s="1" t="s">
        <v>24</v>
      </c>
      <c r="I4889" s="1">
        <v>2601348</v>
      </c>
      <c r="J4889" s="1">
        <v>2602544</v>
      </c>
      <c r="K4889" s="1" t="s">
        <v>63</v>
      </c>
      <c r="L4889" s="1" t="s">
        <v>6891</v>
      </c>
      <c r="O4889" s="1" t="s">
        <v>6892</v>
      </c>
      <c r="P4889" s="1" t="s">
        <v>6889</v>
      </c>
      <c r="R4889" s="1" t="s">
        <v>6890</v>
      </c>
      <c r="S4889" s="1">
        <v>1197</v>
      </c>
      <c r="T4889" s="1">
        <v>398</v>
      </c>
    </row>
    <row r="4890" spans="1:20">
      <c r="A4890" s="1">
        <f t="shared" si="76"/>
        <v>4889</v>
      </c>
      <c r="B4890" s="1" t="s">
        <v>20</v>
      </c>
      <c r="C4890" s="1" t="s">
        <v>21</v>
      </c>
      <c r="D4890" s="1" t="s">
        <v>22</v>
      </c>
      <c r="E4890" s="1" t="s">
        <v>23</v>
      </c>
      <c r="F4890" s="1" t="s">
        <v>5</v>
      </c>
      <c r="H4890" s="1" t="s">
        <v>24</v>
      </c>
      <c r="I4890" s="1">
        <v>2602552</v>
      </c>
      <c r="J4890" s="1">
        <v>2603910</v>
      </c>
      <c r="K4890" s="1" t="s">
        <v>63</v>
      </c>
      <c r="P4890" s="1" t="s">
        <v>6893</v>
      </c>
      <c r="R4890" s="1" t="s">
        <v>6894</v>
      </c>
      <c r="S4890" s="1">
        <v>1359</v>
      </c>
    </row>
    <row r="4891" spans="1:20">
      <c r="A4891" s="1">
        <f t="shared" si="76"/>
        <v>4890</v>
      </c>
      <c r="B4891" s="1" t="s">
        <v>28</v>
      </c>
      <c r="C4891" s="1" t="s">
        <v>29</v>
      </c>
      <c r="D4891" s="1" t="s">
        <v>22</v>
      </c>
      <c r="E4891" s="1" t="s">
        <v>23</v>
      </c>
      <c r="F4891" s="1" t="s">
        <v>5</v>
      </c>
      <c r="H4891" s="1" t="s">
        <v>24</v>
      </c>
      <c r="I4891" s="1">
        <v>2602552</v>
      </c>
      <c r="J4891" s="1">
        <v>2603910</v>
      </c>
      <c r="K4891" s="1" t="s">
        <v>63</v>
      </c>
      <c r="L4891" s="1" t="s">
        <v>6895</v>
      </c>
      <c r="O4891" s="1" t="s">
        <v>6896</v>
      </c>
      <c r="P4891" s="1" t="s">
        <v>6893</v>
      </c>
      <c r="R4891" s="1" t="s">
        <v>6894</v>
      </c>
      <c r="S4891" s="1">
        <v>1359</v>
      </c>
      <c r="T4891" s="1">
        <v>452</v>
      </c>
    </row>
    <row r="4892" spans="1:20">
      <c r="A4892" s="1">
        <f t="shared" si="76"/>
        <v>4891</v>
      </c>
      <c r="B4892" s="1" t="s">
        <v>20</v>
      </c>
      <c r="C4892" s="1" t="s">
        <v>21</v>
      </c>
      <c r="D4892" s="1" t="s">
        <v>22</v>
      </c>
      <c r="E4892" s="1" t="s">
        <v>23</v>
      </c>
      <c r="F4892" s="1" t="s">
        <v>5</v>
      </c>
      <c r="H4892" s="1" t="s">
        <v>24</v>
      </c>
      <c r="I4892" s="1">
        <v>2604418</v>
      </c>
      <c r="J4892" s="1">
        <v>2604858</v>
      </c>
      <c r="K4892" s="1" t="s">
        <v>63</v>
      </c>
      <c r="R4892" s="1" t="s">
        <v>6897</v>
      </c>
      <c r="S4892" s="1">
        <v>441</v>
      </c>
    </row>
    <row r="4893" spans="1:20">
      <c r="A4893" s="1">
        <f t="shared" si="76"/>
        <v>4892</v>
      </c>
      <c r="B4893" s="1" t="s">
        <v>28</v>
      </c>
      <c r="C4893" s="1" t="s">
        <v>29</v>
      </c>
      <c r="D4893" s="1" t="s">
        <v>22</v>
      </c>
      <c r="E4893" s="1" t="s">
        <v>23</v>
      </c>
      <c r="F4893" s="1" t="s">
        <v>5</v>
      </c>
      <c r="H4893" s="1" t="s">
        <v>24</v>
      </c>
      <c r="I4893" s="1">
        <v>2604418</v>
      </c>
      <c r="J4893" s="1">
        <v>2604858</v>
      </c>
      <c r="K4893" s="1" t="s">
        <v>63</v>
      </c>
      <c r="L4893" s="1" t="s">
        <v>6898</v>
      </c>
      <c r="O4893" s="1" t="s">
        <v>1658</v>
      </c>
      <c r="R4893" s="1" t="s">
        <v>6897</v>
      </c>
      <c r="S4893" s="1">
        <v>441</v>
      </c>
      <c r="T4893" s="1">
        <v>146</v>
      </c>
    </row>
    <row r="4894" spans="1:20">
      <c r="A4894" s="1">
        <f t="shared" si="76"/>
        <v>4893</v>
      </c>
      <c r="B4894" s="1" t="s">
        <v>20</v>
      </c>
      <c r="C4894" s="1" t="s">
        <v>21</v>
      </c>
      <c r="D4894" s="1" t="s">
        <v>22</v>
      </c>
      <c r="E4894" s="1" t="s">
        <v>23</v>
      </c>
      <c r="F4894" s="1" t="s">
        <v>5</v>
      </c>
      <c r="H4894" s="1" t="s">
        <v>24</v>
      </c>
      <c r="I4894" s="1">
        <v>2605057</v>
      </c>
      <c r="J4894" s="1">
        <v>2606256</v>
      </c>
      <c r="K4894" s="1" t="s">
        <v>63</v>
      </c>
      <c r="R4894" s="1" t="s">
        <v>6899</v>
      </c>
      <c r="S4894" s="1">
        <v>1200</v>
      </c>
    </row>
    <row r="4895" spans="1:20">
      <c r="A4895" s="1">
        <f t="shared" si="76"/>
        <v>4894</v>
      </c>
      <c r="B4895" s="1" t="s">
        <v>28</v>
      </c>
      <c r="C4895" s="1" t="s">
        <v>29</v>
      </c>
      <c r="D4895" s="1" t="s">
        <v>22</v>
      </c>
      <c r="E4895" s="1" t="s">
        <v>23</v>
      </c>
      <c r="F4895" s="1" t="s">
        <v>5</v>
      </c>
      <c r="H4895" s="1" t="s">
        <v>24</v>
      </c>
      <c r="I4895" s="1">
        <v>2605057</v>
      </c>
      <c r="J4895" s="1">
        <v>2606256</v>
      </c>
      <c r="K4895" s="1" t="s">
        <v>63</v>
      </c>
      <c r="L4895" s="1" t="s">
        <v>6900</v>
      </c>
      <c r="O4895" s="1" t="s">
        <v>6901</v>
      </c>
      <c r="R4895" s="1" t="s">
        <v>6899</v>
      </c>
      <c r="S4895" s="1">
        <v>1200</v>
      </c>
      <c r="T4895" s="1">
        <v>399</v>
      </c>
    </row>
    <row r="4896" spans="1:20">
      <c r="A4896" s="1">
        <f t="shared" si="76"/>
        <v>4895</v>
      </c>
      <c r="B4896" s="1" t="s">
        <v>20</v>
      </c>
      <c r="C4896" s="1" t="s">
        <v>21</v>
      </c>
      <c r="D4896" s="1" t="s">
        <v>22</v>
      </c>
      <c r="E4896" s="1" t="s">
        <v>23</v>
      </c>
      <c r="F4896" s="1" t="s">
        <v>5</v>
      </c>
      <c r="H4896" s="1" t="s">
        <v>24</v>
      </c>
      <c r="I4896" s="1">
        <v>2606353</v>
      </c>
      <c r="J4896" s="1">
        <v>2607534</v>
      </c>
      <c r="K4896" s="1" t="s">
        <v>63</v>
      </c>
      <c r="P4896" s="1" t="s">
        <v>6902</v>
      </c>
      <c r="R4896" s="1" t="s">
        <v>6903</v>
      </c>
      <c r="S4896" s="1">
        <v>1182</v>
      </c>
    </row>
    <row r="4897" spans="1:20">
      <c r="A4897" s="1">
        <f t="shared" si="76"/>
        <v>4896</v>
      </c>
      <c r="B4897" s="1" t="s">
        <v>28</v>
      </c>
      <c r="C4897" s="1" t="s">
        <v>29</v>
      </c>
      <c r="D4897" s="1" t="s">
        <v>22</v>
      </c>
      <c r="E4897" s="1" t="s">
        <v>23</v>
      </c>
      <c r="F4897" s="1" t="s">
        <v>5</v>
      </c>
      <c r="H4897" s="1" t="s">
        <v>24</v>
      </c>
      <c r="I4897" s="1">
        <v>2606353</v>
      </c>
      <c r="J4897" s="1">
        <v>2607534</v>
      </c>
      <c r="K4897" s="1" t="s">
        <v>63</v>
      </c>
      <c r="L4897" s="1" t="s">
        <v>6904</v>
      </c>
      <c r="O4897" s="1" t="s">
        <v>1067</v>
      </c>
      <c r="P4897" s="1" t="s">
        <v>6902</v>
      </c>
      <c r="R4897" s="1" t="s">
        <v>6903</v>
      </c>
      <c r="S4897" s="1">
        <v>1182</v>
      </c>
      <c r="T4897" s="1">
        <v>393</v>
      </c>
    </row>
    <row r="4898" spans="1:20">
      <c r="A4898" s="1">
        <f t="shared" si="76"/>
        <v>4897</v>
      </c>
      <c r="B4898" s="1" t="s">
        <v>20</v>
      </c>
      <c r="C4898" s="1" t="s">
        <v>21</v>
      </c>
      <c r="D4898" s="1" t="s">
        <v>22</v>
      </c>
      <c r="E4898" s="1" t="s">
        <v>23</v>
      </c>
      <c r="F4898" s="1" t="s">
        <v>5</v>
      </c>
      <c r="H4898" s="1" t="s">
        <v>24</v>
      </c>
      <c r="I4898" s="1">
        <v>2607531</v>
      </c>
      <c r="J4898" s="1">
        <v>2609648</v>
      </c>
      <c r="K4898" s="1" t="s">
        <v>63</v>
      </c>
      <c r="R4898" s="1" t="s">
        <v>6905</v>
      </c>
      <c r="S4898" s="1">
        <v>2118</v>
      </c>
    </row>
    <row r="4899" spans="1:20">
      <c r="A4899" s="1">
        <f t="shared" si="76"/>
        <v>4898</v>
      </c>
      <c r="B4899" s="1" t="s">
        <v>28</v>
      </c>
      <c r="C4899" s="1" t="s">
        <v>29</v>
      </c>
      <c r="D4899" s="1" t="s">
        <v>22</v>
      </c>
      <c r="E4899" s="1" t="s">
        <v>23</v>
      </c>
      <c r="F4899" s="1" t="s">
        <v>5</v>
      </c>
      <c r="H4899" s="1" t="s">
        <v>24</v>
      </c>
      <c r="I4899" s="1">
        <v>2607531</v>
      </c>
      <c r="J4899" s="1">
        <v>2609648</v>
      </c>
      <c r="K4899" s="1" t="s">
        <v>63</v>
      </c>
      <c r="L4899" s="1" t="s">
        <v>6906</v>
      </c>
      <c r="O4899" s="1" t="s">
        <v>6252</v>
      </c>
      <c r="R4899" s="1" t="s">
        <v>6905</v>
      </c>
      <c r="S4899" s="1">
        <v>2118</v>
      </c>
      <c r="T4899" s="1">
        <v>705</v>
      </c>
    </row>
    <row r="4900" spans="1:20">
      <c r="A4900" s="1">
        <f t="shared" si="76"/>
        <v>4899</v>
      </c>
      <c r="B4900" s="1" t="s">
        <v>20</v>
      </c>
      <c r="C4900" s="1" t="s">
        <v>21</v>
      </c>
      <c r="D4900" s="1" t="s">
        <v>22</v>
      </c>
      <c r="E4900" s="1" t="s">
        <v>23</v>
      </c>
      <c r="F4900" s="1" t="s">
        <v>5</v>
      </c>
      <c r="H4900" s="1" t="s">
        <v>24</v>
      </c>
      <c r="I4900" s="1">
        <v>2609855</v>
      </c>
      <c r="J4900" s="1">
        <v>2612446</v>
      </c>
      <c r="K4900" s="1" t="s">
        <v>25</v>
      </c>
      <c r="P4900" s="1" t="s">
        <v>6907</v>
      </c>
      <c r="R4900" s="1" t="s">
        <v>6908</v>
      </c>
      <c r="S4900" s="1">
        <v>2592</v>
      </c>
    </row>
    <row r="4901" spans="1:20">
      <c r="A4901" s="1">
        <f t="shared" si="76"/>
        <v>4900</v>
      </c>
      <c r="B4901" s="1" t="s">
        <v>28</v>
      </c>
      <c r="C4901" s="1" t="s">
        <v>29</v>
      </c>
      <c r="D4901" s="1" t="s">
        <v>22</v>
      </c>
      <c r="E4901" s="1" t="s">
        <v>23</v>
      </c>
      <c r="F4901" s="1" t="s">
        <v>5</v>
      </c>
      <c r="H4901" s="1" t="s">
        <v>24</v>
      </c>
      <c r="I4901" s="1">
        <v>2609855</v>
      </c>
      <c r="J4901" s="1">
        <v>2612446</v>
      </c>
      <c r="K4901" s="1" t="s">
        <v>25</v>
      </c>
      <c r="L4901" s="1" t="s">
        <v>6909</v>
      </c>
      <c r="O4901" s="1" t="s">
        <v>6910</v>
      </c>
      <c r="P4901" s="1" t="s">
        <v>6907</v>
      </c>
      <c r="R4901" s="1" t="s">
        <v>6908</v>
      </c>
      <c r="S4901" s="1">
        <v>2592</v>
      </c>
      <c r="T4901" s="1">
        <v>863</v>
      </c>
    </row>
    <row r="4902" spans="1:20">
      <c r="A4902" s="1">
        <f t="shared" si="76"/>
        <v>4901</v>
      </c>
      <c r="B4902" s="1" t="s">
        <v>20</v>
      </c>
      <c r="C4902" s="1" t="s">
        <v>21</v>
      </c>
      <c r="D4902" s="1" t="s">
        <v>22</v>
      </c>
      <c r="E4902" s="1" t="s">
        <v>23</v>
      </c>
      <c r="F4902" s="1" t="s">
        <v>5</v>
      </c>
      <c r="H4902" s="1" t="s">
        <v>24</v>
      </c>
      <c r="I4902" s="1">
        <v>2612535</v>
      </c>
      <c r="J4902" s="1">
        <v>2613413</v>
      </c>
      <c r="K4902" s="1" t="s">
        <v>25</v>
      </c>
      <c r="P4902" s="1" t="s">
        <v>6911</v>
      </c>
      <c r="R4902" s="1" t="s">
        <v>6912</v>
      </c>
      <c r="S4902" s="1">
        <v>879</v>
      </c>
    </row>
    <row r="4903" spans="1:20">
      <c r="A4903" s="1">
        <f t="shared" si="76"/>
        <v>4902</v>
      </c>
      <c r="B4903" s="1" t="s">
        <v>28</v>
      </c>
      <c r="C4903" s="1" t="s">
        <v>29</v>
      </c>
      <c r="D4903" s="1" t="s">
        <v>22</v>
      </c>
      <c r="E4903" s="1" t="s">
        <v>23</v>
      </c>
      <c r="F4903" s="1" t="s">
        <v>5</v>
      </c>
      <c r="H4903" s="1" t="s">
        <v>24</v>
      </c>
      <c r="I4903" s="1">
        <v>2612535</v>
      </c>
      <c r="J4903" s="1">
        <v>2613413</v>
      </c>
      <c r="K4903" s="1" t="s">
        <v>25</v>
      </c>
      <c r="L4903" s="1" t="s">
        <v>6913</v>
      </c>
      <c r="O4903" s="1" t="s">
        <v>6914</v>
      </c>
      <c r="P4903" s="1" t="s">
        <v>6911</v>
      </c>
      <c r="R4903" s="1" t="s">
        <v>6912</v>
      </c>
      <c r="S4903" s="1">
        <v>879</v>
      </c>
      <c r="T4903" s="1">
        <v>292</v>
      </c>
    </row>
    <row r="4904" spans="1:20">
      <c r="A4904" s="1">
        <f t="shared" si="76"/>
        <v>4903</v>
      </c>
      <c r="B4904" s="1" t="s">
        <v>20</v>
      </c>
      <c r="C4904" s="1" t="s">
        <v>21</v>
      </c>
      <c r="D4904" s="1" t="s">
        <v>22</v>
      </c>
      <c r="E4904" s="1" t="s">
        <v>23</v>
      </c>
      <c r="F4904" s="1" t="s">
        <v>5</v>
      </c>
      <c r="H4904" s="1" t="s">
        <v>24</v>
      </c>
      <c r="I4904" s="1">
        <v>2613423</v>
      </c>
      <c r="J4904" s="1">
        <v>2614580</v>
      </c>
      <c r="K4904" s="1" t="s">
        <v>25</v>
      </c>
      <c r="R4904" s="1" t="s">
        <v>6915</v>
      </c>
      <c r="S4904" s="1">
        <v>1158</v>
      </c>
    </row>
    <row r="4905" spans="1:20">
      <c r="A4905" s="1">
        <f t="shared" si="76"/>
        <v>4904</v>
      </c>
      <c r="B4905" s="1" t="s">
        <v>28</v>
      </c>
      <c r="C4905" s="1" t="s">
        <v>29</v>
      </c>
      <c r="D4905" s="1" t="s">
        <v>22</v>
      </c>
      <c r="E4905" s="1" t="s">
        <v>23</v>
      </c>
      <c r="F4905" s="1" t="s">
        <v>5</v>
      </c>
      <c r="H4905" s="1" t="s">
        <v>24</v>
      </c>
      <c r="I4905" s="1">
        <v>2613423</v>
      </c>
      <c r="J4905" s="1">
        <v>2614580</v>
      </c>
      <c r="K4905" s="1" t="s">
        <v>25</v>
      </c>
      <c r="L4905" s="1" t="s">
        <v>6916</v>
      </c>
      <c r="O4905" s="1" t="s">
        <v>1396</v>
      </c>
      <c r="R4905" s="1" t="s">
        <v>6915</v>
      </c>
      <c r="S4905" s="1">
        <v>1158</v>
      </c>
      <c r="T4905" s="1">
        <v>385</v>
      </c>
    </row>
    <row r="4906" spans="1:20">
      <c r="A4906" s="1">
        <f t="shared" si="76"/>
        <v>4905</v>
      </c>
      <c r="B4906" s="1" t="s">
        <v>20</v>
      </c>
      <c r="C4906" s="1" t="s">
        <v>21</v>
      </c>
      <c r="D4906" s="1" t="s">
        <v>22</v>
      </c>
      <c r="E4906" s="1" t="s">
        <v>23</v>
      </c>
      <c r="F4906" s="1" t="s">
        <v>5</v>
      </c>
      <c r="H4906" s="1" t="s">
        <v>24</v>
      </c>
      <c r="I4906" s="1">
        <v>2615166</v>
      </c>
      <c r="J4906" s="1">
        <v>2616695</v>
      </c>
      <c r="K4906" s="1" t="s">
        <v>63</v>
      </c>
      <c r="P4906" s="1" t="s">
        <v>6917</v>
      </c>
      <c r="R4906" s="1" t="s">
        <v>6918</v>
      </c>
      <c r="S4906" s="1">
        <v>1530</v>
      </c>
    </row>
    <row r="4907" spans="1:20">
      <c r="A4907" s="1">
        <f t="shared" si="76"/>
        <v>4906</v>
      </c>
      <c r="B4907" s="1" t="s">
        <v>28</v>
      </c>
      <c r="C4907" s="1" t="s">
        <v>29</v>
      </c>
      <c r="D4907" s="1" t="s">
        <v>22</v>
      </c>
      <c r="E4907" s="1" t="s">
        <v>23</v>
      </c>
      <c r="F4907" s="1" t="s">
        <v>5</v>
      </c>
      <c r="H4907" s="1" t="s">
        <v>24</v>
      </c>
      <c r="I4907" s="1">
        <v>2615166</v>
      </c>
      <c r="J4907" s="1">
        <v>2616695</v>
      </c>
      <c r="K4907" s="1" t="s">
        <v>63</v>
      </c>
      <c r="L4907" s="1" t="s">
        <v>6919</v>
      </c>
      <c r="O4907" s="1" t="s">
        <v>6920</v>
      </c>
      <c r="P4907" s="1" t="s">
        <v>6917</v>
      </c>
      <c r="R4907" s="1" t="s">
        <v>6918</v>
      </c>
      <c r="S4907" s="1">
        <v>1530</v>
      </c>
      <c r="T4907" s="1">
        <v>509</v>
      </c>
    </row>
    <row r="4908" spans="1:20">
      <c r="A4908" s="1">
        <f t="shared" si="76"/>
        <v>4907</v>
      </c>
      <c r="B4908" s="1" t="s">
        <v>20</v>
      </c>
      <c r="C4908" s="1" t="s">
        <v>21</v>
      </c>
      <c r="D4908" s="1" t="s">
        <v>22</v>
      </c>
      <c r="E4908" s="1" t="s">
        <v>23</v>
      </c>
      <c r="F4908" s="1" t="s">
        <v>5</v>
      </c>
      <c r="H4908" s="1" t="s">
        <v>24</v>
      </c>
      <c r="I4908" s="1">
        <v>2616969</v>
      </c>
      <c r="J4908" s="1">
        <v>2617541</v>
      </c>
      <c r="K4908" s="1" t="s">
        <v>63</v>
      </c>
      <c r="P4908" s="1" t="s">
        <v>6921</v>
      </c>
      <c r="R4908" s="1" t="s">
        <v>6922</v>
      </c>
      <c r="S4908" s="1">
        <v>573</v>
      </c>
    </row>
    <row r="4909" spans="1:20">
      <c r="A4909" s="1">
        <f t="shared" si="76"/>
        <v>4908</v>
      </c>
      <c r="B4909" s="1" t="s">
        <v>28</v>
      </c>
      <c r="C4909" s="1" t="s">
        <v>29</v>
      </c>
      <c r="D4909" s="1" t="s">
        <v>22</v>
      </c>
      <c r="E4909" s="1" t="s">
        <v>23</v>
      </c>
      <c r="F4909" s="1" t="s">
        <v>5</v>
      </c>
      <c r="H4909" s="1" t="s">
        <v>24</v>
      </c>
      <c r="I4909" s="1">
        <v>2616969</v>
      </c>
      <c r="J4909" s="1">
        <v>2617541</v>
      </c>
      <c r="K4909" s="1" t="s">
        <v>63</v>
      </c>
      <c r="L4909" s="1" t="s">
        <v>6923</v>
      </c>
      <c r="O4909" s="1" t="s">
        <v>6924</v>
      </c>
      <c r="P4909" s="1" t="s">
        <v>6921</v>
      </c>
      <c r="R4909" s="1" t="s">
        <v>6922</v>
      </c>
      <c r="S4909" s="1">
        <v>573</v>
      </c>
      <c r="T4909" s="1">
        <v>190</v>
      </c>
    </row>
    <row r="4910" spans="1:20">
      <c r="A4910" s="1">
        <f t="shared" si="76"/>
        <v>4909</v>
      </c>
      <c r="B4910" s="1" t="s">
        <v>20</v>
      </c>
      <c r="C4910" s="1" t="s">
        <v>21</v>
      </c>
      <c r="D4910" s="1" t="s">
        <v>22</v>
      </c>
      <c r="E4910" s="1" t="s">
        <v>23</v>
      </c>
      <c r="F4910" s="1" t="s">
        <v>5</v>
      </c>
      <c r="H4910" s="1" t="s">
        <v>24</v>
      </c>
      <c r="I4910" s="1">
        <v>2617567</v>
      </c>
      <c r="J4910" s="1">
        <v>2617884</v>
      </c>
      <c r="K4910" s="1" t="s">
        <v>63</v>
      </c>
      <c r="P4910" s="1" t="s">
        <v>6925</v>
      </c>
      <c r="R4910" s="1" t="s">
        <v>6926</v>
      </c>
      <c r="S4910" s="1">
        <v>318</v>
      </c>
    </row>
    <row r="4911" spans="1:20">
      <c r="A4911" s="1">
        <f t="shared" si="76"/>
        <v>4910</v>
      </c>
      <c r="B4911" s="1" t="s">
        <v>28</v>
      </c>
      <c r="C4911" s="1" t="s">
        <v>29</v>
      </c>
      <c r="D4911" s="1" t="s">
        <v>22</v>
      </c>
      <c r="E4911" s="1" t="s">
        <v>23</v>
      </c>
      <c r="F4911" s="1" t="s">
        <v>5</v>
      </c>
      <c r="H4911" s="1" t="s">
        <v>24</v>
      </c>
      <c r="I4911" s="1">
        <v>2617567</v>
      </c>
      <c r="J4911" s="1">
        <v>2617884</v>
      </c>
      <c r="K4911" s="1" t="s">
        <v>63</v>
      </c>
      <c r="L4911" s="1" t="s">
        <v>6927</v>
      </c>
      <c r="O4911" s="1" t="s">
        <v>6924</v>
      </c>
      <c r="P4911" s="1" t="s">
        <v>6925</v>
      </c>
      <c r="R4911" s="1" t="s">
        <v>6926</v>
      </c>
      <c r="S4911" s="1">
        <v>318</v>
      </c>
      <c r="T4911" s="1">
        <v>105</v>
      </c>
    </row>
    <row r="4912" spans="1:20">
      <c r="A4912" s="1">
        <f t="shared" si="76"/>
        <v>4911</v>
      </c>
      <c r="B4912" s="1" t="s">
        <v>20</v>
      </c>
      <c r="C4912" s="1" t="s">
        <v>21</v>
      </c>
      <c r="D4912" s="1" t="s">
        <v>22</v>
      </c>
      <c r="E4912" s="1" t="s">
        <v>23</v>
      </c>
      <c r="F4912" s="1" t="s">
        <v>5</v>
      </c>
      <c r="H4912" s="1" t="s">
        <v>24</v>
      </c>
      <c r="I4912" s="1">
        <v>2618145</v>
      </c>
      <c r="J4912" s="1">
        <v>2620544</v>
      </c>
      <c r="K4912" s="1" t="s">
        <v>63</v>
      </c>
      <c r="R4912" s="1" t="s">
        <v>6928</v>
      </c>
      <c r="S4912" s="1">
        <v>2400</v>
      </c>
    </row>
    <row r="4913" spans="1:21">
      <c r="A4913" s="1">
        <f t="shared" si="76"/>
        <v>4912</v>
      </c>
      <c r="B4913" s="1" t="s">
        <v>28</v>
      </c>
      <c r="C4913" s="1" t="s">
        <v>29</v>
      </c>
      <c r="D4913" s="1" t="s">
        <v>22</v>
      </c>
      <c r="E4913" s="1" t="s">
        <v>23</v>
      </c>
      <c r="F4913" s="1" t="s">
        <v>5</v>
      </c>
      <c r="H4913" s="1" t="s">
        <v>24</v>
      </c>
      <c r="I4913" s="1">
        <v>2618145</v>
      </c>
      <c r="J4913" s="1">
        <v>2620544</v>
      </c>
      <c r="K4913" s="1" t="s">
        <v>63</v>
      </c>
      <c r="L4913" s="1" t="s">
        <v>6929</v>
      </c>
      <c r="O4913" s="1" t="s">
        <v>6930</v>
      </c>
      <c r="R4913" s="1" t="s">
        <v>6928</v>
      </c>
      <c r="S4913" s="1">
        <v>2400</v>
      </c>
      <c r="T4913" s="1">
        <v>799</v>
      </c>
    </row>
    <row r="4914" spans="1:21">
      <c r="A4914" s="1">
        <f t="shared" si="76"/>
        <v>4913</v>
      </c>
      <c r="B4914" s="1" t="s">
        <v>20</v>
      </c>
      <c r="C4914" s="1" t="s">
        <v>21</v>
      </c>
      <c r="D4914" s="1" t="s">
        <v>22</v>
      </c>
      <c r="E4914" s="1" t="s">
        <v>23</v>
      </c>
      <c r="F4914" s="1" t="s">
        <v>5</v>
      </c>
      <c r="H4914" s="1" t="s">
        <v>24</v>
      </c>
      <c r="I4914" s="1">
        <v>2621108</v>
      </c>
      <c r="J4914" s="1">
        <v>2621311</v>
      </c>
      <c r="K4914" s="1" t="s">
        <v>63</v>
      </c>
      <c r="R4914" s="1" t="s">
        <v>6931</v>
      </c>
      <c r="S4914" s="1">
        <v>204</v>
      </c>
    </row>
    <row r="4915" spans="1:21">
      <c r="A4915" s="1">
        <f t="shared" si="76"/>
        <v>4914</v>
      </c>
      <c r="B4915" s="1" t="s">
        <v>28</v>
      </c>
      <c r="C4915" s="1" t="s">
        <v>29</v>
      </c>
      <c r="D4915" s="1" t="s">
        <v>22</v>
      </c>
      <c r="E4915" s="1" t="s">
        <v>23</v>
      </c>
      <c r="F4915" s="1" t="s">
        <v>5</v>
      </c>
      <c r="H4915" s="1" t="s">
        <v>24</v>
      </c>
      <c r="I4915" s="1">
        <v>2621108</v>
      </c>
      <c r="J4915" s="1">
        <v>2621311</v>
      </c>
      <c r="K4915" s="1" t="s">
        <v>63</v>
      </c>
      <c r="L4915" s="1" t="s">
        <v>6932</v>
      </c>
      <c r="O4915" s="1" t="s">
        <v>42</v>
      </c>
      <c r="R4915" s="1" t="s">
        <v>6931</v>
      </c>
      <c r="S4915" s="1">
        <v>204</v>
      </c>
      <c r="T4915" s="1">
        <v>67</v>
      </c>
    </row>
    <row r="4916" spans="1:21">
      <c r="A4916" s="1">
        <f t="shared" si="76"/>
        <v>4915</v>
      </c>
      <c r="B4916" s="1" t="s">
        <v>20</v>
      </c>
      <c r="C4916" s="1" t="s">
        <v>21</v>
      </c>
      <c r="D4916" s="1" t="s">
        <v>22</v>
      </c>
      <c r="E4916" s="1" t="s">
        <v>23</v>
      </c>
      <c r="F4916" s="1" t="s">
        <v>5</v>
      </c>
      <c r="H4916" s="1" t="s">
        <v>24</v>
      </c>
      <c r="I4916" s="1">
        <v>2621327</v>
      </c>
      <c r="J4916" s="1">
        <v>2623399</v>
      </c>
      <c r="K4916" s="1" t="s">
        <v>63</v>
      </c>
      <c r="P4916" s="1" t="s">
        <v>6933</v>
      </c>
      <c r="R4916" s="1" t="s">
        <v>6934</v>
      </c>
      <c r="S4916" s="1">
        <v>2073</v>
      </c>
    </row>
    <row r="4917" spans="1:21">
      <c r="A4917" s="1">
        <f t="shared" si="76"/>
        <v>4916</v>
      </c>
      <c r="B4917" s="1" t="s">
        <v>28</v>
      </c>
      <c r="C4917" s="1" t="s">
        <v>29</v>
      </c>
      <c r="D4917" s="1" t="s">
        <v>22</v>
      </c>
      <c r="E4917" s="1" t="s">
        <v>23</v>
      </c>
      <c r="F4917" s="1" t="s">
        <v>5</v>
      </c>
      <c r="H4917" s="1" t="s">
        <v>24</v>
      </c>
      <c r="I4917" s="1">
        <v>2621327</v>
      </c>
      <c r="J4917" s="1">
        <v>2623399</v>
      </c>
      <c r="K4917" s="1" t="s">
        <v>63</v>
      </c>
      <c r="L4917" s="1" t="s">
        <v>6935</v>
      </c>
      <c r="O4917" s="1" t="s">
        <v>6936</v>
      </c>
      <c r="P4917" s="1" t="s">
        <v>6933</v>
      </c>
      <c r="R4917" s="1" t="s">
        <v>6934</v>
      </c>
      <c r="S4917" s="1">
        <v>2073</v>
      </c>
      <c r="T4917" s="1">
        <v>690</v>
      </c>
    </row>
    <row r="4918" spans="1:21">
      <c r="A4918" s="1">
        <f t="shared" si="76"/>
        <v>4917</v>
      </c>
      <c r="B4918" s="1" t="s">
        <v>20</v>
      </c>
      <c r="C4918" s="1" t="s">
        <v>21</v>
      </c>
      <c r="D4918" s="1" t="s">
        <v>22</v>
      </c>
      <c r="E4918" s="1" t="s">
        <v>23</v>
      </c>
      <c r="F4918" s="1" t="s">
        <v>5</v>
      </c>
      <c r="H4918" s="1" t="s">
        <v>24</v>
      </c>
      <c r="I4918" s="1">
        <v>2624480</v>
      </c>
      <c r="J4918" s="1">
        <v>2625472</v>
      </c>
      <c r="K4918" s="1" t="s">
        <v>25</v>
      </c>
      <c r="R4918" s="1" t="s">
        <v>6937</v>
      </c>
      <c r="S4918" s="1">
        <v>993</v>
      </c>
    </row>
    <row r="4919" spans="1:21">
      <c r="A4919" s="1">
        <f t="shared" si="76"/>
        <v>4918</v>
      </c>
      <c r="B4919" s="1" t="s">
        <v>28</v>
      </c>
      <c r="C4919" s="1" t="s">
        <v>29</v>
      </c>
      <c r="D4919" s="1" t="s">
        <v>22</v>
      </c>
      <c r="E4919" s="1" t="s">
        <v>23</v>
      </c>
      <c r="F4919" s="1" t="s">
        <v>5</v>
      </c>
      <c r="H4919" s="1" t="s">
        <v>24</v>
      </c>
      <c r="I4919" s="1">
        <v>2624480</v>
      </c>
      <c r="J4919" s="1">
        <v>2625472</v>
      </c>
      <c r="K4919" s="1" t="s">
        <v>25</v>
      </c>
      <c r="L4919" s="1" t="s">
        <v>6938</v>
      </c>
      <c r="O4919" s="1" t="s">
        <v>542</v>
      </c>
      <c r="R4919" s="1" t="s">
        <v>6937</v>
      </c>
      <c r="S4919" s="1">
        <v>993</v>
      </c>
      <c r="T4919" s="1">
        <v>330</v>
      </c>
    </row>
    <row r="4920" spans="1:21">
      <c r="A4920" s="1">
        <f t="shared" si="76"/>
        <v>4919</v>
      </c>
      <c r="B4920" s="1" t="s">
        <v>20</v>
      </c>
      <c r="C4920" s="1" t="s">
        <v>21</v>
      </c>
      <c r="D4920" s="1" t="s">
        <v>22</v>
      </c>
      <c r="E4920" s="1" t="s">
        <v>23</v>
      </c>
      <c r="F4920" s="1" t="s">
        <v>5</v>
      </c>
      <c r="H4920" s="1" t="s">
        <v>24</v>
      </c>
      <c r="I4920" s="1">
        <v>2625692</v>
      </c>
      <c r="J4920" s="1">
        <v>2626060</v>
      </c>
      <c r="K4920" s="1" t="s">
        <v>25</v>
      </c>
      <c r="R4920" s="1" t="s">
        <v>6939</v>
      </c>
      <c r="S4920" s="1">
        <v>369</v>
      </c>
    </row>
    <row r="4921" spans="1:21">
      <c r="A4921" s="1">
        <f t="shared" si="76"/>
        <v>4920</v>
      </c>
      <c r="B4921" s="1" t="s">
        <v>28</v>
      </c>
      <c r="C4921" s="1" t="s">
        <v>29</v>
      </c>
      <c r="D4921" s="1" t="s">
        <v>22</v>
      </c>
      <c r="E4921" s="1" t="s">
        <v>23</v>
      </c>
      <c r="F4921" s="1" t="s">
        <v>5</v>
      </c>
      <c r="H4921" s="1" t="s">
        <v>24</v>
      </c>
      <c r="I4921" s="1">
        <v>2625692</v>
      </c>
      <c r="J4921" s="1">
        <v>2626060</v>
      </c>
      <c r="K4921" s="1" t="s">
        <v>25</v>
      </c>
      <c r="L4921" s="1" t="s">
        <v>6940</v>
      </c>
      <c r="O4921" s="1" t="s">
        <v>480</v>
      </c>
      <c r="R4921" s="1" t="s">
        <v>6939</v>
      </c>
      <c r="S4921" s="1">
        <v>369</v>
      </c>
      <c r="T4921" s="1">
        <v>122</v>
      </c>
    </row>
    <row r="4922" spans="1:21">
      <c r="A4922" s="1">
        <f t="shared" si="76"/>
        <v>4921</v>
      </c>
      <c r="B4922" s="1" t="s">
        <v>20</v>
      </c>
      <c r="C4922" s="1" t="s">
        <v>21</v>
      </c>
      <c r="D4922" s="1" t="s">
        <v>22</v>
      </c>
      <c r="E4922" s="1" t="s">
        <v>23</v>
      </c>
      <c r="F4922" s="1" t="s">
        <v>5</v>
      </c>
      <c r="H4922" s="1" t="s">
        <v>24</v>
      </c>
      <c r="I4922" s="1">
        <v>2625865</v>
      </c>
      <c r="J4922" s="1">
        <v>2626401</v>
      </c>
      <c r="K4922" s="1" t="s">
        <v>25</v>
      </c>
      <c r="R4922" s="1" t="s">
        <v>6941</v>
      </c>
      <c r="S4922" s="1">
        <v>537</v>
      </c>
    </row>
    <row r="4923" spans="1:21">
      <c r="A4923" s="1">
        <f t="shared" si="76"/>
        <v>4922</v>
      </c>
      <c r="B4923" s="1" t="s">
        <v>28</v>
      </c>
      <c r="C4923" s="1" t="s">
        <v>29</v>
      </c>
      <c r="D4923" s="1" t="s">
        <v>22</v>
      </c>
      <c r="E4923" s="1" t="s">
        <v>23</v>
      </c>
      <c r="F4923" s="1" t="s">
        <v>5</v>
      </c>
      <c r="H4923" s="1" t="s">
        <v>24</v>
      </c>
      <c r="I4923" s="1">
        <v>2625865</v>
      </c>
      <c r="J4923" s="1">
        <v>2626401</v>
      </c>
      <c r="K4923" s="1" t="s">
        <v>25</v>
      </c>
      <c r="L4923" s="1" t="s">
        <v>6942</v>
      </c>
      <c r="O4923" s="1" t="s">
        <v>868</v>
      </c>
      <c r="R4923" s="1" t="s">
        <v>6941</v>
      </c>
      <c r="S4923" s="1">
        <v>537</v>
      </c>
      <c r="T4923" s="1">
        <v>178</v>
      </c>
    </row>
    <row r="4924" spans="1:21">
      <c r="A4924" s="1">
        <f t="shared" si="76"/>
        <v>4923</v>
      </c>
      <c r="B4924" s="1" t="s">
        <v>20</v>
      </c>
      <c r="C4924" s="1" t="s">
        <v>21</v>
      </c>
      <c r="D4924" s="1" t="s">
        <v>22</v>
      </c>
      <c r="E4924" s="1" t="s">
        <v>23</v>
      </c>
      <c r="F4924" s="1" t="s">
        <v>5</v>
      </c>
      <c r="H4924" s="1" t="s">
        <v>24</v>
      </c>
      <c r="I4924" s="1">
        <v>2626458</v>
      </c>
      <c r="J4924" s="1">
        <v>2627501</v>
      </c>
      <c r="K4924" s="1" t="s">
        <v>63</v>
      </c>
      <c r="R4924" s="1" t="s">
        <v>6943</v>
      </c>
      <c r="S4924" s="1">
        <v>1044</v>
      </c>
    </row>
    <row r="4925" spans="1:21">
      <c r="A4925" s="1">
        <f t="shared" si="76"/>
        <v>4924</v>
      </c>
      <c r="B4925" s="1" t="s">
        <v>28</v>
      </c>
      <c r="C4925" s="1" t="s">
        <v>29</v>
      </c>
      <c r="D4925" s="1" t="s">
        <v>22</v>
      </c>
      <c r="E4925" s="1" t="s">
        <v>23</v>
      </c>
      <c r="F4925" s="1" t="s">
        <v>5</v>
      </c>
      <c r="H4925" s="1" t="s">
        <v>24</v>
      </c>
      <c r="I4925" s="1">
        <v>2626458</v>
      </c>
      <c r="J4925" s="1">
        <v>2627501</v>
      </c>
      <c r="K4925" s="1" t="s">
        <v>63</v>
      </c>
      <c r="L4925" s="1" t="s">
        <v>6944</v>
      </c>
      <c r="O4925" s="1" t="s">
        <v>542</v>
      </c>
      <c r="R4925" s="1" t="s">
        <v>6943</v>
      </c>
      <c r="S4925" s="1">
        <v>1044</v>
      </c>
      <c r="T4925" s="1">
        <v>347</v>
      </c>
    </row>
    <row r="4926" spans="1:21">
      <c r="A4926" s="1">
        <f t="shared" si="76"/>
        <v>4925</v>
      </c>
      <c r="B4926" s="1" t="s">
        <v>20</v>
      </c>
      <c r="C4926" s="1" t="s">
        <v>450</v>
      </c>
      <c r="D4926" s="1" t="s">
        <v>22</v>
      </c>
      <c r="E4926" s="1" t="s">
        <v>23</v>
      </c>
      <c r="F4926" s="1" t="s">
        <v>5</v>
      </c>
      <c r="H4926" s="1" t="s">
        <v>24</v>
      </c>
      <c r="I4926" s="1">
        <v>2627721</v>
      </c>
      <c r="J4926" s="1">
        <v>2628320</v>
      </c>
      <c r="K4926" s="1" t="s">
        <v>25</v>
      </c>
      <c r="R4926" s="1" t="s">
        <v>6945</v>
      </c>
      <c r="S4926" s="1">
        <v>600</v>
      </c>
      <c r="U4926" s="1" t="s">
        <v>452</v>
      </c>
    </row>
    <row r="4927" spans="1:21">
      <c r="A4927" s="1">
        <f t="shared" si="76"/>
        <v>4926</v>
      </c>
      <c r="B4927" s="1" t="s">
        <v>28</v>
      </c>
      <c r="C4927" s="1" t="s">
        <v>453</v>
      </c>
      <c r="D4927" s="1" t="s">
        <v>22</v>
      </c>
      <c r="E4927" s="1" t="s">
        <v>23</v>
      </c>
      <c r="F4927" s="1" t="s">
        <v>5</v>
      </c>
      <c r="H4927" s="1" t="s">
        <v>24</v>
      </c>
      <c r="I4927" s="1">
        <v>2627721</v>
      </c>
      <c r="J4927" s="1">
        <v>2628320</v>
      </c>
      <c r="K4927" s="1" t="s">
        <v>25</v>
      </c>
      <c r="O4927" s="1" t="s">
        <v>6946</v>
      </c>
      <c r="R4927" s="1" t="s">
        <v>6945</v>
      </c>
      <c r="S4927" s="1">
        <v>600</v>
      </c>
      <c r="U4927" s="1" t="s">
        <v>452</v>
      </c>
    </row>
    <row r="4928" spans="1:21">
      <c r="A4928" s="1">
        <f t="shared" si="76"/>
        <v>4927</v>
      </c>
      <c r="B4928" s="1" t="s">
        <v>20</v>
      </c>
      <c r="C4928" s="1" t="s">
        <v>21</v>
      </c>
      <c r="D4928" s="1" t="s">
        <v>22</v>
      </c>
      <c r="E4928" s="1" t="s">
        <v>23</v>
      </c>
      <c r="F4928" s="1" t="s">
        <v>5</v>
      </c>
      <c r="H4928" s="1" t="s">
        <v>24</v>
      </c>
      <c r="I4928" s="1">
        <v>2628459</v>
      </c>
      <c r="J4928" s="1">
        <v>2630801</v>
      </c>
      <c r="K4928" s="1" t="s">
        <v>63</v>
      </c>
      <c r="R4928" s="1" t="s">
        <v>6947</v>
      </c>
      <c r="S4928" s="1">
        <v>2343</v>
      </c>
    </row>
    <row r="4929" spans="1:21">
      <c r="A4929" s="1">
        <f t="shared" si="76"/>
        <v>4928</v>
      </c>
      <c r="B4929" s="1" t="s">
        <v>28</v>
      </c>
      <c r="C4929" s="1" t="s">
        <v>29</v>
      </c>
      <c r="D4929" s="1" t="s">
        <v>22</v>
      </c>
      <c r="E4929" s="1" t="s">
        <v>23</v>
      </c>
      <c r="F4929" s="1" t="s">
        <v>5</v>
      </c>
      <c r="H4929" s="1" t="s">
        <v>24</v>
      </c>
      <c r="I4929" s="1">
        <v>2628459</v>
      </c>
      <c r="J4929" s="1">
        <v>2630801</v>
      </c>
      <c r="K4929" s="1" t="s">
        <v>63</v>
      </c>
      <c r="L4929" s="1" t="s">
        <v>6948</v>
      </c>
      <c r="O4929" s="1" t="s">
        <v>6949</v>
      </c>
      <c r="R4929" s="1" t="s">
        <v>6947</v>
      </c>
      <c r="S4929" s="1">
        <v>2343</v>
      </c>
      <c r="T4929" s="1">
        <v>780</v>
      </c>
    </row>
    <row r="4930" spans="1:21">
      <c r="A4930" s="1">
        <f t="shared" si="76"/>
        <v>4929</v>
      </c>
      <c r="B4930" s="1" t="s">
        <v>20</v>
      </c>
      <c r="C4930" s="1" t="s">
        <v>21</v>
      </c>
      <c r="D4930" s="1" t="s">
        <v>22</v>
      </c>
      <c r="E4930" s="1" t="s">
        <v>23</v>
      </c>
      <c r="F4930" s="1" t="s">
        <v>5</v>
      </c>
      <c r="H4930" s="1" t="s">
        <v>24</v>
      </c>
      <c r="I4930" s="1">
        <v>2630853</v>
      </c>
      <c r="J4930" s="1">
        <v>2631512</v>
      </c>
      <c r="K4930" s="1" t="s">
        <v>63</v>
      </c>
      <c r="R4930" s="1" t="s">
        <v>6950</v>
      </c>
      <c r="S4930" s="1">
        <v>660</v>
      </c>
    </row>
    <row r="4931" spans="1:21">
      <c r="A4931" s="1">
        <f t="shared" ref="A4931:A4994" si="77">A4930+1</f>
        <v>4930</v>
      </c>
      <c r="B4931" s="1" t="s">
        <v>28</v>
      </c>
      <c r="C4931" s="1" t="s">
        <v>29</v>
      </c>
      <c r="D4931" s="1" t="s">
        <v>22</v>
      </c>
      <c r="E4931" s="1" t="s">
        <v>23</v>
      </c>
      <c r="F4931" s="1" t="s">
        <v>5</v>
      </c>
      <c r="H4931" s="1" t="s">
        <v>24</v>
      </c>
      <c r="I4931" s="1">
        <v>2630853</v>
      </c>
      <c r="J4931" s="1">
        <v>2631512</v>
      </c>
      <c r="K4931" s="1" t="s">
        <v>63</v>
      </c>
      <c r="L4931" s="1" t="s">
        <v>6951</v>
      </c>
      <c r="O4931" s="1" t="s">
        <v>42</v>
      </c>
      <c r="R4931" s="1" t="s">
        <v>6950</v>
      </c>
      <c r="S4931" s="1">
        <v>660</v>
      </c>
      <c r="T4931" s="1">
        <v>219</v>
      </c>
    </row>
    <row r="4932" spans="1:21">
      <c r="A4932" s="1">
        <f t="shared" si="77"/>
        <v>4931</v>
      </c>
      <c r="B4932" s="1" t="s">
        <v>20</v>
      </c>
      <c r="C4932" s="1" t="s">
        <v>21</v>
      </c>
      <c r="D4932" s="1" t="s">
        <v>22</v>
      </c>
      <c r="E4932" s="1" t="s">
        <v>23</v>
      </c>
      <c r="F4932" s="1" t="s">
        <v>5</v>
      </c>
      <c r="H4932" s="1" t="s">
        <v>24</v>
      </c>
      <c r="I4932" s="1">
        <v>2631509</v>
      </c>
      <c r="J4932" s="1">
        <v>2632237</v>
      </c>
      <c r="K4932" s="1" t="s">
        <v>63</v>
      </c>
      <c r="R4932" s="1" t="s">
        <v>6952</v>
      </c>
      <c r="S4932" s="1">
        <v>729</v>
      </c>
    </row>
    <row r="4933" spans="1:21">
      <c r="A4933" s="1">
        <f t="shared" si="77"/>
        <v>4932</v>
      </c>
      <c r="B4933" s="1" t="s">
        <v>28</v>
      </c>
      <c r="C4933" s="1" t="s">
        <v>29</v>
      </c>
      <c r="D4933" s="1" t="s">
        <v>22</v>
      </c>
      <c r="E4933" s="1" t="s">
        <v>23</v>
      </c>
      <c r="F4933" s="1" t="s">
        <v>5</v>
      </c>
      <c r="H4933" s="1" t="s">
        <v>24</v>
      </c>
      <c r="I4933" s="1">
        <v>2631509</v>
      </c>
      <c r="J4933" s="1">
        <v>2632237</v>
      </c>
      <c r="K4933" s="1" t="s">
        <v>63</v>
      </c>
      <c r="L4933" s="1" t="s">
        <v>6953</v>
      </c>
      <c r="O4933" s="1" t="s">
        <v>42</v>
      </c>
      <c r="R4933" s="1" t="s">
        <v>6952</v>
      </c>
      <c r="S4933" s="1">
        <v>729</v>
      </c>
      <c r="T4933" s="1">
        <v>242</v>
      </c>
    </row>
    <row r="4934" spans="1:21">
      <c r="A4934" s="1">
        <f t="shared" si="77"/>
        <v>4933</v>
      </c>
      <c r="B4934" s="1" t="s">
        <v>20</v>
      </c>
      <c r="C4934" s="1" t="s">
        <v>21</v>
      </c>
      <c r="D4934" s="1" t="s">
        <v>22</v>
      </c>
      <c r="E4934" s="1" t="s">
        <v>23</v>
      </c>
      <c r="F4934" s="1" t="s">
        <v>5</v>
      </c>
      <c r="H4934" s="1" t="s">
        <v>24</v>
      </c>
      <c r="I4934" s="1">
        <v>2632315</v>
      </c>
      <c r="J4934" s="1">
        <v>2633832</v>
      </c>
      <c r="K4934" s="1" t="s">
        <v>63</v>
      </c>
      <c r="R4934" s="1" t="s">
        <v>6954</v>
      </c>
      <c r="S4934" s="1">
        <v>1518</v>
      </c>
    </row>
    <row r="4935" spans="1:21">
      <c r="A4935" s="1">
        <f t="shared" si="77"/>
        <v>4934</v>
      </c>
      <c r="B4935" s="1" t="s">
        <v>28</v>
      </c>
      <c r="C4935" s="1" t="s">
        <v>29</v>
      </c>
      <c r="D4935" s="1" t="s">
        <v>22</v>
      </c>
      <c r="E4935" s="1" t="s">
        <v>23</v>
      </c>
      <c r="F4935" s="1" t="s">
        <v>5</v>
      </c>
      <c r="H4935" s="1" t="s">
        <v>24</v>
      </c>
      <c r="I4935" s="1">
        <v>2632315</v>
      </c>
      <c r="J4935" s="1">
        <v>2633832</v>
      </c>
      <c r="K4935" s="1" t="s">
        <v>63</v>
      </c>
      <c r="L4935" s="1" t="s">
        <v>6955</v>
      </c>
      <c r="O4935" s="1" t="s">
        <v>6956</v>
      </c>
      <c r="R4935" s="1" t="s">
        <v>6954</v>
      </c>
      <c r="S4935" s="1">
        <v>1518</v>
      </c>
      <c r="T4935" s="1">
        <v>505</v>
      </c>
    </row>
    <row r="4936" spans="1:21">
      <c r="A4936" s="1">
        <f t="shared" si="77"/>
        <v>4935</v>
      </c>
      <c r="B4936" s="1" t="s">
        <v>20</v>
      </c>
      <c r="C4936" s="1" t="s">
        <v>21</v>
      </c>
      <c r="D4936" s="1" t="s">
        <v>22</v>
      </c>
      <c r="E4936" s="1" t="s">
        <v>23</v>
      </c>
      <c r="F4936" s="1" t="s">
        <v>5</v>
      </c>
      <c r="H4936" s="1" t="s">
        <v>24</v>
      </c>
      <c r="I4936" s="1">
        <v>2634783</v>
      </c>
      <c r="J4936" s="1">
        <v>2638418</v>
      </c>
      <c r="K4936" s="1" t="s">
        <v>25</v>
      </c>
      <c r="R4936" s="1" t="s">
        <v>6957</v>
      </c>
      <c r="S4936" s="1">
        <v>3636</v>
      </c>
    </row>
    <row r="4937" spans="1:21">
      <c r="A4937" s="1">
        <f t="shared" si="77"/>
        <v>4936</v>
      </c>
      <c r="B4937" s="1" t="s">
        <v>28</v>
      </c>
      <c r="C4937" s="1" t="s">
        <v>29</v>
      </c>
      <c r="D4937" s="1" t="s">
        <v>22</v>
      </c>
      <c r="E4937" s="1" t="s">
        <v>23</v>
      </c>
      <c r="F4937" s="1" t="s">
        <v>5</v>
      </c>
      <c r="H4937" s="1" t="s">
        <v>24</v>
      </c>
      <c r="I4937" s="1">
        <v>2634783</v>
      </c>
      <c r="J4937" s="1">
        <v>2638418</v>
      </c>
      <c r="K4937" s="1" t="s">
        <v>25</v>
      </c>
      <c r="L4937" s="1" t="s">
        <v>6958</v>
      </c>
      <c r="O4937" s="1" t="s">
        <v>6959</v>
      </c>
      <c r="R4937" s="1" t="s">
        <v>6957</v>
      </c>
      <c r="S4937" s="1">
        <v>3636</v>
      </c>
      <c r="T4937" s="1">
        <v>1211</v>
      </c>
    </row>
    <row r="4938" spans="1:21">
      <c r="A4938" s="1">
        <f t="shared" si="77"/>
        <v>4937</v>
      </c>
      <c r="B4938" s="1" t="s">
        <v>20</v>
      </c>
      <c r="C4938" s="1" t="s">
        <v>21</v>
      </c>
      <c r="D4938" s="1" t="s">
        <v>22</v>
      </c>
      <c r="E4938" s="1" t="s">
        <v>23</v>
      </c>
      <c r="F4938" s="1" t="s">
        <v>5</v>
      </c>
      <c r="H4938" s="1" t="s">
        <v>24</v>
      </c>
      <c r="I4938" s="1">
        <v>2638406</v>
      </c>
      <c r="J4938" s="1">
        <v>2639791</v>
      </c>
      <c r="K4938" s="1" t="s">
        <v>63</v>
      </c>
      <c r="R4938" s="1" t="s">
        <v>6960</v>
      </c>
      <c r="S4938" s="1">
        <v>1386</v>
      </c>
    </row>
    <row r="4939" spans="1:21">
      <c r="A4939" s="1">
        <f t="shared" si="77"/>
        <v>4938</v>
      </c>
      <c r="B4939" s="1" t="s">
        <v>28</v>
      </c>
      <c r="C4939" s="1" t="s">
        <v>29</v>
      </c>
      <c r="D4939" s="1" t="s">
        <v>22</v>
      </c>
      <c r="E4939" s="1" t="s">
        <v>23</v>
      </c>
      <c r="F4939" s="1" t="s">
        <v>5</v>
      </c>
      <c r="H4939" s="1" t="s">
        <v>24</v>
      </c>
      <c r="I4939" s="1">
        <v>2638406</v>
      </c>
      <c r="J4939" s="1">
        <v>2639791</v>
      </c>
      <c r="K4939" s="1" t="s">
        <v>63</v>
      </c>
      <c r="L4939" s="1" t="s">
        <v>6961</v>
      </c>
      <c r="O4939" s="1" t="s">
        <v>6962</v>
      </c>
      <c r="R4939" s="1" t="s">
        <v>6960</v>
      </c>
      <c r="S4939" s="1">
        <v>1386</v>
      </c>
      <c r="T4939" s="1">
        <v>461</v>
      </c>
    </row>
    <row r="4940" spans="1:21">
      <c r="A4940" s="1">
        <f t="shared" si="77"/>
        <v>4939</v>
      </c>
      <c r="B4940" s="1" t="s">
        <v>20</v>
      </c>
      <c r="C4940" s="1" t="s">
        <v>21</v>
      </c>
      <c r="D4940" s="1" t="s">
        <v>22</v>
      </c>
      <c r="E4940" s="1" t="s">
        <v>23</v>
      </c>
      <c r="F4940" s="1" t="s">
        <v>5</v>
      </c>
      <c r="H4940" s="1" t="s">
        <v>24</v>
      </c>
      <c r="I4940" s="1">
        <v>2639941</v>
      </c>
      <c r="J4940" s="1">
        <v>2641089</v>
      </c>
      <c r="K4940" s="1" t="s">
        <v>63</v>
      </c>
      <c r="P4940" s="1" t="s">
        <v>6963</v>
      </c>
      <c r="R4940" s="1" t="s">
        <v>6964</v>
      </c>
      <c r="S4940" s="1">
        <v>1149</v>
      </c>
    </row>
    <row r="4941" spans="1:21">
      <c r="A4941" s="1">
        <f t="shared" si="77"/>
        <v>4940</v>
      </c>
      <c r="B4941" s="1" t="s">
        <v>28</v>
      </c>
      <c r="C4941" s="1" t="s">
        <v>29</v>
      </c>
      <c r="D4941" s="1" t="s">
        <v>22</v>
      </c>
      <c r="E4941" s="1" t="s">
        <v>23</v>
      </c>
      <c r="F4941" s="1" t="s">
        <v>5</v>
      </c>
      <c r="H4941" s="1" t="s">
        <v>24</v>
      </c>
      <c r="I4941" s="1">
        <v>2639941</v>
      </c>
      <c r="J4941" s="1">
        <v>2641089</v>
      </c>
      <c r="K4941" s="1" t="s">
        <v>63</v>
      </c>
      <c r="L4941" s="1" t="s">
        <v>6965</v>
      </c>
      <c r="O4941" s="1" t="s">
        <v>6966</v>
      </c>
      <c r="P4941" s="1" t="s">
        <v>6963</v>
      </c>
      <c r="R4941" s="1" t="s">
        <v>6964</v>
      </c>
      <c r="S4941" s="1">
        <v>1149</v>
      </c>
      <c r="T4941" s="1">
        <v>382</v>
      </c>
    </row>
    <row r="4942" spans="1:21">
      <c r="A4942" s="1">
        <f t="shared" si="77"/>
        <v>4941</v>
      </c>
      <c r="B4942" s="1" t="s">
        <v>20</v>
      </c>
      <c r="C4942" s="1" t="s">
        <v>21</v>
      </c>
      <c r="D4942" s="1" t="s">
        <v>22</v>
      </c>
      <c r="E4942" s="1" t="s">
        <v>23</v>
      </c>
      <c r="F4942" s="1" t="s">
        <v>5</v>
      </c>
      <c r="H4942" s="1" t="s">
        <v>24</v>
      </c>
      <c r="I4942" s="1">
        <v>2641130</v>
      </c>
      <c r="J4942" s="1">
        <v>2643997</v>
      </c>
      <c r="K4942" s="1" t="s">
        <v>63</v>
      </c>
      <c r="P4942" s="1" t="s">
        <v>6967</v>
      </c>
      <c r="R4942" s="1" t="s">
        <v>6968</v>
      </c>
      <c r="S4942" s="1">
        <v>2868</v>
      </c>
    </row>
    <row r="4943" spans="1:21">
      <c r="A4943" s="1">
        <f t="shared" si="77"/>
        <v>4942</v>
      </c>
      <c r="B4943" s="1" t="s">
        <v>28</v>
      </c>
      <c r="C4943" s="1" t="s">
        <v>29</v>
      </c>
      <c r="D4943" s="1" t="s">
        <v>22</v>
      </c>
      <c r="E4943" s="1" t="s">
        <v>23</v>
      </c>
      <c r="F4943" s="1" t="s">
        <v>5</v>
      </c>
      <c r="H4943" s="1" t="s">
        <v>24</v>
      </c>
      <c r="I4943" s="1">
        <v>2641130</v>
      </c>
      <c r="J4943" s="1">
        <v>2643997</v>
      </c>
      <c r="K4943" s="1" t="s">
        <v>63</v>
      </c>
      <c r="L4943" s="1" t="s">
        <v>6969</v>
      </c>
      <c r="O4943" s="1" t="s">
        <v>6970</v>
      </c>
      <c r="P4943" s="1" t="s">
        <v>6967</v>
      </c>
      <c r="R4943" s="1" t="s">
        <v>6968</v>
      </c>
      <c r="S4943" s="1">
        <v>2868</v>
      </c>
      <c r="T4943" s="1">
        <v>955</v>
      </c>
    </row>
    <row r="4944" spans="1:21">
      <c r="A4944" s="1">
        <f t="shared" si="77"/>
        <v>4943</v>
      </c>
      <c r="B4944" s="1" t="s">
        <v>20</v>
      </c>
      <c r="C4944" s="1" t="s">
        <v>450</v>
      </c>
      <c r="D4944" s="1" t="s">
        <v>22</v>
      </c>
      <c r="E4944" s="1" t="s">
        <v>23</v>
      </c>
      <c r="F4944" s="1" t="s">
        <v>5</v>
      </c>
      <c r="H4944" s="1" t="s">
        <v>24</v>
      </c>
      <c r="I4944" s="1">
        <v>2644244</v>
      </c>
      <c r="J4944" s="1">
        <v>2647117</v>
      </c>
      <c r="K4944" s="1" t="s">
        <v>25</v>
      </c>
      <c r="R4944" s="1" t="s">
        <v>6971</v>
      </c>
      <c r="S4944" s="1">
        <v>2874</v>
      </c>
      <c r="U4944" s="1" t="s">
        <v>452</v>
      </c>
    </row>
    <row r="4945" spans="1:21">
      <c r="A4945" s="1">
        <f t="shared" si="77"/>
        <v>4944</v>
      </c>
      <c r="B4945" s="1" t="s">
        <v>28</v>
      </c>
      <c r="C4945" s="1" t="s">
        <v>453</v>
      </c>
      <c r="D4945" s="1" t="s">
        <v>22</v>
      </c>
      <c r="E4945" s="1" t="s">
        <v>23</v>
      </c>
      <c r="F4945" s="1" t="s">
        <v>5</v>
      </c>
      <c r="H4945" s="1" t="s">
        <v>24</v>
      </c>
      <c r="I4945" s="1">
        <v>2644244</v>
      </c>
      <c r="J4945" s="1">
        <v>2647117</v>
      </c>
      <c r="K4945" s="1" t="s">
        <v>25</v>
      </c>
      <c r="O4945" s="1" t="s">
        <v>6972</v>
      </c>
      <c r="R4945" s="1" t="s">
        <v>6971</v>
      </c>
      <c r="S4945" s="1">
        <v>2874</v>
      </c>
      <c r="U4945" s="1" t="s">
        <v>452</v>
      </c>
    </row>
    <row r="4946" spans="1:21">
      <c r="A4946" s="1">
        <f t="shared" si="77"/>
        <v>4945</v>
      </c>
      <c r="B4946" s="1" t="s">
        <v>20</v>
      </c>
      <c r="C4946" s="1" t="s">
        <v>450</v>
      </c>
      <c r="D4946" s="1" t="s">
        <v>22</v>
      </c>
      <c r="E4946" s="1" t="s">
        <v>23</v>
      </c>
      <c r="F4946" s="1" t="s">
        <v>5</v>
      </c>
      <c r="H4946" s="1" t="s">
        <v>24</v>
      </c>
      <c r="I4946" s="1">
        <v>2647021</v>
      </c>
      <c r="J4946" s="1">
        <v>2647677</v>
      </c>
      <c r="K4946" s="1" t="s">
        <v>25</v>
      </c>
      <c r="R4946" s="1" t="s">
        <v>6973</v>
      </c>
      <c r="S4946" s="1">
        <v>657</v>
      </c>
      <c r="U4946" s="1" t="s">
        <v>452</v>
      </c>
    </row>
    <row r="4947" spans="1:21">
      <c r="A4947" s="1">
        <f t="shared" si="77"/>
        <v>4946</v>
      </c>
      <c r="B4947" s="1" t="s">
        <v>28</v>
      </c>
      <c r="C4947" s="1" t="s">
        <v>453</v>
      </c>
      <c r="D4947" s="1" t="s">
        <v>22</v>
      </c>
      <c r="E4947" s="1" t="s">
        <v>23</v>
      </c>
      <c r="F4947" s="1" t="s">
        <v>5</v>
      </c>
      <c r="H4947" s="1" t="s">
        <v>24</v>
      </c>
      <c r="I4947" s="1">
        <v>2647021</v>
      </c>
      <c r="J4947" s="1">
        <v>2647677</v>
      </c>
      <c r="K4947" s="1" t="s">
        <v>25</v>
      </c>
      <c r="O4947" s="1" t="s">
        <v>6974</v>
      </c>
      <c r="R4947" s="1" t="s">
        <v>6973</v>
      </c>
      <c r="S4947" s="1">
        <v>657</v>
      </c>
      <c r="U4947" s="1" t="s">
        <v>452</v>
      </c>
    </row>
    <row r="4948" spans="1:21">
      <c r="A4948" s="1">
        <f t="shared" si="77"/>
        <v>4947</v>
      </c>
      <c r="B4948" s="1" t="s">
        <v>20</v>
      </c>
      <c r="C4948" s="1" t="s">
        <v>21</v>
      </c>
      <c r="D4948" s="1" t="s">
        <v>22</v>
      </c>
      <c r="E4948" s="1" t="s">
        <v>23</v>
      </c>
      <c r="F4948" s="1" t="s">
        <v>5</v>
      </c>
      <c r="H4948" s="1" t="s">
        <v>24</v>
      </c>
      <c r="I4948" s="1">
        <v>2647881</v>
      </c>
      <c r="J4948" s="1">
        <v>2648177</v>
      </c>
      <c r="K4948" s="1" t="s">
        <v>63</v>
      </c>
      <c r="R4948" s="1" t="s">
        <v>6975</v>
      </c>
      <c r="S4948" s="1">
        <v>297</v>
      </c>
    </row>
    <row r="4949" spans="1:21">
      <c r="A4949" s="1">
        <f t="shared" si="77"/>
        <v>4948</v>
      </c>
      <c r="B4949" s="1" t="s">
        <v>28</v>
      </c>
      <c r="C4949" s="1" t="s">
        <v>29</v>
      </c>
      <c r="D4949" s="1" t="s">
        <v>22</v>
      </c>
      <c r="E4949" s="1" t="s">
        <v>23</v>
      </c>
      <c r="F4949" s="1" t="s">
        <v>5</v>
      </c>
      <c r="H4949" s="1" t="s">
        <v>24</v>
      </c>
      <c r="I4949" s="1">
        <v>2647881</v>
      </c>
      <c r="J4949" s="1">
        <v>2648177</v>
      </c>
      <c r="K4949" s="1" t="s">
        <v>63</v>
      </c>
      <c r="L4949" s="1" t="s">
        <v>6976</v>
      </c>
      <c r="O4949" s="1" t="s">
        <v>62</v>
      </c>
      <c r="R4949" s="1" t="s">
        <v>6975</v>
      </c>
      <c r="S4949" s="1">
        <v>297</v>
      </c>
      <c r="T4949" s="1">
        <v>98</v>
      </c>
    </row>
    <row r="4950" spans="1:21">
      <c r="A4950" s="1">
        <f t="shared" si="77"/>
        <v>4949</v>
      </c>
      <c r="B4950" s="1" t="s">
        <v>20</v>
      </c>
      <c r="C4950" s="1" t="s">
        <v>21</v>
      </c>
      <c r="D4950" s="1" t="s">
        <v>22</v>
      </c>
      <c r="E4950" s="1" t="s">
        <v>23</v>
      </c>
      <c r="F4950" s="1" t="s">
        <v>5</v>
      </c>
      <c r="H4950" s="1" t="s">
        <v>24</v>
      </c>
      <c r="I4950" s="1">
        <v>2648208</v>
      </c>
      <c r="J4950" s="1">
        <v>2648672</v>
      </c>
      <c r="K4950" s="1" t="s">
        <v>63</v>
      </c>
      <c r="R4950" s="1" t="s">
        <v>6977</v>
      </c>
      <c r="S4950" s="1">
        <v>465</v>
      </c>
    </row>
    <row r="4951" spans="1:21">
      <c r="A4951" s="1">
        <f t="shared" si="77"/>
        <v>4950</v>
      </c>
      <c r="B4951" s="1" t="s">
        <v>28</v>
      </c>
      <c r="C4951" s="1" t="s">
        <v>29</v>
      </c>
      <c r="D4951" s="1" t="s">
        <v>22</v>
      </c>
      <c r="E4951" s="1" t="s">
        <v>23</v>
      </c>
      <c r="F4951" s="1" t="s">
        <v>5</v>
      </c>
      <c r="H4951" s="1" t="s">
        <v>24</v>
      </c>
      <c r="I4951" s="1">
        <v>2648208</v>
      </c>
      <c r="J4951" s="1">
        <v>2648672</v>
      </c>
      <c r="K4951" s="1" t="s">
        <v>63</v>
      </c>
      <c r="L4951" s="1" t="s">
        <v>6978</v>
      </c>
      <c r="O4951" s="1" t="s">
        <v>6979</v>
      </c>
      <c r="R4951" s="1" t="s">
        <v>6977</v>
      </c>
      <c r="S4951" s="1">
        <v>465</v>
      </c>
      <c r="T4951" s="1">
        <v>154</v>
      </c>
    </row>
    <row r="4952" spans="1:21">
      <c r="A4952" s="1">
        <f t="shared" si="77"/>
        <v>4951</v>
      </c>
      <c r="B4952" s="1" t="s">
        <v>20</v>
      </c>
      <c r="C4952" s="1" t="s">
        <v>21</v>
      </c>
      <c r="D4952" s="1" t="s">
        <v>22</v>
      </c>
      <c r="E4952" s="1" t="s">
        <v>23</v>
      </c>
      <c r="F4952" s="1" t="s">
        <v>5</v>
      </c>
      <c r="H4952" s="1" t="s">
        <v>24</v>
      </c>
      <c r="I4952" s="1">
        <v>2648682</v>
      </c>
      <c r="J4952" s="1">
        <v>2649344</v>
      </c>
      <c r="K4952" s="1" t="s">
        <v>63</v>
      </c>
      <c r="R4952" s="1" t="s">
        <v>6980</v>
      </c>
      <c r="S4952" s="1">
        <v>663</v>
      </c>
    </row>
    <row r="4953" spans="1:21">
      <c r="A4953" s="1">
        <f t="shared" si="77"/>
        <v>4952</v>
      </c>
      <c r="B4953" s="1" t="s">
        <v>28</v>
      </c>
      <c r="C4953" s="1" t="s">
        <v>29</v>
      </c>
      <c r="D4953" s="1" t="s">
        <v>22</v>
      </c>
      <c r="E4953" s="1" t="s">
        <v>23</v>
      </c>
      <c r="F4953" s="1" t="s">
        <v>5</v>
      </c>
      <c r="H4953" s="1" t="s">
        <v>24</v>
      </c>
      <c r="I4953" s="1">
        <v>2648682</v>
      </c>
      <c r="J4953" s="1">
        <v>2649344</v>
      </c>
      <c r="K4953" s="1" t="s">
        <v>63</v>
      </c>
      <c r="L4953" s="1" t="s">
        <v>6981</v>
      </c>
      <c r="O4953" s="1" t="s">
        <v>62</v>
      </c>
      <c r="R4953" s="1" t="s">
        <v>6980</v>
      </c>
      <c r="S4953" s="1">
        <v>663</v>
      </c>
      <c r="T4953" s="1">
        <v>220</v>
      </c>
    </row>
    <row r="4954" spans="1:21">
      <c r="A4954" s="1">
        <f t="shared" si="77"/>
        <v>4953</v>
      </c>
      <c r="B4954" s="1" t="s">
        <v>20</v>
      </c>
      <c r="C4954" s="1" t="s">
        <v>21</v>
      </c>
      <c r="D4954" s="1" t="s">
        <v>22</v>
      </c>
      <c r="E4954" s="1" t="s">
        <v>23</v>
      </c>
      <c r="F4954" s="1" t="s">
        <v>5</v>
      </c>
      <c r="H4954" s="1" t="s">
        <v>24</v>
      </c>
      <c r="I4954" s="1">
        <v>2649963</v>
      </c>
      <c r="J4954" s="1">
        <v>2650370</v>
      </c>
      <c r="K4954" s="1" t="s">
        <v>63</v>
      </c>
      <c r="R4954" s="1" t="s">
        <v>6982</v>
      </c>
      <c r="S4954" s="1">
        <v>408</v>
      </c>
    </row>
    <row r="4955" spans="1:21">
      <c r="A4955" s="1">
        <f t="shared" si="77"/>
        <v>4954</v>
      </c>
      <c r="B4955" s="1" t="s">
        <v>28</v>
      </c>
      <c r="C4955" s="1" t="s">
        <v>29</v>
      </c>
      <c r="D4955" s="1" t="s">
        <v>22</v>
      </c>
      <c r="E4955" s="1" t="s">
        <v>23</v>
      </c>
      <c r="F4955" s="1" t="s">
        <v>5</v>
      </c>
      <c r="H4955" s="1" t="s">
        <v>24</v>
      </c>
      <c r="I4955" s="1">
        <v>2649963</v>
      </c>
      <c r="J4955" s="1">
        <v>2650370</v>
      </c>
      <c r="K4955" s="1" t="s">
        <v>63</v>
      </c>
      <c r="L4955" s="1" t="s">
        <v>6983</v>
      </c>
      <c r="O4955" s="1" t="s">
        <v>62</v>
      </c>
      <c r="R4955" s="1" t="s">
        <v>6982</v>
      </c>
      <c r="S4955" s="1">
        <v>408</v>
      </c>
      <c r="T4955" s="1">
        <v>135</v>
      </c>
    </row>
    <row r="4956" spans="1:21">
      <c r="A4956" s="1">
        <f t="shared" si="77"/>
        <v>4955</v>
      </c>
      <c r="B4956" s="1" t="s">
        <v>20</v>
      </c>
      <c r="C4956" s="1" t="s">
        <v>21</v>
      </c>
      <c r="D4956" s="1" t="s">
        <v>22</v>
      </c>
      <c r="E4956" s="1" t="s">
        <v>23</v>
      </c>
      <c r="F4956" s="1" t="s">
        <v>5</v>
      </c>
      <c r="H4956" s="1" t="s">
        <v>24</v>
      </c>
      <c r="I4956" s="1">
        <v>2650880</v>
      </c>
      <c r="J4956" s="1">
        <v>2651056</v>
      </c>
      <c r="K4956" s="1" t="s">
        <v>63</v>
      </c>
      <c r="R4956" s="1" t="s">
        <v>6984</v>
      </c>
      <c r="S4956" s="1">
        <v>177</v>
      </c>
    </row>
    <row r="4957" spans="1:21">
      <c r="A4957" s="1">
        <f t="shared" si="77"/>
        <v>4956</v>
      </c>
      <c r="B4957" s="1" t="s">
        <v>28</v>
      </c>
      <c r="C4957" s="1" t="s">
        <v>29</v>
      </c>
      <c r="D4957" s="1" t="s">
        <v>22</v>
      </c>
      <c r="E4957" s="1" t="s">
        <v>23</v>
      </c>
      <c r="F4957" s="1" t="s">
        <v>5</v>
      </c>
      <c r="H4957" s="1" t="s">
        <v>24</v>
      </c>
      <c r="I4957" s="1">
        <v>2650880</v>
      </c>
      <c r="J4957" s="1">
        <v>2651056</v>
      </c>
      <c r="K4957" s="1" t="s">
        <v>63</v>
      </c>
      <c r="L4957" s="1" t="s">
        <v>6985</v>
      </c>
      <c r="O4957" s="1" t="s">
        <v>62</v>
      </c>
      <c r="R4957" s="1" t="s">
        <v>6984</v>
      </c>
      <c r="S4957" s="1">
        <v>177</v>
      </c>
      <c r="T4957" s="1">
        <v>58</v>
      </c>
    </row>
    <row r="4958" spans="1:21">
      <c r="A4958" s="1">
        <f t="shared" si="77"/>
        <v>4957</v>
      </c>
      <c r="B4958" s="1" t="s">
        <v>20</v>
      </c>
      <c r="C4958" s="1" t="s">
        <v>21</v>
      </c>
      <c r="D4958" s="1" t="s">
        <v>22</v>
      </c>
      <c r="E4958" s="1" t="s">
        <v>23</v>
      </c>
      <c r="F4958" s="1" t="s">
        <v>5</v>
      </c>
      <c r="H4958" s="1" t="s">
        <v>24</v>
      </c>
      <c r="I4958" s="1">
        <v>2651288</v>
      </c>
      <c r="J4958" s="1">
        <v>2651668</v>
      </c>
      <c r="K4958" s="1" t="s">
        <v>63</v>
      </c>
      <c r="R4958" s="1" t="s">
        <v>6986</v>
      </c>
      <c r="S4958" s="1">
        <v>381</v>
      </c>
    </row>
    <row r="4959" spans="1:21">
      <c r="A4959" s="1">
        <f t="shared" si="77"/>
        <v>4958</v>
      </c>
      <c r="B4959" s="1" t="s">
        <v>28</v>
      </c>
      <c r="C4959" s="1" t="s">
        <v>29</v>
      </c>
      <c r="D4959" s="1" t="s">
        <v>22</v>
      </c>
      <c r="E4959" s="1" t="s">
        <v>23</v>
      </c>
      <c r="F4959" s="1" t="s">
        <v>5</v>
      </c>
      <c r="H4959" s="1" t="s">
        <v>24</v>
      </c>
      <c r="I4959" s="1">
        <v>2651288</v>
      </c>
      <c r="J4959" s="1">
        <v>2651668</v>
      </c>
      <c r="K4959" s="1" t="s">
        <v>63</v>
      </c>
      <c r="L4959" s="1" t="s">
        <v>6987</v>
      </c>
      <c r="O4959" s="1" t="s">
        <v>918</v>
      </c>
      <c r="R4959" s="1" t="s">
        <v>6986</v>
      </c>
      <c r="S4959" s="1">
        <v>381</v>
      </c>
      <c r="T4959" s="1">
        <v>126</v>
      </c>
    </row>
    <row r="4960" spans="1:21">
      <c r="A4960" s="1">
        <f t="shared" si="77"/>
        <v>4959</v>
      </c>
      <c r="B4960" s="1" t="s">
        <v>20</v>
      </c>
      <c r="C4960" s="1" t="s">
        <v>21</v>
      </c>
      <c r="D4960" s="1" t="s">
        <v>22</v>
      </c>
      <c r="E4960" s="1" t="s">
        <v>23</v>
      </c>
      <c r="F4960" s="1" t="s">
        <v>5</v>
      </c>
      <c r="H4960" s="1" t="s">
        <v>24</v>
      </c>
      <c r="I4960" s="1">
        <v>2652660</v>
      </c>
      <c r="J4960" s="1">
        <v>2653850</v>
      </c>
      <c r="K4960" s="1" t="s">
        <v>63</v>
      </c>
      <c r="R4960" s="1" t="s">
        <v>6988</v>
      </c>
      <c r="S4960" s="1">
        <v>1191</v>
      </c>
    </row>
    <row r="4961" spans="1:20">
      <c r="A4961" s="1">
        <f t="shared" si="77"/>
        <v>4960</v>
      </c>
      <c r="B4961" s="1" t="s">
        <v>28</v>
      </c>
      <c r="C4961" s="1" t="s">
        <v>29</v>
      </c>
      <c r="D4961" s="1" t="s">
        <v>22</v>
      </c>
      <c r="E4961" s="1" t="s">
        <v>23</v>
      </c>
      <c r="F4961" s="1" t="s">
        <v>5</v>
      </c>
      <c r="H4961" s="1" t="s">
        <v>24</v>
      </c>
      <c r="I4961" s="1">
        <v>2652660</v>
      </c>
      <c r="J4961" s="1">
        <v>2653850</v>
      </c>
      <c r="K4961" s="1" t="s">
        <v>63</v>
      </c>
      <c r="L4961" s="1" t="s">
        <v>6989</v>
      </c>
      <c r="O4961" s="1" t="s">
        <v>42</v>
      </c>
      <c r="R4961" s="1" t="s">
        <v>6988</v>
      </c>
      <c r="S4961" s="1">
        <v>1191</v>
      </c>
      <c r="T4961" s="1">
        <v>396</v>
      </c>
    </row>
    <row r="4962" spans="1:20">
      <c r="A4962" s="1">
        <f t="shared" si="77"/>
        <v>4961</v>
      </c>
      <c r="B4962" s="1" t="s">
        <v>20</v>
      </c>
      <c r="C4962" s="1" t="s">
        <v>21</v>
      </c>
      <c r="D4962" s="1" t="s">
        <v>22</v>
      </c>
      <c r="E4962" s="1" t="s">
        <v>23</v>
      </c>
      <c r="F4962" s="1" t="s">
        <v>5</v>
      </c>
      <c r="H4962" s="1" t="s">
        <v>24</v>
      </c>
      <c r="I4962" s="1">
        <v>2653861</v>
      </c>
      <c r="J4962" s="1">
        <v>2656332</v>
      </c>
      <c r="K4962" s="1" t="s">
        <v>63</v>
      </c>
      <c r="R4962" s="1" t="s">
        <v>6990</v>
      </c>
      <c r="S4962" s="1">
        <v>2472</v>
      </c>
    </row>
    <row r="4963" spans="1:20">
      <c r="A4963" s="1">
        <f t="shared" si="77"/>
        <v>4962</v>
      </c>
      <c r="B4963" s="1" t="s">
        <v>28</v>
      </c>
      <c r="C4963" s="1" t="s">
        <v>29</v>
      </c>
      <c r="D4963" s="1" t="s">
        <v>22</v>
      </c>
      <c r="E4963" s="1" t="s">
        <v>23</v>
      </c>
      <c r="F4963" s="1" t="s">
        <v>5</v>
      </c>
      <c r="H4963" s="1" t="s">
        <v>24</v>
      </c>
      <c r="I4963" s="1">
        <v>2653861</v>
      </c>
      <c r="J4963" s="1">
        <v>2656332</v>
      </c>
      <c r="K4963" s="1" t="s">
        <v>63</v>
      </c>
      <c r="L4963" s="1" t="s">
        <v>6991</v>
      </c>
      <c r="O4963" s="1" t="s">
        <v>454</v>
      </c>
      <c r="R4963" s="1" t="s">
        <v>6990</v>
      </c>
      <c r="S4963" s="1">
        <v>2472</v>
      </c>
      <c r="T4963" s="1">
        <v>823</v>
      </c>
    </row>
    <row r="4964" spans="1:20">
      <c r="A4964" s="1">
        <f t="shared" si="77"/>
        <v>4963</v>
      </c>
      <c r="B4964" s="1" t="s">
        <v>20</v>
      </c>
      <c r="C4964" s="1" t="s">
        <v>21</v>
      </c>
      <c r="D4964" s="1" t="s">
        <v>22</v>
      </c>
      <c r="E4964" s="1" t="s">
        <v>23</v>
      </c>
      <c r="F4964" s="1" t="s">
        <v>5</v>
      </c>
      <c r="H4964" s="1" t="s">
        <v>24</v>
      </c>
      <c r="I4964" s="1">
        <v>2656460</v>
      </c>
      <c r="J4964" s="1">
        <v>2657476</v>
      </c>
      <c r="K4964" s="1" t="s">
        <v>63</v>
      </c>
      <c r="R4964" s="1" t="s">
        <v>6992</v>
      </c>
      <c r="S4964" s="1">
        <v>1017</v>
      </c>
    </row>
    <row r="4965" spans="1:20">
      <c r="A4965" s="1">
        <f t="shared" si="77"/>
        <v>4964</v>
      </c>
      <c r="B4965" s="1" t="s">
        <v>28</v>
      </c>
      <c r="C4965" s="1" t="s">
        <v>29</v>
      </c>
      <c r="D4965" s="1" t="s">
        <v>22</v>
      </c>
      <c r="E4965" s="1" t="s">
        <v>23</v>
      </c>
      <c r="F4965" s="1" t="s">
        <v>5</v>
      </c>
      <c r="H4965" s="1" t="s">
        <v>24</v>
      </c>
      <c r="I4965" s="1">
        <v>2656460</v>
      </c>
      <c r="J4965" s="1">
        <v>2657476</v>
      </c>
      <c r="K4965" s="1" t="s">
        <v>63</v>
      </c>
      <c r="L4965" s="1" t="s">
        <v>6993</v>
      </c>
      <c r="O4965" s="1" t="s">
        <v>461</v>
      </c>
      <c r="R4965" s="1" t="s">
        <v>6992</v>
      </c>
      <c r="S4965" s="1">
        <v>1017</v>
      </c>
      <c r="T4965" s="1">
        <v>338</v>
      </c>
    </row>
    <row r="4966" spans="1:20">
      <c r="A4966" s="1">
        <f t="shared" si="77"/>
        <v>4965</v>
      </c>
      <c r="B4966" s="1" t="s">
        <v>20</v>
      </c>
      <c r="C4966" s="1" t="s">
        <v>21</v>
      </c>
      <c r="D4966" s="1" t="s">
        <v>22</v>
      </c>
      <c r="E4966" s="1" t="s">
        <v>23</v>
      </c>
      <c r="F4966" s="1" t="s">
        <v>5</v>
      </c>
      <c r="H4966" s="1" t="s">
        <v>24</v>
      </c>
      <c r="I4966" s="1">
        <v>2657490</v>
      </c>
      <c r="J4966" s="1">
        <v>2658047</v>
      </c>
      <c r="K4966" s="1" t="s">
        <v>63</v>
      </c>
      <c r="P4966" s="1" t="s">
        <v>6994</v>
      </c>
      <c r="R4966" s="1" t="s">
        <v>6995</v>
      </c>
      <c r="S4966" s="1">
        <v>558</v>
      </c>
    </row>
    <row r="4967" spans="1:20">
      <c r="A4967" s="1">
        <f t="shared" si="77"/>
        <v>4966</v>
      </c>
      <c r="B4967" s="1" t="s">
        <v>28</v>
      </c>
      <c r="C4967" s="1" t="s">
        <v>29</v>
      </c>
      <c r="D4967" s="1" t="s">
        <v>22</v>
      </c>
      <c r="E4967" s="1" t="s">
        <v>23</v>
      </c>
      <c r="F4967" s="1" t="s">
        <v>5</v>
      </c>
      <c r="H4967" s="1" t="s">
        <v>24</v>
      </c>
      <c r="I4967" s="1">
        <v>2657490</v>
      </c>
      <c r="J4967" s="1">
        <v>2658047</v>
      </c>
      <c r="K4967" s="1" t="s">
        <v>63</v>
      </c>
      <c r="L4967" s="1" t="s">
        <v>6996</v>
      </c>
      <c r="O4967" s="1" t="s">
        <v>6997</v>
      </c>
      <c r="P4967" s="1" t="s">
        <v>6994</v>
      </c>
      <c r="R4967" s="1" t="s">
        <v>6995</v>
      </c>
      <c r="S4967" s="1">
        <v>558</v>
      </c>
      <c r="T4967" s="1">
        <v>185</v>
      </c>
    </row>
    <row r="4968" spans="1:20">
      <c r="A4968" s="1">
        <f t="shared" si="77"/>
        <v>4967</v>
      </c>
      <c r="B4968" s="1" t="s">
        <v>20</v>
      </c>
      <c r="C4968" s="1" t="s">
        <v>21</v>
      </c>
      <c r="D4968" s="1" t="s">
        <v>22</v>
      </c>
      <c r="E4968" s="1" t="s">
        <v>23</v>
      </c>
      <c r="F4968" s="1" t="s">
        <v>5</v>
      </c>
      <c r="H4968" s="1" t="s">
        <v>24</v>
      </c>
      <c r="I4968" s="1">
        <v>2658578</v>
      </c>
      <c r="J4968" s="1">
        <v>2659252</v>
      </c>
      <c r="K4968" s="1" t="s">
        <v>63</v>
      </c>
      <c r="R4968" s="1" t="s">
        <v>6998</v>
      </c>
      <c r="S4968" s="1">
        <v>675</v>
      </c>
    </row>
    <row r="4969" spans="1:20">
      <c r="A4969" s="1">
        <f t="shared" si="77"/>
        <v>4968</v>
      </c>
      <c r="B4969" s="1" t="s">
        <v>28</v>
      </c>
      <c r="C4969" s="1" t="s">
        <v>29</v>
      </c>
      <c r="D4969" s="1" t="s">
        <v>22</v>
      </c>
      <c r="E4969" s="1" t="s">
        <v>23</v>
      </c>
      <c r="F4969" s="1" t="s">
        <v>5</v>
      </c>
      <c r="H4969" s="1" t="s">
        <v>24</v>
      </c>
      <c r="I4969" s="1">
        <v>2658578</v>
      </c>
      <c r="J4969" s="1">
        <v>2659252</v>
      </c>
      <c r="K4969" s="1" t="s">
        <v>63</v>
      </c>
      <c r="L4969" s="1" t="s">
        <v>6999</v>
      </c>
      <c r="O4969" s="1" t="s">
        <v>62</v>
      </c>
      <c r="R4969" s="1" t="s">
        <v>6998</v>
      </c>
      <c r="S4969" s="1">
        <v>675</v>
      </c>
      <c r="T4969" s="1">
        <v>224</v>
      </c>
    </row>
    <row r="4970" spans="1:20">
      <c r="A4970" s="1">
        <f t="shared" si="77"/>
        <v>4969</v>
      </c>
      <c r="B4970" s="1" t="s">
        <v>20</v>
      </c>
      <c r="C4970" s="1" t="s">
        <v>21</v>
      </c>
      <c r="D4970" s="1" t="s">
        <v>22</v>
      </c>
      <c r="E4970" s="1" t="s">
        <v>23</v>
      </c>
      <c r="F4970" s="1" t="s">
        <v>5</v>
      </c>
      <c r="H4970" s="1" t="s">
        <v>24</v>
      </c>
      <c r="I4970" s="1">
        <v>2659527</v>
      </c>
      <c r="J4970" s="1">
        <v>2661200</v>
      </c>
      <c r="K4970" s="1" t="s">
        <v>25</v>
      </c>
      <c r="P4970" s="1" t="s">
        <v>7000</v>
      </c>
      <c r="R4970" s="1" t="s">
        <v>7001</v>
      </c>
      <c r="S4970" s="1">
        <v>1674</v>
      </c>
    </row>
    <row r="4971" spans="1:20">
      <c r="A4971" s="1">
        <f t="shared" si="77"/>
        <v>4970</v>
      </c>
      <c r="B4971" s="1" t="s">
        <v>28</v>
      </c>
      <c r="C4971" s="1" t="s">
        <v>29</v>
      </c>
      <c r="D4971" s="1" t="s">
        <v>22</v>
      </c>
      <c r="E4971" s="1" t="s">
        <v>23</v>
      </c>
      <c r="F4971" s="1" t="s">
        <v>5</v>
      </c>
      <c r="H4971" s="1" t="s">
        <v>24</v>
      </c>
      <c r="I4971" s="1">
        <v>2659527</v>
      </c>
      <c r="J4971" s="1">
        <v>2661200</v>
      </c>
      <c r="K4971" s="1" t="s">
        <v>25</v>
      </c>
      <c r="L4971" s="1" t="s">
        <v>7002</v>
      </c>
      <c r="O4971" s="1" t="s">
        <v>7003</v>
      </c>
      <c r="P4971" s="1" t="s">
        <v>7000</v>
      </c>
      <c r="R4971" s="1" t="s">
        <v>7001</v>
      </c>
      <c r="S4971" s="1">
        <v>1674</v>
      </c>
      <c r="T4971" s="1">
        <v>557</v>
      </c>
    </row>
    <row r="4972" spans="1:20">
      <c r="A4972" s="1">
        <f t="shared" si="77"/>
        <v>4971</v>
      </c>
      <c r="B4972" s="1" t="s">
        <v>20</v>
      </c>
      <c r="C4972" s="1" t="s">
        <v>21</v>
      </c>
      <c r="D4972" s="1" t="s">
        <v>22</v>
      </c>
      <c r="E4972" s="1" t="s">
        <v>23</v>
      </c>
      <c r="F4972" s="1" t="s">
        <v>5</v>
      </c>
      <c r="H4972" s="1" t="s">
        <v>24</v>
      </c>
      <c r="I4972" s="1">
        <v>2661193</v>
      </c>
      <c r="J4972" s="1">
        <v>2663796</v>
      </c>
      <c r="K4972" s="1" t="s">
        <v>25</v>
      </c>
      <c r="P4972" s="1" t="s">
        <v>7004</v>
      </c>
      <c r="R4972" s="1" t="s">
        <v>7005</v>
      </c>
      <c r="S4972" s="1">
        <v>2604</v>
      </c>
    </row>
    <row r="4973" spans="1:20">
      <c r="A4973" s="1">
        <f t="shared" si="77"/>
        <v>4972</v>
      </c>
      <c r="B4973" s="1" t="s">
        <v>28</v>
      </c>
      <c r="C4973" s="1" t="s">
        <v>29</v>
      </c>
      <c r="D4973" s="1" t="s">
        <v>22</v>
      </c>
      <c r="E4973" s="1" t="s">
        <v>23</v>
      </c>
      <c r="F4973" s="1" t="s">
        <v>5</v>
      </c>
      <c r="H4973" s="1" t="s">
        <v>24</v>
      </c>
      <c r="I4973" s="1">
        <v>2661193</v>
      </c>
      <c r="J4973" s="1">
        <v>2663796</v>
      </c>
      <c r="K4973" s="1" t="s">
        <v>25</v>
      </c>
      <c r="L4973" s="1" t="s">
        <v>7006</v>
      </c>
      <c r="O4973" s="1" t="s">
        <v>625</v>
      </c>
      <c r="P4973" s="1" t="s">
        <v>7004</v>
      </c>
      <c r="R4973" s="1" t="s">
        <v>7005</v>
      </c>
      <c r="S4973" s="1">
        <v>2604</v>
      </c>
      <c r="T4973" s="1">
        <v>867</v>
      </c>
    </row>
    <row r="4974" spans="1:20">
      <c r="A4974" s="1">
        <f t="shared" si="77"/>
        <v>4973</v>
      </c>
      <c r="B4974" s="1" t="s">
        <v>20</v>
      </c>
      <c r="C4974" s="1" t="s">
        <v>21</v>
      </c>
      <c r="D4974" s="1" t="s">
        <v>22</v>
      </c>
      <c r="E4974" s="1" t="s">
        <v>23</v>
      </c>
      <c r="F4974" s="1" t="s">
        <v>5</v>
      </c>
      <c r="H4974" s="1" t="s">
        <v>24</v>
      </c>
      <c r="I4974" s="1">
        <v>2664487</v>
      </c>
      <c r="J4974" s="1">
        <v>2664831</v>
      </c>
      <c r="K4974" s="1" t="s">
        <v>25</v>
      </c>
      <c r="R4974" s="1" t="s">
        <v>7007</v>
      </c>
      <c r="S4974" s="1">
        <v>345</v>
      </c>
    </row>
    <row r="4975" spans="1:20">
      <c r="A4975" s="1">
        <f t="shared" si="77"/>
        <v>4974</v>
      </c>
      <c r="B4975" s="1" t="s">
        <v>28</v>
      </c>
      <c r="C4975" s="1" t="s">
        <v>29</v>
      </c>
      <c r="D4975" s="1" t="s">
        <v>22</v>
      </c>
      <c r="E4975" s="1" t="s">
        <v>23</v>
      </c>
      <c r="F4975" s="1" t="s">
        <v>5</v>
      </c>
      <c r="H4975" s="1" t="s">
        <v>24</v>
      </c>
      <c r="I4975" s="1">
        <v>2664487</v>
      </c>
      <c r="J4975" s="1">
        <v>2664831</v>
      </c>
      <c r="K4975" s="1" t="s">
        <v>25</v>
      </c>
      <c r="L4975" s="1" t="s">
        <v>7008</v>
      </c>
      <c r="O4975" s="1" t="s">
        <v>42</v>
      </c>
      <c r="R4975" s="1" t="s">
        <v>7007</v>
      </c>
      <c r="S4975" s="1">
        <v>345</v>
      </c>
      <c r="T4975" s="1">
        <v>114</v>
      </c>
    </row>
    <row r="4976" spans="1:20">
      <c r="A4976" s="1">
        <f t="shared" si="77"/>
        <v>4975</v>
      </c>
      <c r="B4976" s="1" t="s">
        <v>20</v>
      </c>
      <c r="C4976" s="1" t="s">
        <v>21</v>
      </c>
      <c r="D4976" s="1" t="s">
        <v>22</v>
      </c>
      <c r="E4976" s="1" t="s">
        <v>23</v>
      </c>
      <c r="F4976" s="1" t="s">
        <v>5</v>
      </c>
      <c r="H4976" s="1" t="s">
        <v>24</v>
      </c>
      <c r="I4976" s="1">
        <v>2665307</v>
      </c>
      <c r="J4976" s="1">
        <v>2665621</v>
      </c>
      <c r="K4976" s="1" t="s">
        <v>25</v>
      </c>
      <c r="R4976" s="1" t="s">
        <v>7009</v>
      </c>
      <c r="S4976" s="1">
        <v>315</v>
      </c>
    </row>
    <row r="4977" spans="1:21">
      <c r="A4977" s="1">
        <f t="shared" si="77"/>
        <v>4976</v>
      </c>
      <c r="B4977" s="1" t="s">
        <v>28</v>
      </c>
      <c r="C4977" s="1" t="s">
        <v>29</v>
      </c>
      <c r="D4977" s="1" t="s">
        <v>22</v>
      </c>
      <c r="E4977" s="1" t="s">
        <v>23</v>
      </c>
      <c r="F4977" s="1" t="s">
        <v>5</v>
      </c>
      <c r="H4977" s="1" t="s">
        <v>24</v>
      </c>
      <c r="I4977" s="1">
        <v>2665307</v>
      </c>
      <c r="J4977" s="1">
        <v>2665621</v>
      </c>
      <c r="K4977" s="1" t="s">
        <v>25</v>
      </c>
      <c r="L4977" s="1" t="s">
        <v>7010</v>
      </c>
      <c r="O4977" s="1" t="s">
        <v>62</v>
      </c>
      <c r="R4977" s="1" t="s">
        <v>7009</v>
      </c>
      <c r="S4977" s="1">
        <v>315</v>
      </c>
      <c r="T4977" s="1">
        <v>104</v>
      </c>
    </row>
    <row r="4978" spans="1:21">
      <c r="A4978" s="1">
        <f t="shared" si="77"/>
        <v>4977</v>
      </c>
      <c r="B4978" s="1" t="s">
        <v>20</v>
      </c>
      <c r="C4978" s="1" t="s">
        <v>21</v>
      </c>
      <c r="D4978" s="1" t="s">
        <v>22</v>
      </c>
      <c r="E4978" s="1" t="s">
        <v>23</v>
      </c>
      <c r="F4978" s="1" t="s">
        <v>5</v>
      </c>
      <c r="H4978" s="1" t="s">
        <v>24</v>
      </c>
      <c r="I4978" s="1">
        <v>2665658</v>
      </c>
      <c r="J4978" s="1">
        <v>2665999</v>
      </c>
      <c r="K4978" s="1" t="s">
        <v>25</v>
      </c>
      <c r="R4978" s="1" t="s">
        <v>7011</v>
      </c>
      <c r="S4978" s="1">
        <v>342</v>
      </c>
    </row>
    <row r="4979" spans="1:21">
      <c r="A4979" s="1">
        <f t="shared" si="77"/>
        <v>4978</v>
      </c>
      <c r="B4979" s="1" t="s">
        <v>28</v>
      </c>
      <c r="C4979" s="1" t="s">
        <v>29</v>
      </c>
      <c r="D4979" s="1" t="s">
        <v>22</v>
      </c>
      <c r="E4979" s="1" t="s">
        <v>23</v>
      </c>
      <c r="F4979" s="1" t="s">
        <v>5</v>
      </c>
      <c r="H4979" s="1" t="s">
        <v>24</v>
      </c>
      <c r="I4979" s="1">
        <v>2665658</v>
      </c>
      <c r="J4979" s="1">
        <v>2665999</v>
      </c>
      <c r="K4979" s="1" t="s">
        <v>25</v>
      </c>
      <c r="L4979" s="1" t="s">
        <v>7012</v>
      </c>
      <c r="O4979" s="1" t="s">
        <v>62</v>
      </c>
      <c r="R4979" s="1" t="s">
        <v>7011</v>
      </c>
      <c r="S4979" s="1">
        <v>342</v>
      </c>
      <c r="T4979" s="1">
        <v>113</v>
      </c>
    </row>
    <row r="4980" spans="1:21">
      <c r="A4980" s="1">
        <f t="shared" si="77"/>
        <v>4979</v>
      </c>
      <c r="B4980" s="1" t="s">
        <v>20</v>
      </c>
      <c r="C4980" s="1" t="s">
        <v>21</v>
      </c>
      <c r="D4980" s="1" t="s">
        <v>22</v>
      </c>
      <c r="E4980" s="1" t="s">
        <v>23</v>
      </c>
      <c r="F4980" s="1" t="s">
        <v>5</v>
      </c>
      <c r="H4980" s="1" t="s">
        <v>24</v>
      </c>
      <c r="I4980" s="1">
        <v>2666243</v>
      </c>
      <c r="J4980" s="1">
        <v>2667286</v>
      </c>
      <c r="K4980" s="1" t="s">
        <v>63</v>
      </c>
      <c r="R4980" s="1" t="s">
        <v>7013</v>
      </c>
      <c r="S4980" s="1">
        <v>1044</v>
      </c>
    </row>
    <row r="4981" spans="1:21">
      <c r="A4981" s="1">
        <f t="shared" si="77"/>
        <v>4980</v>
      </c>
      <c r="B4981" s="1" t="s">
        <v>28</v>
      </c>
      <c r="C4981" s="1" t="s">
        <v>29</v>
      </c>
      <c r="D4981" s="1" t="s">
        <v>22</v>
      </c>
      <c r="E4981" s="1" t="s">
        <v>23</v>
      </c>
      <c r="F4981" s="1" t="s">
        <v>5</v>
      </c>
      <c r="H4981" s="1" t="s">
        <v>24</v>
      </c>
      <c r="I4981" s="1">
        <v>2666243</v>
      </c>
      <c r="J4981" s="1">
        <v>2667286</v>
      </c>
      <c r="K4981" s="1" t="s">
        <v>63</v>
      </c>
      <c r="L4981" s="1" t="s">
        <v>7014</v>
      </c>
      <c r="O4981" s="1" t="s">
        <v>542</v>
      </c>
      <c r="R4981" s="1" t="s">
        <v>7013</v>
      </c>
      <c r="S4981" s="1">
        <v>1044</v>
      </c>
      <c r="T4981" s="1">
        <v>347</v>
      </c>
    </row>
    <row r="4982" spans="1:21">
      <c r="A4982" s="1">
        <f t="shared" si="77"/>
        <v>4981</v>
      </c>
      <c r="B4982" s="1" t="s">
        <v>20</v>
      </c>
      <c r="C4982" s="1" t="s">
        <v>21</v>
      </c>
      <c r="D4982" s="1" t="s">
        <v>22</v>
      </c>
      <c r="E4982" s="1" t="s">
        <v>23</v>
      </c>
      <c r="F4982" s="1" t="s">
        <v>5</v>
      </c>
      <c r="H4982" s="1" t="s">
        <v>24</v>
      </c>
      <c r="I4982" s="1">
        <v>2667489</v>
      </c>
      <c r="J4982" s="1">
        <v>2667941</v>
      </c>
      <c r="K4982" s="1" t="s">
        <v>63</v>
      </c>
      <c r="R4982" s="1" t="s">
        <v>7015</v>
      </c>
      <c r="S4982" s="1">
        <v>453</v>
      </c>
    </row>
    <row r="4983" spans="1:21">
      <c r="A4983" s="1">
        <f t="shared" si="77"/>
        <v>4982</v>
      </c>
      <c r="B4983" s="1" t="s">
        <v>28</v>
      </c>
      <c r="C4983" s="1" t="s">
        <v>29</v>
      </c>
      <c r="D4983" s="1" t="s">
        <v>22</v>
      </c>
      <c r="E4983" s="1" t="s">
        <v>23</v>
      </c>
      <c r="F4983" s="1" t="s">
        <v>5</v>
      </c>
      <c r="H4983" s="1" t="s">
        <v>24</v>
      </c>
      <c r="I4983" s="1">
        <v>2667489</v>
      </c>
      <c r="J4983" s="1">
        <v>2667941</v>
      </c>
      <c r="K4983" s="1" t="s">
        <v>63</v>
      </c>
      <c r="L4983" s="1" t="s">
        <v>7016</v>
      </c>
      <c r="O4983" s="1" t="s">
        <v>42</v>
      </c>
      <c r="R4983" s="1" t="s">
        <v>7015</v>
      </c>
      <c r="S4983" s="1">
        <v>453</v>
      </c>
      <c r="T4983" s="1">
        <v>150</v>
      </c>
    </row>
    <row r="4984" spans="1:21">
      <c r="A4984" s="1">
        <f t="shared" si="77"/>
        <v>4983</v>
      </c>
      <c r="B4984" s="1" t="s">
        <v>20</v>
      </c>
      <c r="C4984" s="1" t="s">
        <v>21</v>
      </c>
      <c r="D4984" s="1" t="s">
        <v>22</v>
      </c>
      <c r="E4984" s="1" t="s">
        <v>23</v>
      </c>
      <c r="F4984" s="1" t="s">
        <v>5</v>
      </c>
      <c r="H4984" s="1" t="s">
        <v>24</v>
      </c>
      <c r="I4984" s="1">
        <v>2668023</v>
      </c>
      <c r="J4984" s="1">
        <v>2668475</v>
      </c>
      <c r="K4984" s="1" t="s">
        <v>63</v>
      </c>
      <c r="R4984" s="1" t="s">
        <v>7017</v>
      </c>
      <c r="S4984" s="1">
        <v>453</v>
      </c>
    </row>
    <row r="4985" spans="1:21">
      <c r="A4985" s="1">
        <f t="shared" si="77"/>
        <v>4984</v>
      </c>
      <c r="B4985" s="1" t="s">
        <v>28</v>
      </c>
      <c r="C4985" s="1" t="s">
        <v>29</v>
      </c>
      <c r="D4985" s="1" t="s">
        <v>22</v>
      </c>
      <c r="E4985" s="1" t="s">
        <v>23</v>
      </c>
      <c r="F4985" s="1" t="s">
        <v>5</v>
      </c>
      <c r="H4985" s="1" t="s">
        <v>24</v>
      </c>
      <c r="I4985" s="1">
        <v>2668023</v>
      </c>
      <c r="J4985" s="1">
        <v>2668475</v>
      </c>
      <c r="K4985" s="1" t="s">
        <v>63</v>
      </c>
      <c r="L4985" s="1" t="s">
        <v>7018</v>
      </c>
      <c r="O4985" s="1" t="s">
        <v>7019</v>
      </c>
      <c r="R4985" s="1" t="s">
        <v>7017</v>
      </c>
      <c r="S4985" s="1">
        <v>453</v>
      </c>
      <c r="T4985" s="1">
        <v>150</v>
      </c>
    </row>
    <row r="4986" spans="1:21">
      <c r="A4986" s="1">
        <f t="shared" si="77"/>
        <v>4985</v>
      </c>
      <c r="B4986" s="1" t="s">
        <v>20</v>
      </c>
      <c r="C4986" s="1" t="s">
        <v>21</v>
      </c>
      <c r="D4986" s="1" t="s">
        <v>22</v>
      </c>
      <c r="E4986" s="1" t="s">
        <v>23</v>
      </c>
      <c r="F4986" s="1" t="s">
        <v>5</v>
      </c>
      <c r="H4986" s="1" t="s">
        <v>24</v>
      </c>
      <c r="I4986" s="1">
        <v>2669025</v>
      </c>
      <c r="J4986" s="1">
        <v>2670068</v>
      </c>
      <c r="K4986" s="1" t="s">
        <v>25</v>
      </c>
      <c r="R4986" s="1" t="s">
        <v>7020</v>
      </c>
      <c r="S4986" s="1">
        <v>1044</v>
      </c>
    </row>
    <row r="4987" spans="1:21">
      <c r="A4987" s="1">
        <f t="shared" si="77"/>
        <v>4986</v>
      </c>
      <c r="B4987" s="1" t="s">
        <v>28</v>
      </c>
      <c r="C4987" s="1" t="s">
        <v>29</v>
      </c>
      <c r="D4987" s="1" t="s">
        <v>22</v>
      </c>
      <c r="E4987" s="1" t="s">
        <v>23</v>
      </c>
      <c r="F4987" s="1" t="s">
        <v>5</v>
      </c>
      <c r="H4987" s="1" t="s">
        <v>24</v>
      </c>
      <c r="I4987" s="1">
        <v>2669025</v>
      </c>
      <c r="J4987" s="1">
        <v>2670068</v>
      </c>
      <c r="K4987" s="1" t="s">
        <v>25</v>
      </c>
      <c r="L4987" s="1" t="s">
        <v>7021</v>
      </c>
      <c r="O4987" s="1" t="s">
        <v>542</v>
      </c>
      <c r="R4987" s="1" t="s">
        <v>7020</v>
      </c>
      <c r="S4987" s="1">
        <v>1044</v>
      </c>
      <c r="T4987" s="1">
        <v>347</v>
      </c>
    </row>
    <row r="4988" spans="1:21">
      <c r="A4988" s="1">
        <f t="shared" si="77"/>
        <v>4987</v>
      </c>
      <c r="B4988" s="1" t="s">
        <v>20</v>
      </c>
      <c r="C4988" s="1" t="s">
        <v>21</v>
      </c>
      <c r="D4988" s="1" t="s">
        <v>22</v>
      </c>
      <c r="E4988" s="1" t="s">
        <v>23</v>
      </c>
      <c r="F4988" s="1" t="s">
        <v>5</v>
      </c>
      <c r="H4988" s="1" t="s">
        <v>24</v>
      </c>
      <c r="I4988" s="1">
        <v>2671639</v>
      </c>
      <c r="J4988" s="1">
        <v>2672214</v>
      </c>
      <c r="K4988" s="1" t="s">
        <v>63</v>
      </c>
      <c r="R4988" s="1" t="s">
        <v>7022</v>
      </c>
      <c r="S4988" s="1">
        <v>576</v>
      </c>
    </row>
    <row r="4989" spans="1:21">
      <c r="A4989" s="1">
        <f t="shared" si="77"/>
        <v>4988</v>
      </c>
      <c r="B4989" s="1" t="s">
        <v>28</v>
      </c>
      <c r="C4989" s="1" t="s">
        <v>29</v>
      </c>
      <c r="D4989" s="1" t="s">
        <v>22</v>
      </c>
      <c r="E4989" s="1" t="s">
        <v>23</v>
      </c>
      <c r="F4989" s="1" t="s">
        <v>5</v>
      </c>
      <c r="H4989" s="1" t="s">
        <v>24</v>
      </c>
      <c r="I4989" s="1">
        <v>2671639</v>
      </c>
      <c r="J4989" s="1">
        <v>2672214</v>
      </c>
      <c r="K4989" s="1" t="s">
        <v>63</v>
      </c>
      <c r="L4989" s="1" t="s">
        <v>7023</v>
      </c>
      <c r="O4989" s="1" t="s">
        <v>868</v>
      </c>
      <c r="R4989" s="1" t="s">
        <v>7022</v>
      </c>
      <c r="S4989" s="1">
        <v>576</v>
      </c>
      <c r="T4989" s="1">
        <v>191</v>
      </c>
    </row>
    <row r="4990" spans="1:21">
      <c r="A4990" s="1">
        <f t="shared" si="77"/>
        <v>4989</v>
      </c>
      <c r="B4990" s="1" t="s">
        <v>20</v>
      </c>
      <c r="C4990" s="1" t="s">
        <v>21</v>
      </c>
      <c r="D4990" s="1" t="s">
        <v>22</v>
      </c>
      <c r="E4990" s="1" t="s">
        <v>23</v>
      </c>
      <c r="F4990" s="1" t="s">
        <v>5</v>
      </c>
      <c r="H4990" s="1" t="s">
        <v>24</v>
      </c>
      <c r="I4990" s="1">
        <v>2672019</v>
      </c>
      <c r="J4990" s="1">
        <v>2672387</v>
      </c>
      <c r="K4990" s="1" t="s">
        <v>63</v>
      </c>
      <c r="R4990" s="1" t="s">
        <v>7024</v>
      </c>
      <c r="S4990" s="1">
        <v>369</v>
      </c>
    </row>
    <row r="4991" spans="1:21">
      <c r="A4991" s="1">
        <f t="shared" si="77"/>
        <v>4990</v>
      </c>
      <c r="B4991" s="1" t="s">
        <v>28</v>
      </c>
      <c r="C4991" s="1" t="s">
        <v>29</v>
      </c>
      <c r="D4991" s="1" t="s">
        <v>22</v>
      </c>
      <c r="E4991" s="1" t="s">
        <v>23</v>
      </c>
      <c r="F4991" s="1" t="s">
        <v>5</v>
      </c>
      <c r="H4991" s="1" t="s">
        <v>24</v>
      </c>
      <c r="I4991" s="1">
        <v>2672019</v>
      </c>
      <c r="J4991" s="1">
        <v>2672387</v>
      </c>
      <c r="K4991" s="1" t="s">
        <v>63</v>
      </c>
      <c r="L4991" s="1" t="s">
        <v>7025</v>
      </c>
      <c r="O4991" s="1" t="s">
        <v>480</v>
      </c>
      <c r="R4991" s="1" t="s">
        <v>7024</v>
      </c>
      <c r="S4991" s="1">
        <v>369</v>
      </c>
      <c r="T4991" s="1">
        <v>122</v>
      </c>
    </row>
    <row r="4992" spans="1:21">
      <c r="A4992" s="1">
        <f t="shared" si="77"/>
        <v>4991</v>
      </c>
      <c r="B4992" s="1" t="s">
        <v>20</v>
      </c>
      <c r="C4992" s="1" t="s">
        <v>450</v>
      </c>
      <c r="D4992" s="1" t="s">
        <v>22</v>
      </c>
      <c r="E4992" s="1" t="s">
        <v>23</v>
      </c>
      <c r="F4992" s="1" t="s">
        <v>5</v>
      </c>
      <c r="H4992" s="1" t="s">
        <v>24</v>
      </c>
      <c r="I4992" s="1">
        <v>2672700</v>
      </c>
      <c r="J4992" s="1">
        <v>2672855</v>
      </c>
      <c r="K4992" s="1" t="s">
        <v>63</v>
      </c>
      <c r="R4992" s="1" t="s">
        <v>7026</v>
      </c>
      <c r="S4992" s="1">
        <v>156</v>
      </c>
      <c r="U4992" s="1" t="s">
        <v>452</v>
      </c>
    </row>
    <row r="4993" spans="1:21">
      <c r="A4993" s="1">
        <f t="shared" si="77"/>
        <v>4992</v>
      </c>
      <c r="B4993" s="1" t="s">
        <v>28</v>
      </c>
      <c r="C4993" s="1" t="s">
        <v>453</v>
      </c>
      <c r="D4993" s="1" t="s">
        <v>22</v>
      </c>
      <c r="E4993" s="1" t="s">
        <v>23</v>
      </c>
      <c r="F4993" s="1" t="s">
        <v>5</v>
      </c>
      <c r="H4993" s="1" t="s">
        <v>24</v>
      </c>
      <c r="I4993" s="1">
        <v>2672700</v>
      </c>
      <c r="J4993" s="1">
        <v>2672855</v>
      </c>
      <c r="K4993" s="1" t="s">
        <v>63</v>
      </c>
      <c r="O4993" s="1" t="s">
        <v>7027</v>
      </c>
      <c r="R4993" s="1" t="s">
        <v>7026</v>
      </c>
      <c r="S4993" s="1">
        <v>156</v>
      </c>
      <c r="U4993" s="1" t="s">
        <v>452</v>
      </c>
    </row>
    <row r="4994" spans="1:21">
      <c r="A4994" s="1">
        <f t="shared" si="77"/>
        <v>4993</v>
      </c>
      <c r="B4994" s="1" t="s">
        <v>20</v>
      </c>
      <c r="C4994" s="1" t="s">
        <v>21</v>
      </c>
      <c r="D4994" s="1" t="s">
        <v>22</v>
      </c>
      <c r="E4994" s="1" t="s">
        <v>23</v>
      </c>
      <c r="F4994" s="1" t="s">
        <v>5</v>
      </c>
      <c r="H4994" s="1" t="s">
        <v>24</v>
      </c>
      <c r="I4994" s="1">
        <v>2672868</v>
      </c>
      <c r="J4994" s="1">
        <v>2673191</v>
      </c>
      <c r="K4994" s="1" t="s">
        <v>63</v>
      </c>
      <c r="R4994" s="1" t="s">
        <v>7028</v>
      </c>
      <c r="S4994" s="1">
        <v>324</v>
      </c>
    </row>
    <row r="4995" spans="1:21">
      <c r="A4995" s="1">
        <f t="shared" ref="A4995:A5058" si="78">A4994+1</f>
        <v>4994</v>
      </c>
      <c r="B4995" s="1" t="s">
        <v>28</v>
      </c>
      <c r="C4995" s="1" t="s">
        <v>29</v>
      </c>
      <c r="D4995" s="1" t="s">
        <v>22</v>
      </c>
      <c r="E4995" s="1" t="s">
        <v>23</v>
      </c>
      <c r="F4995" s="1" t="s">
        <v>5</v>
      </c>
      <c r="H4995" s="1" t="s">
        <v>24</v>
      </c>
      <c r="I4995" s="1">
        <v>2672868</v>
      </c>
      <c r="J4995" s="1">
        <v>2673191</v>
      </c>
      <c r="K4995" s="1" t="s">
        <v>63</v>
      </c>
      <c r="L4995" s="1" t="s">
        <v>7029</v>
      </c>
      <c r="O4995" s="1" t="s">
        <v>62</v>
      </c>
      <c r="R4995" s="1" t="s">
        <v>7028</v>
      </c>
      <c r="S4995" s="1">
        <v>324</v>
      </c>
      <c r="T4995" s="1">
        <v>107</v>
      </c>
    </row>
    <row r="4996" spans="1:21">
      <c r="A4996" s="1">
        <f t="shared" si="78"/>
        <v>4995</v>
      </c>
      <c r="B4996" s="1" t="s">
        <v>20</v>
      </c>
      <c r="C4996" s="1" t="s">
        <v>21</v>
      </c>
      <c r="D4996" s="1" t="s">
        <v>22</v>
      </c>
      <c r="E4996" s="1" t="s">
        <v>23</v>
      </c>
      <c r="F4996" s="1" t="s">
        <v>5</v>
      </c>
      <c r="H4996" s="1" t="s">
        <v>24</v>
      </c>
      <c r="I4996" s="1">
        <v>2673252</v>
      </c>
      <c r="J4996" s="1">
        <v>2674181</v>
      </c>
      <c r="K4996" s="1" t="s">
        <v>63</v>
      </c>
      <c r="R4996" s="1" t="s">
        <v>7030</v>
      </c>
      <c r="S4996" s="1">
        <v>930</v>
      </c>
    </row>
    <row r="4997" spans="1:21">
      <c r="A4997" s="1">
        <f t="shared" si="78"/>
        <v>4996</v>
      </c>
      <c r="B4997" s="1" t="s">
        <v>28</v>
      </c>
      <c r="C4997" s="1" t="s">
        <v>29</v>
      </c>
      <c r="D4997" s="1" t="s">
        <v>22</v>
      </c>
      <c r="E4997" s="1" t="s">
        <v>23</v>
      </c>
      <c r="F4997" s="1" t="s">
        <v>5</v>
      </c>
      <c r="H4997" s="1" t="s">
        <v>24</v>
      </c>
      <c r="I4997" s="1">
        <v>2673252</v>
      </c>
      <c r="J4997" s="1">
        <v>2674181</v>
      </c>
      <c r="K4997" s="1" t="s">
        <v>63</v>
      </c>
      <c r="L4997" s="1" t="s">
        <v>7031</v>
      </c>
      <c r="O4997" s="1" t="s">
        <v>7032</v>
      </c>
      <c r="R4997" s="1" t="s">
        <v>7030</v>
      </c>
      <c r="S4997" s="1">
        <v>930</v>
      </c>
      <c r="T4997" s="1">
        <v>309</v>
      </c>
    </row>
    <row r="4998" spans="1:21">
      <c r="A4998" s="1">
        <f t="shared" si="78"/>
        <v>4997</v>
      </c>
      <c r="B4998" s="1" t="s">
        <v>20</v>
      </c>
      <c r="C4998" s="1" t="s">
        <v>21</v>
      </c>
      <c r="D4998" s="1" t="s">
        <v>22</v>
      </c>
      <c r="E4998" s="1" t="s">
        <v>23</v>
      </c>
      <c r="F4998" s="1" t="s">
        <v>5</v>
      </c>
      <c r="H4998" s="1" t="s">
        <v>24</v>
      </c>
      <c r="I4998" s="1">
        <v>2674754</v>
      </c>
      <c r="J4998" s="1">
        <v>2675143</v>
      </c>
      <c r="K4998" s="1" t="s">
        <v>25</v>
      </c>
      <c r="R4998" s="1" t="s">
        <v>7033</v>
      </c>
      <c r="S4998" s="1">
        <v>390</v>
      </c>
    </row>
    <row r="4999" spans="1:21">
      <c r="A4999" s="1">
        <f t="shared" si="78"/>
        <v>4998</v>
      </c>
      <c r="B4999" s="1" t="s">
        <v>28</v>
      </c>
      <c r="C4999" s="1" t="s">
        <v>29</v>
      </c>
      <c r="D4999" s="1" t="s">
        <v>22</v>
      </c>
      <c r="E4999" s="1" t="s">
        <v>23</v>
      </c>
      <c r="F4999" s="1" t="s">
        <v>5</v>
      </c>
      <c r="H4999" s="1" t="s">
        <v>24</v>
      </c>
      <c r="I4999" s="1">
        <v>2674754</v>
      </c>
      <c r="J4999" s="1">
        <v>2675143</v>
      </c>
      <c r="K4999" s="1" t="s">
        <v>25</v>
      </c>
      <c r="L4999" s="1" t="s">
        <v>7034</v>
      </c>
      <c r="O4999" s="1" t="s">
        <v>3749</v>
      </c>
      <c r="R4999" s="1" t="s">
        <v>7033</v>
      </c>
      <c r="S4999" s="1">
        <v>390</v>
      </c>
      <c r="T4999" s="1">
        <v>129</v>
      </c>
    </row>
    <row r="5000" spans="1:21">
      <c r="A5000" s="1">
        <f t="shared" si="78"/>
        <v>4999</v>
      </c>
      <c r="B5000" s="1" t="s">
        <v>20</v>
      </c>
      <c r="C5000" s="1" t="s">
        <v>21</v>
      </c>
      <c r="D5000" s="1" t="s">
        <v>22</v>
      </c>
      <c r="E5000" s="1" t="s">
        <v>23</v>
      </c>
      <c r="F5000" s="1" t="s">
        <v>5</v>
      </c>
      <c r="H5000" s="1" t="s">
        <v>24</v>
      </c>
      <c r="I5000" s="1">
        <v>2675202</v>
      </c>
      <c r="J5000" s="1">
        <v>2677010</v>
      </c>
      <c r="K5000" s="1" t="s">
        <v>63</v>
      </c>
      <c r="P5000" s="1" t="s">
        <v>7035</v>
      </c>
      <c r="R5000" s="1" t="s">
        <v>7036</v>
      </c>
      <c r="S5000" s="1">
        <v>1809</v>
      </c>
    </row>
    <row r="5001" spans="1:21">
      <c r="A5001" s="1">
        <f t="shared" si="78"/>
        <v>5000</v>
      </c>
      <c r="B5001" s="1" t="s">
        <v>28</v>
      </c>
      <c r="C5001" s="1" t="s">
        <v>29</v>
      </c>
      <c r="D5001" s="1" t="s">
        <v>22</v>
      </c>
      <c r="E5001" s="1" t="s">
        <v>23</v>
      </c>
      <c r="F5001" s="1" t="s">
        <v>5</v>
      </c>
      <c r="H5001" s="1" t="s">
        <v>24</v>
      </c>
      <c r="I5001" s="1">
        <v>2675202</v>
      </c>
      <c r="J5001" s="1">
        <v>2677010</v>
      </c>
      <c r="K5001" s="1" t="s">
        <v>63</v>
      </c>
      <c r="L5001" s="1" t="s">
        <v>7037</v>
      </c>
      <c r="O5001" s="1" t="s">
        <v>555</v>
      </c>
      <c r="P5001" s="1" t="s">
        <v>7035</v>
      </c>
      <c r="R5001" s="1" t="s">
        <v>7036</v>
      </c>
      <c r="S5001" s="1">
        <v>1809</v>
      </c>
      <c r="T5001" s="1">
        <v>602</v>
      </c>
    </row>
    <row r="5002" spans="1:21">
      <c r="A5002" s="1">
        <f t="shared" si="78"/>
        <v>5001</v>
      </c>
      <c r="B5002" s="1" t="s">
        <v>20</v>
      </c>
      <c r="C5002" s="1" t="s">
        <v>21</v>
      </c>
      <c r="D5002" s="1" t="s">
        <v>22</v>
      </c>
      <c r="E5002" s="1" t="s">
        <v>23</v>
      </c>
      <c r="F5002" s="1" t="s">
        <v>5</v>
      </c>
      <c r="H5002" s="1" t="s">
        <v>24</v>
      </c>
      <c r="I5002" s="1">
        <v>2677195</v>
      </c>
      <c r="J5002" s="1">
        <v>2677644</v>
      </c>
      <c r="K5002" s="1" t="s">
        <v>63</v>
      </c>
      <c r="P5002" s="1" t="s">
        <v>7038</v>
      </c>
      <c r="R5002" s="1" t="s">
        <v>7039</v>
      </c>
      <c r="S5002" s="1">
        <v>450</v>
      </c>
    </row>
    <row r="5003" spans="1:21">
      <c r="A5003" s="1">
        <f t="shared" si="78"/>
        <v>5002</v>
      </c>
      <c r="B5003" s="1" t="s">
        <v>28</v>
      </c>
      <c r="C5003" s="1" t="s">
        <v>29</v>
      </c>
      <c r="D5003" s="1" t="s">
        <v>22</v>
      </c>
      <c r="E5003" s="1" t="s">
        <v>23</v>
      </c>
      <c r="F5003" s="1" t="s">
        <v>5</v>
      </c>
      <c r="H5003" s="1" t="s">
        <v>24</v>
      </c>
      <c r="I5003" s="1">
        <v>2677195</v>
      </c>
      <c r="J5003" s="1">
        <v>2677644</v>
      </c>
      <c r="K5003" s="1" t="s">
        <v>63</v>
      </c>
      <c r="L5003" s="1" t="s">
        <v>7040</v>
      </c>
      <c r="O5003" s="1" t="s">
        <v>7041</v>
      </c>
      <c r="P5003" s="1" t="s">
        <v>7038</v>
      </c>
      <c r="R5003" s="1" t="s">
        <v>7039</v>
      </c>
      <c r="S5003" s="1">
        <v>450</v>
      </c>
      <c r="T5003" s="1">
        <v>149</v>
      </c>
    </row>
    <row r="5004" spans="1:21">
      <c r="A5004" s="1">
        <f t="shared" si="78"/>
        <v>5003</v>
      </c>
      <c r="B5004" s="1" t="s">
        <v>20</v>
      </c>
      <c r="C5004" s="1" t="s">
        <v>21</v>
      </c>
      <c r="D5004" s="1" t="s">
        <v>22</v>
      </c>
      <c r="E5004" s="1" t="s">
        <v>23</v>
      </c>
      <c r="F5004" s="1" t="s">
        <v>5</v>
      </c>
      <c r="H5004" s="1" t="s">
        <v>24</v>
      </c>
      <c r="I5004" s="1">
        <v>2677645</v>
      </c>
      <c r="J5004" s="1">
        <v>2679003</v>
      </c>
      <c r="K5004" s="1" t="s">
        <v>63</v>
      </c>
      <c r="R5004" s="1" t="s">
        <v>7042</v>
      </c>
      <c r="S5004" s="1">
        <v>1359</v>
      </c>
    </row>
    <row r="5005" spans="1:21">
      <c r="A5005" s="1">
        <f t="shared" si="78"/>
        <v>5004</v>
      </c>
      <c r="B5005" s="1" t="s">
        <v>28</v>
      </c>
      <c r="C5005" s="1" t="s">
        <v>29</v>
      </c>
      <c r="D5005" s="1" t="s">
        <v>22</v>
      </c>
      <c r="E5005" s="1" t="s">
        <v>23</v>
      </c>
      <c r="F5005" s="1" t="s">
        <v>5</v>
      </c>
      <c r="H5005" s="1" t="s">
        <v>24</v>
      </c>
      <c r="I5005" s="1">
        <v>2677645</v>
      </c>
      <c r="J5005" s="1">
        <v>2679003</v>
      </c>
      <c r="K5005" s="1" t="s">
        <v>63</v>
      </c>
      <c r="L5005" s="1" t="s">
        <v>7043</v>
      </c>
      <c r="O5005" s="1" t="s">
        <v>7044</v>
      </c>
      <c r="R5005" s="1" t="s">
        <v>7042</v>
      </c>
      <c r="S5005" s="1">
        <v>1359</v>
      </c>
      <c r="T5005" s="1">
        <v>452</v>
      </c>
    </row>
    <row r="5006" spans="1:21">
      <c r="A5006" s="1">
        <f t="shared" si="78"/>
        <v>5005</v>
      </c>
      <c r="B5006" s="1" t="s">
        <v>20</v>
      </c>
      <c r="C5006" s="1" t="s">
        <v>21</v>
      </c>
      <c r="D5006" s="1" t="s">
        <v>22</v>
      </c>
      <c r="E5006" s="1" t="s">
        <v>23</v>
      </c>
      <c r="F5006" s="1" t="s">
        <v>5</v>
      </c>
      <c r="H5006" s="1" t="s">
        <v>24</v>
      </c>
      <c r="I5006" s="1">
        <v>2679119</v>
      </c>
      <c r="J5006" s="1">
        <v>2681950</v>
      </c>
      <c r="K5006" s="1" t="s">
        <v>25</v>
      </c>
      <c r="P5006" s="1" t="s">
        <v>7045</v>
      </c>
      <c r="R5006" s="1" t="s">
        <v>7046</v>
      </c>
      <c r="S5006" s="1">
        <v>2832</v>
      </c>
    </row>
    <row r="5007" spans="1:21">
      <c r="A5007" s="1">
        <f t="shared" si="78"/>
        <v>5006</v>
      </c>
      <c r="B5007" s="1" t="s">
        <v>28</v>
      </c>
      <c r="C5007" s="1" t="s">
        <v>29</v>
      </c>
      <c r="D5007" s="1" t="s">
        <v>22</v>
      </c>
      <c r="E5007" s="1" t="s">
        <v>23</v>
      </c>
      <c r="F5007" s="1" t="s">
        <v>5</v>
      </c>
      <c r="H5007" s="1" t="s">
        <v>24</v>
      </c>
      <c r="I5007" s="1">
        <v>2679119</v>
      </c>
      <c r="J5007" s="1">
        <v>2681950</v>
      </c>
      <c r="K5007" s="1" t="s">
        <v>25</v>
      </c>
      <c r="L5007" s="1" t="s">
        <v>7047</v>
      </c>
      <c r="O5007" s="1" t="s">
        <v>7048</v>
      </c>
      <c r="P5007" s="1" t="s">
        <v>7045</v>
      </c>
      <c r="R5007" s="1" t="s">
        <v>7046</v>
      </c>
      <c r="S5007" s="1">
        <v>2832</v>
      </c>
      <c r="T5007" s="1">
        <v>943</v>
      </c>
    </row>
    <row r="5008" spans="1:21">
      <c r="A5008" s="1">
        <f t="shared" si="78"/>
        <v>5007</v>
      </c>
      <c r="B5008" s="1" t="s">
        <v>20</v>
      </c>
      <c r="C5008" s="1" t="s">
        <v>21</v>
      </c>
      <c r="D5008" s="1" t="s">
        <v>22</v>
      </c>
      <c r="E5008" s="1" t="s">
        <v>23</v>
      </c>
      <c r="F5008" s="1" t="s">
        <v>5</v>
      </c>
      <c r="H5008" s="1" t="s">
        <v>24</v>
      </c>
      <c r="I5008" s="1">
        <v>2681956</v>
      </c>
      <c r="J5008" s="1">
        <v>2683239</v>
      </c>
      <c r="K5008" s="1" t="s">
        <v>25</v>
      </c>
      <c r="P5008" s="1" t="s">
        <v>7049</v>
      </c>
      <c r="R5008" s="1" t="s">
        <v>7050</v>
      </c>
      <c r="S5008" s="1">
        <v>1284</v>
      </c>
    </row>
    <row r="5009" spans="1:20">
      <c r="A5009" s="1">
        <f t="shared" si="78"/>
        <v>5008</v>
      </c>
      <c r="B5009" s="1" t="s">
        <v>28</v>
      </c>
      <c r="C5009" s="1" t="s">
        <v>29</v>
      </c>
      <c r="D5009" s="1" t="s">
        <v>22</v>
      </c>
      <c r="E5009" s="1" t="s">
        <v>23</v>
      </c>
      <c r="F5009" s="1" t="s">
        <v>5</v>
      </c>
      <c r="H5009" s="1" t="s">
        <v>24</v>
      </c>
      <c r="I5009" s="1">
        <v>2681956</v>
      </c>
      <c r="J5009" s="1">
        <v>2683239</v>
      </c>
      <c r="K5009" s="1" t="s">
        <v>25</v>
      </c>
      <c r="L5009" s="1" t="s">
        <v>7051</v>
      </c>
      <c r="O5009" s="1" t="s">
        <v>7052</v>
      </c>
      <c r="P5009" s="1" t="s">
        <v>7049</v>
      </c>
      <c r="R5009" s="1" t="s">
        <v>7050</v>
      </c>
      <c r="S5009" s="1">
        <v>1284</v>
      </c>
      <c r="T5009" s="1">
        <v>427</v>
      </c>
    </row>
    <row r="5010" spans="1:20">
      <c r="A5010" s="1">
        <f t="shared" si="78"/>
        <v>5009</v>
      </c>
      <c r="B5010" s="1" t="s">
        <v>20</v>
      </c>
      <c r="C5010" s="1" t="s">
        <v>21</v>
      </c>
      <c r="D5010" s="1" t="s">
        <v>22</v>
      </c>
      <c r="E5010" s="1" t="s">
        <v>23</v>
      </c>
      <c r="F5010" s="1" t="s">
        <v>5</v>
      </c>
      <c r="H5010" s="1" t="s">
        <v>24</v>
      </c>
      <c r="I5010" s="1">
        <v>2683268</v>
      </c>
      <c r="J5010" s="1">
        <v>2684275</v>
      </c>
      <c r="K5010" s="1" t="s">
        <v>63</v>
      </c>
      <c r="R5010" s="1" t="s">
        <v>7053</v>
      </c>
      <c r="S5010" s="1">
        <v>1008</v>
      </c>
    </row>
    <row r="5011" spans="1:20">
      <c r="A5011" s="1">
        <f t="shared" si="78"/>
        <v>5010</v>
      </c>
      <c r="B5011" s="1" t="s">
        <v>28</v>
      </c>
      <c r="C5011" s="1" t="s">
        <v>29</v>
      </c>
      <c r="D5011" s="1" t="s">
        <v>22</v>
      </c>
      <c r="E5011" s="1" t="s">
        <v>23</v>
      </c>
      <c r="F5011" s="1" t="s">
        <v>5</v>
      </c>
      <c r="H5011" s="1" t="s">
        <v>24</v>
      </c>
      <c r="I5011" s="1">
        <v>2683268</v>
      </c>
      <c r="J5011" s="1">
        <v>2684275</v>
      </c>
      <c r="K5011" s="1" t="s">
        <v>63</v>
      </c>
      <c r="L5011" s="1" t="s">
        <v>7054</v>
      </c>
      <c r="O5011" s="1" t="s">
        <v>7055</v>
      </c>
      <c r="R5011" s="1" t="s">
        <v>7053</v>
      </c>
      <c r="S5011" s="1">
        <v>1008</v>
      </c>
      <c r="T5011" s="1">
        <v>335</v>
      </c>
    </row>
    <row r="5012" spans="1:20">
      <c r="A5012" s="1">
        <f t="shared" si="78"/>
        <v>5011</v>
      </c>
      <c r="B5012" s="1" t="s">
        <v>20</v>
      </c>
      <c r="C5012" s="1" t="s">
        <v>21</v>
      </c>
      <c r="D5012" s="1" t="s">
        <v>22</v>
      </c>
      <c r="E5012" s="1" t="s">
        <v>23</v>
      </c>
      <c r="F5012" s="1" t="s">
        <v>5</v>
      </c>
      <c r="H5012" s="1" t="s">
        <v>24</v>
      </c>
      <c r="I5012" s="1">
        <v>2684420</v>
      </c>
      <c r="J5012" s="1">
        <v>2685088</v>
      </c>
      <c r="K5012" s="1" t="s">
        <v>63</v>
      </c>
      <c r="R5012" s="1" t="s">
        <v>7056</v>
      </c>
      <c r="S5012" s="1">
        <v>669</v>
      </c>
    </row>
    <row r="5013" spans="1:20">
      <c r="A5013" s="1">
        <f t="shared" si="78"/>
        <v>5012</v>
      </c>
      <c r="B5013" s="1" t="s">
        <v>28</v>
      </c>
      <c r="C5013" s="1" t="s">
        <v>29</v>
      </c>
      <c r="D5013" s="1" t="s">
        <v>22</v>
      </c>
      <c r="E5013" s="1" t="s">
        <v>23</v>
      </c>
      <c r="F5013" s="1" t="s">
        <v>5</v>
      </c>
      <c r="H5013" s="1" t="s">
        <v>24</v>
      </c>
      <c r="I5013" s="1">
        <v>2684420</v>
      </c>
      <c r="J5013" s="1">
        <v>2685088</v>
      </c>
      <c r="K5013" s="1" t="s">
        <v>63</v>
      </c>
      <c r="L5013" s="1" t="s">
        <v>7057</v>
      </c>
      <c r="O5013" s="1" t="s">
        <v>7058</v>
      </c>
      <c r="R5013" s="1" t="s">
        <v>7056</v>
      </c>
      <c r="S5013" s="1">
        <v>669</v>
      </c>
      <c r="T5013" s="1">
        <v>222</v>
      </c>
    </row>
    <row r="5014" spans="1:20">
      <c r="A5014" s="1">
        <f t="shared" si="78"/>
        <v>5013</v>
      </c>
      <c r="B5014" s="1" t="s">
        <v>20</v>
      </c>
      <c r="C5014" s="1" t="s">
        <v>21</v>
      </c>
      <c r="D5014" s="1" t="s">
        <v>22</v>
      </c>
      <c r="E5014" s="1" t="s">
        <v>23</v>
      </c>
      <c r="F5014" s="1" t="s">
        <v>5</v>
      </c>
      <c r="H5014" s="1" t="s">
        <v>24</v>
      </c>
      <c r="I5014" s="1">
        <v>2685107</v>
      </c>
      <c r="J5014" s="1">
        <v>2685877</v>
      </c>
      <c r="K5014" s="1" t="s">
        <v>63</v>
      </c>
      <c r="P5014" s="1" t="s">
        <v>7059</v>
      </c>
      <c r="R5014" s="1" t="s">
        <v>7060</v>
      </c>
      <c r="S5014" s="1">
        <v>771</v>
      </c>
    </row>
    <row r="5015" spans="1:20">
      <c r="A5015" s="1">
        <f t="shared" si="78"/>
        <v>5014</v>
      </c>
      <c r="B5015" s="1" t="s">
        <v>28</v>
      </c>
      <c r="C5015" s="1" t="s">
        <v>29</v>
      </c>
      <c r="D5015" s="1" t="s">
        <v>22</v>
      </c>
      <c r="E5015" s="1" t="s">
        <v>23</v>
      </c>
      <c r="F5015" s="1" t="s">
        <v>5</v>
      </c>
      <c r="H5015" s="1" t="s">
        <v>24</v>
      </c>
      <c r="I5015" s="1">
        <v>2685107</v>
      </c>
      <c r="J5015" s="1">
        <v>2685877</v>
      </c>
      <c r="K5015" s="1" t="s">
        <v>63</v>
      </c>
      <c r="L5015" s="1" t="s">
        <v>7061</v>
      </c>
      <c r="O5015" s="1" t="s">
        <v>7062</v>
      </c>
      <c r="P5015" s="1" t="s">
        <v>7059</v>
      </c>
      <c r="R5015" s="1" t="s">
        <v>7060</v>
      </c>
      <c r="S5015" s="1">
        <v>771</v>
      </c>
      <c r="T5015" s="1">
        <v>256</v>
      </c>
    </row>
    <row r="5016" spans="1:20">
      <c r="A5016" s="1">
        <f t="shared" si="78"/>
        <v>5015</v>
      </c>
      <c r="B5016" s="1" t="s">
        <v>20</v>
      </c>
      <c r="C5016" s="1" t="s">
        <v>21</v>
      </c>
      <c r="D5016" s="1" t="s">
        <v>22</v>
      </c>
      <c r="E5016" s="1" t="s">
        <v>23</v>
      </c>
      <c r="F5016" s="1" t="s">
        <v>5</v>
      </c>
      <c r="H5016" s="1" t="s">
        <v>24</v>
      </c>
      <c r="I5016" s="1">
        <v>2685888</v>
      </c>
      <c r="J5016" s="1">
        <v>2686901</v>
      </c>
      <c r="K5016" s="1" t="s">
        <v>63</v>
      </c>
      <c r="P5016" s="1" t="s">
        <v>7059</v>
      </c>
      <c r="R5016" s="1" t="s">
        <v>7063</v>
      </c>
      <c r="S5016" s="1">
        <v>1014</v>
      </c>
    </row>
    <row r="5017" spans="1:20">
      <c r="A5017" s="1">
        <f t="shared" si="78"/>
        <v>5016</v>
      </c>
      <c r="B5017" s="1" t="s">
        <v>28</v>
      </c>
      <c r="C5017" s="1" t="s">
        <v>29</v>
      </c>
      <c r="D5017" s="1" t="s">
        <v>22</v>
      </c>
      <c r="E5017" s="1" t="s">
        <v>23</v>
      </c>
      <c r="F5017" s="1" t="s">
        <v>5</v>
      </c>
      <c r="H5017" s="1" t="s">
        <v>24</v>
      </c>
      <c r="I5017" s="1">
        <v>2685888</v>
      </c>
      <c r="J5017" s="1">
        <v>2686901</v>
      </c>
      <c r="K5017" s="1" t="s">
        <v>63</v>
      </c>
      <c r="L5017" s="1" t="s">
        <v>7064</v>
      </c>
      <c r="O5017" s="1" t="s">
        <v>7065</v>
      </c>
      <c r="P5017" s="1" t="s">
        <v>7059</v>
      </c>
      <c r="R5017" s="1" t="s">
        <v>7063</v>
      </c>
      <c r="S5017" s="1">
        <v>1014</v>
      </c>
      <c r="T5017" s="1">
        <v>337</v>
      </c>
    </row>
    <row r="5018" spans="1:20">
      <c r="A5018" s="1">
        <f t="shared" si="78"/>
        <v>5017</v>
      </c>
      <c r="B5018" s="1" t="s">
        <v>20</v>
      </c>
      <c r="C5018" s="1" t="s">
        <v>21</v>
      </c>
      <c r="D5018" s="1" t="s">
        <v>22</v>
      </c>
      <c r="E5018" s="1" t="s">
        <v>23</v>
      </c>
      <c r="F5018" s="1" t="s">
        <v>5</v>
      </c>
      <c r="H5018" s="1" t="s">
        <v>24</v>
      </c>
      <c r="I5018" s="1">
        <v>2687065</v>
      </c>
      <c r="J5018" s="1">
        <v>2687418</v>
      </c>
      <c r="K5018" s="1" t="s">
        <v>63</v>
      </c>
      <c r="R5018" s="1" t="s">
        <v>7066</v>
      </c>
      <c r="S5018" s="1">
        <v>354</v>
      </c>
    </row>
    <row r="5019" spans="1:20">
      <c r="A5019" s="1">
        <f t="shared" si="78"/>
        <v>5018</v>
      </c>
      <c r="B5019" s="1" t="s">
        <v>28</v>
      </c>
      <c r="C5019" s="1" t="s">
        <v>29</v>
      </c>
      <c r="D5019" s="1" t="s">
        <v>22</v>
      </c>
      <c r="E5019" s="1" t="s">
        <v>23</v>
      </c>
      <c r="F5019" s="1" t="s">
        <v>5</v>
      </c>
      <c r="H5019" s="1" t="s">
        <v>24</v>
      </c>
      <c r="I5019" s="1">
        <v>2687065</v>
      </c>
      <c r="J5019" s="1">
        <v>2687418</v>
      </c>
      <c r="K5019" s="1" t="s">
        <v>63</v>
      </c>
      <c r="L5019" s="1" t="s">
        <v>7067</v>
      </c>
      <c r="O5019" s="1" t="s">
        <v>62</v>
      </c>
      <c r="R5019" s="1" t="s">
        <v>7066</v>
      </c>
      <c r="S5019" s="1">
        <v>354</v>
      </c>
      <c r="T5019" s="1">
        <v>117</v>
      </c>
    </row>
    <row r="5020" spans="1:20">
      <c r="A5020" s="1">
        <f t="shared" si="78"/>
        <v>5019</v>
      </c>
      <c r="B5020" s="1" t="s">
        <v>20</v>
      </c>
      <c r="C5020" s="1" t="s">
        <v>21</v>
      </c>
      <c r="D5020" s="1" t="s">
        <v>22</v>
      </c>
      <c r="E5020" s="1" t="s">
        <v>23</v>
      </c>
      <c r="F5020" s="1" t="s">
        <v>5</v>
      </c>
      <c r="H5020" s="1" t="s">
        <v>24</v>
      </c>
      <c r="I5020" s="1">
        <v>2687598</v>
      </c>
      <c r="J5020" s="1">
        <v>2688419</v>
      </c>
      <c r="K5020" s="1" t="s">
        <v>63</v>
      </c>
      <c r="P5020" s="1" t="s">
        <v>7068</v>
      </c>
      <c r="R5020" s="1" t="s">
        <v>7069</v>
      </c>
      <c r="S5020" s="1">
        <v>822</v>
      </c>
    </row>
    <row r="5021" spans="1:20">
      <c r="A5021" s="1">
        <f t="shared" si="78"/>
        <v>5020</v>
      </c>
      <c r="B5021" s="1" t="s">
        <v>28</v>
      </c>
      <c r="C5021" s="1" t="s">
        <v>29</v>
      </c>
      <c r="D5021" s="1" t="s">
        <v>22</v>
      </c>
      <c r="E5021" s="1" t="s">
        <v>23</v>
      </c>
      <c r="F5021" s="1" t="s">
        <v>5</v>
      </c>
      <c r="H5021" s="1" t="s">
        <v>24</v>
      </c>
      <c r="I5021" s="1">
        <v>2687598</v>
      </c>
      <c r="J5021" s="1">
        <v>2688419</v>
      </c>
      <c r="K5021" s="1" t="s">
        <v>63</v>
      </c>
      <c r="L5021" s="1" t="s">
        <v>7070</v>
      </c>
      <c r="O5021" s="1" t="s">
        <v>1793</v>
      </c>
      <c r="P5021" s="1" t="s">
        <v>7068</v>
      </c>
      <c r="R5021" s="1" t="s">
        <v>7069</v>
      </c>
      <c r="S5021" s="1">
        <v>822</v>
      </c>
      <c r="T5021" s="1">
        <v>273</v>
      </c>
    </row>
    <row r="5022" spans="1:20">
      <c r="A5022" s="1">
        <f t="shared" si="78"/>
        <v>5021</v>
      </c>
      <c r="B5022" s="1" t="s">
        <v>20</v>
      </c>
      <c r="C5022" s="1" t="s">
        <v>21</v>
      </c>
      <c r="D5022" s="1" t="s">
        <v>22</v>
      </c>
      <c r="E5022" s="1" t="s">
        <v>23</v>
      </c>
      <c r="F5022" s="1" t="s">
        <v>5</v>
      </c>
      <c r="H5022" s="1" t="s">
        <v>24</v>
      </c>
      <c r="I5022" s="1">
        <v>2688444</v>
      </c>
      <c r="J5022" s="1">
        <v>2689646</v>
      </c>
      <c r="K5022" s="1" t="s">
        <v>63</v>
      </c>
      <c r="P5022" s="1" t="s">
        <v>7071</v>
      </c>
      <c r="R5022" s="1" t="s">
        <v>7072</v>
      </c>
      <c r="S5022" s="1">
        <v>1203</v>
      </c>
    </row>
    <row r="5023" spans="1:20">
      <c r="A5023" s="1">
        <f t="shared" si="78"/>
        <v>5022</v>
      </c>
      <c r="B5023" s="1" t="s">
        <v>28</v>
      </c>
      <c r="C5023" s="1" t="s">
        <v>29</v>
      </c>
      <c r="D5023" s="1" t="s">
        <v>22</v>
      </c>
      <c r="E5023" s="1" t="s">
        <v>23</v>
      </c>
      <c r="F5023" s="1" t="s">
        <v>5</v>
      </c>
      <c r="H5023" s="1" t="s">
        <v>24</v>
      </c>
      <c r="I5023" s="1">
        <v>2688444</v>
      </c>
      <c r="J5023" s="1">
        <v>2689646</v>
      </c>
      <c r="K5023" s="1" t="s">
        <v>63</v>
      </c>
      <c r="L5023" s="1" t="s">
        <v>7073</v>
      </c>
      <c r="O5023" s="1" t="s">
        <v>1067</v>
      </c>
      <c r="P5023" s="1" t="s">
        <v>7071</v>
      </c>
      <c r="R5023" s="1" t="s">
        <v>7072</v>
      </c>
      <c r="S5023" s="1">
        <v>1203</v>
      </c>
      <c r="T5023" s="1">
        <v>400</v>
      </c>
    </row>
    <row r="5024" spans="1:20">
      <c r="A5024" s="1">
        <f t="shared" si="78"/>
        <v>5023</v>
      </c>
      <c r="B5024" s="1" t="s">
        <v>20</v>
      </c>
      <c r="C5024" s="1" t="s">
        <v>21</v>
      </c>
      <c r="D5024" s="1" t="s">
        <v>22</v>
      </c>
      <c r="E5024" s="1" t="s">
        <v>23</v>
      </c>
      <c r="F5024" s="1" t="s">
        <v>5</v>
      </c>
      <c r="H5024" s="1" t="s">
        <v>24</v>
      </c>
      <c r="I5024" s="1">
        <v>2689747</v>
      </c>
      <c r="J5024" s="1">
        <v>2690628</v>
      </c>
      <c r="K5024" s="1" t="s">
        <v>25</v>
      </c>
      <c r="R5024" s="1" t="s">
        <v>7074</v>
      </c>
      <c r="S5024" s="1">
        <v>882</v>
      </c>
    </row>
    <row r="5025" spans="1:20">
      <c r="A5025" s="1">
        <f t="shared" si="78"/>
        <v>5024</v>
      </c>
      <c r="B5025" s="1" t="s">
        <v>28</v>
      </c>
      <c r="C5025" s="1" t="s">
        <v>29</v>
      </c>
      <c r="D5025" s="1" t="s">
        <v>22</v>
      </c>
      <c r="E5025" s="1" t="s">
        <v>23</v>
      </c>
      <c r="F5025" s="1" t="s">
        <v>5</v>
      </c>
      <c r="H5025" s="1" t="s">
        <v>24</v>
      </c>
      <c r="I5025" s="1">
        <v>2689747</v>
      </c>
      <c r="J5025" s="1">
        <v>2690628</v>
      </c>
      <c r="K5025" s="1" t="s">
        <v>25</v>
      </c>
      <c r="L5025" s="1" t="s">
        <v>7075</v>
      </c>
      <c r="O5025" s="1" t="s">
        <v>1209</v>
      </c>
      <c r="R5025" s="1" t="s">
        <v>7074</v>
      </c>
      <c r="S5025" s="1">
        <v>882</v>
      </c>
      <c r="T5025" s="1">
        <v>293</v>
      </c>
    </row>
    <row r="5026" spans="1:20">
      <c r="A5026" s="1">
        <f t="shared" si="78"/>
        <v>5025</v>
      </c>
      <c r="B5026" s="1" t="s">
        <v>20</v>
      </c>
      <c r="C5026" s="1" t="s">
        <v>21</v>
      </c>
      <c r="D5026" s="1" t="s">
        <v>22</v>
      </c>
      <c r="E5026" s="1" t="s">
        <v>23</v>
      </c>
      <c r="F5026" s="1" t="s">
        <v>5</v>
      </c>
      <c r="H5026" s="1" t="s">
        <v>24</v>
      </c>
      <c r="I5026" s="1">
        <v>2690756</v>
      </c>
      <c r="J5026" s="1">
        <v>2691319</v>
      </c>
      <c r="K5026" s="1" t="s">
        <v>25</v>
      </c>
      <c r="R5026" s="1" t="s">
        <v>7076</v>
      </c>
      <c r="S5026" s="1">
        <v>564</v>
      </c>
    </row>
    <row r="5027" spans="1:20">
      <c r="A5027" s="1">
        <f t="shared" si="78"/>
        <v>5026</v>
      </c>
      <c r="B5027" s="1" t="s">
        <v>28</v>
      </c>
      <c r="C5027" s="1" t="s">
        <v>29</v>
      </c>
      <c r="D5027" s="1" t="s">
        <v>22</v>
      </c>
      <c r="E5027" s="1" t="s">
        <v>23</v>
      </c>
      <c r="F5027" s="1" t="s">
        <v>5</v>
      </c>
      <c r="H5027" s="1" t="s">
        <v>24</v>
      </c>
      <c r="I5027" s="1">
        <v>2690756</v>
      </c>
      <c r="J5027" s="1">
        <v>2691319</v>
      </c>
      <c r="K5027" s="1" t="s">
        <v>25</v>
      </c>
      <c r="L5027" s="1" t="s">
        <v>7077</v>
      </c>
      <c r="O5027" s="1" t="s">
        <v>7078</v>
      </c>
      <c r="R5027" s="1" t="s">
        <v>7076</v>
      </c>
      <c r="S5027" s="1">
        <v>564</v>
      </c>
      <c r="T5027" s="1">
        <v>187</v>
      </c>
    </row>
    <row r="5028" spans="1:20">
      <c r="A5028" s="1">
        <f t="shared" si="78"/>
        <v>5027</v>
      </c>
      <c r="B5028" s="1" t="s">
        <v>20</v>
      </c>
      <c r="C5028" s="1" t="s">
        <v>21</v>
      </c>
      <c r="D5028" s="1" t="s">
        <v>22</v>
      </c>
      <c r="E5028" s="1" t="s">
        <v>23</v>
      </c>
      <c r="F5028" s="1" t="s">
        <v>5</v>
      </c>
      <c r="H5028" s="1" t="s">
        <v>24</v>
      </c>
      <c r="I5028" s="1">
        <v>2691464</v>
      </c>
      <c r="J5028" s="1">
        <v>2692003</v>
      </c>
      <c r="K5028" s="1" t="s">
        <v>25</v>
      </c>
      <c r="R5028" s="1" t="s">
        <v>7079</v>
      </c>
      <c r="S5028" s="1">
        <v>540</v>
      </c>
    </row>
    <row r="5029" spans="1:20">
      <c r="A5029" s="1">
        <f t="shared" si="78"/>
        <v>5028</v>
      </c>
      <c r="B5029" s="1" t="s">
        <v>28</v>
      </c>
      <c r="C5029" s="1" t="s">
        <v>29</v>
      </c>
      <c r="D5029" s="1" t="s">
        <v>22</v>
      </c>
      <c r="E5029" s="1" t="s">
        <v>23</v>
      </c>
      <c r="F5029" s="1" t="s">
        <v>5</v>
      </c>
      <c r="H5029" s="1" t="s">
        <v>24</v>
      </c>
      <c r="I5029" s="1">
        <v>2691464</v>
      </c>
      <c r="J5029" s="1">
        <v>2692003</v>
      </c>
      <c r="K5029" s="1" t="s">
        <v>25</v>
      </c>
      <c r="L5029" s="1" t="s">
        <v>7080</v>
      </c>
      <c r="O5029" s="1" t="s">
        <v>467</v>
      </c>
      <c r="R5029" s="1" t="s">
        <v>7079</v>
      </c>
      <c r="S5029" s="1">
        <v>540</v>
      </c>
      <c r="T5029" s="1">
        <v>179</v>
      </c>
    </row>
    <row r="5030" spans="1:20">
      <c r="A5030" s="1">
        <f t="shared" si="78"/>
        <v>5029</v>
      </c>
      <c r="B5030" s="1" t="s">
        <v>20</v>
      </c>
      <c r="C5030" s="1" t="s">
        <v>21</v>
      </c>
      <c r="D5030" s="1" t="s">
        <v>22</v>
      </c>
      <c r="E5030" s="1" t="s">
        <v>23</v>
      </c>
      <c r="F5030" s="1" t="s">
        <v>5</v>
      </c>
      <c r="H5030" s="1" t="s">
        <v>24</v>
      </c>
      <c r="I5030" s="1">
        <v>2692019</v>
      </c>
      <c r="J5030" s="1">
        <v>2692804</v>
      </c>
      <c r="K5030" s="1" t="s">
        <v>63</v>
      </c>
      <c r="R5030" s="1" t="s">
        <v>7081</v>
      </c>
      <c r="S5030" s="1">
        <v>786</v>
      </c>
    </row>
    <row r="5031" spans="1:20">
      <c r="A5031" s="1">
        <f t="shared" si="78"/>
        <v>5030</v>
      </c>
      <c r="B5031" s="1" t="s">
        <v>28</v>
      </c>
      <c r="C5031" s="1" t="s">
        <v>29</v>
      </c>
      <c r="D5031" s="1" t="s">
        <v>22</v>
      </c>
      <c r="E5031" s="1" t="s">
        <v>23</v>
      </c>
      <c r="F5031" s="1" t="s">
        <v>5</v>
      </c>
      <c r="H5031" s="1" t="s">
        <v>24</v>
      </c>
      <c r="I5031" s="1">
        <v>2692019</v>
      </c>
      <c r="J5031" s="1">
        <v>2692804</v>
      </c>
      <c r="K5031" s="1" t="s">
        <v>63</v>
      </c>
      <c r="L5031" s="1" t="s">
        <v>7082</v>
      </c>
      <c r="O5031" s="1" t="s">
        <v>3791</v>
      </c>
      <c r="R5031" s="1" t="s">
        <v>7081</v>
      </c>
      <c r="S5031" s="1">
        <v>786</v>
      </c>
      <c r="T5031" s="1">
        <v>261</v>
      </c>
    </row>
    <row r="5032" spans="1:20">
      <c r="A5032" s="1">
        <f t="shared" si="78"/>
        <v>5031</v>
      </c>
      <c r="B5032" s="1" t="s">
        <v>20</v>
      </c>
      <c r="C5032" s="1" t="s">
        <v>21</v>
      </c>
      <c r="D5032" s="1" t="s">
        <v>22</v>
      </c>
      <c r="E5032" s="1" t="s">
        <v>23</v>
      </c>
      <c r="F5032" s="1" t="s">
        <v>5</v>
      </c>
      <c r="H5032" s="1" t="s">
        <v>24</v>
      </c>
      <c r="I5032" s="1">
        <v>2692806</v>
      </c>
      <c r="J5032" s="1">
        <v>2694059</v>
      </c>
      <c r="K5032" s="1" t="s">
        <v>63</v>
      </c>
      <c r="R5032" s="1" t="s">
        <v>7083</v>
      </c>
      <c r="S5032" s="1">
        <v>1254</v>
      </c>
    </row>
    <row r="5033" spans="1:20">
      <c r="A5033" s="1">
        <f t="shared" si="78"/>
        <v>5032</v>
      </c>
      <c r="B5033" s="1" t="s">
        <v>28</v>
      </c>
      <c r="C5033" s="1" t="s">
        <v>29</v>
      </c>
      <c r="D5033" s="1" t="s">
        <v>22</v>
      </c>
      <c r="E5033" s="1" t="s">
        <v>23</v>
      </c>
      <c r="F5033" s="1" t="s">
        <v>5</v>
      </c>
      <c r="H5033" s="1" t="s">
        <v>24</v>
      </c>
      <c r="I5033" s="1">
        <v>2692806</v>
      </c>
      <c r="J5033" s="1">
        <v>2694059</v>
      </c>
      <c r="K5033" s="1" t="s">
        <v>63</v>
      </c>
      <c r="L5033" s="1" t="s">
        <v>7084</v>
      </c>
      <c r="O5033" s="1" t="s">
        <v>7085</v>
      </c>
      <c r="R5033" s="1" t="s">
        <v>7083</v>
      </c>
      <c r="S5033" s="1">
        <v>1254</v>
      </c>
      <c r="T5033" s="1">
        <v>417</v>
      </c>
    </row>
    <row r="5034" spans="1:20">
      <c r="A5034" s="1">
        <f t="shared" si="78"/>
        <v>5033</v>
      </c>
      <c r="B5034" s="1" t="s">
        <v>20</v>
      </c>
      <c r="C5034" s="1" t="s">
        <v>21</v>
      </c>
      <c r="D5034" s="1" t="s">
        <v>22</v>
      </c>
      <c r="E5034" s="1" t="s">
        <v>23</v>
      </c>
      <c r="F5034" s="1" t="s">
        <v>5</v>
      </c>
      <c r="H5034" s="1" t="s">
        <v>24</v>
      </c>
      <c r="I5034" s="1">
        <v>2694191</v>
      </c>
      <c r="J5034" s="1">
        <v>2695069</v>
      </c>
      <c r="K5034" s="1" t="s">
        <v>63</v>
      </c>
      <c r="R5034" s="1" t="s">
        <v>7086</v>
      </c>
      <c r="S5034" s="1">
        <v>879</v>
      </c>
    </row>
    <row r="5035" spans="1:20">
      <c r="A5035" s="1">
        <f t="shared" si="78"/>
        <v>5034</v>
      </c>
      <c r="B5035" s="1" t="s">
        <v>28</v>
      </c>
      <c r="C5035" s="1" t="s">
        <v>29</v>
      </c>
      <c r="D5035" s="1" t="s">
        <v>22</v>
      </c>
      <c r="E5035" s="1" t="s">
        <v>23</v>
      </c>
      <c r="F5035" s="1" t="s">
        <v>5</v>
      </c>
      <c r="H5035" s="1" t="s">
        <v>24</v>
      </c>
      <c r="I5035" s="1">
        <v>2694191</v>
      </c>
      <c r="J5035" s="1">
        <v>2695069</v>
      </c>
      <c r="K5035" s="1" t="s">
        <v>63</v>
      </c>
      <c r="L5035" s="1" t="s">
        <v>7087</v>
      </c>
      <c r="O5035" s="1" t="s">
        <v>868</v>
      </c>
      <c r="R5035" s="1" t="s">
        <v>7086</v>
      </c>
      <c r="S5035" s="1">
        <v>879</v>
      </c>
      <c r="T5035" s="1">
        <v>292</v>
      </c>
    </row>
    <row r="5036" spans="1:20">
      <c r="A5036" s="1">
        <f t="shared" si="78"/>
        <v>5035</v>
      </c>
      <c r="B5036" s="1" t="s">
        <v>20</v>
      </c>
      <c r="C5036" s="1" t="s">
        <v>21</v>
      </c>
      <c r="D5036" s="1" t="s">
        <v>22</v>
      </c>
      <c r="E5036" s="1" t="s">
        <v>23</v>
      </c>
      <c r="F5036" s="1" t="s">
        <v>5</v>
      </c>
      <c r="H5036" s="1" t="s">
        <v>24</v>
      </c>
      <c r="I5036" s="1">
        <v>2695248</v>
      </c>
      <c r="J5036" s="1">
        <v>2695850</v>
      </c>
      <c r="K5036" s="1" t="s">
        <v>63</v>
      </c>
      <c r="R5036" s="1" t="s">
        <v>7088</v>
      </c>
      <c r="S5036" s="1">
        <v>603</v>
      </c>
    </row>
    <row r="5037" spans="1:20">
      <c r="A5037" s="1">
        <f t="shared" si="78"/>
        <v>5036</v>
      </c>
      <c r="B5037" s="1" t="s">
        <v>28</v>
      </c>
      <c r="C5037" s="1" t="s">
        <v>29</v>
      </c>
      <c r="D5037" s="1" t="s">
        <v>22</v>
      </c>
      <c r="E5037" s="1" t="s">
        <v>23</v>
      </c>
      <c r="F5037" s="1" t="s">
        <v>5</v>
      </c>
      <c r="H5037" s="1" t="s">
        <v>24</v>
      </c>
      <c r="I5037" s="1">
        <v>2695248</v>
      </c>
      <c r="J5037" s="1">
        <v>2695850</v>
      </c>
      <c r="K5037" s="1" t="s">
        <v>63</v>
      </c>
      <c r="L5037" s="1" t="s">
        <v>7089</v>
      </c>
      <c r="O5037" s="1" t="s">
        <v>7090</v>
      </c>
      <c r="R5037" s="1" t="s">
        <v>7088</v>
      </c>
      <c r="S5037" s="1">
        <v>603</v>
      </c>
      <c r="T5037" s="1">
        <v>200</v>
      </c>
    </row>
    <row r="5038" spans="1:20">
      <c r="A5038" s="1">
        <f t="shared" si="78"/>
        <v>5037</v>
      </c>
      <c r="B5038" s="1" t="s">
        <v>20</v>
      </c>
      <c r="C5038" s="1" t="s">
        <v>21</v>
      </c>
      <c r="D5038" s="1" t="s">
        <v>22</v>
      </c>
      <c r="E5038" s="1" t="s">
        <v>23</v>
      </c>
      <c r="F5038" s="1" t="s">
        <v>5</v>
      </c>
      <c r="H5038" s="1" t="s">
        <v>24</v>
      </c>
      <c r="I5038" s="1">
        <v>2696045</v>
      </c>
      <c r="J5038" s="1">
        <v>2696959</v>
      </c>
      <c r="K5038" s="1" t="s">
        <v>63</v>
      </c>
      <c r="R5038" s="1" t="s">
        <v>7091</v>
      </c>
      <c r="S5038" s="1">
        <v>915</v>
      </c>
    </row>
    <row r="5039" spans="1:20">
      <c r="A5039" s="1">
        <f t="shared" si="78"/>
        <v>5038</v>
      </c>
      <c r="B5039" s="1" t="s">
        <v>28</v>
      </c>
      <c r="C5039" s="1" t="s">
        <v>29</v>
      </c>
      <c r="D5039" s="1" t="s">
        <v>22</v>
      </c>
      <c r="E5039" s="1" t="s">
        <v>23</v>
      </c>
      <c r="F5039" s="1" t="s">
        <v>5</v>
      </c>
      <c r="H5039" s="1" t="s">
        <v>24</v>
      </c>
      <c r="I5039" s="1">
        <v>2696045</v>
      </c>
      <c r="J5039" s="1">
        <v>2696959</v>
      </c>
      <c r="K5039" s="1" t="s">
        <v>63</v>
      </c>
      <c r="L5039" s="1" t="s">
        <v>7092</v>
      </c>
      <c r="O5039" s="1" t="s">
        <v>42</v>
      </c>
      <c r="R5039" s="1" t="s">
        <v>7091</v>
      </c>
      <c r="S5039" s="1">
        <v>915</v>
      </c>
      <c r="T5039" s="1">
        <v>304</v>
      </c>
    </row>
    <row r="5040" spans="1:20">
      <c r="A5040" s="1">
        <f t="shared" si="78"/>
        <v>5039</v>
      </c>
      <c r="B5040" s="1" t="s">
        <v>20</v>
      </c>
      <c r="C5040" s="1" t="s">
        <v>21</v>
      </c>
      <c r="D5040" s="1" t="s">
        <v>22</v>
      </c>
      <c r="E5040" s="1" t="s">
        <v>23</v>
      </c>
      <c r="F5040" s="1" t="s">
        <v>5</v>
      </c>
      <c r="H5040" s="1" t="s">
        <v>24</v>
      </c>
      <c r="I5040" s="1">
        <v>2697053</v>
      </c>
      <c r="J5040" s="1">
        <v>2697919</v>
      </c>
      <c r="K5040" s="1" t="s">
        <v>25</v>
      </c>
      <c r="R5040" s="1" t="s">
        <v>7093</v>
      </c>
      <c r="S5040" s="1">
        <v>867</v>
      </c>
    </row>
    <row r="5041" spans="1:20">
      <c r="A5041" s="1">
        <f t="shared" si="78"/>
        <v>5040</v>
      </c>
      <c r="B5041" s="1" t="s">
        <v>28</v>
      </c>
      <c r="C5041" s="1" t="s">
        <v>29</v>
      </c>
      <c r="D5041" s="1" t="s">
        <v>22</v>
      </c>
      <c r="E5041" s="1" t="s">
        <v>23</v>
      </c>
      <c r="F5041" s="1" t="s">
        <v>5</v>
      </c>
      <c r="H5041" s="1" t="s">
        <v>24</v>
      </c>
      <c r="I5041" s="1">
        <v>2697053</v>
      </c>
      <c r="J5041" s="1">
        <v>2697919</v>
      </c>
      <c r="K5041" s="1" t="s">
        <v>25</v>
      </c>
      <c r="L5041" s="1" t="s">
        <v>7094</v>
      </c>
      <c r="O5041" s="1" t="s">
        <v>42</v>
      </c>
      <c r="R5041" s="1" t="s">
        <v>7093</v>
      </c>
      <c r="S5041" s="1">
        <v>867</v>
      </c>
      <c r="T5041" s="1">
        <v>288</v>
      </c>
    </row>
    <row r="5042" spans="1:20">
      <c r="A5042" s="1">
        <f t="shared" si="78"/>
        <v>5041</v>
      </c>
      <c r="B5042" s="1" t="s">
        <v>20</v>
      </c>
      <c r="C5042" s="1" t="s">
        <v>21</v>
      </c>
      <c r="D5042" s="1" t="s">
        <v>22</v>
      </c>
      <c r="E5042" s="1" t="s">
        <v>23</v>
      </c>
      <c r="F5042" s="1" t="s">
        <v>5</v>
      </c>
      <c r="H5042" s="1" t="s">
        <v>24</v>
      </c>
      <c r="I5042" s="1">
        <v>2698089</v>
      </c>
      <c r="J5042" s="1">
        <v>2698922</v>
      </c>
      <c r="K5042" s="1" t="s">
        <v>63</v>
      </c>
      <c r="P5042" s="1" t="s">
        <v>7095</v>
      </c>
      <c r="R5042" s="1" t="s">
        <v>7096</v>
      </c>
      <c r="S5042" s="1">
        <v>834</v>
      </c>
    </row>
    <row r="5043" spans="1:20">
      <c r="A5043" s="1">
        <f t="shared" si="78"/>
        <v>5042</v>
      </c>
      <c r="B5043" s="1" t="s">
        <v>28</v>
      </c>
      <c r="C5043" s="1" t="s">
        <v>29</v>
      </c>
      <c r="D5043" s="1" t="s">
        <v>22</v>
      </c>
      <c r="E5043" s="1" t="s">
        <v>23</v>
      </c>
      <c r="F5043" s="1" t="s">
        <v>5</v>
      </c>
      <c r="H5043" s="1" t="s">
        <v>24</v>
      </c>
      <c r="I5043" s="1">
        <v>2698089</v>
      </c>
      <c r="J5043" s="1">
        <v>2698922</v>
      </c>
      <c r="K5043" s="1" t="s">
        <v>63</v>
      </c>
      <c r="L5043" s="1" t="s">
        <v>7097</v>
      </c>
      <c r="O5043" s="1" t="s">
        <v>7098</v>
      </c>
      <c r="P5043" s="1" t="s">
        <v>7095</v>
      </c>
      <c r="R5043" s="1" t="s">
        <v>7096</v>
      </c>
      <c r="S5043" s="1">
        <v>834</v>
      </c>
      <c r="T5043" s="1">
        <v>277</v>
      </c>
    </row>
    <row r="5044" spans="1:20">
      <c r="A5044" s="1">
        <f t="shared" si="78"/>
        <v>5043</v>
      </c>
      <c r="B5044" s="1" t="s">
        <v>20</v>
      </c>
      <c r="C5044" s="1" t="s">
        <v>21</v>
      </c>
      <c r="D5044" s="1" t="s">
        <v>22</v>
      </c>
      <c r="E5044" s="1" t="s">
        <v>23</v>
      </c>
      <c r="F5044" s="1" t="s">
        <v>5</v>
      </c>
      <c r="H5044" s="1" t="s">
        <v>24</v>
      </c>
      <c r="I5044" s="1">
        <v>2698974</v>
      </c>
      <c r="J5044" s="1">
        <v>2699738</v>
      </c>
      <c r="K5044" s="1" t="s">
        <v>63</v>
      </c>
      <c r="P5044" s="1" t="s">
        <v>7099</v>
      </c>
      <c r="R5044" s="1" t="s">
        <v>7100</v>
      </c>
      <c r="S5044" s="1">
        <v>765</v>
      </c>
    </row>
    <row r="5045" spans="1:20">
      <c r="A5045" s="1">
        <f t="shared" si="78"/>
        <v>5044</v>
      </c>
      <c r="B5045" s="1" t="s">
        <v>28</v>
      </c>
      <c r="C5045" s="1" t="s">
        <v>29</v>
      </c>
      <c r="D5045" s="1" t="s">
        <v>22</v>
      </c>
      <c r="E5045" s="1" t="s">
        <v>23</v>
      </c>
      <c r="F5045" s="1" t="s">
        <v>5</v>
      </c>
      <c r="H5045" s="1" t="s">
        <v>24</v>
      </c>
      <c r="I5045" s="1">
        <v>2698974</v>
      </c>
      <c r="J5045" s="1">
        <v>2699738</v>
      </c>
      <c r="K5045" s="1" t="s">
        <v>63</v>
      </c>
      <c r="L5045" s="1" t="s">
        <v>7101</v>
      </c>
      <c r="O5045" s="1" t="s">
        <v>4405</v>
      </c>
      <c r="P5045" s="1" t="s">
        <v>7099</v>
      </c>
      <c r="R5045" s="1" t="s">
        <v>7100</v>
      </c>
      <c r="S5045" s="1">
        <v>765</v>
      </c>
      <c r="T5045" s="1">
        <v>254</v>
      </c>
    </row>
    <row r="5046" spans="1:20">
      <c r="A5046" s="1">
        <f t="shared" si="78"/>
        <v>5045</v>
      </c>
      <c r="B5046" s="1" t="s">
        <v>20</v>
      </c>
      <c r="C5046" s="1" t="s">
        <v>21</v>
      </c>
      <c r="D5046" s="1" t="s">
        <v>22</v>
      </c>
      <c r="E5046" s="1" t="s">
        <v>23</v>
      </c>
      <c r="F5046" s="1" t="s">
        <v>5</v>
      </c>
      <c r="H5046" s="1" t="s">
        <v>24</v>
      </c>
      <c r="I5046" s="1">
        <v>2699804</v>
      </c>
      <c r="J5046" s="1">
        <v>2700448</v>
      </c>
      <c r="K5046" s="1" t="s">
        <v>63</v>
      </c>
      <c r="P5046" s="1" t="s">
        <v>7102</v>
      </c>
      <c r="R5046" s="1" t="s">
        <v>7103</v>
      </c>
      <c r="S5046" s="1">
        <v>645</v>
      </c>
    </row>
    <row r="5047" spans="1:20">
      <c r="A5047" s="1">
        <f t="shared" si="78"/>
        <v>5046</v>
      </c>
      <c r="B5047" s="1" t="s">
        <v>28</v>
      </c>
      <c r="C5047" s="1" t="s">
        <v>29</v>
      </c>
      <c r="D5047" s="1" t="s">
        <v>22</v>
      </c>
      <c r="E5047" s="1" t="s">
        <v>23</v>
      </c>
      <c r="F5047" s="1" t="s">
        <v>5</v>
      </c>
      <c r="H5047" s="1" t="s">
        <v>24</v>
      </c>
      <c r="I5047" s="1">
        <v>2699804</v>
      </c>
      <c r="J5047" s="1">
        <v>2700448</v>
      </c>
      <c r="K5047" s="1" t="s">
        <v>63</v>
      </c>
      <c r="L5047" s="1" t="s">
        <v>7104</v>
      </c>
      <c r="O5047" s="1" t="s">
        <v>7105</v>
      </c>
      <c r="P5047" s="1" t="s">
        <v>7102</v>
      </c>
      <c r="R5047" s="1" t="s">
        <v>7103</v>
      </c>
      <c r="S5047" s="1">
        <v>645</v>
      </c>
      <c r="T5047" s="1">
        <v>214</v>
      </c>
    </row>
    <row r="5048" spans="1:20">
      <c r="A5048" s="1">
        <f t="shared" si="78"/>
        <v>5047</v>
      </c>
      <c r="B5048" s="1" t="s">
        <v>20</v>
      </c>
      <c r="C5048" s="1" t="s">
        <v>21</v>
      </c>
      <c r="D5048" s="1" t="s">
        <v>22</v>
      </c>
      <c r="E5048" s="1" t="s">
        <v>23</v>
      </c>
      <c r="F5048" s="1" t="s">
        <v>5</v>
      </c>
      <c r="H5048" s="1" t="s">
        <v>24</v>
      </c>
      <c r="I5048" s="1">
        <v>2700423</v>
      </c>
      <c r="J5048" s="1">
        <v>2702342</v>
      </c>
      <c r="K5048" s="1" t="s">
        <v>63</v>
      </c>
      <c r="P5048" s="1" t="s">
        <v>7106</v>
      </c>
      <c r="R5048" s="1" t="s">
        <v>7107</v>
      </c>
      <c r="S5048" s="1">
        <v>1920</v>
      </c>
    </row>
    <row r="5049" spans="1:20">
      <c r="A5049" s="1">
        <f t="shared" si="78"/>
        <v>5048</v>
      </c>
      <c r="B5049" s="1" t="s">
        <v>28</v>
      </c>
      <c r="C5049" s="1" t="s">
        <v>29</v>
      </c>
      <c r="D5049" s="1" t="s">
        <v>22</v>
      </c>
      <c r="E5049" s="1" t="s">
        <v>23</v>
      </c>
      <c r="F5049" s="1" t="s">
        <v>5</v>
      </c>
      <c r="H5049" s="1" t="s">
        <v>24</v>
      </c>
      <c r="I5049" s="1">
        <v>2700423</v>
      </c>
      <c r="J5049" s="1">
        <v>2702342</v>
      </c>
      <c r="K5049" s="1" t="s">
        <v>63</v>
      </c>
      <c r="L5049" s="1" t="s">
        <v>7108</v>
      </c>
      <c r="O5049" s="1" t="s">
        <v>7109</v>
      </c>
      <c r="P5049" s="1" t="s">
        <v>7106</v>
      </c>
      <c r="R5049" s="1" t="s">
        <v>7107</v>
      </c>
      <c r="S5049" s="1">
        <v>1920</v>
      </c>
      <c r="T5049" s="1">
        <v>639</v>
      </c>
    </row>
    <row r="5050" spans="1:20">
      <c r="A5050" s="1">
        <f t="shared" si="78"/>
        <v>5049</v>
      </c>
      <c r="B5050" s="1" t="s">
        <v>20</v>
      </c>
      <c r="C5050" s="1" t="s">
        <v>21</v>
      </c>
      <c r="D5050" s="1" t="s">
        <v>22</v>
      </c>
      <c r="E5050" s="1" t="s">
        <v>23</v>
      </c>
      <c r="F5050" s="1" t="s">
        <v>5</v>
      </c>
      <c r="H5050" s="1" t="s">
        <v>24</v>
      </c>
      <c r="I5050" s="1">
        <v>2702595</v>
      </c>
      <c r="J5050" s="1">
        <v>2703056</v>
      </c>
      <c r="K5050" s="1" t="s">
        <v>63</v>
      </c>
      <c r="R5050" s="1" t="s">
        <v>7110</v>
      </c>
      <c r="S5050" s="1">
        <v>462</v>
      </c>
    </row>
    <row r="5051" spans="1:20">
      <c r="A5051" s="1">
        <f t="shared" si="78"/>
        <v>5050</v>
      </c>
      <c r="B5051" s="1" t="s">
        <v>28</v>
      </c>
      <c r="C5051" s="1" t="s">
        <v>29</v>
      </c>
      <c r="D5051" s="1" t="s">
        <v>22</v>
      </c>
      <c r="E5051" s="1" t="s">
        <v>23</v>
      </c>
      <c r="F5051" s="1" t="s">
        <v>5</v>
      </c>
      <c r="H5051" s="1" t="s">
        <v>24</v>
      </c>
      <c r="I5051" s="1">
        <v>2702595</v>
      </c>
      <c r="J5051" s="1">
        <v>2703056</v>
      </c>
      <c r="K5051" s="1" t="s">
        <v>63</v>
      </c>
      <c r="L5051" s="1" t="s">
        <v>7111</v>
      </c>
      <c r="O5051" s="1" t="s">
        <v>62</v>
      </c>
      <c r="R5051" s="1" t="s">
        <v>7110</v>
      </c>
      <c r="S5051" s="1">
        <v>462</v>
      </c>
      <c r="T5051" s="1">
        <v>153</v>
      </c>
    </row>
    <row r="5052" spans="1:20">
      <c r="A5052" s="1">
        <f t="shared" si="78"/>
        <v>5051</v>
      </c>
      <c r="B5052" s="1" t="s">
        <v>20</v>
      </c>
      <c r="C5052" s="1" t="s">
        <v>21</v>
      </c>
      <c r="D5052" s="1" t="s">
        <v>22</v>
      </c>
      <c r="E5052" s="1" t="s">
        <v>23</v>
      </c>
      <c r="F5052" s="1" t="s">
        <v>5</v>
      </c>
      <c r="H5052" s="1" t="s">
        <v>24</v>
      </c>
      <c r="I5052" s="1">
        <v>2703064</v>
      </c>
      <c r="J5052" s="1">
        <v>2703387</v>
      </c>
      <c r="K5052" s="1" t="s">
        <v>63</v>
      </c>
      <c r="R5052" s="1" t="s">
        <v>7112</v>
      </c>
      <c r="S5052" s="1">
        <v>324</v>
      </c>
    </row>
    <row r="5053" spans="1:20">
      <c r="A5053" s="1">
        <f t="shared" si="78"/>
        <v>5052</v>
      </c>
      <c r="B5053" s="1" t="s">
        <v>28</v>
      </c>
      <c r="C5053" s="1" t="s">
        <v>29</v>
      </c>
      <c r="D5053" s="1" t="s">
        <v>22</v>
      </c>
      <c r="E5053" s="1" t="s">
        <v>23</v>
      </c>
      <c r="F5053" s="1" t="s">
        <v>5</v>
      </c>
      <c r="H5053" s="1" t="s">
        <v>24</v>
      </c>
      <c r="I5053" s="1">
        <v>2703064</v>
      </c>
      <c r="J5053" s="1">
        <v>2703387</v>
      </c>
      <c r="K5053" s="1" t="s">
        <v>63</v>
      </c>
      <c r="L5053" s="1" t="s">
        <v>7113</v>
      </c>
      <c r="O5053" s="1" t="s">
        <v>62</v>
      </c>
      <c r="R5053" s="1" t="s">
        <v>7112</v>
      </c>
      <c r="S5053" s="1">
        <v>324</v>
      </c>
      <c r="T5053" s="1">
        <v>107</v>
      </c>
    </row>
    <row r="5054" spans="1:20">
      <c r="A5054" s="1">
        <f t="shared" si="78"/>
        <v>5053</v>
      </c>
      <c r="B5054" s="1" t="s">
        <v>20</v>
      </c>
      <c r="C5054" s="1" t="s">
        <v>21</v>
      </c>
      <c r="D5054" s="1" t="s">
        <v>22</v>
      </c>
      <c r="E5054" s="1" t="s">
        <v>23</v>
      </c>
      <c r="F5054" s="1" t="s">
        <v>5</v>
      </c>
      <c r="H5054" s="1" t="s">
        <v>24</v>
      </c>
      <c r="I5054" s="1">
        <v>2703635</v>
      </c>
      <c r="J5054" s="1">
        <v>2705155</v>
      </c>
      <c r="K5054" s="1" t="s">
        <v>25</v>
      </c>
      <c r="R5054" s="1" t="s">
        <v>7114</v>
      </c>
      <c r="S5054" s="1">
        <v>1521</v>
      </c>
    </row>
    <row r="5055" spans="1:20">
      <c r="A5055" s="1">
        <f t="shared" si="78"/>
        <v>5054</v>
      </c>
      <c r="B5055" s="1" t="s">
        <v>28</v>
      </c>
      <c r="C5055" s="1" t="s">
        <v>29</v>
      </c>
      <c r="D5055" s="1" t="s">
        <v>22</v>
      </c>
      <c r="E5055" s="1" t="s">
        <v>23</v>
      </c>
      <c r="F5055" s="1" t="s">
        <v>5</v>
      </c>
      <c r="H5055" s="1" t="s">
        <v>24</v>
      </c>
      <c r="I5055" s="1">
        <v>2703635</v>
      </c>
      <c r="J5055" s="1">
        <v>2705155</v>
      </c>
      <c r="K5055" s="1" t="s">
        <v>25</v>
      </c>
      <c r="L5055" s="1" t="s">
        <v>7115</v>
      </c>
      <c r="O5055" s="1" t="s">
        <v>7116</v>
      </c>
      <c r="R5055" s="1" t="s">
        <v>7114</v>
      </c>
      <c r="S5055" s="1">
        <v>1521</v>
      </c>
      <c r="T5055" s="1">
        <v>506</v>
      </c>
    </row>
    <row r="5056" spans="1:20">
      <c r="A5056" s="1">
        <f t="shared" si="78"/>
        <v>5055</v>
      </c>
      <c r="B5056" s="1" t="s">
        <v>20</v>
      </c>
      <c r="C5056" s="1" t="s">
        <v>21</v>
      </c>
      <c r="D5056" s="1" t="s">
        <v>22</v>
      </c>
      <c r="E5056" s="1" t="s">
        <v>23</v>
      </c>
      <c r="F5056" s="1" t="s">
        <v>5</v>
      </c>
      <c r="H5056" s="1" t="s">
        <v>24</v>
      </c>
      <c r="I5056" s="1">
        <v>2705152</v>
      </c>
      <c r="J5056" s="1">
        <v>2707233</v>
      </c>
      <c r="K5056" s="1" t="s">
        <v>25</v>
      </c>
      <c r="P5056" s="1" t="s">
        <v>7117</v>
      </c>
      <c r="R5056" s="1" t="s">
        <v>7118</v>
      </c>
      <c r="S5056" s="1">
        <v>2082</v>
      </c>
    </row>
    <row r="5057" spans="1:21">
      <c r="A5057" s="1">
        <f t="shared" si="78"/>
        <v>5056</v>
      </c>
      <c r="B5057" s="1" t="s">
        <v>28</v>
      </c>
      <c r="C5057" s="1" t="s">
        <v>29</v>
      </c>
      <c r="D5057" s="1" t="s">
        <v>22</v>
      </c>
      <c r="E5057" s="1" t="s">
        <v>23</v>
      </c>
      <c r="F5057" s="1" t="s">
        <v>5</v>
      </c>
      <c r="H5057" s="1" t="s">
        <v>24</v>
      </c>
      <c r="I5057" s="1">
        <v>2705152</v>
      </c>
      <c r="J5057" s="1">
        <v>2707233</v>
      </c>
      <c r="K5057" s="1" t="s">
        <v>25</v>
      </c>
      <c r="L5057" s="1" t="s">
        <v>7119</v>
      </c>
      <c r="O5057" s="1" t="s">
        <v>7120</v>
      </c>
      <c r="P5057" s="1" t="s">
        <v>7117</v>
      </c>
      <c r="R5057" s="1" t="s">
        <v>7118</v>
      </c>
      <c r="S5057" s="1">
        <v>2082</v>
      </c>
      <c r="T5057" s="1">
        <v>693</v>
      </c>
    </row>
    <row r="5058" spans="1:21">
      <c r="A5058" s="1">
        <f t="shared" si="78"/>
        <v>5057</v>
      </c>
      <c r="B5058" s="1" t="s">
        <v>20</v>
      </c>
      <c r="C5058" s="1" t="s">
        <v>21</v>
      </c>
      <c r="D5058" s="1" t="s">
        <v>22</v>
      </c>
      <c r="E5058" s="1" t="s">
        <v>23</v>
      </c>
      <c r="F5058" s="1" t="s">
        <v>5</v>
      </c>
      <c r="H5058" s="1" t="s">
        <v>24</v>
      </c>
      <c r="I5058" s="1">
        <v>2707230</v>
      </c>
      <c r="J5058" s="1">
        <v>2708837</v>
      </c>
      <c r="K5058" s="1" t="s">
        <v>25</v>
      </c>
      <c r="P5058" s="1" t="s">
        <v>7121</v>
      </c>
      <c r="R5058" s="1" t="s">
        <v>7122</v>
      </c>
      <c r="S5058" s="1">
        <v>1608</v>
      </c>
    </row>
    <row r="5059" spans="1:21">
      <c r="A5059" s="1">
        <f t="shared" ref="A5059:A5122" si="79">A5058+1</f>
        <v>5058</v>
      </c>
      <c r="B5059" s="1" t="s">
        <v>28</v>
      </c>
      <c r="C5059" s="1" t="s">
        <v>29</v>
      </c>
      <c r="D5059" s="1" t="s">
        <v>22</v>
      </c>
      <c r="E5059" s="1" t="s">
        <v>23</v>
      </c>
      <c r="F5059" s="1" t="s">
        <v>5</v>
      </c>
      <c r="H5059" s="1" t="s">
        <v>24</v>
      </c>
      <c r="I5059" s="1">
        <v>2707230</v>
      </c>
      <c r="J5059" s="1">
        <v>2708837</v>
      </c>
      <c r="K5059" s="1" t="s">
        <v>25</v>
      </c>
      <c r="L5059" s="1" t="s">
        <v>7123</v>
      </c>
      <c r="O5059" s="1" t="s">
        <v>7124</v>
      </c>
      <c r="P5059" s="1" t="s">
        <v>7121</v>
      </c>
      <c r="R5059" s="1" t="s">
        <v>7122</v>
      </c>
      <c r="S5059" s="1">
        <v>1608</v>
      </c>
      <c r="T5059" s="1">
        <v>535</v>
      </c>
    </row>
    <row r="5060" spans="1:21">
      <c r="A5060" s="1">
        <f t="shared" si="79"/>
        <v>5059</v>
      </c>
      <c r="B5060" s="1" t="s">
        <v>20</v>
      </c>
      <c r="C5060" s="1" t="s">
        <v>450</v>
      </c>
      <c r="D5060" s="1" t="s">
        <v>22</v>
      </c>
      <c r="E5060" s="1" t="s">
        <v>23</v>
      </c>
      <c r="F5060" s="1" t="s">
        <v>5</v>
      </c>
      <c r="H5060" s="1" t="s">
        <v>24</v>
      </c>
      <c r="I5060" s="1">
        <v>2709095</v>
      </c>
      <c r="J5060" s="1">
        <v>2710336</v>
      </c>
      <c r="K5060" s="1" t="s">
        <v>63</v>
      </c>
      <c r="R5060" s="1" t="s">
        <v>7125</v>
      </c>
      <c r="S5060" s="1">
        <v>1242</v>
      </c>
      <c r="U5060" s="1" t="s">
        <v>452</v>
      </c>
    </row>
    <row r="5061" spans="1:21">
      <c r="A5061" s="1">
        <f t="shared" si="79"/>
        <v>5060</v>
      </c>
      <c r="B5061" s="1" t="s">
        <v>28</v>
      </c>
      <c r="C5061" s="1" t="s">
        <v>453</v>
      </c>
      <c r="D5061" s="1" t="s">
        <v>22</v>
      </c>
      <c r="E5061" s="1" t="s">
        <v>23</v>
      </c>
      <c r="F5061" s="1" t="s">
        <v>5</v>
      </c>
      <c r="H5061" s="1" t="s">
        <v>24</v>
      </c>
      <c r="I5061" s="1">
        <v>2709095</v>
      </c>
      <c r="J5061" s="1">
        <v>2710336</v>
      </c>
      <c r="K5061" s="1" t="s">
        <v>63</v>
      </c>
      <c r="O5061" s="1" t="s">
        <v>454</v>
      </c>
      <c r="R5061" s="1" t="s">
        <v>7125</v>
      </c>
      <c r="S5061" s="1">
        <v>1242</v>
      </c>
      <c r="U5061" s="1" t="s">
        <v>452</v>
      </c>
    </row>
    <row r="5062" spans="1:21">
      <c r="A5062" s="1">
        <f t="shared" si="79"/>
        <v>5061</v>
      </c>
      <c r="B5062" s="1" t="s">
        <v>20</v>
      </c>
      <c r="C5062" s="1" t="s">
        <v>21</v>
      </c>
      <c r="D5062" s="1" t="s">
        <v>22</v>
      </c>
      <c r="E5062" s="1" t="s">
        <v>23</v>
      </c>
      <c r="F5062" s="1" t="s">
        <v>5</v>
      </c>
      <c r="H5062" s="1" t="s">
        <v>24</v>
      </c>
      <c r="I5062" s="1">
        <v>2710395</v>
      </c>
      <c r="J5062" s="1">
        <v>2711345</v>
      </c>
      <c r="K5062" s="1" t="s">
        <v>63</v>
      </c>
      <c r="R5062" s="1" t="s">
        <v>7126</v>
      </c>
      <c r="S5062" s="1">
        <v>951</v>
      </c>
    </row>
    <row r="5063" spans="1:21">
      <c r="A5063" s="1">
        <f t="shared" si="79"/>
        <v>5062</v>
      </c>
      <c r="B5063" s="1" t="s">
        <v>28</v>
      </c>
      <c r="C5063" s="1" t="s">
        <v>29</v>
      </c>
      <c r="D5063" s="1" t="s">
        <v>22</v>
      </c>
      <c r="E5063" s="1" t="s">
        <v>23</v>
      </c>
      <c r="F5063" s="1" t="s">
        <v>5</v>
      </c>
      <c r="H5063" s="1" t="s">
        <v>24</v>
      </c>
      <c r="I5063" s="1">
        <v>2710395</v>
      </c>
      <c r="J5063" s="1">
        <v>2711345</v>
      </c>
      <c r="K5063" s="1" t="s">
        <v>63</v>
      </c>
      <c r="L5063" s="1" t="s">
        <v>7127</v>
      </c>
      <c r="O5063" s="1" t="s">
        <v>542</v>
      </c>
      <c r="R5063" s="1" t="s">
        <v>7126</v>
      </c>
      <c r="S5063" s="1">
        <v>951</v>
      </c>
      <c r="T5063" s="1">
        <v>316</v>
      </c>
    </row>
    <row r="5064" spans="1:21">
      <c r="A5064" s="1">
        <f t="shared" si="79"/>
        <v>5063</v>
      </c>
      <c r="B5064" s="1" t="s">
        <v>20</v>
      </c>
      <c r="C5064" s="1" t="s">
        <v>450</v>
      </c>
      <c r="D5064" s="1" t="s">
        <v>22</v>
      </c>
      <c r="E5064" s="1" t="s">
        <v>23</v>
      </c>
      <c r="F5064" s="1" t="s">
        <v>5</v>
      </c>
      <c r="H5064" s="1" t="s">
        <v>24</v>
      </c>
      <c r="I5064" s="1">
        <v>2711267</v>
      </c>
      <c r="J5064" s="1">
        <v>2712640</v>
      </c>
      <c r="K5064" s="1" t="s">
        <v>63</v>
      </c>
      <c r="R5064" s="1" t="s">
        <v>7128</v>
      </c>
      <c r="S5064" s="1">
        <v>1374</v>
      </c>
      <c r="U5064" s="1" t="s">
        <v>452</v>
      </c>
    </row>
    <row r="5065" spans="1:21">
      <c r="A5065" s="1">
        <f t="shared" si="79"/>
        <v>5064</v>
      </c>
      <c r="B5065" s="1" t="s">
        <v>28</v>
      </c>
      <c r="C5065" s="1" t="s">
        <v>453</v>
      </c>
      <c r="D5065" s="1" t="s">
        <v>22</v>
      </c>
      <c r="E5065" s="1" t="s">
        <v>23</v>
      </c>
      <c r="F5065" s="1" t="s">
        <v>5</v>
      </c>
      <c r="H5065" s="1" t="s">
        <v>24</v>
      </c>
      <c r="I5065" s="1">
        <v>2711267</v>
      </c>
      <c r="J5065" s="1">
        <v>2712640</v>
      </c>
      <c r="K5065" s="1" t="s">
        <v>63</v>
      </c>
      <c r="O5065" s="1" t="s">
        <v>3303</v>
      </c>
      <c r="R5065" s="1" t="s">
        <v>7128</v>
      </c>
      <c r="S5065" s="1">
        <v>1374</v>
      </c>
      <c r="U5065" s="1" t="s">
        <v>452</v>
      </c>
    </row>
    <row r="5066" spans="1:21">
      <c r="A5066" s="1">
        <f t="shared" si="79"/>
        <v>5065</v>
      </c>
      <c r="B5066" s="1" t="s">
        <v>20</v>
      </c>
      <c r="C5066" s="1" t="s">
        <v>21</v>
      </c>
      <c r="D5066" s="1" t="s">
        <v>22</v>
      </c>
      <c r="E5066" s="1" t="s">
        <v>23</v>
      </c>
      <c r="F5066" s="1" t="s">
        <v>5</v>
      </c>
      <c r="H5066" s="1" t="s">
        <v>24</v>
      </c>
      <c r="I5066" s="1">
        <v>2712764</v>
      </c>
      <c r="J5066" s="1">
        <v>2713816</v>
      </c>
      <c r="K5066" s="1" t="s">
        <v>63</v>
      </c>
      <c r="R5066" s="1" t="s">
        <v>7129</v>
      </c>
      <c r="S5066" s="1">
        <v>1053</v>
      </c>
    </row>
    <row r="5067" spans="1:21">
      <c r="A5067" s="1">
        <f t="shared" si="79"/>
        <v>5066</v>
      </c>
      <c r="B5067" s="1" t="s">
        <v>28</v>
      </c>
      <c r="C5067" s="1" t="s">
        <v>29</v>
      </c>
      <c r="D5067" s="1" t="s">
        <v>22</v>
      </c>
      <c r="E5067" s="1" t="s">
        <v>23</v>
      </c>
      <c r="F5067" s="1" t="s">
        <v>5</v>
      </c>
      <c r="H5067" s="1" t="s">
        <v>24</v>
      </c>
      <c r="I5067" s="1">
        <v>2712764</v>
      </c>
      <c r="J5067" s="1">
        <v>2713816</v>
      </c>
      <c r="K5067" s="1" t="s">
        <v>63</v>
      </c>
      <c r="L5067" s="1" t="s">
        <v>7130</v>
      </c>
      <c r="O5067" s="1" t="s">
        <v>461</v>
      </c>
      <c r="R5067" s="1" t="s">
        <v>7129</v>
      </c>
      <c r="S5067" s="1">
        <v>1053</v>
      </c>
      <c r="T5067" s="1">
        <v>350</v>
      </c>
    </row>
    <row r="5068" spans="1:21">
      <c r="A5068" s="1">
        <f t="shared" si="79"/>
        <v>5067</v>
      </c>
      <c r="B5068" s="1" t="s">
        <v>20</v>
      </c>
      <c r="C5068" s="1" t="s">
        <v>21</v>
      </c>
      <c r="D5068" s="1" t="s">
        <v>22</v>
      </c>
      <c r="E5068" s="1" t="s">
        <v>23</v>
      </c>
      <c r="F5068" s="1" t="s">
        <v>5</v>
      </c>
      <c r="H5068" s="1" t="s">
        <v>24</v>
      </c>
      <c r="I5068" s="1">
        <v>2713813</v>
      </c>
      <c r="J5068" s="1">
        <v>2714454</v>
      </c>
      <c r="K5068" s="1" t="s">
        <v>63</v>
      </c>
      <c r="R5068" s="1" t="s">
        <v>7131</v>
      </c>
      <c r="S5068" s="1">
        <v>642</v>
      </c>
    </row>
    <row r="5069" spans="1:21">
      <c r="A5069" s="1">
        <f t="shared" si="79"/>
        <v>5068</v>
      </c>
      <c r="B5069" s="1" t="s">
        <v>28</v>
      </c>
      <c r="C5069" s="1" t="s">
        <v>29</v>
      </c>
      <c r="D5069" s="1" t="s">
        <v>22</v>
      </c>
      <c r="E5069" s="1" t="s">
        <v>23</v>
      </c>
      <c r="F5069" s="1" t="s">
        <v>5</v>
      </c>
      <c r="H5069" s="1" t="s">
        <v>24</v>
      </c>
      <c r="I5069" s="1">
        <v>2713813</v>
      </c>
      <c r="J5069" s="1">
        <v>2714454</v>
      </c>
      <c r="K5069" s="1" t="s">
        <v>63</v>
      </c>
      <c r="L5069" s="1" t="s">
        <v>7132</v>
      </c>
      <c r="O5069" s="1" t="s">
        <v>1709</v>
      </c>
      <c r="R5069" s="1" t="s">
        <v>7131</v>
      </c>
      <c r="S5069" s="1">
        <v>642</v>
      </c>
      <c r="T5069" s="1">
        <v>213</v>
      </c>
    </row>
    <row r="5070" spans="1:21">
      <c r="A5070" s="1">
        <f t="shared" si="79"/>
        <v>5069</v>
      </c>
      <c r="B5070" s="1" t="s">
        <v>20</v>
      </c>
      <c r="C5070" s="1" t="s">
        <v>21</v>
      </c>
      <c r="D5070" s="1" t="s">
        <v>22</v>
      </c>
      <c r="E5070" s="1" t="s">
        <v>23</v>
      </c>
      <c r="F5070" s="1" t="s">
        <v>5</v>
      </c>
      <c r="H5070" s="1" t="s">
        <v>24</v>
      </c>
      <c r="I5070" s="1">
        <v>2714683</v>
      </c>
      <c r="J5070" s="1">
        <v>2715813</v>
      </c>
      <c r="K5070" s="1" t="s">
        <v>25</v>
      </c>
      <c r="P5070" s="1" t="s">
        <v>7133</v>
      </c>
      <c r="R5070" s="1" t="s">
        <v>7134</v>
      </c>
      <c r="S5070" s="1">
        <v>1131</v>
      </c>
    </row>
    <row r="5071" spans="1:21">
      <c r="A5071" s="1">
        <f t="shared" si="79"/>
        <v>5070</v>
      </c>
      <c r="B5071" s="1" t="s">
        <v>28</v>
      </c>
      <c r="C5071" s="1" t="s">
        <v>29</v>
      </c>
      <c r="D5071" s="1" t="s">
        <v>22</v>
      </c>
      <c r="E5071" s="1" t="s">
        <v>23</v>
      </c>
      <c r="F5071" s="1" t="s">
        <v>5</v>
      </c>
      <c r="H5071" s="1" t="s">
        <v>24</v>
      </c>
      <c r="I5071" s="1">
        <v>2714683</v>
      </c>
      <c r="J5071" s="1">
        <v>2715813</v>
      </c>
      <c r="K5071" s="1" t="s">
        <v>25</v>
      </c>
      <c r="L5071" s="1" t="s">
        <v>7135</v>
      </c>
      <c r="O5071" s="1" t="s">
        <v>7136</v>
      </c>
      <c r="P5071" s="1" t="s">
        <v>7133</v>
      </c>
      <c r="R5071" s="1" t="s">
        <v>7134</v>
      </c>
      <c r="S5071" s="1">
        <v>1131</v>
      </c>
      <c r="T5071" s="1">
        <v>376</v>
      </c>
    </row>
    <row r="5072" spans="1:21">
      <c r="A5072" s="1">
        <f t="shared" si="79"/>
        <v>5071</v>
      </c>
      <c r="B5072" s="1" t="s">
        <v>20</v>
      </c>
      <c r="C5072" s="1" t="s">
        <v>21</v>
      </c>
      <c r="D5072" s="1" t="s">
        <v>22</v>
      </c>
      <c r="E5072" s="1" t="s">
        <v>23</v>
      </c>
      <c r="F5072" s="1" t="s">
        <v>5</v>
      </c>
      <c r="H5072" s="1" t="s">
        <v>24</v>
      </c>
      <c r="I5072" s="1">
        <v>2715861</v>
      </c>
      <c r="J5072" s="1">
        <v>2717945</v>
      </c>
      <c r="K5072" s="1" t="s">
        <v>25</v>
      </c>
      <c r="P5072" s="1" t="s">
        <v>7137</v>
      </c>
      <c r="R5072" s="1" t="s">
        <v>7138</v>
      </c>
      <c r="S5072" s="1">
        <v>2085</v>
      </c>
    </row>
    <row r="5073" spans="1:20">
      <c r="A5073" s="1">
        <f t="shared" si="79"/>
        <v>5072</v>
      </c>
      <c r="B5073" s="1" t="s">
        <v>28</v>
      </c>
      <c r="C5073" s="1" t="s">
        <v>29</v>
      </c>
      <c r="D5073" s="1" t="s">
        <v>22</v>
      </c>
      <c r="E5073" s="1" t="s">
        <v>23</v>
      </c>
      <c r="F5073" s="1" t="s">
        <v>5</v>
      </c>
      <c r="H5073" s="1" t="s">
        <v>24</v>
      </c>
      <c r="I5073" s="1">
        <v>2715861</v>
      </c>
      <c r="J5073" s="1">
        <v>2717945</v>
      </c>
      <c r="K5073" s="1" t="s">
        <v>25</v>
      </c>
      <c r="L5073" s="1" t="s">
        <v>7139</v>
      </c>
      <c r="O5073" s="1" t="s">
        <v>7140</v>
      </c>
      <c r="P5073" s="1" t="s">
        <v>7137</v>
      </c>
      <c r="R5073" s="1" t="s">
        <v>7138</v>
      </c>
      <c r="S5073" s="1">
        <v>2085</v>
      </c>
      <c r="T5073" s="1">
        <v>694</v>
      </c>
    </row>
    <row r="5074" spans="1:20">
      <c r="A5074" s="1">
        <f t="shared" si="79"/>
        <v>5073</v>
      </c>
      <c r="B5074" s="1" t="s">
        <v>20</v>
      </c>
      <c r="C5074" s="1" t="s">
        <v>21</v>
      </c>
      <c r="D5074" s="1" t="s">
        <v>22</v>
      </c>
      <c r="E5074" s="1" t="s">
        <v>23</v>
      </c>
      <c r="F5074" s="1" t="s">
        <v>5</v>
      </c>
      <c r="H5074" s="1" t="s">
        <v>24</v>
      </c>
      <c r="I5074" s="1">
        <v>2717942</v>
      </c>
      <c r="J5074" s="1">
        <v>2719201</v>
      </c>
      <c r="K5074" s="1" t="s">
        <v>25</v>
      </c>
      <c r="P5074" s="1" t="s">
        <v>7141</v>
      </c>
      <c r="R5074" s="1" t="s">
        <v>7142</v>
      </c>
      <c r="S5074" s="1">
        <v>1260</v>
      </c>
    </row>
    <row r="5075" spans="1:20">
      <c r="A5075" s="1">
        <f t="shared" si="79"/>
        <v>5074</v>
      </c>
      <c r="B5075" s="1" t="s">
        <v>28</v>
      </c>
      <c r="C5075" s="1" t="s">
        <v>29</v>
      </c>
      <c r="D5075" s="1" t="s">
        <v>22</v>
      </c>
      <c r="E5075" s="1" t="s">
        <v>23</v>
      </c>
      <c r="F5075" s="1" t="s">
        <v>5</v>
      </c>
      <c r="H5075" s="1" t="s">
        <v>24</v>
      </c>
      <c r="I5075" s="1">
        <v>2717942</v>
      </c>
      <c r="J5075" s="1">
        <v>2719201</v>
      </c>
      <c r="K5075" s="1" t="s">
        <v>25</v>
      </c>
      <c r="L5075" s="1" t="s">
        <v>7143</v>
      </c>
      <c r="O5075" s="1" t="s">
        <v>7144</v>
      </c>
      <c r="P5075" s="1" t="s">
        <v>7141</v>
      </c>
      <c r="R5075" s="1" t="s">
        <v>7142</v>
      </c>
      <c r="S5075" s="1">
        <v>1260</v>
      </c>
      <c r="T5075" s="1">
        <v>419</v>
      </c>
    </row>
    <row r="5076" spans="1:20">
      <c r="A5076" s="1">
        <f t="shared" si="79"/>
        <v>5075</v>
      </c>
      <c r="B5076" s="1" t="s">
        <v>20</v>
      </c>
      <c r="C5076" s="1" t="s">
        <v>21</v>
      </c>
      <c r="D5076" s="1" t="s">
        <v>22</v>
      </c>
      <c r="E5076" s="1" t="s">
        <v>23</v>
      </c>
      <c r="F5076" s="1" t="s">
        <v>5</v>
      </c>
      <c r="H5076" s="1" t="s">
        <v>24</v>
      </c>
      <c r="I5076" s="1">
        <v>2719188</v>
      </c>
      <c r="J5076" s="1">
        <v>2720081</v>
      </c>
      <c r="K5076" s="1" t="s">
        <v>25</v>
      </c>
      <c r="R5076" s="1" t="s">
        <v>7145</v>
      </c>
      <c r="S5076" s="1">
        <v>894</v>
      </c>
    </row>
    <row r="5077" spans="1:20">
      <c r="A5077" s="1">
        <f t="shared" si="79"/>
        <v>5076</v>
      </c>
      <c r="B5077" s="1" t="s">
        <v>28</v>
      </c>
      <c r="C5077" s="1" t="s">
        <v>29</v>
      </c>
      <c r="D5077" s="1" t="s">
        <v>22</v>
      </c>
      <c r="E5077" s="1" t="s">
        <v>23</v>
      </c>
      <c r="F5077" s="1" t="s">
        <v>5</v>
      </c>
      <c r="H5077" s="1" t="s">
        <v>24</v>
      </c>
      <c r="I5077" s="1">
        <v>2719188</v>
      </c>
      <c r="J5077" s="1">
        <v>2720081</v>
      </c>
      <c r="K5077" s="1" t="s">
        <v>25</v>
      </c>
      <c r="L5077" s="1" t="s">
        <v>7146</v>
      </c>
      <c r="O5077" s="1" t="s">
        <v>7147</v>
      </c>
      <c r="R5077" s="1" t="s">
        <v>7145</v>
      </c>
      <c r="S5077" s="1">
        <v>894</v>
      </c>
      <c r="T5077" s="1">
        <v>297</v>
      </c>
    </row>
    <row r="5078" spans="1:20">
      <c r="A5078" s="1">
        <f t="shared" si="79"/>
        <v>5077</v>
      </c>
      <c r="B5078" s="1" t="s">
        <v>20</v>
      </c>
      <c r="C5078" s="1" t="s">
        <v>21</v>
      </c>
      <c r="D5078" s="1" t="s">
        <v>22</v>
      </c>
      <c r="E5078" s="1" t="s">
        <v>23</v>
      </c>
      <c r="F5078" s="1" t="s">
        <v>5</v>
      </c>
      <c r="H5078" s="1" t="s">
        <v>24</v>
      </c>
      <c r="I5078" s="1">
        <v>2720090</v>
      </c>
      <c r="J5078" s="1">
        <v>2720800</v>
      </c>
      <c r="K5078" s="1" t="s">
        <v>25</v>
      </c>
      <c r="P5078" s="1" t="s">
        <v>7148</v>
      </c>
      <c r="R5078" s="1" t="s">
        <v>7149</v>
      </c>
      <c r="S5078" s="1">
        <v>711</v>
      </c>
    </row>
    <row r="5079" spans="1:20">
      <c r="A5079" s="1">
        <f t="shared" si="79"/>
        <v>5078</v>
      </c>
      <c r="B5079" s="1" t="s">
        <v>28</v>
      </c>
      <c r="C5079" s="1" t="s">
        <v>29</v>
      </c>
      <c r="D5079" s="1" t="s">
        <v>22</v>
      </c>
      <c r="E5079" s="1" t="s">
        <v>23</v>
      </c>
      <c r="F5079" s="1" t="s">
        <v>5</v>
      </c>
      <c r="H5079" s="1" t="s">
        <v>24</v>
      </c>
      <c r="I5079" s="1">
        <v>2720090</v>
      </c>
      <c r="J5079" s="1">
        <v>2720800</v>
      </c>
      <c r="K5079" s="1" t="s">
        <v>25</v>
      </c>
      <c r="L5079" s="1" t="s">
        <v>7150</v>
      </c>
      <c r="O5079" s="1" t="s">
        <v>1823</v>
      </c>
      <c r="P5079" s="1" t="s">
        <v>7148</v>
      </c>
      <c r="R5079" s="1" t="s">
        <v>7149</v>
      </c>
      <c r="S5079" s="1">
        <v>711</v>
      </c>
      <c r="T5079" s="1">
        <v>236</v>
      </c>
    </row>
    <row r="5080" spans="1:20">
      <c r="A5080" s="1">
        <f t="shared" si="79"/>
        <v>5079</v>
      </c>
      <c r="B5080" s="1" t="s">
        <v>20</v>
      </c>
      <c r="C5080" s="1" t="s">
        <v>21</v>
      </c>
      <c r="D5080" s="1" t="s">
        <v>22</v>
      </c>
      <c r="E5080" s="1" t="s">
        <v>23</v>
      </c>
      <c r="F5080" s="1" t="s">
        <v>5</v>
      </c>
      <c r="H5080" s="1" t="s">
        <v>24</v>
      </c>
      <c r="I5080" s="1">
        <v>2720813</v>
      </c>
      <c r="J5080" s="1">
        <v>2721988</v>
      </c>
      <c r="K5080" s="1" t="s">
        <v>63</v>
      </c>
      <c r="R5080" s="1" t="s">
        <v>7151</v>
      </c>
      <c r="S5080" s="1">
        <v>1176</v>
      </c>
    </row>
    <row r="5081" spans="1:20">
      <c r="A5081" s="1">
        <f t="shared" si="79"/>
        <v>5080</v>
      </c>
      <c r="B5081" s="1" t="s">
        <v>28</v>
      </c>
      <c r="C5081" s="1" t="s">
        <v>29</v>
      </c>
      <c r="D5081" s="1" t="s">
        <v>22</v>
      </c>
      <c r="E5081" s="1" t="s">
        <v>23</v>
      </c>
      <c r="F5081" s="1" t="s">
        <v>5</v>
      </c>
      <c r="H5081" s="1" t="s">
        <v>24</v>
      </c>
      <c r="I5081" s="1">
        <v>2720813</v>
      </c>
      <c r="J5081" s="1">
        <v>2721988</v>
      </c>
      <c r="K5081" s="1" t="s">
        <v>63</v>
      </c>
      <c r="L5081" s="1" t="s">
        <v>7152</v>
      </c>
      <c r="O5081" s="1" t="s">
        <v>387</v>
      </c>
      <c r="R5081" s="1" t="s">
        <v>7151</v>
      </c>
      <c r="S5081" s="1">
        <v>1176</v>
      </c>
      <c r="T5081" s="1">
        <v>391</v>
      </c>
    </row>
    <row r="5082" spans="1:20">
      <c r="A5082" s="1">
        <f t="shared" si="79"/>
        <v>5081</v>
      </c>
      <c r="B5082" s="1" t="s">
        <v>20</v>
      </c>
      <c r="C5082" s="1" t="s">
        <v>21</v>
      </c>
      <c r="D5082" s="1" t="s">
        <v>22</v>
      </c>
      <c r="E5082" s="1" t="s">
        <v>23</v>
      </c>
      <c r="F5082" s="1" t="s">
        <v>5</v>
      </c>
      <c r="H5082" s="1" t="s">
        <v>24</v>
      </c>
      <c r="I5082" s="1">
        <v>2722018</v>
      </c>
      <c r="J5082" s="1">
        <v>2722596</v>
      </c>
      <c r="K5082" s="1" t="s">
        <v>63</v>
      </c>
      <c r="R5082" s="1" t="s">
        <v>7153</v>
      </c>
      <c r="S5082" s="1">
        <v>579</v>
      </c>
    </row>
    <row r="5083" spans="1:20">
      <c r="A5083" s="1">
        <f t="shared" si="79"/>
        <v>5082</v>
      </c>
      <c r="B5083" s="1" t="s">
        <v>28</v>
      </c>
      <c r="C5083" s="1" t="s">
        <v>29</v>
      </c>
      <c r="D5083" s="1" t="s">
        <v>22</v>
      </c>
      <c r="E5083" s="1" t="s">
        <v>23</v>
      </c>
      <c r="F5083" s="1" t="s">
        <v>5</v>
      </c>
      <c r="H5083" s="1" t="s">
        <v>24</v>
      </c>
      <c r="I5083" s="1">
        <v>2722018</v>
      </c>
      <c r="J5083" s="1">
        <v>2722596</v>
      </c>
      <c r="K5083" s="1" t="s">
        <v>63</v>
      </c>
      <c r="L5083" s="1" t="s">
        <v>7154</v>
      </c>
      <c r="O5083" s="1" t="s">
        <v>7155</v>
      </c>
      <c r="R5083" s="1" t="s">
        <v>7153</v>
      </c>
      <c r="S5083" s="1">
        <v>579</v>
      </c>
      <c r="T5083" s="1">
        <v>192</v>
      </c>
    </row>
    <row r="5084" spans="1:20">
      <c r="A5084" s="1">
        <f t="shared" si="79"/>
        <v>5083</v>
      </c>
      <c r="B5084" s="1" t="s">
        <v>20</v>
      </c>
      <c r="C5084" s="1" t="s">
        <v>21</v>
      </c>
      <c r="D5084" s="1" t="s">
        <v>22</v>
      </c>
      <c r="E5084" s="1" t="s">
        <v>23</v>
      </c>
      <c r="F5084" s="1" t="s">
        <v>5</v>
      </c>
      <c r="H5084" s="1" t="s">
        <v>24</v>
      </c>
      <c r="I5084" s="1">
        <v>2723011</v>
      </c>
      <c r="J5084" s="1">
        <v>2724072</v>
      </c>
      <c r="K5084" s="1" t="s">
        <v>63</v>
      </c>
      <c r="R5084" s="1" t="s">
        <v>7156</v>
      </c>
      <c r="S5084" s="1">
        <v>1062</v>
      </c>
    </row>
    <row r="5085" spans="1:20">
      <c r="A5085" s="1">
        <f t="shared" si="79"/>
        <v>5084</v>
      </c>
      <c r="B5085" s="1" t="s">
        <v>28</v>
      </c>
      <c r="C5085" s="1" t="s">
        <v>29</v>
      </c>
      <c r="D5085" s="1" t="s">
        <v>22</v>
      </c>
      <c r="E5085" s="1" t="s">
        <v>23</v>
      </c>
      <c r="F5085" s="1" t="s">
        <v>5</v>
      </c>
      <c r="H5085" s="1" t="s">
        <v>24</v>
      </c>
      <c r="I5085" s="1">
        <v>2723011</v>
      </c>
      <c r="J5085" s="1">
        <v>2724072</v>
      </c>
      <c r="K5085" s="1" t="s">
        <v>63</v>
      </c>
      <c r="L5085" s="1" t="s">
        <v>7157</v>
      </c>
      <c r="O5085" s="1" t="s">
        <v>62</v>
      </c>
      <c r="R5085" s="1" t="s">
        <v>7156</v>
      </c>
      <c r="S5085" s="1">
        <v>1062</v>
      </c>
      <c r="T5085" s="1">
        <v>353</v>
      </c>
    </row>
    <row r="5086" spans="1:20">
      <c r="A5086" s="1">
        <f t="shared" si="79"/>
        <v>5085</v>
      </c>
      <c r="B5086" s="1" t="s">
        <v>20</v>
      </c>
      <c r="C5086" s="1" t="s">
        <v>21</v>
      </c>
      <c r="D5086" s="1" t="s">
        <v>22</v>
      </c>
      <c r="E5086" s="1" t="s">
        <v>23</v>
      </c>
      <c r="F5086" s="1" t="s">
        <v>5</v>
      </c>
      <c r="H5086" s="1" t="s">
        <v>24</v>
      </c>
      <c r="I5086" s="1">
        <v>2724072</v>
      </c>
      <c r="J5086" s="1">
        <v>2725904</v>
      </c>
      <c r="K5086" s="1" t="s">
        <v>63</v>
      </c>
      <c r="R5086" s="1" t="s">
        <v>7158</v>
      </c>
      <c r="S5086" s="1">
        <v>1833</v>
      </c>
    </row>
    <row r="5087" spans="1:20">
      <c r="A5087" s="1">
        <f t="shared" si="79"/>
        <v>5086</v>
      </c>
      <c r="B5087" s="1" t="s">
        <v>28</v>
      </c>
      <c r="C5087" s="1" t="s">
        <v>29</v>
      </c>
      <c r="D5087" s="1" t="s">
        <v>22</v>
      </c>
      <c r="E5087" s="1" t="s">
        <v>23</v>
      </c>
      <c r="F5087" s="1" t="s">
        <v>5</v>
      </c>
      <c r="H5087" s="1" t="s">
        <v>24</v>
      </c>
      <c r="I5087" s="1">
        <v>2724072</v>
      </c>
      <c r="J5087" s="1">
        <v>2725904</v>
      </c>
      <c r="K5087" s="1" t="s">
        <v>63</v>
      </c>
      <c r="L5087" s="1" t="s">
        <v>7159</v>
      </c>
      <c r="O5087" s="1" t="s">
        <v>6637</v>
      </c>
      <c r="R5087" s="1" t="s">
        <v>7158</v>
      </c>
      <c r="S5087" s="1">
        <v>1833</v>
      </c>
      <c r="T5087" s="1">
        <v>610</v>
      </c>
    </row>
    <row r="5088" spans="1:20">
      <c r="A5088" s="1">
        <f t="shared" si="79"/>
        <v>5087</v>
      </c>
      <c r="B5088" s="1" t="s">
        <v>20</v>
      </c>
      <c r="C5088" s="1" t="s">
        <v>21</v>
      </c>
      <c r="D5088" s="1" t="s">
        <v>22</v>
      </c>
      <c r="E5088" s="1" t="s">
        <v>23</v>
      </c>
      <c r="F5088" s="1" t="s">
        <v>5</v>
      </c>
      <c r="H5088" s="1" t="s">
        <v>24</v>
      </c>
      <c r="I5088" s="1">
        <v>2725901</v>
      </c>
      <c r="J5088" s="1">
        <v>2727544</v>
      </c>
      <c r="K5088" s="1" t="s">
        <v>63</v>
      </c>
      <c r="R5088" s="1" t="s">
        <v>7160</v>
      </c>
      <c r="S5088" s="1">
        <v>1644</v>
      </c>
    </row>
    <row r="5089" spans="1:20">
      <c r="A5089" s="1">
        <f t="shared" si="79"/>
        <v>5088</v>
      </c>
      <c r="B5089" s="1" t="s">
        <v>28</v>
      </c>
      <c r="C5089" s="1" t="s">
        <v>29</v>
      </c>
      <c r="D5089" s="1" t="s">
        <v>22</v>
      </c>
      <c r="E5089" s="1" t="s">
        <v>23</v>
      </c>
      <c r="F5089" s="1" t="s">
        <v>5</v>
      </c>
      <c r="H5089" s="1" t="s">
        <v>24</v>
      </c>
      <c r="I5089" s="1">
        <v>2725901</v>
      </c>
      <c r="J5089" s="1">
        <v>2727544</v>
      </c>
      <c r="K5089" s="1" t="s">
        <v>63</v>
      </c>
      <c r="L5089" s="1" t="s">
        <v>7161</v>
      </c>
      <c r="O5089" s="1" t="s">
        <v>1218</v>
      </c>
      <c r="R5089" s="1" t="s">
        <v>7160</v>
      </c>
      <c r="S5089" s="1">
        <v>1644</v>
      </c>
      <c r="T5089" s="1">
        <v>547</v>
      </c>
    </row>
    <row r="5090" spans="1:20">
      <c r="A5090" s="1">
        <f t="shared" si="79"/>
        <v>5089</v>
      </c>
      <c r="B5090" s="1" t="s">
        <v>20</v>
      </c>
      <c r="C5090" s="1" t="s">
        <v>21</v>
      </c>
      <c r="D5090" s="1" t="s">
        <v>22</v>
      </c>
      <c r="E5090" s="1" t="s">
        <v>23</v>
      </c>
      <c r="F5090" s="1" t="s">
        <v>5</v>
      </c>
      <c r="H5090" s="1" t="s">
        <v>24</v>
      </c>
      <c r="I5090" s="1">
        <v>2727541</v>
      </c>
      <c r="J5090" s="1">
        <v>2729202</v>
      </c>
      <c r="K5090" s="1" t="s">
        <v>63</v>
      </c>
      <c r="R5090" s="1" t="s">
        <v>7162</v>
      </c>
      <c r="S5090" s="1">
        <v>1662</v>
      </c>
    </row>
    <row r="5091" spans="1:20">
      <c r="A5091" s="1">
        <f t="shared" si="79"/>
        <v>5090</v>
      </c>
      <c r="B5091" s="1" t="s">
        <v>28</v>
      </c>
      <c r="C5091" s="1" t="s">
        <v>29</v>
      </c>
      <c r="D5091" s="1" t="s">
        <v>22</v>
      </c>
      <c r="E5091" s="1" t="s">
        <v>23</v>
      </c>
      <c r="F5091" s="1" t="s">
        <v>5</v>
      </c>
      <c r="H5091" s="1" t="s">
        <v>24</v>
      </c>
      <c r="I5091" s="1">
        <v>2727541</v>
      </c>
      <c r="J5091" s="1">
        <v>2729202</v>
      </c>
      <c r="K5091" s="1" t="s">
        <v>63</v>
      </c>
      <c r="L5091" s="1" t="s">
        <v>7163</v>
      </c>
      <c r="O5091" s="1" t="s">
        <v>7164</v>
      </c>
      <c r="R5091" s="1" t="s">
        <v>7162</v>
      </c>
      <c r="S5091" s="1">
        <v>1662</v>
      </c>
      <c r="T5091" s="1">
        <v>553</v>
      </c>
    </row>
    <row r="5092" spans="1:20">
      <c r="A5092" s="1">
        <f t="shared" si="79"/>
        <v>5091</v>
      </c>
      <c r="B5092" s="1" t="s">
        <v>20</v>
      </c>
      <c r="C5092" s="1" t="s">
        <v>21</v>
      </c>
      <c r="D5092" s="1" t="s">
        <v>22</v>
      </c>
      <c r="E5092" s="1" t="s">
        <v>23</v>
      </c>
      <c r="F5092" s="1" t="s">
        <v>5</v>
      </c>
      <c r="H5092" s="1" t="s">
        <v>24</v>
      </c>
      <c r="I5092" s="1">
        <v>2729205</v>
      </c>
      <c r="J5092" s="1">
        <v>2730011</v>
      </c>
      <c r="K5092" s="1" t="s">
        <v>63</v>
      </c>
      <c r="R5092" s="1" t="s">
        <v>7165</v>
      </c>
      <c r="S5092" s="1">
        <v>807</v>
      </c>
    </row>
    <row r="5093" spans="1:20">
      <c r="A5093" s="1">
        <f t="shared" si="79"/>
        <v>5092</v>
      </c>
      <c r="B5093" s="1" t="s">
        <v>28</v>
      </c>
      <c r="C5093" s="1" t="s">
        <v>29</v>
      </c>
      <c r="D5093" s="1" t="s">
        <v>22</v>
      </c>
      <c r="E5093" s="1" t="s">
        <v>23</v>
      </c>
      <c r="F5093" s="1" t="s">
        <v>5</v>
      </c>
      <c r="H5093" s="1" t="s">
        <v>24</v>
      </c>
      <c r="I5093" s="1">
        <v>2729205</v>
      </c>
      <c r="J5093" s="1">
        <v>2730011</v>
      </c>
      <c r="K5093" s="1" t="s">
        <v>63</v>
      </c>
      <c r="L5093" s="1" t="s">
        <v>7166</v>
      </c>
      <c r="O5093" s="1" t="s">
        <v>62</v>
      </c>
      <c r="R5093" s="1" t="s">
        <v>7165</v>
      </c>
      <c r="S5093" s="1">
        <v>807</v>
      </c>
      <c r="T5093" s="1">
        <v>268</v>
      </c>
    </row>
    <row r="5094" spans="1:20">
      <c r="A5094" s="1">
        <f t="shared" si="79"/>
        <v>5093</v>
      </c>
      <c r="B5094" s="1" t="s">
        <v>20</v>
      </c>
      <c r="C5094" s="1" t="s">
        <v>21</v>
      </c>
      <c r="D5094" s="1" t="s">
        <v>22</v>
      </c>
      <c r="E5094" s="1" t="s">
        <v>23</v>
      </c>
      <c r="F5094" s="1" t="s">
        <v>5</v>
      </c>
      <c r="H5094" s="1" t="s">
        <v>24</v>
      </c>
      <c r="I5094" s="1">
        <v>2730057</v>
      </c>
      <c r="J5094" s="1">
        <v>2732858</v>
      </c>
      <c r="K5094" s="1" t="s">
        <v>63</v>
      </c>
      <c r="P5094" s="1" t="s">
        <v>1210</v>
      </c>
      <c r="R5094" s="1" t="s">
        <v>7167</v>
      </c>
      <c r="S5094" s="1">
        <v>2802</v>
      </c>
    </row>
    <row r="5095" spans="1:20">
      <c r="A5095" s="1">
        <f t="shared" si="79"/>
        <v>5094</v>
      </c>
      <c r="B5095" s="1" t="s">
        <v>28</v>
      </c>
      <c r="C5095" s="1" t="s">
        <v>29</v>
      </c>
      <c r="D5095" s="1" t="s">
        <v>22</v>
      </c>
      <c r="E5095" s="1" t="s">
        <v>23</v>
      </c>
      <c r="F5095" s="1" t="s">
        <v>5</v>
      </c>
      <c r="H5095" s="1" t="s">
        <v>24</v>
      </c>
      <c r="I5095" s="1">
        <v>2730057</v>
      </c>
      <c r="J5095" s="1">
        <v>2732858</v>
      </c>
      <c r="K5095" s="1" t="s">
        <v>63</v>
      </c>
      <c r="L5095" s="1" t="s">
        <v>7168</v>
      </c>
      <c r="O5095" s="1" t="s">
        <v>7169</v>
      </c>
      <c r="P5095" s="1" t="s">
        <v>1210</v>
      </c>
      <c r="R5095" s="1" t="s">
        <v>7167</v>
      </c>
      <c r="S5095" s="1">
        <v>2802</v>
      </c>
      <c r="T5095" s="1">
        <v>933</v>
      </c>
    </row>
    <row r="5096" spans="1:20">
      <c r="A5096" s="1">
        <f t="shared" si="79"/>
        <v>5095</v>
      </c>
      <c r="B5096" s="1" t="s">
        <v>20</v>
      </c>
      <c r="C5096" s="1" t="s">
        <v>21</v>
      </c>
      <c r="D5096" s="1" t="s">
        <v>22</v>
      </c>
      <c r="E5096" s="1" t="s">
        <v>23</v>
      </c>
      <c r="F5096" s="1" t="s">
        <v>5</v>
      </c>
      <c r="H5096" s="1" t="s">
        <v>24</v>
      </c>
      <c r="I5096" s="1">
        <v>2733540</v>
      </c>
      <c r="J5096" s="1">
        <v>2733980</v>
      </c>
      <c r="K5096" s="1" t="s">
        <v>25</v>
      </c>
      <c r="R5096" s="1" t="s">
        <v>7170</v>
      </c>
      <c r="S5096" s="1">
        <v>441</v>
      </c>
    </row>
    <row r="5097" spans="1:20">
      <c r="A5097" s="1">
        <f t="shared" si="79"/>
        <v>5096</v>
      </c>
      <c r="B5097" s="1" t="s">
        <v>28</v>
      </c>
      <c r="C5097" s="1" t="s">
        <v>29</v>
      </c>
      <c r="D5097" s="1" t="s">
        <v>22</v>
      </c>
      <c r="E5097" s="1" t="s">
        <v>23</v>
      </c>
      <c r="F5097" s="1" t="s">
        <v>5</v>
      </c>
      <c r="H5097" s="1" t="s">
        <v>24</v>
      </c>
      <c r="I5097" s="1">
        <v>2733540</v>
      </c>
      <c r="J5097" s="1">
        <v>2733980</v>
      </c>
      <c r="K5097" s="1" t="s">
        <v>25</v>
      </c>
      <c r="L5097" s="1" t="s">
        <v>7171</v>
      </c>
      <c r="O5097" s="1" t="s">
        <v>42</v>
      </c>
      <c r="R5097" s="1" t="s">
        <v>7170</v>
      </c>
      <c r="S5097" s="1">
        <v>441</v>
      </c>
      <c r="T5097" s="1">
        <v>146</v>
      </c>
    </row>
    <row r="5098" spans="1:20">
      <c r="A5098" s="1">
        <f t="shared" si="79"/>
        <v>5097</v>
      </c>
      <c r="B5098" s="1" t="s">
        <v>20</v>
      </c>
      <c r="C5098" s="1" t="s">
        <v>21</v>
      </c>
      <c r="D5098" s="1" t="s">
        <v>22</v>
      </c>
      <c r="E5098" s="1" t="s">
        <v>23</v>
      </c>
      <c r="F5098" s="1" t="s">
        <v>5</v>
      </c>
      <c r="H5098" s="1" t="s">
        <v>24</v>
      </c>
      <c r="I5098" s="1">
        <v>2733973</v>
      </c>
      <c r="J5098" s="1">
        <v>2735307</v>
      </c>
      <c r="K5098" s="1" t="s">
        <v>25</v>
      </c>
      <c r="R5098" s="1" t="s">
        <v>7172</v>
      </c>
      <c r="S5098" s="1">
        <v>1335</v>
      </c>
    </row>
    <row r="5099" spans="1:20">
      <c r="A5099" s="1">
        <f t="shared" si="79"/>
        <v>5098</v>
      </c>
      <c r="B5099" s="1" t="s">
        <v>28</v>
      </c>
      <c r="C5099" s="1" t="s">
        <v>29</v>
      </c>
      <c r="D5099" s="1" t="s">
        <v>22</v>
      </c>
      <c r="E5099" s="1" t="s">
        <v>23</v>
      </c>
      <c r="F5099" s="1" t="s">
        <v>5</v>
      </c>
      <c r="H5099" s="1" t="s">
        <v>24</v>
      </c>
      <c r="I5099" s="1">
        <v>2733973</v>
      </c>
      <c r="J5099" s="1">
        <v>2735307</v>
      </c>
      <c r="K5099" s="1" t="s">
        <v>25</v>
      </c>
      <c r="L5099" s="1" t="s">
        <v>7173</v>
      </c>
      <c r="O5099" s="1" t="s">
        <v>7174</v>
      </c>
      <c r="R5099" s="1" t="s">
        <v>7172</v>
      </c>
      <c r="S5099" s="1">
        <v>1335</v>
      </c>
      <c r="T5099" s="1">
        <v>444</v>
      </c>
    </row>
    <row r="5100" spans="1:20">
      <c r="A5100" s="1">
        <f t="shared" si="79"/>
        <v>5099</v>
      </c>
      <c r="B5100" s="1" t="s">
        <v>20</v>
      </c>
      <c r="C5100" s="1" t="s">
        <v>21</v>
      </c>
      <c r="D5100" s="1" t="s">
        <v>22</v>
      </c>
      <c r="E5100" s="1" t="s">
        <v>23</v>
      </c>
      <c r="F5100" s="1" t="s">
        <v>5</v>
      </c>
      <c r="H5100" s="1" t="s">
        <v>24</v>
      </c>
      <c r="I5100" s="1">
        <v>2735317</v>
      </c>
      <c r="J5100" s="1">
        <v>2735571</v>
      </c>
      <c r="K5100" s="1" t="s">
        <v>25</v>
      </c>
      <c r="R5100" s="1" t="s">
        <v>7175</v>
      </c>
      <c r="S5100" s="1">
        <v>255</v>
      </c>
    </row>
    <row r="5101" spans="1:20">
      <c r="A5101" s="1">
        <f t="shared" si="79"/>
        <v>5100</v>
      </c>
      <c r="B5101" s="1" t="s">
        <v>28</v>
      </c>
      <c r="C5101" s="1" t="s">
        <v>29</v>
      </c>
      <c r="D5101" s="1" t="s">
        <v>22</v>
      </c>
      <c r="E5101" s="1" t="s">
        <v>23</v>
      </c>
      <c r="F5101" s="1" t="s">
        <v>5</v>
      </c>
      <c r="H5101" s="1" t="s">
        <v>24</v>
      </c>
      <c r="I5101" s="1">
        <v>2735317</v>
      </c>
      <c r="J5101" s="1">
        <v>2735571</v>
      </c>
      <c r="K5101" s="1" t="s">
        <v>25</v>
      </c>
      <c r="L5101" s="1" t="s">
        <v>7176</v>
      </c>
      <c r="O5101" s="1" t="s">
        <v>7177</v>
      </c>
      <c r="R5101" s="1" t="s">
        <v>7175</v>
      </c>
      <c r="S5101" s="1">
        <v>255</v>
      </c>
      <c r="T5101" s="1">
        <v>84</v>
      </c>
    </row>
    <row r="5102" spans="1:20">
      <c r="A5102" s="1">
        <f t="shared" si="79"/>
        <v>5101</v>
      </c>
      <c r="B5102" s="1" t="s">
        <v>20</v>
      </c>
      <c r="C5102" s="1" t="s">
        <v>21</v>
      </c>
      <c r="D5102" s="1" t="s">
        <v>22</v>
      </c>
      <c r="E5102" s="1" t="s">
        <v>23</v>
      </c>
      <c r="F5102" s="1" t="s">
        <v>5</v>
      </c>
      <c r="H5102" s="1" t="s">
        <v>24</v>
      </c>
      <c r="I5102" s="1">
        <v>2735608</v>
      </c>
      <c r="J5102" s="1">
        <v>2737443</v>
      </c>
      <c r="K5102" s="1" t="s">
        <v>25</v>
      </c>
      <c r="R5102" s="1" t="s">
        <v>7178</v>
      </c>
      <c r="S5102" s="1">
        <v>1836</v>
      </c>
    </row>
    <row r="5103" spans="1:20">
      <c r="A5103" s="1">
        <f t="shared" si="79"/>
        <v>5102</v>
      </c>
      <c r="B5103" s="1" t="s">
        <v>28</v>
      </c>
      <c r="C5103" s="1" t="s">
        <v>29</v>
      </c>
      <c r="D5103" s="1" t="s">
        <v>22</v>
      </c>
      <c r="E5103" s="1" t="s">
        <v>23</v>
      </c>
      <c r="F5103" s="1" t="s">
        <v>5</v>
      </c>
      <c r="H5103" s="1" t="s">
        <v>24</v>
      </c>
      <c r="I5103" s="1">
        <v>2735608</v>
      </c>
      <c r="J5103" s="1">
        <v>2737443</v>
      </c>
      <c r="K5103" s="1" t="s">
        <v>25</v>
      </c>
      <c r="L5103" s="1" t="s">
        <v>7179</v>
      </c>
      <c r="O5103" s="1" t="s">
        <v>454</v>
      </c>
      <c r="R5103" s="1" t="s">
        <v>7178</v>
      </c>
      <c r="S5103" s="1">
        <v>1836</v>
      </c>
      <c r="T5103" s="1">
        <v>611</v>
      </c>
    </row>
    <row r="5104" spans="1:20">
      <c r="A5104" s="1">
        <f t="shared" si="79"/>
        <v>5103</v>
      </c>
      <c r="B5104" s="1" t="s">
        <v>20</v>
      </c>
      <c r="C5104" s="1" t="s">
        <v>21</v>
      </c>
      <c r="D5104" s="1" t="s">
        <v>22</v>
      </c>
      <c r="E5104" s="1" t="s">
        <v>23</v>
      </c>
      <c r="F5104" s="1" t="s">
        <v>5</v>
      </c>
      <c r="H5104" s="1" t="s">
        <v>24</v>
      </c>
      <c r="I5104" s="1">
        <v>2737580</v>
      </c>
      <c r="J5104" s="1">
        <v>2738458</v>
      </c>
      <c r="K5104" s="1" t="s">
        <v>63</v>
      </c>
      <c r="R5104" s="1" t="s">
        <v>7180</v>
      </c>
      <c r="S5104" s="1">
        <v>879</v>
      </c>
    </row>
    <row r="5105" spans="1:20">
      <c r="A5105" s="1">
        <f t="shared" si="79"/>
        <v>5104</v>
      </c>
      <c r="B5105" s="1" t="s">
        <v>28</v>
      </c>
      <c r="C5105" s="1" t="s">
        <v>29</v>
      </c>
      <c r="D5105" s="1" t="s">
        <v>22</v>
      </c>
      <c r="E5105" s="1" t="s">
        <v>23</v>
      </c>
      <c r="F5105" s="1" t="s">
        <v>5</v>
      </c>
      <c r="H5105" s="1" t="s">
        <v>24</v>
      </c>
      <c r="I5105" s="1">
        <v>2737580</v>
      </c>
      <c r="J5105" s="1">
        <v>2738458</v>
      </c>
      <c r="K5105" s="1" t="s">
        <v>63</v>
      </c>
      <c r="L5105" s="1" t="s">
        <v>7181</v>
      </c>
      <c r="O5105" s="1" t="s">
        <v>868</v>
      </c>
      <c r="R5105" s="1" t="s">
        <v>7180</v>
      </c>
      <c r="S5105" s="1">
        <v>879</v>
      </c>
      <c r="T5105" s="1">
        <v>292</v>
      </c>
    </row>
    <row r="5106" spans="1:20">
      <c r="A5106" s="1">
        <f t="shared" si="79"/>
        <v>5105</v>
      </c>
      <c r="B5106" s="1" t="s">
        <v>20</v>
      </c>
      <c r="C5106" s="1" t="s">
        <v>21</v>
      </c>
      <c r="D5106" s="1" t="s">
        <v>22</v>
      </c>
      <c r="E5106" s="1" t="s">
        <v>23</v>
      </c>
      <c r="F5106" s="1" t="s">
        <v>5</v>
      </c>
      <c r="H5106" s="1" t="s">
        <v>24</v>
      </c>
      <c r="I5106" s="1">
        <v>2738984</v>
      </c>
      <c r="J5106" s="1">
        <v>2740108</v>
      </c>
      <c r="K5106" s="1" t="s">
        <v>25</v>
      </c>
      <c r="R5106" s="1" t="s">
        <v>7182</v>
      </c>
      <c r="S5106" s="1">
        <v>1125</v>
      </c>
    </row>
    <row r="5107" spans="1:20">
      <c r="A5107" s="1">
        <f t="shared" si="79"/>
        <v>5106</v>
      </c>
      <c r="B5107" s="1" t="s">
        <v>28</v>
      </c>
      <c r="C5107" s="1" t="s">
        <v>29</v>
      </c>
      <c r="D5107" s="1" t="s">
        <v>22</v>
      </c>
      <c r="E5107" s="1" t="s">
        <v>23</v>
      </c>
      <c r="F5107" s="1" t="s">
        <v>5</v>
      </c>
      <c r="H5107" s="1" t="s">
        <v>24</v>
      </c>
      <c r="I5107" s="1">
        <v>2738984</v>
      </c>
      <c r="J5107" s="1">
        <v>2740108</v>
      </c>
      <c r="K5107" s="1" t="s">
        <v>25</v>
      </c>
      <c r="L5107" s="1" t="s">
        <v>7183</v>
      </c>
      <c r="O5107" s="1" t="s">
        <v>42</v>
      </c>
      <c r="R5107" s="1" t="s">
        <v>7182</v>
      </c>
      <c r="S5107" s="1">
        <v>1125</v>
      </c>
      <c r="T5107" s="1">
        <v>374</v>
      </c>
    </row>
    <row r="5108" spans="1:20">
      <c r="A5108" s="1">
        <f t="shared" si="79"/>
        <v>5107</v>
      </c>
      <c r="B5108" s="1" t="s">
        <v>20</v>
      </c>
      <c r="C5108" s="1" t="s">
        <v>21</v>
      </c>
      <c r="D5108" s="1" t="s">
        <v>22</v>
      </c>
      <c r="E5108" s="1" t="s">
        <v>23</v>
      </c>
      <c r="F5108" s="1" t="s">
        <v>5</v>
      </c>
      <c r="H5108" s="1" t="s">
        <v>24</v>
      </c>
      <c r="I5108" s="1">
        <v>2740129</v>
      </c>
      <c r="J5108" s="1">
        <v>2740404</v>
      </c>
      <c r="K5108" s="1" t="s">
        <v>25</v>
      </c>
      <c r="R5108" s="1" t="s">
        <v>7184</v>
      </c>
      <c r="S5108" s="1">
        <v>276</v>
      </c>
    </row>
    <row r="5109" spans="1:20">
      <c r="A5109" s="1">
        <f t="shared" si="79"/>
        <v>5108</v>
      </c>
      <c r="B5109" s="1" t="s">
        <v>28</v>
      </c>
      <c r="C5109" s="1" t="s">
        <v>29</v>
      </c>
      <c r="D5109" s="1" t="s">
        <v>22</v>
      </c>
      <c r="E5109" s="1" t="s">
        <v>23</v>
      </c>
      <c r="F5109" s="1" t="s">
        <v>5</v>
      </c>
      <c r="H5109" s="1" t="s">
        <v>24</v>
      </c>
      <c r="I5109" s="1">
        <v>2740129</v>
      </c>
      <c r="J5109" s="1">
        <v>2740404</v>
      </c>
      <c r="K5109" s="1" t="s">
        <v>25</v>
      </c>
      <c r="L5109" s="1" t="s">
        <v>7185</v>
      </c>
      <c r="O5109" s="1" t="s">
        <v>42</v>
      </c>
      <c r="R5109" s="1" t="s">
        <v>7184</v>
      </c>
      <c r="S5109" s="1">
        <v>276</v>
      </c>
      <c r="T5109" s="1">
        <v>91</v>
      </c>
    </row>
    <row r="5110" spans="1:20">
      <c r="A5110" s="1">
        <f t="shared" si="79"/>
        <v>5109</v>
      </c>
      <c r="B5110" s="1" t="s">
        <v>20</v>
      </c>
      <c r="C5110" s="1" t="s">
        <v>21</v>
      </c>
      <c r="D5110" s="1" t="s">
        <v>22</v>
      </c>
      <c r="E5110" s="1" t="s">
        <v>23</v>
      </c>
      <c r="F5110" s="1" t="s">
        <v>5</v>
      </c>
      <c r="H5110" s="1" t="s">
        <v>24</v>
      </c>
      <c r="I5110" s="1">
        <v>2740829</v>
      </c>
      <c r="J5110" s="1">
        <v>2741791</v>
      </c>
      <c r="K5110" s="1" t="s">
        <v>63</v>
      </c>
      <c r="R5110" s="1" t="s">
        <v>7186</v>
      </c>
      <c r="S5110" s="1">
        <v>963</v>
      </c>
    </row>
    <row r="5111" spans="1:20">
      <c r="A5111" s="1">
        <f t="shared" si="79"/>
        <v>5110</v>
      </c>
      <c r="B5111" s="1" t="s">
        <v>28</v>
      </c>
      <c r="C5111" s="1" t="s">
        <v>29</v>
      </c>
      <c r="D5111" s="1" t="s">
        <v>22</v>
      </c>
      <c r="E5111" s="1" t="s">
        <v>23</v>
      </c>
      <c r="F5111" s="1" t="s">
        <v>5</v>
      </c>
      <c r="H5111" s="1" t="s">
        <v>24</v>
      </c>
      <c r="I5111" s="1">
        <v>2740829</v>
      </c>
      <c r="J5111" s="1">
        <v>2741791</v>
      </c>
      <c r="K5111" s="1" t="s">
        <v>63</v>
      </c>
      <c r="L5111" s="1" t="s">
        <v>7187</v>
      </c>
      <c r="O5111" s="1" t="s">
        <v>7188</v>
      </c>
      <c r="R5111" s="1" t="s">
        <v>7186</v>
      </c>
      <c r="S5111" s="1">
        <v>963</v>
      </c>
      <c r="T5111" s="1">
        <v>320</v>
      </c>
    </row>
    <row r="5112" spans="1:20">
      <c r="A5112" s="1">
        <f t="shared" si="79"/>
        <v>5111</v>
      </c>
      <c r="B5112" s="1" t="s">
        <v>20</v>
      </c>
      <c r="C5112" s="1" t="s">
        <v>21</v>
      </c>
      <c r="D5112" s="1" t="s">
        <v>22</v>
      </c>
      <c r="E5112" s="1" t="s">
        <v>23</v>
      </c>
      <c r="F5112" s="1" t="s">
        <v>5</v>
      </c>
      <c r="H5112" s="1" t="s">
        <v>24</v>
      </c>
      <c r="I5112" s="1">
        <v>2741913</v>
      </c>
      <c r="J5112" s="1">
        <v>2742650</v>
      </c>
      <c r="K5112" s="1" t="s">
        <v>25</v>
      </c>
      <c r="R5112" s="1" t="s">
        <v>7189</v>
      </c>
      <c r="S5112" s="1">
        <v>738</v>
      </c>
    </row>
    <row r="5113" spans="1:20">
      <c r="A5113" s="1">
        <f t="shared" si="79"/>
        <v>5112</v>
      </c>
      <c r="B5113" s="1" t="s">
        <v>28</v>
      </c>
      <c r="C5113" s="1" t="s">
        <v>29</v>
      </c>
      <c r="D5113" s="1" t="s">
        <v>22</v>
      </c>
      <c r="E5113" s="1" t="s">
        <v>23</v>
      </c>
      <c r="F5113" s="1" t="s">
        <v>5</v>
      </c>
      <c r="H5113" s="1" t="s">
        <v>24</v>
      </c>
      <c r="I5113" s="1">
        <v>2741913</v>
      </c>
      <c r="J5113" s="1">
        <v>2742650</v>
      </c>
      <c r="K5113" s="1" t="s">
        <v>25</v>
      </c>
      <c r="L5113" s="1" t="s">
        <v>7190</v>
      </c>
      <c r="O5113" s="1" t="s">
        <v>62</v>
      </c>
      <c r="R5113" s="1" t="s">
        <v>7189</v>
      </c>
      <c r="S5113" s="1">
        <v>738</v>
      </c>
      <c r="T5113" s="1">
        <v>245</v>
      </c>
    </row>
    <row r="5114" spans="1:20">
      <c r="A5114" s="1">
        <f t="shared" si="79"/>
        <v>5113</v>
      </c>
      <c r="B5114" s="1" t="s">
        <v>20</v>
      </c>
      <c r="C5114" s="1" t="s">
        <v>21</v>
      </c>
      <c r="D5114" s="1" t="s">
        <v>22</v>
      </c>
      <c r="E5114" s="1" t="s">
        <v>23</v>
      </c>
      <c r="F5114" s="1" t="s">
        <v>5</v>
      </c>
      <c r="H5114" s="1" t="s">
        <v>24</v>
      </c>
      <c r="I5114" s="1">
        <v>2742762</v>
      </c>
      <c r="J5114" s="1">
        <v>2743136</v>
      </c>
      <c r="K5114" s="1" t="s">
        <v>63</v>
      </c>
      <c r="R5114" s="1" t="s">
        <v>7191</v>
      </c>
      <c r="S5114" s="1">
        <v>375</v>
      </c>
    </row>
    <row r="5115" spans="1:20">
      <c r="A5115" s="1">
        <f t="shared" si="79"/>
        <v>5114</v>
      </c>
      <c r="B5115" s="1" t="s">
        <v>28</v>
      </c>
      <c r="C5115" s="1" t="s">
        <v>29</v>
      </c>
      <c r="D5115" s="1" t="s">
        <v>22</v>
      </c>
      <c r="E5115" s="1" t="s">
        <v>23</v>
      </c>
      <c r="F5115" s="1" t="s">
        <v>5</v>
      </c>
      <c r="H5115" s="1" t="s">
        <v>24</v>
      </c>
      <c r="I5115" s="1">
        <v>2742762</v>
      </c>
      <c r="J5115" s="1">
        <v>2743136</v>
      </c>
      <c r="K5115" s="1" t="s">
        <v>63</v>
      </c>
      <c r="L5115" s="1" t="s">
        <v>7192</v>
      </c>
      <c r="O5115" s="1" t="s">
        <v>62</v>
      </c>
      <c r="R5115" s="1" t="s">
        <v>7191</v>
      </c>
      <c r="S5115" s="1">
        <v>375</v>
      </c>
      <c r="T5115" s="1">
        <v>124</v>
      </c>
    </row>
    <row r="5116" spans="1:20">
      <c r="A5116" s="1">
        <f t="shared" si="79"/>
        <v>5115</v>
      </c>
      <c r="B5116" s="1" t="s">
        <v>20</v>
      </c>
      <c r="C5116" s="1" t="s">
        <v>21</v>
      </c>
      <c r="D5116" s="1" t="s">
        <v>22</v>
      </c>
      <c r="E5116" s="1" t="s">
        <v>23</v>
      </c>
      <c r="F5116" s="1" t="s">
        <v>5</v>
      </c>
      <c r="H5116" s="1" t="s">
        <v>24</v>
      </c>
      <c r="I5116" s="1">
        <v>2743199</v>
      </c>
      <c r="J5116" s="1">
        <v>2744263</v>
      </c>
      <c r="K5116" s="1" t="s">
        <v>63</v>
      </c>
      <c r="R5116" s="1" t="s">
        <v>7193</v>
      </c>
      <c r="S5116" s="1">
        <v>1065</v>
      </c>
    </row>
    <row r="5117" spans="1:20">
      <c r="A5117" s="1">
        <f t="shared" si="79"/>
        <v>5116</v>
      </c>
      <c r="B5117" s="1" t="s">
        <v>28</v>
      </c>
      <c r="C5117" s="1" t="s">
        <v>29</v>
      </c>
      <c r="D5117" s="1" t="s">
        <v>22</v>
      </c>
      <c r="E5117" s="1" t="s">
        <v>23</v>
      </c>
      <c r="F5117" s="1" t="s">
        <v>5</v>
      </c>
      <c r="H5117" s="1" t="s">
        <v>24</v>
      </c>
      <c r="I5117" s="1">
        <v>2743199</v>
      </c>
      <c r="J5117" s="1">
        <v>2744263</v>
      </c>
      <c r="K5117" s="1" t="s">
        <v>63</v>
      </c>
      <c r="L5117" s="1" t="s">
        <v>7194</v>
      </c>
      <c r="O5117" s="1" t="s">
        <v>7195</v>
      </c>
      <c r="R5117" s="1" t="s">
        <v>7193</v>
      </c>
      <c r="S5117" s="1">
        <v>1065</v>
      </c>
      <c r="T5117" s="1">
        <v>354</v>
      </c>
    </row>
    <row r="5118" spans="1:20">
      <c r="A5118" s="1">
        <f t="shared" si="79"/>
        <v>5117</v>
      </c>
      <c r="B5118" s="1" t="s">
        <v>20</v>
      </c>
      <c r="C5118" s="1" t="s">
        <v>21</v>
      </c>
      <c r="D5118" s="1" t="s">
        <v>22</v>
      </c>
      <c r="E5118" s="1" t="s">
        <v>23</v>
      </c>
      <c r="F5118" s="1" t="s">
        <v>5</v>
      </c>
      <c r="H5118" s="1" t="s">
        <v>24</v>
      </c>
      <c r="I5118" s="1">
        <v>2744407</v>
      </c>
      <c r="J5118" s="1">
        <v>2745420</v>
      </c>
      <c r="K5118" s="1" t="s">
        <v>63</v>
      </c>
      <c r="R5118" s="1" t="s">
        <v>7196</v>
      </c>
      <c r="S5118" s="1">
        <v>1014</v>
      </c>
    </row>
    <row r="5119" spans="1:20">
      <c r="A5119" s="1">
        <f t="shared" si="79"/>
        <v>5118</v>
      </c>
      <c r="B5119" s="1" t="s">
        <v>28</v>
      </c>
      <c r="C5119" s="1" t="s">
        <v>29</v>
      </c>
      <c r="D5119" s="1" t="s">
        <v>22</v>
      </c>
      <c r="E5119" s="1" t="s">
        <v>23</v>
      </c>
      <c r="F5119" s="1" t="s">
        <v>5</v>
      </c>
      <c r="H5119" s="1" t="s">
        <v>24</v>
      </c>
      <c r="I5119" s="1">
        <v>2744407</v>
      </c>
      <c r="J5119" s="1">
        <v>2745420</v>
      </c>
      <c r="K5119" s="1" t="s">
        <v>63</v>
      </c>
      <c r="L5119" s="1" t="s">
        <v>7197</v>
      </c>
      <c r="O5119" s="1" t="s">
        <v>7188</v>
      </c>
      <c r="R5119" s="1" t="s">
        <v>7196</v>
      </c>
      <c r="S5119" s="1">
        <v>1014</v>
      </c>
      <c r="T5119" s="1">
        <v>337</v>
      </c>
    </row>
    <row r="5120" spans="1:20">
      <c r="A5120" s="1">
        <f t="shared" si="79"/>
        <v>5119</v>
      </c>
      <c r="B5120" s="1" t="s">
        <v>20</v>
      </c>
      <c r="C5120" s="1" t="s">
        <v>21</v>
      </c>
      <c r="D5120" s="1" t="s">
        <v>22</v>
      </c>
      <c r="E5120" s="1" t="s">
        <v>23</v>
      </c>
      <c r="F5120" s="1" t="s">
        <v>5</v>
      </c>
      <c r="H5120" s="1" t="s">
        <v>24</v>
      </c>
      <c r="I5120" s="1">
        <v>2745484</v>
      </c>
      <c r="J5120" s="1">
        <v>2745786</v>
      </c>
      <c r="K5120" s="1" t="s">
        <v>25</v>
      </c>
      <c r="R5120" s="1" t="s">
        <v>7198</v>
      </c>
      <c r="S5120" s="1">
        <v>303</v>
      </c>
    </row>
    <row r="5121" spans="1:20">
      <c r="A5121" s="1">
        <f t="shared" si="79"/>
        <v>5120</v>
      </c>
      <c r="B5121" s="1" t="s">
        <v>28</v>
      </c>
      <c r="C5121" s="1" t="s">
        <v>29</v>
      </c>
      <c r="D5121" s="1" t="s">
        <v>22</v>
      </c>
      <c r="E5121" s="1" t="s">
        <v>23</v>
      </c>
      <c r="F5121" s="1" t="s">
        <v>5</v>
      </c>
      <c r="H5121" s="1" t="s">
        <v>24</v>
      </c>
      <c r="I5121" s="1">
        <v>2745484</v>
      </c>
      <c r="J5121" s="1">
        <v>2745786</v>
      </c>
      <c r="K5121" s="1" t="s">
        <v>25</v>
      </c>
      <c r="L5121" s="1" t="s">
        <v>7199</v>
      </c>
      <c r="O5121" s="1" t="s">
        <v>62</v>
      </c>
      <c r="R5121" s="1" t="s">
        <v>7198</v>
      </c>
      <c r="S5121" s="1">
        <v>303</v>
      </c>
      <c r="T5121" s="1">
        <v>100</v>
      </c>
    </row>
    <row r="5122" spans="1:20">
      <c r="A5122" s="1">
        <f t="shared" si="79"/>
        <v>5121</v>
      </c>
      <c r="B5122" s="1" t="s">
        <v>20</v>
      </c>
      <c r="C5122" s="1" t="s">
        <v>21</v>
      </c>
      <c r="D5122" s="1" t="s">
        <v>22</v>
      </c>
      <c r="E5122" s="1" t="s">
        <v>23</v>
      </c>
      <c r="F5122" s="1" t="s">
        <v>5</v>
      </c>
      <c r="H5122" s="1" t="s">
        <v>24</v>
      </c>
      <c r="I5122" s="1">
        <v>2746431</v>
      </c>
      <c r="J5122" s="1">
        <v>2747177</v>
      </c>
      <c r="K5122" s="1" t="s">
        <v>63</v>
      </c>
      <c r="R5122" s="1" t="s">
        <v>7200</v>
      </c>
      <c r="S5122" s="1">
        <v>747</v>
      </c>
    </row>
    <row r="5123" spans="1:20">
      <c r="A5123" s="1">
        <f t="shared" ref="A5123:A5186" si="80">A5122+1</f>
        <v>5122</v>
      </c>
      <c r="B5123" s="1" t="s">
        <v>28</v>
      </c>
      <c r="C5123" s="1" t="s">
        <v>29</v>
      </c>
      <c r="D5123" s="1" t="s">
        <v>22</v>
      </c>
      <c r="E5123" s="1" t="s">
        <v>23</v>
      </c>
      <c r="F5123" s="1" t="s">
        <v>5</v>
      </c>
      <c r="H5123" s="1" t="s">
        <v>24</v>
      </c>
      <c r="I5123" s="1">
        <v>2746431</v>
      </c>
      <c r="J5123" s="1">
        <v>2747177</v>
      </c>
      <c r="K5123" s="1" t="s">
        <v>63</v>
      </c>
      <c r="L5123" s="1" t="s">
        <v>7201</v>
      </c>
      <c r="O5123" s="1" t="s">
        <v>7202</v>
      </c>
      <c r="R5123" s="1" t="s">
        <v>7200</v>
      </c>
      <c r="S5123" s="1">
        <v>747</v>
      </c>
      <c r="T5123" s="1">
        <v>248</v>
      </c>
    </row>
    <row r="5124" spans="1:20">
      <c r="A5124" s="1">
        <f t="shared" si="80"/>
        <v>5123</v>
      </c>
      <c r="B5124" s="1" t="s">
        <v>20</v>
      </c>
      <c r="C5124" s="1" t="s">
        <v>21</v>
      </c>
      <c r="D5124" s="1" t="s">
        <v>22</v>
      </c>
      <c r="E5124" s="1" t="s">
        <v>23</v>
      </c>
      <c r="F5124" s="1" t="s">
        <v>5</v>
      </c>
      <c r="H5124" s="1" t="s">
        <v>24</v>
      </c>
      <c r="I5124" s="1">
        <v>2747428</v>
      </c>
      <c r="J5124" s="1">
        <v>2748342</v>
      </c>
      <c r="K5124" s="1" t="s">
        <v>25</v>
      </c>
      <c r="R5124" s="1" t="s">
        <v>7203</v>
      </c>
      <c r="S5124" s="1">
        <v>915</v>
      </c>
    </row>
    <row r="5125" spans="1:20">
      <c r="A5125" s="1">
        <f t="shared" si="80"/>
        <v>5124</v>
      </c>
      <c r="B5125" s="1" t="s">
        <v>28</v>
      </c>
      <c r="C5125" s="1" t="s">
        <v>29</v>
      </c>
      <c r="D5125" s="1" t="s">
        <v>22</v>
      </c>
      <c r="E5125" s="1" t="s">
        <v>23</v>
      </c>
      <c r="F5125" s="1" t="s">
        <v>5</v>
      </c>
      <c r="H5125" s="1" t="s">
        <v>24</v>
      </c>
      <c r="I5125" s="1">
        <v>2747428</v>
      </c>
      <c r="J5125" s="1">
        <v>2748342</v>
      </c>
      <c r="K5125" s="1" t="s">
        <v>25</v>
      </c>
      <c r="L5125" s="1" t="s">
        <v>7204</v>
      </c>
      <c r="O5125" s="1" t="s">
        <v>42</v>
      </c>
      <c r="R5125" s="1" t="s">
        <v>7203</v>
      </c>
      <c r="S5125" s="1">
        <v>915</v>
      </c>
      <c r="T5125" s="1">
        <v>304</v>
      </c>
    </row>
    <row r="5126" spans="1:20">
      <c r="A5126" s="1">
        <f t="shared" si="80"/>
        <v>5125</v>
      </c>
      <c r="B5126" s="1" t="s">
        <v>20</v>
      </c>
      <c r="C5126" s="1" t="s">
        <v>21</v>
      </c>
      <c r="D5126" s="1" t="s">
        <v>22</v>
      </c>
      <c r="E5126" s="1" t="s">
        <v>23</v>
      </c>
      <c r="F5126" s="1" t="s">
        <v>5</v>
      </c>
      <c r="H5126" s="1" t="s">
        <v>24</v>
      </c>
      <c r="I5126" s="1">
        <v>2748517</v>
      </c>
      <c r="J5126" s="1">
        <v>2749368</v>
      </c>
      <c r="K5126" s="1" t="s">
        <v>63</v>
      </c>
      <c r="R5126" s="1" t="s">
        <v>7205</v>
      </c>
      <c r="S5126" s="1">
        <v>852</v>
      </c>
    </row>
    <row r="5127" spans="1:20">
      <c r="A5127" s="1">
        <f t="shared" si="80"/>
        <v>5126</v>
      </c>
      <c r="B5127" s="1" t="s">
        <v>28</v>
      </c>
      <c r="C5127" s="1" t="s">
        <v>29</v>
      </c>
      <c r="D5127" s="1" t="s">
        <v>22</v>
      </c>
      <c r="E5127" s="1" t="s">
        <v>23</v>
      </c>
      <c r="F5127" s="1" t="s">
        <v>5</v>
      </c>
      <c r="H5127" s="1" t="s">
        <v>24</v>
      </c>
      <c r="I5127" s="1">
        <v>2748517</v>
      </c>
      <c r="J5127" s="1">
        <v>2749368</v>
      </c>
      <c r="K5127" s="1" t="s">
        <v>63</v>
      </c>
      <c r="L5127" s="1" t="s">
        <v>7206</v>
      </c>
      <c r="O5127" s="1" t="s">
        <v>542</v>
      </c>
      <c r="R5127" s="1" t="s">
        <v>7205</v>
      </c>
      <c r="S5127" s="1">
        <v>852</v>
      </c>
      <c r="T5127" s="1">
        <v>283</v>
      </c>
    </row>
    <row r="5128" spans="1:20">
      <c r="A5128" s="1">
        <f t="shared" si="80"/>
        <v>5127</v>
      </c>
      <c r="B5128" s="1" t="s">
        <v>20</v>
      </c>
      <c r="C5128" s="1" t="s">
        <v>21</v>
      </c>
      <c r="D5128" s="1" t="s">
        <v>22</v>
      </c>
      <c r="E5128" s="1" t="s">
        <v>23</v>
      </c>
      <c r="F5128" s="1" t="s">
        <v>5</v>
      </c>
      <c r="H5128" s="1" t="s">
        <v>24</v>
      </c>
      <c r="I5128" s="1">
        <v>2749422</v>
      </c>
      <c r="J5128" s="1">
        <v>2749745</v>
      </c>
      <c r="K5128" s="1" t="s">
        <v>63</v>
      </c>
      <c r="R5128" s="1" t="s">
        <v>7207</v>
      </c>
      <c r="S5128" s="1">
        <v>324</v>
      </c>
    </row>
    <row r="5129" spans="1:20">
      <c r="A5129" s="1">
        <f t="shared" si="80"/>
        <v>5128</v>
      </c>
      <c r="B5129" s="1" t="s">
        <v>28</v>
      </c>
      <c r="C5129" s="1" t="s">
        <v>29</v>
      </c>
      <c r="D5129" s="1" t="s">
        <v>22</v>
      </c>
      <c r="E5129" s="1" t="s">
        <v>23</v>
      </c>
      <c r="F5129" s="1" t="s">
        <v>5</v>
      </c>
      <c r="H5129" s="1" t="s">
        <v>24</v>
      </c>
      <c r="I5129" s="1">
        <v>2749422</v>
      </c>
      <c r="J5129" s="1">
        <v>2749745</v>
      </c>
      <c r="K5129" s="1" t="s">
        <v>63</v>
      </c>
      <c r="L5129" s="1" t="s">
        <v>7208</v>
      </c>
      <c r="O5129" s="1" t="s">
        <v>539</v>
      </c>
      <c r="R5129" s="1" t="s">
        <v>7207</v>
      </c>
      <c r="S5129" s="1">
        <v>324</v>
      </c>
      <c r="T5129" s="1">
        <v>107</v>
      </c>
    </row>
    <row r="5130" spans="1:20">
      <c r="A5130" s="1">
        <f t="shared" si="80"/>
        <v>5129</v>
      </c>
      <c r="B5130" s="1" t="s">
        <v>20</v>
      </c>
      <c r="C5130" s="1" t="s">
        <v>21</v>
      </c>
      <c r="D5130" s="1" t="s">
        <v>22</v>
      </c>
      <c r="E5130" s="1" t="s">
        <v>23</v>
      </c>
      <c r="F5130" s="1" t="s">
        <v>5</v>
      </c>
      <c r="H5130" s="1" t="s">
        <v>24</v>
      </c>
      <c r="I5130" s="1">
        <v>2749717</v>
      </c>
      <c r="J5130" s="1">
        <v>2750460</v>
      </c>
      <c r="K5130" s="1" t="s">
        <v>63</v>
      </c>
      <c r="R5130" s="1" t="s">
        <v>7209</v>
      </c>
      <c r="S5130" s="1">
        <v>744</v>
      </c>
    </row>
    <row r="5131" spans="1:20">
      <c r="A5131" s="1">
        <f t="shared" si="80"/>
        <v>5130</v>
      </c>
      <c r="B5131" s="1" t="s">
        <v>28</v>
      </c>
      <c r="C5131" s="1" t="s">
        <v>29</v>
      </c>
      <c r="D5131" s="1" t="s">
        <v>22</v>
      </c>
      <c r="E5131" s="1" t="s">
        <v>23</v>
      </c>
      <c r="F5131" s="1" t="s">
        <v>5</v>
      </c>
      <c r="H5131" s="1" t="s">
        <v>24</v>
      </c>
      <c r="I5131" s="1">
        <v>2749717</v>
      </c>
      <c r="J5131" s="1">
        <v>2750460</v>
      </c>
      <c r="K5131" s="1" t="s">
        <v>63</v>
      </c>
      <c r="L5131" s="1" t="s">
        <v>7210</v>
      </c>
      <c r="O5131" s="1" t="s">
        <v>62</v>
      </c>
      <c r="R5131" s="1" t="s">
        <v>7209</v>
      </c>
      <c r="S5131" s="1">
        <v>744</v>
      </c>
      <c r="T5131" s="1">
        <v>247</v>
      </c>
    </row>
    <row r="5132" spans="1:20">
      <c r="A5132" s="1">
        <f t="shared" si="80"/>
        <v>5131</v>
      </c>
      <c r="B5132" s="1" t="s">
        <v>20</v>
      </c>
      <c r="C5132" s="1" t="s">
        <v>21</v>
      </c>
      <c r="D5132" s="1" t="s">
        <v>22</v>
      </c>
      <c r="E5132" s="1" t="s">
        <v>23</v>
      </c>
      <c r="F5132" s="1" t="s">
        <v>5</v>
      </c>
      <c r="H5132" s="1" t="s">
        <v>24</v>
      </c>
      <c r="I5132" s="1">
        <v>2750475</v>
      </c>
      <c r="J5132" s="1">
        <v>2751422</v>
      </c>
      <c r="K5132" s="1" t="s">
        <v>63</v>
      </c>
      <c r="R5132" s="1" t="s">
        <v>7211</v>
      </c>
      <c r="S5132" s="1">
        <v>948</v>
      </c>
    </row>
    <row r="5133" spans="1:20">
      <c r="A5133" s="1">
        <f t="shared" si="80"/>
        <v>5132</v>
      </c>
      <c r="B5133" s="1" t="s">
        <v>28</v>
      </c>
      <c r="C5133" s="1" t="s">
        <v>29</v>
      </c>
      <c r="D5133" s="1" t="s">
        <v>22</v>
      </c>
      <c r="E5133" s="1" t="s">
        <v>23</v>
      </c>
      <c r="F5133" s="1" t="s">
        <v>5</v>
      </c>
      <c r="H5133" s="1" t="s">
        <v>24</v>
      </c>
      <c r="I5133" s="1">
        <v>2750475</v>
      </c>
      <c r="J5133" s="1">
        <v>2751422</v>
      </c>
      <c r="K5133" s="1" t="s">
        <v>63</v>
      </c>
      <c r="L5133" s="1" t="s">
        <v>7212</v>
      </c>
      <c r="O5133" s="1" t="s">
        <v>1462</v>
      </c>
      <c r="R5133" s="1" t="s">
        <v>7211</v>
      </c>
      <c r="S5133" s="1">
        <v>948</v>
      </c>
      <c r="T5133" s="1">
        <v>315</v>
      </c>
    </row>
    <row r="5134" spans="1:20">
      <c r="A5134" s="1">
        <f t="shared" si="80"/>
        <v>5133</v>
      </c>
      <c r="B5134" s="1" t="s">
        <v>20</v>
      </c>
      <c r="C5134" s="1" t="s">
        <v>21</v>
      </c>
      <c r="D5134" s="1" t="s">
        <v>22</v>
      </c>
      <c r="E5134" s="1" t="s">
        <v>23</v>
      </c>
      <c r="F5134" s="1" t="s">
        <v>5</v>
      </c>
      <c r="H5134" s="1" t="s">
        <v>24</v>
      </c>
      <c r="I5134" s="1">
        <v>2751702</v>
      </c>
      <c r="J5134" s="1">
        <v>2752607</v>
      </c>
      <c r="K5134" s="1" t="s">
        <v>25</v>
      </c>
      <c r="R5134" s="1" t="s">
        <v>7213</v>
      </c>
      <c r="S5134" s="1">
        <v>906</v>
      </c>
    </row>
    <row r="5135" spans="1:20">
      <c r="A5135" s="1">
        <f t="shared" si="80"/>
        <v>5134</v>
      </c>
      <c r="B5135" s="1" t="s">
        <v>28</v>
      </c>
      <c r="C5135" s="1" t="s">
        <v>29</v>
      </c>
      <c r="D5135" s="1" t="s">
        <v>22</v>
      </c>
      <c r="E5135" s="1" t="s">
        <v>23</v>
      </c>
      <c r="F5135" s="1" t="s">
        <v>5</v>
      </c>
      <c r="H5135" s="1" t="s">
        <v>24</v>
      </c>
      <c r="I5135" s="1">
        <v>2751702</v>
      </c>
      <c r="J5135" s="1">
        <v>2752607</v>
      </c>
      <c r="K5135" s="1" t="s">
        <v>25</v>
      </c>
      <c r="L5135" s="1" t="s">
        <v>7214</v>
      </c>
      <c r="O5135" s="1" t="s">
        <v>42</v>
      </c>
      <c r="R5135" s="1" t="s">
        <v>7213</v>
      </c>
      <c r="S5135" s="1">
        <v>906</v>
      </c>
      <c r="T5135" s="1">
        <v>301</v>
      </c>
    </row>
    <row r="5136" spans="1:20">
      <c r="A5136" s="1">
        <f t="shared" si="80"/>
        <v>5135</v>
      </c>
      <c r="B5136" s="1" t="s">
        <v>20</v>
      </c>
      <c r="C5136" s="1" t="s">
        <v>21</v>
      </c>
      <c r="D5136" s="1" t="s">
        <v>22</v>
      </c>
      <c r="E5136" s="1" t="s">
        <v>23</v>
      </c>
      <c r="F5136" s="1" t="s">
        <v>5</v>
      </c>
      <c r="H5136" s="1" t="s">
        <v>24</v>
      </c>
      <c r="I5136" s="1">
        <v>2752609</v>
      </c>
      <c r="J5136" s="1">
        <v>2754687</v>
      </c>
      <c r="K5136" s="1" t="s">
        <v>25</v>
      </c>
      <c r="R5136" s="1" t="s">
        <v>7215</v>
      </c>
      <c r="S5136" s="1">
        <v>2079</v>
      </c>
    </row>
    <row r="5137" spans="1:20">
      <c r="A5137" s="1">
        <f t="shared" si="80"/>
        <v>5136</v>
      </c>
      <c r="B5137" s="1" t="s">
        <v>28</v>
      </c>
      <c r="C5137" s="1" t="s">
        <v>29</v>
      </c>
      <c r="D5137" s="1" t="s">
        <v>22</v>
      </c>
      <c r="E5137" s="1" t="s">
        <v>23</v>
      </c>
      <c r="F5137" s="1" t="s">
        <v>5</v>
      </c>
      <c r="H5137" s="1" t="s">
        <v>24</v>
      </c>
      <c r="I5137" s="1">
        <v>2752609</v>
      </c>
      <c r="J5137" s="1">
        <v>2754687</v>
      </c>
      <c r="K5137" s="1" t="s">
        <v>25</v>
      </c>
      <c r="L5137" s="1" t="s">
        <v>7216</v>
      </c>
      <c r="O5137" s="1" t="s">
        <v>7217</v>
      </c>
      <c r="R5137" s="1" t="s">
        <v>7215</v>
      </c>
      <c r="S5137" s="1">
        <v>2079</v>
      </c>
      <c r="T5137" s="1">
        <v>692</v>
      </c>
    </row>
    <row r="5138" spans="1:20">
      <c r="A5138" s="1">
        <f t="shared" si="80"/>
        <v>5137</v>
      </c>
      <c r="B5138" s="1" t="s">
        <v>20</v>
      </c>
      <c r="C5138" s="1" t="s">
        <v>21</v>
      </c>
      <c r="D5138" s="1" t="s">
        <v>22</v>
      </c>
      <c r="E5138" s="1" t="s">
        <v>23</v>
      </c>
      <c r="F5138" s="1" t="s">
        <v>5</v>
      </c>
      <c r="H5138" s="1" t="s">
        <v>24</v>
      </c>
      <c r="I5138" s="1">
        <v>2754684</v>
      </c>
      <c r="J5138" s="1">
        <v>2756093</v>
      </c>
      <c r="K5138" s="1" t="s">
        <v>25</v>
      </c>
      <c r="R5138" s="1" t="s">
        <v>7218</v>
      </c>
      <c r="S5138" s="1">
        <v>1410</v>
      </c>
    </row>
    <row r="5139" spans="1:20">
      <c r="A5139" s="1">
        <f t="shared" si="80"/>
        <v>5138</v>
      </c>
      <c r="B5139" s="1" t="s">
        <v>28</v>
      </c>
      <c r="C5139" s="1" t="s">
        <v>29</v>
      </c>
      <c r="D5139" s="1" t="s">
        <v>22</v>
      </c>
      <c r="E5139" s="1" t="s">
        <v>23</v>
      </c>
      <c r="F5139" s="1" t="s">
        <v>5</v>
      </c>
      <c r="H5139" s="1" t="s">
        <v>24</v>
      </c>
      <c r="I5139" s="1">
        <v>2754684</v>
      </c>
      <c r="J5139" s="1">
        <v>2756093</v>
      </c>
      <c r="K5139" s="1" t="s">
        <v>25</v>
      </c>
      <c r="L5139" s="1" t="s">
        <v>7219</v>
      </c>
      <c r="O5139" s="1" t="s">
        <v>42</v>
      </c>
      <c r="R5139" s="1" t="s">
        <v>7218</v>
      </c>
      <c r="S5139" s="1">
        <v>1410</v>
      </c>
      <c r="T5139" s="1">
        <v>469</v>
      </c>
    </row>
    <row r="5140" spans="1:20">
      <c r="A5140" s="1">
        <f t="shared" si="80"/>
        <v>5139</v>
      </c>
      <c r="B5140" s="1" t="s">
        <v>20</v>
      </c>
      <c r="C5140" s="1" t="s">
        <v>21</v>
      </c>
      <c r="D5140" s="1" t="s">
        <v>22</v>
      </c>
      <c r="E5140" s="1" t="s">
        <v>23</v>
      </c>
      <c r="F5140" s="1" t="s">
        <v>5</v>
      </c>
      <c r="H5140" s="1" t="s">
        <v>24</v>
      </c>
      <c r="I5140" s="1">
        <v>2756159</v>
      </c>
      <c r="J5140" s="1">
        <v>2757505</v>
      </c>
      <c r="K5140" s="1" t="s">
        <v>25</v>
      </c>
      <c r="R5140" s="1" t="s">
        <v>7220</v>
      </c>
      <c r="S5140" s="1">
        <v>1347</v>
      </c>
    </row>
    <row r="5141" spans="1:20">
      <c r="A5141" s="1">
        <f t="shared" si="80"/>
        <v>5140</v>
      </c>
      <c r="B5141" s="1" t="s">
        <v>28</v>
      </c>
      <c r="C5141" s="1" t="s">
        <v>29</v>
      </c>
      <c r="D5141" s="1" t="s">
        <v>22</v>
      </c>
      <c r="E5141" s="1" t="s">
        <v>23</v>
      </c>
      <c r="F5141" s="1" t="s">
        <v>5</v>
      </c>
      <c r="H5141" s="1" t="s">
        <v>24</v>
      </c>
      <c r="I5141" s="1">
        <v>2756159</v>
      </c>
      <c r="J5141" s="1">
        <v>2757505</v>
      </c>
      <c r="K5141" s="1" t="s">
        <v>25</v>
      </c>
      <c r="L5141" s="1" t="s">
        <v>7221</v>
      </c>
      <c r="O5141" s="1" t="s">
        <v>7222</v>
      </c>
      <c r="R5141" s="1" t="s">
        <v>7220</v>
      </c>
      <c r="S5141" s="1">
        <v>1347</v>
      </c>
      <c r="T5141" s="1">
        <v>448</v>
      </c>
    </row>
    <row r="5142" spans="1:20">
      <c r="A5142" s="1">
        <f t="shared" si="80"/>
        <v>5141</v>
      </c>
      <c r="B5142" s="1" t="s">
        <v>20</v>
      </c>
      <c r="C5142" s="1" t="s">
        <v>21</v>
      </c>
      <c r="D5142" s="1" t="s">
        <v>22</v>
      </c>
      <c r="E5142" s="1" t="s">
        <v>23</v>
      </c>
      <c r="F5142" s="1" t="s">
        <v>5</v>
      </c>
      <c r="H5142" s="1" t="s">
        <v>24</v>
      </c>
      <c r="I5142" s="1">
        <v>2757463</v>
      </c>
      <c r="J5142" s="1">
        <v>2757693</v>
      </c>
      <c r="K5142" s="1" t="s">
        <v>25</v>
      </c>
      <c r="R5142" s="1" t="s">
        <v>7223</v>
      </c>
      <c r="S5142" s="1">
        <v>231</v>
      </c>
    </row>
    <row r="5143" spans="1:20">
      <c r="A5143" s="1">
        <f t="shared" si="80"/>
        <v>5142</v>
      </c>
      <c r="B5143" s="1" t="s">
        <v>28</v>
      </c>
      <c r="C5143" s="1" t="s">
        <v>29</v>
      </c>
      <c r="D5143" s="1" t="s">
        <v>22</v>
      </c>
      <c r="E5143" s="1" t="s">
        <v>23</v>
      </c>
      <c r="F5143" s="1" t="s">
        <v>5</v>
      </c>
      <c r="H5143" s="1" t="s">
        <v>24</v>
      </c>
      <c r="I5143" s="1">
        <v>2757463</v>
      </c>
      <c r="J5143" s="1">
        <v>2757693</v>
      </c>
      <c r="K5143" s="1" t="s">
        <v>25</v>
      </c>
      <c r="L5143" s="1" t="s">
        <v>7224</v>
      </c>
      <c r="O5143" s="1" t="s">
        <v>62</v>
      </c>
      <c r="R5143" s="1" t="s">
        <v>7223</v>
      </c>
      <c r="S5143" s="1">
        <v>231</v>
      </c>
      <c r="T5143" s="1">
        <v>76</v>
      </c>
    </row>
    <row r="5144" spans="1:20">
      <c r="A5144" s="1">
        <f t="shared" si="80"/>
        <v>5143</v>
      </c>
      <c r="B5144" s="1" t="s">
        <v>20</v>
      </c>
      <c r="C5144" s="1" t="s">
        <v>21</v>
      </c>
      <c r="D5144" s="1" t="s">
        <v>22</v>
      </c>
      <c r="E5144" s="1" t="s">
        <v>23</v>
      </c>
      <c r="F5144" s="1" t="s">
        <v>5</v>
      </c>
      <c r="H5144" s="1" t="s">
        <v>24</v>
      </c>
      <c r="I5144" s="1">
        <v>2757998</v>
      </c>
      <c r="J5144" s="1">
        <v>2759512</v>
      </c>
      <c r="K5144" s="1" t="s">
        <v>25</v>
      </c>
      <c r="R5144" s="1" t="s">
        <v>7225</v>
      </c>
      <c r="S5144" s="1">
        <v>1515</v>
      </c>
    </row>
    <row r="5145" spans="1:20">
      <c r="A5145" s="1">
        <f t="shared" si="80"/>
        <v>5144</v>
      </c>
      <c r="B5145" s="1" t="s">
        <v>28</v>
      </c>
      <c r="C5145" s="1" t="s">
        <v>29</v>
      </c>
      <c r="D5145" s="1" t="s">
        <v>22</v>
      </c>
      <c r="E5145" s="1" t="s">
        <v>23</v>
      </c>
      <c r="F5145" s="1" t="s">
        <v>5</v>
      </c>
      <c r="H5145" s="1" t="s">
        <v>24</v>
      </c>
      <c r="I5145" s="1">
        <v>2757998</v>
      </c>
      <c r="J5145" s="1">
        <v>2759512</v>
      </c>
      <c r="K5145" s="1" t="s">
        <v>25</v>
      </c>
      <c r="L5145" s="1" t="s">
        <v>7226</v>
      </c>
      <c r="O5145" s="1" t="s">
        <v>7227</v>
      </c>
      <c r="R5145" s="1" t="s">
        <v>7225</v>
      </c>
      <c r="S5145" s="1">
        <v>1515</v>
      </c>
      <c r="T5145" s="1">
        <v>504</v>
      </c>
    </row>
    <row r="5146" spans="1:20">
      <c r="A5146" s="1">
        <f t="shared" si="80"/>
        <v>5145</v>
      </c>
      <c r="B5146" s="1" t="s">
        <v>20</v>
      </c>
      <c r="C5146" s="1" t="s">
        <v>21</v>
      </c>
      <c r="D5146" s="1" t="s">
        <v>22</v>
      </c>
      <c r="E5146" s="1" t="s">
        <v>23</v>
      </c>
      <c r="F5146" s="1" t="s">
        <v>5</v>
      </c>
      <c r="H5146" s="1" t="s">
        <v>24</v>
      </c>
      <c r="I5146" s="1">
        <v>2759505</v>
      </c>
      <c r="J5146" s="1">
        <v>2761391</v>
      </c>
      <c r="K5146" s="1" t="s">
        <v>25</v>
      </c>
      <c r="R5146" s="1" t="s">
        <v>7228</v>
      </c>
      <c r="S5146" s="1">
        <v>1887</v>
      </c>
    </row>
    <row r="5147" spans="1:20">
      <c r="A5147" s="1">
        <f t="shared" si="80"/>
        <v>5146</v>
      </c>
      <c r="B5147" s="1" t="s">
        <v>28</v>
      </c>
      <c r="C5147" s="1" t="s">
        <v>29</v>
      </c>
      <c r="D5147" s="1" t="s">
        <v>22</v>
      </c>
      <c r="E5147" s="1" t="s">
        <v>23</v>
      </c>
      <c r="F5147" s="1" t="s">
        <v>5</v>
      </c>
      <c r="H5147" s="1" t="s">
        <v>24</v>
      </c>
      <c r="I5147" s="1">
        <v>2759505</v>
      </c>
      <c r="J5147" s="1">
        <v>2761391</v>
      </c>
      <c r="K5147" s="1" t="s">
        <v>25</v>
      </c>
      <c r="L5147" s="1" t="s">
        <v>7229</v>
      </c>
      <c r="O5147" s="1" t="s">
        <v>7230</v>
      </c>
      <c r="R5147" s="1" t="s">
        <v>7228</v>
      </c>
      <c r="S5147" s="1">
        <v>1887</v>
      </c>
      <c r="T5147" s="1">
        <v>628</v>
      </c>
    </row>
    <row r="5148" spans="1:20">
      <c r="A5148" s="1">
        <f t="shared" si="80"/>
        <v>5147</v>
      </c>
      <c r="B5148" s="1" t="s">
        <v>20</v>
      </c>
      <c r="C5148" s="1" t="s">
        <v>21</v>
      </c>
      <c r="D5148" s="1" t="s">
        <v>22</v>
      </c>
      <c r="E5148" s="1" t="s">
        <v>23</v>
      </c>
      <c r="F5148" s="1" t="s">
        <v>5</v>
      </c>
      <c r="H5148" s="1" t="s">
        <v>24</v>
      </c>
      <c r="I5148" s="1">
        <v>2761384</v>
      </c>
      <c r="J5148" s="1">
        <v>2762574</v>
      </c>
      <c r="K5148" s="1" t="s">
        <v>25</v>
      </c>
      <c r="R5148" s="1" t="s">
        <v>7231</v>
      </c>
      <c r="S5148" s="1">
        <v>1191</v>
      </c>
    </row>
    <row r="5149" spans="1:20">
      <c r="A5149" s="1">
        <f t="shared" si="80"/>
        <v>5148</v>
      </c>
      <c r="B5149" s="1" t="s">
        <v>28</v>
      </c>
      <c r="C5149" s="1" t="s">
        <v>29</v>
      </c>
      <c r="D5149" s="1" t="s">
        <v>22</v>
      </c>
      <c r="E5149" s="1" t="s">
        <v>23</v>
      </c>
      <c r="F5149" s="1" t="s">
        <v>5</v>
      </c>
      <c r="H5149" s="1" t="s">
        <v>24</v>
      </c>
      <c r="I5149" s="1">
        <v>2761384</v>
      </c>
      <c r="J5149" s="1">
        <v>2762574</v>
      </c>
      <c r="K5149" s="1" t="s">
        <v>25</v>
      </c>
      <c r="L5149" s="1" t="s">
        <v>7232</v>
      </c>
      <c r="O5149" s="1" t="s">
        <v>1218</v>
      </c>
      <c r="R5149" s="1" t="s">
        <v>7231</v>
      </c>
      <c r="S5149" s="1">
        <v>1191</v>
      </c>
      <c r="T5149" s="1">
        <v>396</v>
      </c>
    </row>
    <row r="5150" spans="1:20">
      <c r="A5150" s="1">
        <f t="shared" si="80"/>
        <v>5149</v>
      </c>
      <c r="B5150" s="1" t="s">
        <v>20</v>
      </c>
      <c r="C5150" s="1" t="s">
        <v>21</v>
      </c>
      <c r="D5150" s="1" t="s">
        <v>22</v>
      </c>
      <c r="E5150" s="1" t="s">
        <v>23</v>
      </c>
      <c r="F5150" s="1" t="s">
        <v>5</v>
      </c>
      <c r="H5150" s="1" t="s">
        <v>24</v>
      </c>
      <c r="I5150" s="1">
        <v>2762574</v>
      </c>
      <c r="J5150" s="1">
        <v>2765573</v>
      </c>
      <c r="K5150" s="1" t="s">
        <v>25</v>
      </c>
      <c r="R5150" s="1" t="s">
        <v>7233</v>
      </c>
      <c r="S5150" s="1">
        <v>3000</v>
      </c>
    </row>
    <row r="5151" spans="1:20">
      <c r="A5151" s="1">
        <f t="shared" si="80"/>
        <v>5150</v>
      </c>
      <c r="B5151" s="1" t="s">
        <v>28</v>
      </c>
      <c r="C5151" s="1" t="s">
        <v>29</v>
      </c>
      <c r="D5151" s="1" t="s">
        <v>22</v>
      </c>
      <c r="E5151" s="1" t="s">
        <v>23</v>
      </c>
      <c r="F5151" s="1" t="s">
        <v>5</v>
      </c>
      <c r="H5151" s="1" t="s">
        <v>24</v>
      </c>
      <c r="I5151" s="1">
        <v>2762574</v>
      </c>
      <c r="J5151" s="1">
        <v>2765573</v>
      </c>
      <c r="K5151" s="1" t="s">
        <v>25</v>
      </c>
      <c r="L5151" s="1" t="s">
        <v>7234</v>
      </c>
      <c r="O5151" s="1" t="s">
        <v>1213</v>
      </c>
      <c r="R5151" s="1" t="s">
        <v>7233</v>
      </c>
      <c r="S5151" s="1">
        <v>3000</v>
      </c>
      <c r="T5151" s="1">
        <v>999</v>
      </c>
    </row>
    <row r="5152" spans="1:20">
      <c r="A5152" s="1">
        <f t="shared" si="80"/>
        <v>5151</v>
      </c>
      <c r="B5152" s="1" t="s">
        <v>20</v>
      </c>
      <c r="C5152" s="1" t="s">
        <v>21</v>
      </c>
      <c r="D5152" s="1" t="s">
        <v>22</v>
      </c>
      <c r="E5152" s="1" t="s">
        <v>23</v>
      </c>
      <c r="F5152" s="1" t="s">
        <v>5</v>
      </c>
      <c r="H5152" s="1" t="s">
        <v>24</v>
      </c>
      <c r="I5152" s="1">
        <v>2765586</v>
      </c>
      <c r="J5152" s="1">
        <v>2767808</v>
      </c>
      <c r="K5152" s="1" t="s">
        <v>25</v>
      </c>
      <c r="R5152" s="1" t="s">
        <v>7235</v>
      </c>
      <c r="S5152" s="1">
        <v>2223</v>
      </c>
    </row>
    <row r="5153" spans="1:20">
      <c r="A5153" s="1">
        <f t="shared" si="80"/>
        <v>5152</v>
      </c>
      <c r="B5153" s="1" t="s">
        <v>28</v>
      </c>
      <c r="C5153" s="1" t="s">
        <v>29</v>
      </c>
      <c r="D5153" s="1" t="s">
        <v>22</v>
      </c>
      <c r="E5153" s="1" t="s">
        <v>23</v>
      </c>
      <c r="F5153" s="1" t="s">
        <v>5</v>
      </c>
      <c r="H5153" s="1" t="s">
        <v>24</v>
      </c>
      <c r="I5153" s="1">
        <v>2765586</v>
      </c>
      <c r="J5153" s="1">
        <v>2767808</v>
      </c>
      <c r="K5153" s="1" t="s">
        <v>25</v>
      </c>
      <c r="L5153" s="1" t="s">
        <v>7236</v>
      </c>
      <c r="O5153" s="1" t="s">
        <v>6386</v>
      </c>
      <c r="R5153" s="1" t="s">
        <v>7235</v>
      </c>
      <c r="S5153" s="1">
        <v>2223</v>
      </c>
      <c r="T5153" s="1">
        <v>740</v>
      </c>
    </row>
    <row r="5154" spans="1:20">
      <c r="A5154" s="1">
        <f t="shared" si="80"/>
        <v>5153</v>
      </c>
      <c r="B5154" s="1" t="s">
        <v>20</v>
      </c>
      <c r="C5154" s="1" t="s">
        <v>21</v>
      </c>
      <c r="D5154" s="1" t="s">
        <v>22</v>
      </c>
      <c r="E5154" s="1" t="s">
        <v>23</v>
      </c>
      <c r="F5154" s="1" t="s">
        <v>5</v>
      </c>
      <c r="H5154" s="1" t="s">
        <v>24</v>
      </c>
      <c r="I5154" s="1">
        <v>2767808</v>
      </c>
      <c r="J5154" s="1">
        <v>2768944</v>
      </c>
      <c r="K5154" s="1" t="s">
        <v>25</v>
      </c>
      <c r="P5154" s="1" t="s">
        <v>7237</v>
      </c>
      <c r="R5154" s="1" t="s">
        <v>7238</v>
      </c>
      <c r="S5154" s="1">
        <v>1137</v>
      </c>
    </row>
    <row r="5155" spans="1:20">
      <c r="A5155" s="1">
        <f t="shared" si="80"/>
        <v>5154</v>
      </c>
      <c r="B5155" s="1" t="s">
        <v>28</v>
      </c>
      <c r="C5155" s="1" t="s">
        <v>29</v>
      </c>
      <c r="D5155" s="1" t="s">
        <v>22</v>
      </c>
      <c r="E5155" s="1" t="s">
        <v>23</v>
      </c>
      <c r="F5155" s="1" t="s">
        <v>5</v>
      </c>
      <c r="H5155" s="1" t="s">
        <v>24</v>
      </c>
      <c r="I5155" s="1">
        <v>2767808</v>
      </c>
      <c r="J5155" s="1">
        <v>2768944</v>
      </c>
      <c r="K5155" s="1" t="s">
        <v>25</v>
      </c>
      <c r="L5155" s="1" t="s">
        <v>7239</v>
      </c>
      <c r="O5155" s="1" t="s">
        <v>7240</v>
      </c>
      <c r="P5155" s="1" t="s">
        <v>7237</v>
      </c>
      <c r="R5155" s="1" t="s">
        <v>7238</v>
      </c>
      <c r="S5155" s="1">
        <v>1137</v>
      </c>
      <c r="T5155" s="1">
        <v>378</v>
      </c>
    </row>
    <row r="5156" spans="1:20">
      <c r="A5156" s="1">
        <f t="shared" si="80"/>
        <v>5155</v>
      </c>
      <c r="B5156" s="1" t="s">
        <v>20</v>
      </c>
      <c r="C5156" s="1" t="s">
        <v>21</v>
      </c>
      <c r="D5156" s="1" t="s">
        <v>22</v>
      </c>
      <c r="E5156" s="1" t="s">
        <v>23</v>
      </c>
      <c r="F5156" s="1" t="s">
        <v>5</v>
      </c>
      <c r="H5156" s="1" t="s">
        <v>24</v>
      </c>
      <c r="I5156" s="1">
        <v>2768950</v>
      </c>
      <c r="J5156" s="1">
        <v>2769963</v>
      </c>
      <c r="K5156" s="1" t="s">
        <v>25</v>
      </c>
      <c r="R5156" s="1" t="s">
        <v>7241</v>
      </c>
      <c r="S5156" s="1">
        <v>1014</v>
      </c>
    </row>
    <row r="5157" spans="1:20">
      <c r="A5157" s="1">
        <f t="shared" si="80"/>
        <v>5156</v>
      </c>
      <c r="B5157" s="1" t="s">
        <v>28</v>
      </c>
      <c r="C5157" s="1" t="s">
        <v>29</v>
      </c>
      <c r="D5157" s="1" t="s">
        <v>22</v>
      </c>
      <c r="E5157" s="1" t="s">
        <v>23</v>
      </c>
      <c r="F5157" s="1" t="s">
        <v>5</v>
      </c>
      <c r="H5157" s="1" t="s">
        <v>24</v>
      </c>
      <c r="I5157" s="1">
        <v>2768950</v>
      </c>
      <c r="J5157" s="1">
        <v>2769963</v>
      </c>
      <c r="K5157" s="1" t="s">
        <v>25</v>
      </c>
      <c r="L5157" s="1" t="s">
        <v>7242</v>
      </c>
      <c r="O5157" s="1" t="s">
        <v>62</v>
      </c>
      <c r="R5157" s="1" t="s">
        <v>7241</v>
      </c>
      <c r="S5157" s="1">
        <v>1014</v>
      </c>
      <c r="T5157" s="1">
        <v>337</v>
      </c>
    </row>
    <row r="5158" spans="1:20">
      <c r="A5158" s="1">
        <f t="shared" si="80"/>
        <v>5157</v>
      </c>
      <c r="B5158" s="1" t="s">
        <v>20</v>
      </c>
      <c r="C5158" s="1" t="s">
        <v>21</v>
      </c>
      <c r="D5158" s="1" t="s">
        <v>22</v>
      </c>
      <c r="E5158" s="1" t="s">
        <v>23</v>
      </c>
      <c r="F5158" s="1" t="s">
        <v>5</v>
      </c>
      <c r="H5158" s="1" t="s">
        <v>24</v>
      </c>
      <c r="I5158" s="1">
        <v>2769978</v>
      </c>
      <c r="J5158" s="1">
        <v>2770736</v>
      </c>
      <c r="K5158" s="1" t="s">
        <v>63</v>
      </c>
      <c r="R5158" s="1" t="s">
        <v>7243</v>
      </c>
      <c r="S5158" s="1">
        <v>759</v>
      </c>
    </row>
    <row r="5159" spans="1:20">
      <c r="A5159" s="1">
        <f t="shared" si="80"/>
        <v>5158</v>
      </c>
      <c r="B5159" s="1" t="s">
        <v>28</v>
      </c>
      <c r="C5159" s="1" t="s">
        <v>29</v>
      </c>
      <c r="D5159" s="1" t="s">
        <v>22</v>
      </c>
      <c r="E5159" s="1" t="s">
        <v>23</v>
      </c>
      <c r="F5159" s="1" t="s">
        <v>5</v>
      </c>
      <c r="H5159" s="1" t="s">
        <v>24</v>
      </c>
      <c r="I5159" s="1">
        <v>2769978</v>
      </c>
      <c r="J5159" s="1">
        <v>2770736</v>
      </c>
      <c r="K5159" s="1" t="s">
        <v>63</v>
      </c>
      <c r="L5159" s="1" t="s">
        <v>7244</v>
      </c>
      <c r="O5159" s="1" t="s">
        <v>7245</v>
      </c>
      <c r="R5159" s="1" t="s">
        <v>7243</v>
      </c>
      <c r="S5159" s="1">
        <v>759</v>
      </c>
      <c r="T5159" s="1">
        <v>252</v>
      </c>
    </row>
    <row r="5160" spans="1:20">
      <c r="A5160" s="1">
        <f t="shared" si="80"/>
        <v>5159</v>
      </c>
      <c r="B5160" s="1" t="s">
        <v>20</v>
      </c>
      <c r="C5160" s="1" t="s">
        <v>21</v>
      </c>
      <c r="D5160" s="1" t="s">
        <v>22</v>
      </c>
      <c r="E5160" s="1" t="s">
        <v>23</v>
      </c>
      <c r="F5160" s="1" t="s">
        <v>5</v>
      </c>
      <c r="H5160" s="1" t="s">
        <v>24</v>
      </c>
      <c r="I5160" s="1">
        <v>2770889</v>
      </c>
      <c r="J5160" s="1">
        <v>2771740</v>
      </c>
      <c r="K5160" s="1" t="s">
        <v>63</v>
      </c>
      <c r="R5160" s="1" t="s">
        <v>7246</v>
      </c>
      <c r="S5160" s="1">
        <v>852</v>
      </c>
    </row>
    <row r="5161" spans="1:20">
      <c r="A5161" s="1">
        <f t="shared" si="80"/>
        <v>5160</v>
      </c>
      <c r="B5161" s="1" t="s">
        <v>28</v>
      </c>
      <c r="C5161" s="1" t="s">
        <v>29</v>
      </c>
      <c r="D5161" s="1" t="s">
        <v>22</v>
      </c>
      <c r="E5161" s="1" t="s">
        <v>23</v>
      </c>
      <c r="F5161" s="1" t="s">
        <v>5</v>
      </c>
      <c r="H5161" s="1" t="s">
        <v>24</v>
      </c>
      <c r="I5161" s="1">
        <v>2770889</v>
      </c>
      <c r="J5161" s="1">
        <v>2771740</v>
      </c>
      <c r="K5161" s="1" t="s">
        <v>63</v>
      </c>
      <c r="L5161" s="1" t="s">
        <v>7247</v>
      </c>
      <c r="O5161" s="1" t="s">
        <v>542</v>
      </c>
      <c r="R5161" s="1" t="s">
        <v>7246</v>
      </c>
      <c r="S5161" s="1">
        <v>852</v>
      </c>
      <c r="T5161" s="1">
        <v>283</v>
      </c>
    </row>
    <row r="5162" spans="1:20">
      <c r="A5162" s="1">
        <f t="shared" si="80"/>
        <v>5161</v>
      </c>
      <c r="B5162" s="1" t="s">
        <v>20</v>
      </c>
      <c r="C5162" s="1" t="s">
        <v>21</v>
      </c>
      <c r="D5162" s="1" t="s">
        <v>22</v>
      </c>
      <c r="E5162" s="1" t="s">
        <v>23</v>
      </c>
      <c r="F5162" s="1" t="s">
        <v>5</v>
      </c>
      <c r="H5162" s="1" t="s">
        <v>24</v>
      </c>
      <c r="I5162" s="1">
        <v>2771794</v>
      </c>
      <c r="J5162" s="1">
        <v>2772117</v>
      </c>
      <c r="K5162" s="1" t="s">
        <v>63</v>
      </c>
      <c r="R5162" s="1" t="s">
        <v>7248</v>
      </c>
      <c r="S5162" s="1">
        <v>324</v>
      </c>
    </row>
    <row r="5163" spans="1:20">
      <c r="A5163" s="1">
        <f t="shared" si="80"/>
        <v>5162</v>
      </c>
      <c r="B5163" s="1" t="s">
        <v>28</v>
      </c>
      <c r="C5163" s="1" t="s">
        <v>29</v>
      </c>
      <c r="D5163" s="1" t="s">
        <v>22</v>
      </c>
      <c r="E5163" s="1" t="s">
        <v>23</v>
      </c>
      <c r="F5163" s="1" t="s">
        <v>5</v>
      </c>
      <c r="H5163" s="1" t="s">
        <v>24</v>
      </c>
      <c r="I5163" s="1">
        <v>2771794</v>
      </c>
      <c r="J5163" s="1">
        <v>2772117</v>
      </c>
      <c r="K5163" s="1" t="s">
        <v>63</v>
      </c>
      <c r="L5163" s="1" t="s">
        <v>7249</v>
      </c>
      <c r="O5163" s="1" t="s">
        <v>539</v>
      </c>
      <c r="R5163" s="1" t="s">
        <v>7248</v>
      </c>
      <c r="S5163" s="1">
        <v>324</v>
      </c>
      <c r="T5163" s="1">
        <v>107</v>
      </c>
    </row>
    <row r="5164" spans="1:20">
      <c r="A5164" s="1">
        <f t="shared" si="80"/>
        <v>5163</v>
      </c>
      <c r="B5164" s="1" t="s">
        <v>20</v>
      </c>
      <c r="C5164" s="1" t="s">
        <v>21</v>
      </c>
      <c r="D5164" s="1" t="s">
        <v>22</v>
      </c>
      <c r="E5164" s="1" t="s">
        <v>23</v>
      </c>
      <c r="F5164" s="1" t="s">
        <v>5</v>
      </c>
      <c r="H5164" s="1" t="s">
        <v>24</v>
      </c>
      <c r="I5164" s="1">
        <v>2774013</v>
      </c>
      <c r="J5164" s="1">
        <v>2774477</v>
      </c>
      <c r="K5164" s="1" t="s">
        <v>63</v>
      </c>
      <c r="R5164" s="1" t="s">
        <v>7250</v>
      </c>
      <c r="S5164" s="1">
        <v>465</v>
      </c>
    </row>
    <row r="5165" spans="1:20">
      <c r="A5165" s="1">
        <f t="shared" si="80"/>
        <v>5164</v>
      </c>
      <c r="B5165" s="1" t="s">
        <v>28</v>
      </c>
      <c r="C5165" s="1" t="s">
        <v>29</v>
      </c>
      <c r="D5165" s="1" t="s">
        <v>22</v>
      </c>
      <c r="E5165" s="1" t="s">
        <v>23</v>
      </c>
      <c r="F5165" s="1" t="s">
        <v>5</v>
      </c>
      <c r="H5165" s="1" t="s">
        <v>24</v>
      </c>
      <c r="I5165" s="1">
        <v>2774013</v>
      </c>
      <c r="J5165" s="1">
        <v>2774477</v>
      </c>
      <c r="K5165" s="1" t="s">
        <v>63</v>
      </c>
      <c r="L5165" s="1" t="s">
        <v>7251</v>
      </c>
      <c r="O5165" s="1" t="s">
        <v>7252</v>
      </c>
      <c r="R5165" s="1" t="s">
        <v>7250</v>
      </c>
      <c r="S5165" s="1">
        <v>465</v>
      </c>
      <c r="T5165" s="1">
        <v>154</v>
      </c>
    </row>
    <row r="5166" spans="1:20">
      <c r="A5166" s="1">
        <f t="shared" si="80"/>
        <v>5165</v>
      </c>
      <c r="B5166" s="1" t="s">
        <v>20</v>
      </c>
      <c r="C5166" s="1" t="s">
        <v>21</v>
      </c>
      <c r="D5166" s="1" t="s">
        <v>22</v>
      </c>
      <c r="E5166" s="1" t="s">
        <v>23</v>
      </c>
      <c r="F5166" s="1" t="s">
        <v>5</v>
      </c>
      <c r="H5166" s="1" t="s">
        <v>24</v>
      </c>
      <c r="I5166" s="1">
        <v>2774474</v>
      </c>
      <c r="J5166" s="1">
        <v>2775652</v>
      </c>
      <c r="K5166" s="1" t="s">
        <v>63</v>
      </c>
      <c r="R5166" s="1" t="s">
        <v>7253</v>
      </c>
      <c r="S5166" s="1">
        <v>1179</v>
      </c>
    </row>
    <row r="5167" spans="1:20">
      <c r="A5167" s="1">
        <f t="shared" si="80"/>
        <v>5166</v>
      </c>
      <c r="B5167" s="1" t="s">
        <v>28</v>
      </c>
      <c r="C5167" s="1" t="s">
        <v>29</v>
      </c>
      <c r="D5167" s="1" t="s">
        <v>22</v>
      </c>
      <c r="E5167" s="1" t="s">
        <v>23</v>
      </c>
      <c r="F5167" s="1" t="s">
        <v>5</v>
      </c>
      <c r="H5167" s="1" t="s">
        <v>24</v>
      </c>
      <c r="I5167" s="1">
        <v>2774474</v>
      </c>
      <c r="J5167" s="1">
        <v>2775652</v>
      </c>
      <c r="K5167" s="1" t="s">
        <v>63</v>
      </c>
      <c r="L5167" s="1" t="s">
        <v>7254</v>
      </c>
      <c r="O5167" s="1" t="s">
        <v>62</v>
      </c>
      <c r="R5167" s="1" t="s">
        <v>7253</v>
      </c>
      <c r="S5167" s="1">
        <v>1179</v>
      </c>
      <c r="T5167" s="1">
        <v>392</v>
      </c>
    </row>
    <row r="5168" spans="1:20">
      <c r="A5168" s="1">
        <f t="shared" si="80"/>
        <v>5167</v>
      </c>
      <c r="B5168" s="1" t="s">
        <v>20</v>
      </c>
      <c r="C5168" s="1" t="s">
        <v>21</v>
      </c>
      <c r="D5168" s="1" t="s">
        <v>22</v>
      </c>
      <c r="E5168" s="1" t="s">
        <v>23</v>
      </c>
      <c r="F5168" s="1" t="s">
        <v>5</v>
      </c>
      <c r="H5168" s="1" t="s">
        <v>24</v>
      </c>
      <c r="I5168" s="1">
        <v>2775828</v>
      </c>
      <c r="J5168" s="1">
        <v>2776778</v>
      </c>
      <c r="K5168" s="1" t="s">
        <v>25</v>
      </c>
      <c r="R5168" s="1" t="s">
        <v>7255</v>
      </c>
      <c r="S5168" s="1">
        <v>951</v>
      </c>
    </row>
    <row r="5169" spans="1:20">
      <c r="A5169" s="1">
        <f t="shared" si="80"/>
        <v>5168</v>
      </c>
      <c r="B5169" s="1" t="s">
        <v>28</v>
      </c>
      <c r="C5169" s="1" t="s">
        <v>29</v>
      </c>
      <c r="D5169" s="1" t="s">
        <v>22</v>
      </c>
      <c r="E5169" s="1" t="s">
        <v>23</v>
      </c>
      <c r="F5169" s="1" t="s">
        <v>5</v>
      </c>
      <c r="H5169" s="1" t="s">
        <v>24</v>
      </c>
      <c r="I5169" s="1">
        <v>2775828</v>
      </c>
      <c r="J5169" s="1">
        <v>2776778</v>
      </c>
      <c r="K5169" s="1" t="s">
        <v>25</v>
      </c>
      <c r="L5169" s="1" t="s">
        <v>7256</v>
      </c>
      <c r="O5169" s="1" t="s">
        <v>542</v>
      </c>
      <c r="R5169" s="1" t="s">
        <v>7255</v>
      </c>
      <c r="S5169" s="1">
        <v>951</v>
      </c>
      <c r="T5169" s="1">
        <v>316</v>
      </c>
    </row>
    <row r="5170" spans="1:20">
      <c r="A5170" s="1">
        <f t="shared" si="80"/>
        <v>5169</v>
      </c>
      <c r="B5170" s="1" t="s">
        <v>20</v>
      </c>
      <c r="C5170" s="1" t="s">
        <v>21</v>
      </c>
      <c r="D5170" s="1" t="s">
        <v>22</v>
      </c>
      <c r="E5170" s="1" t="s">
        <v>23</v>
      </c>
      <c r="F5170" s="1" t="s">
        <v>5</v>
      </c>
      <c r="H5170" s="1" t="s">
        <v>24</v>
      </c>
      <c r="I5170" s="1">
        <v>2776868</v>
      </c>
      <c r="J5170" s="1">
        <v>2777188</v>
      </c>
      <c r="K5170" s="1" t="s">
        <v>25</v>
      </c>
      <c r="P5170" s="1" t="s">
        <v>7257</v>
      </c>
      <c r="R5170" s="1" t="s">
        <v>7258</v>
      </c>
      <c r="S5170" s="1">
        <v>321</v>
      </c>
    </row>
    <row r="5171" spans="1:20">
      <c r="A5171" s="1">
        <f t="shared" si="80"/>
        <v>5170</v>
      </c>
      <c r="B5171" s="1" t="s">
        <v>28</v>
      </c>
      <c r="C5171" s="1" t="s">
        <v>29</v>
      </c>
      <c r="D5171" s="1" t="s">
        <v>22</v>
      </c>
      <c r="E5171" s="1" t="s">
        <v>23</v>
      </c>
      <c r="F5171" s="1" t="s">
        <v>5</v>
      </c>
      <c r="H5171" s="1" t="s">
        <v>24</v>
      </c>
      <c r="I5171" s="1">
        <v>2776868</v>
      </c>
      <c r="J5171" s="1">
        <v>2777188</v>
      </c>
      <c r="K5171" s="1" t="s">
        <v>25</v>
      </c>
      <c r="L5171" s="1" t="s">
        <v>7259</v>
      </c>
      <c r="O5171" s="1" t="s">
        <v>634</v>
      </c>
      <c r="P5171" s="1" t="s">
        <v>7257</v>
      </c>
      <c r="R5171" s="1" t="s">
        <v>7258</v>
      </c>
      <c r="S5171" s="1">
        <v>321</v>
      </c>
      <c r="T5171" s="1">
        <v>106</v>
      </c>
    </row>
    <row r="5172" spans="1:20">
      <c r="A5172" s="1">
        <f t="shared" si="80"/>
        <v>5171</v>
      </c>
      <c r="B5172" s="1" t="s">
        <v>20</v>
      </c>
      <c r="C5172" s="1" t="s">
        <v>21</v>
      </c>
      <c r="D5172" s="1" t="s">
        <v>22</v>
      </c>
      <c r="E5172" s="1" t="s">
        <v>23</v>
      </c>
      <c r="F5172" s="1" t="s">
        <v>5</v>
      </c>
      <c r="H5172" s="1" t="s">
        <v>24</v>
      </c>
      <c r="I5172" s="1">
        <v>2777185</v>
      </c>
      <c r="J5172" s="1">
        <v>2778096</v>
      </c>
      <c r="K5172" s="1" t="s">
        <v>25</v>
      </c>
      <c r="R5172" s="1" t="s">
        <v>7260</v>
      </c>
      <c r="S5172" s="1">
        <v>912</v>
      </c>
    </row>
    <row r="5173" spans="1:20">
      <c r="A5173" s="1">
        <f t="shared" si="80"/>
        <v>5172</v>
      </c>
      <c r="B5173" s="1" t="s">
        <v>28</v>
      </c>
      <c r="C5173" s="1" t="s">
        <v>29</v>
      </c>
      <c r="D5173" s="1" t="s">
        <v>22</v>
      </c>
      <c r="E5173" s="1" t="s">
        <v>23</v>
      </c>
      <c r="F5173" s="1" t="s">
        <v>5</v>
      </c>
      <c r="H5173" s="1" t="s">
        <v>24</v>
      </c>
      <c r="I5173" s="1">
        <v>2777185</v>
      </c>
      <c r="J5173" s="1">
        <v>2778096</v>
      </c>
      <c r="K5173" s="1" t="s">
        <v>25</v>
      </c>
      <c r="L5173" s="1" t="s">
        <v>7261</v>
      </c>
      <c r="O5173" s="1" t="s">
        <v>42</v>
      </c>
      <c r="R5173" s="1" t="s">
        <v>7260</v>
      </c>
      <c r="S5173" s="1">
        <v>912</v>
      </c>
      <c r="T5173" s="1">
        <v>303</v>
      </c>
    </row>
    <row r="5174" spans="1:20">
      <c r="A5174" s="1">
        <f t="shared" si="80"/>
        <v>5173</v>
      </c>
      <c r="B5174" s="1" t="s">
        <v>20</v>
      </c>
      <c r="C5174" s="1" t="s">
        <v>21</v>
      </c>
      <c r="D5174" s="1" t="s">
        <v>22</v>
      </c>
      <c r="E5174" s="1" t="s">
        <v>23</v>
      </c>
      <c r="F5174" s="1" t="s">
        <v>5</v>
      </c>
      <c r="H5174" s="1" t="s">
        <v>24</v>
      </c>
      <c r="I5174" s="1">
        <v>2778114</v>
      </c>
      <c r="J5174" s="1">
        <v>2779328</v>
      </c>
      <c r="K5174" s="1" t="s">
        <v>25</v>
      </c>
      <c r="R5174" s="1" t="s">
        <v>7262</v>
      </c>
      <c r="S5174" s="1">
        <v>1215</v>
      </c>
    </row>
    <row r="5175" spans="1:20">
      <c r="A5175" s="1">
        <f t="shared" si="80"/>
        <v>5174</v>
      </c>
      <c r="B5175" s="1" t="s">
        <v>28</v>
      </c>
      <c r="C5175" s="1" t="s">
        <v>29</v>
      </c>
      <c r="D5175" s="1" t="s">
        <v>22</v>
      </c>
      <c r="E5175" s="1" t="s">
        <v>23</v>
      </c>
      <c r="F5175" s="1" t="s">
        <v>5</v>
      </c>
      <c r="H5175" s="1" t="s">
        <v>24</v>
      </c>
      <c r="I5175" s="1">
        <v>2778114</v>
      </c>
      <c r="J5175" s="1">
        <v>2779328</v>
      </c>
      <c r="K5175" s="1" t="s">
        <v>25</v>
      </c>
      <c r="L5175" s="1" t="s">
        <v>7263</v>
      </c>
      <c r="O5175" s="1" t="s">
        <v>62</v>
      </c>
      <c r="R5175" s="1" t="s">
        <v>7262</v>
      </c>
      <c r="S5175" s="1">
        <v>1215</v>
      </c>
      <c r="T5175" s="1">
        <v>404</v>
      </c>
    </row>
    <row r="5176" spans="1:20">
      <c r="A5176" s="1">
        <f t="shared" si="80"/>
        <v>5175</v>
      </c>
      <c r="B5176" s="1" t="s">
        <v>20</v>
      </c>
      <c r="C5176" s="1" t="s">
        <v>21</v>
      </c>
      <c r="D5176" s="1" t="s">
        <v>22</v>
      </c>
      <c r="E5176" s="1" t="s">
        <v>23</v>
      </c>
      <c r="F5176" s="1" t="s">
        <v>5</v>
      </c>
      <c r="H5176" s="1" t="s">
        <v>24</v>
      </c>
      <c r="I5176" s="1">
        <v>2779738</v>
      </c>
      <c r="J5176" s="1">
        <v>2780175</v>
      </c>
      <c r="K5176" s="1" t="s">
        <v>25</v>
      </c>
      <c r="R5176" s="1" t="s">
        <v>7264</v>
      </c>
      <c r="S5176" s="1">
        <v>438</v>
      </c>
    </row>
    <row r="5177" spans="1:20">
      <c r="A5177" s="1">
        <f t="shared" si="80"/>
        <v>5176</v>
      </c>
      <c r="B5177" s="1" t="s">
        <v>28</v>
      </c>
      <c r="C5177" s="1" t="s">
        <v>29</v>
      </c>
      <c r="D5177" s="1" t="s">
        <v>22</v>
      </c>
      <c r="E5177" s="1" t="s">
        <v>23</v>
      </c>
      <c r="F5177" s="1" t="s">
        <v>5</v>
      </c>
      <c r="H5177" s="1" t="s">
        <v>24</v>
      </c>
      <c r="I5177" s="1">
        <v>2779738</v>
      </c>
      <c r="J5177" s="1">
        <v>2780175</v>
      </c>
      <c r="K5177" s="1" t="s">
        <v>25</v>
      </c>
      <c r="L5177" s="1" t="s">
        <v>7265</v>
      </c>
      <c r="O5177" s="1" t="s">
        <v>7266</v>
      </c>
      <c r="R5177" s="1" t="s">
        <v>7264</v>
      </c>
      <c r="S5177" s="1">
        <v>438</v>
      </c>
      <c r="T5177" s="1">
        <v>145</v>
      </c>
    </row>
    <row r="5178" spans="1:20">
      <c r="A5178" s="1">
        <f t="shared" si="80"/>
        <v>5177</v>
      </c>
      <c r="B5178" s="1" t="s">
        <v>20</v>
      </c>
      <c r="C5178" s="1" t="s">
        <v>21</v>
      </c>
      <c r="D5178" s="1" t="s">
        <v>22</v>
      </c>
      <c r="E5178" s="1" t="s">
        <v>23</v>
      </c>
      <c r="F5178" s="1" t="s">
        <v>5</v>
      </c>
      <c r="H5178" s="1" t="s">
        <v>24</v>
      </c>
      <c r="I5178" s="1">
        <v>2780172</v>
      </c>
      <c r="J5178" s="1">
        <v>2781527</v>
      </c>
      <c r="K5178" s="1" t="s">
        <v>25</v>
      </c>
      <c r="R5178" s="1" t="s">
        <v>7267</v>
      </c>
      <c r="S5178" s="1">
        <v>1356</v>
      </c>
    </row>
    <row r="5179" spans="1:20">
      <c r="A5179" s="1">
        <f t="shared" si="80"/>
        <v>5178</v>
      </c>
      <c r="B5179" s="1" t="s">
        <v>28</v>
      </c>
      <c r="C5179" s="1" t="s">
        <v>29</v>
      </c>
      <c r="D5179" s="1" t="s">
        <v>22</v>
      </c>
      <c r="E5179" s="1" t="s">
        <v>23</v>
      </c>
      <c r="F5179" s="1" t="s">
        <v>5</v>
      </c>
      <c r="H5179" s="1" t="s">
        <v>24</v>
      </c>
      <c r="I5179" s="1">
        <v>2780172</v>
      </c>
      <c r="J5179" s="1">
        <v>2781527</v>
      </c>
      <c r="K5179" s="1" t="s">
        <v>25</v>
      </c>
      <c r="L5179" s="1" t="s">
        <v>7268</v>
      </c>
      <c r="O5179" s="1" t="s">
        <v>794</v>
      </c>
      <c r="R5179" s="1" t="s">
        <v>7267</v>
      </c>
      <c r="S5179" s="1">
        <v>1356</v>
      </c>
      <c r="T5179" s="1">
        <v>451</v>
      </c>
    </row>
    <row r="5180" spans="1:20">
      <c r="A5180" s="1">
        <f t="shared" si="80"/>
        <v>5179</v>
      </c>
      <c r="B5180" s="1" t="s">
        <v>20</v>
      </c>
      <c r="C5180" s="1" t="s">
        <v>21</v>
      </c>
      <c r="D5180" s="1" t="s">
        <v>22</v>
      </c>
      <c r="E5180" s="1" t="s">
        <v>23</v>
      </c>
      <c r="F5180" s="1" t="s">
        <v>5</v>
      </c>
      <c r="H5180" s="1" t="s">
        <v>24</v>
      </c>
      <c r="I5180" s="1">
        <v>2781524</v>
      </c>
      <c r="J5180" s="1">
        <v>2781991</v>
      </c>
      <c r="K5180" s="1" t="s">
        <v>25</v>
      </c>
      <c r="R5180" s="1" t="s">
        <v>7269</v>
      </c>
      <c r="S5180" s="1">
        <v>468</v>
      </c>
    </row>
    <row r="5181" spans="1:20">
      <c r="A5181" s="1">
        <f t="shared" si="80"/>
        <v>5180</v>
      </c>
      <c r="B5181" s="1" t="s">
        <v>28</v>
      </c>
      <c r="C5181" s="1" t="s">
        <v>29</v>
      </c>
      <c r="D5181" s="1" t="s">
        <v>22</v>
      </c>
      <c r="E5181" s="1" t="s">
        <v>23</v>
      </c>
      <c r="F5181" s="1" t="s">
        <v>5</v>
      </c>
      <c r="H5181" s="1" t="s">
        <v>24</v>
      </c>
      <c r="I5181" s="1">
        <v>2781524</v>
      </c>
      <c r="J5181" s="1">
        <v>2781991</v>
      </c>
      <c r="K5181" s="1" t="s">
        <v>25</v>
      </c>
      <c r="L5181" s="1" t="s">
        <v>7270</v>
      </c>
      <c r="O5181" s="1" t="s">
        <v>7271</v>
      </c>
      <c r="R5181" s="1" t="s">
        <v>7269</v>
      </c>
      <c r="S5181" s="1">
        <v>468</v>
      </c>
      <c r="T5181" s="1">
        <v>155</v>
      </c>
    </row>
    <row r="5182" spans="1:20">
      <c r="A5182" s="1">
        <f t="shared" si="80"/>
        <v>5181</v>
      </c>
      <c r="B5182" s="1" t="s">
        <v>20</v>
      </c>
      <c r="C5182" s="1" t="s">
        <v>21</v>
      </c>
      <c r="D5182" s="1" t="s">
        <v>22</v>
      </c>
      <c r="E5182" s="1" t="s">
        <v>23</v>
      </c>
      <c r="F5182" s="1" t="s">
        <v>5</v>
      </c>
      <c r="H5182" s="1" t="s">
        <v>24</v>
      </c>
      <c r="I5182" s="1">
        <v>2782013</v>
      </c>
      <c r="J5182" s="1">
        <v>2782864</v>
      </c>
      <c r="K5182" s="1" t="s">
        <v>63</v>
      </c>
      <c r="R5182" s="1" t="s">
        <v>7272</v>
      </c>
      <c r="S5182" s="1">
        <v>852</v>
      </c>
    </row>
    <row r="5183" spans="1:20">
      <c r="A5183" s="1">
        <f t="shared" si="80"/>
        <v>5182</v>
      </c>
      <c r="B5183" s="1" t="s">
        <v>28</v>
      </c>
      <c r="C5183" s="1" t="s">
        <v>29</v>
      </c>
      <c r="D5183" s="1" t="s">
        <v>22</v>
      </c>
      <c r="E5183" s="1" t="s">
        <v>23</v>
      </c>
      <c r="F5183" s="1" t="s">
        <v>5</v>
      </c>
      <c r="H5183" s="1" t="s">
        <v>24</v>
      </c>
      <c r="I5183" s="1">
        <v>2782013</v>
      </c>
      <c r="J5183" s="1">
        <v>2782864</v>
      </c>
      <c r="K5183" s="1" t="s">
        <v>63</v>
      </c>
      <c r="L5183" s="1" t="s">
        <v>7273</v>
      </c>
      <c r="O5183" s="1" t="s">
        <v>62</v>
      </c>
      <c r="R5183" s="1" t="s">
        <v>7272</v>
      </c>
      <c r="S5183" s="1">
        <v>852</v>
      </c>
      <c r="T5183" s="1">
        <v>283</v>
      </c>
    </row>
    <row r="5184" spans="1:20">
      <c r="A5184" s="1">
        <f t="shared" si="80"/>
        <v>5183</v>
      </c>
      <c r="B5184" s="1" t="s">
        <v>20</v>
      </c>
      <c r="C5184" s="1" t="s">
        <v>21</v>
      </c>
      <c r="D5184" s="1" t="s">
        <v>22</v>
      </c>
      <c r="E5184" s="1" t="s">
        <v>23</v>
      </c>
      <c r="F5184" s="1" t="s">
        <v>5</v>
      </c>
      <c r="H5184" s="1" t="s">
        <v>24</v>
      </c>
      <c r="I5184" s="1">
        <v>2782876</v>
      </c>
      <c r="J5184" s="1">
        <v>2783544</v>
      </c>
      <c r="K5184" s="1" t="s">
        <v>63</v>
      </c>
      <c r="R5184" s="1" t="s">
        <v>7274</v>
      </c>
      <c r="S5184" s="1">
        <v>669</v>
      </c>
    </row>
    <row r="5185" spans="1:20">
      <c r="A5185" s="1">
        <f t="shared" si="80"/>
        <v>5184</v>
      </c>
      <c r="B5185" s="1" t="s">
        <v>28</v>
      </c>
      <c r="C5185" s="1" t="s">
        <v>29</v>
      </c>
      <c r="D5185" s="1" t="s">
        <v>22</v>
      </c>
      <c r="E5185" s="1" t="s">
        <v>23</v>
      </c>
      <c r="F5185" s="1" t="s">
        <v>5</v>
      </c>
      <c r="H5185" s="1" t="s">
        <v>24</v>
      </c>
      <c r="I5185" s="1">
        <v>2782876</v>
      </c>
      <c r="J5185" s="1">
        <v>2783544</v>
      </c>
      <c r="K5185" s="1" t="s">
        <v>63</v>
      </c>
      <c r="L5185" s="1" t="s">
        <v>7275</v>
      </c>
      <c r="O5185" s="1" t="s">
        <v>634</v>
      </c>
      <c r="R5185" s="1" t="s">
        <v>7274</v>
      </c>
      <c r="S5185" s="1">
        <v>669</v>
      </c>
      <c r="T5185" s="1">
        <v>222</v>
      </c>
    </row>
    <row r="5186" spans="1:20">
      <c r="A5186" s="1">
        <f t="shared" si="80"/>
        <v>5185</v>
      </c>
      <c r="B5186" s="1" t="s">
        <v>20</v>
      </c>
      <c r="C5186" s="1" t="s">
        <v>21</v>
      </c>
      <c r="D5186" s="1" t="s">
        <v>22</v>
      </c>
      <c r="E5186" s="1" t="s">
        <v>23</v>
      </c>
      <c r="F5186" s="1" t="s">
        <v>5</v>
      </c>
      <c r="H5186" s="1" t="s">
        <v>24</v>
      </c>
      <c r="I5186" s="1">
        <v>2783564</v>
      </c>
      <c r="J5186" s="1">
        <v>2784367</v>
      </c>
      <c r="K5186" s="1" t="s">
        <v>63</v>
      </c>
      <c r="R5186" s="1" t="s">
        <v>7276</v>
      </c>
      <c r="S5186" s="1">
        <v>804</v>
      </c>
    </row>
    <row r="5187" spans="1:20">
      <c r="A5187" s="1">
        <f t="shared" ref="A5187:A5247" si="81">A5186+1</f>
        <v>5186</v>
      </c>
      <c r="B5187" s="1" t="s">
        <v>28</v>
      </c>
      <c r="C5187" s="1" t="s">
        <v>29</v>
      </c>
      <c r="D5187" s="1" t="s">
        <v>22</v>
      </c>
      <c r="E5187" s="1" t="s">
        <v>23</v>
      </c>
      <c r="F5187" s="1" t="s">
        <v>5</v>
      </c>
      <c r="H5187" s="1" t="s">
        <v>24</v>
      </c>
      <c r="I5187" s="1">
        <v>2783564</v>
      </c>
      <c r="J5187" s="1">
        <v>2784367</v>
      </c>
      <c r="K5187" s="1" t="s">
        <v>63</v>
      </c>
      <c r="L5187" s="1" t="s">
        <v>7277</v>
      </c>
      <c r="O5187" s="1" t="s">
        <v>62</v>
      </c>
      <c r="R5187" s="1" t="s">
        <v>7276</v>
      </c>
      <c r="S5187" s="1">
        <v>804</v>
      </c>
      <c r="T5187" s="1">
        <v>267</v>
      </c>
    </row>
    <row r="5188" spans="1:20">
      <c r="A5188" s="1">
        <f t="shared" si="81"/>
        <v>5187</v>
      </c>
      <c r="B5188" s="1" t="s">
        <v>20</v>
      </c>
      <c r="C5188" s="1" t="s">
        <v>1397</v>
      </c>
      <c r="D5188" s="1" t="s">
        <v>22</v>
      </c>
      <c r="E5188" s="1" t="s">
        <v>23</v>
      </c>
      <c r="F5188" s="1" t="s">
        <v>5</v>
      </c>
      <c r="H5188" s="1" t="s">
        <v>24</v>
      </c>
      <c r="I5188" s="1">
        <v>2784776</v>
      </c>
      <c r="J5188" s="1">
        <v>2785135</v>
      </c>
      <c r="K5188" s="1" t="s">
        <v>63</v>
      </c>
      <c r="P5188" s="1" t="s">
        <v>7278</v>
      </c>
      <c r="R5188" s="1" t="s">
        <v>7279</v>
      </c>
      <c r="S5188" s="1">
        <v>360</v>
      </c>
    </row>
    <row r="5189" spans="1:20">
      <c r="A5189" s="1">
        <f t="shared" si="81"/>
        <v>5188</v>
      </c>
      <c r="B5189" s="1" t="s">
        <v>1397</v>
      </c>
      <c r="D5189" s="1" t="s">
        <v>22</v>
      </c>
      <c r="E5189" s="1" t="s">
        <v>23</v>
      </c>
      <c r="F5189" s="1" t="s">
        <v>5</v>
      </c>
      <c r="H5189" s="1" t="s">
        <v>24</v>
      </c>
      <c r="I5189" s="1">
        <v>2784776</v>
      </c>
      <c r="J5189" s="1">
        <v>2785135</v>
      </c>
      <c r="K5189" s="1" t="s">
        <v>63</v>
      </c>
      <c r="O5189" s="1" t="s">
        <v>7280</v>
      </c>
      <c r="P5189" s="1" t="s">
        <v>7278</v>
      </c>
      <c r="R5189" s="1" t="s">
        <v>7279</v>
      </c>
      <c r="S5189" s="1">
        <v>360</v>
      </c>
    </row>
    <row r="5190" spans="1:20">
      <c r="A5190" s="1">
        <f t="shared" si="81"/>
        <v>5189</v>
      </c>
      <c r="B5190" s="1" t="s">
        <v>20</v>
      </c>
      <c r="C5190" s="1" t="s">
        <v>21</v>
      </c>
      <c r="D5190" s="1" t="s">
        <v>22</v>
      </c>
      <c r="E5190" s="1" t="s">
        <v>23</v>
      </c>
      <c r="F5190" s="1" t="s">
        <v>5</v>
      </c>
      <c r="H5190" s="1" t="s">
        <v>24</v>
      </c>
      <c r="I5190" s="1">
        <v>2785209</v>
      </c>
      <c r="J5190" s="1">
        <v>2785856</v>
      </c>
      <c r="K5190" s="1" t="s">
        <v>63</v>
      </c>
      <c r="R5190" s="1" t="s">
        <v>7281</v>
      </c>
      <c r="S5190" s="1">
        <v>648</v>
      </c>
    </row>
    <row r="5191" spans="1:20">
      <c r="A5191" s="1">
        <f t="shared" si="81"/>
        <v>5190</v>
      </c>
      <c r="B5191" s="1" t="s">
        <v>28</v>
      </c>
      <c r="C5191" s="1" t="s">
        <v>29</v>
      </c>
      <c r="D5191" s="1" t="s">
        <v>22</v>
      </c>
      <c r="E5191" s="1" t="s">
        <v>23</v>
      </c>
      <c r="F5191" s="1" t="s">
        <v>5</v>
      </c>
      <c r="H5191" s="1" t="s">
        <v>24</v>
      </c>
      <c r="I5191" s="1">
        <v>2785209</v>
      </c>
      <c r="J5191" s="1">
        <v>2785856</v>
      </c>
      <c r="K5191" s="1" t="s">
        <v>63</v>
      </c>
      <c r="L5191" s="1" t="s">
        <v>7282</v>
      </c>
      <c r="O5191" s="1" t="s">
        <v>380</v>
      </c>
      <c r="R5191" s="1" t="s">
        <v>7281</v>
      </c>
      <c r="S5191" s="1">
        <v>648</v>
      </c>
      <c r="T5191" s="1">
        <v>215</v>
      </c>
    </row>
    <row r="5192" spans="1:20">
      <c r="A5192" s="1">
        <f t="shared" si="81"/>
        <v>5191</v>
      </c>
      <c r="B5192" s="1" t="s">
        <v>20</v>
      </c>
      <c r="C5192" s="1" t="s">
        <v>21</v>
      </c>
      <c r="D5192" s="1" t="s">
        <v>22</v>
      </c>
      <c r="E5192" s="1" t="s">
        <v>23</v>
      </c>
      <c r="F5192" s="1" t="s">
        <v>5</v>
      </c>
      <c r="H5192" s="1" t="s">
        <v>24</v>
      </c>
      <c r="I5192" s="1">
        <v>2785883</v>
      </c>
      <c r="J5192" s="1">
        <v>2786590</v>
      </c>
      <c r="K5192" s="1" t="s">
        <v>63</v>
      </c>
      <c r="P5192" s="1" t="s">
        <v>7283</v>
      </c>
      <c r="R5192" s="1" t="s">
        <v>7284</v>
      </c>
      <c r="S5192" s="1">
        <v>708</v>
      </c>
    </row>
    <row r="5193" spans="1:20">
      <c r="A5193" s="1">
        <f t="shared" si="81"/>
        <v>5192</v>
      </c>
      <c r="B5193" s="1" t="s">
        <v>28</v>
      </c>
      <c r="C5193" s="1" t="s">
        <v>29</v>
      </c>
      <c r="D5193" s="1" t="s">
        <v>22</v>
      </c>
      <c r="E5193" s="1" t="s">
        <v>23</v>
      </c>
      <c r="F5193" s="1" t="s">
        <v>5</v>
      </c>
      <c r="H5193" s="1" t="s">
        <v>24</v>
      </c>
      <c r="I5193" s="1">
        <v>2785883</v>
      </c>
      <c r="J5193" s="1">
        <v>2786590</v>
      </c>
      <c r="K5193" s="1" t="s">
        <v>63</v>
      </c>
      <c r="L5193" s="1" t="s">
        <v>7285</v>
      </c>
      <c r="O5193" s="1" t="s">
        <v>7286</v>
      </c>
      <c r="P5193" s="1" t="s">
        <v>7283</v>
      </c>
      <c r="R5193" s="1" t="s">
        <v>7284</v>
      </c>
      <c r="S5193" s="1">
        <v>708</v>
      </c>
      <c r="T5193" s="1">
        <v>235</v>
      </c>
    </row>
    <row r="5194" spans="1:20">
      <c r="A5194" s="1">
        <f t="shared" si="81"/>
        <v>5193</v>
      </c>
      <c r="B5194" s="1" t="s">
        <v>20</v>
      </c>
      <c r="C5194" s="1" t="s">
        <v>21</v>
      </c>
      <c r="D5194" s="1" t="s">
        <v>22</v>
      </c>
      <c r="E5194" s="1" t="s">
        <v>23</v>
      </c>
      <c r="F5194" s="1" t="s">
        <v>5</v>
      </c>
      <c r="H5194" s="1" t="s">
        <v>24</v>
      </c>
      <c r="I5194" s="1">
        <v>2786767</v>
      </c>
      <c r="J5194" s="1">
        <v>2787462</v>
      </c>
      <c r="K5194" s="1" t="s">
        <v>63</v>
      </c>
      <c r="R5194" s="1" t="s">
        <v>7287</v>
      </c>
      <c r="S5194" s="1">
        <v>696</v>
      </c>
    </row>
    <row r="5195" spans="1:20">
      <c r="A5195" s="1">
        <f t="shared" si="81"/>
        <v>5194</v>
      </c>
      <c r="B5195" s="1" t="s">
        <v>28</v>
      </c>
      <c r="C5195" s="1" t="s">
        <v>29</v>
      </c>
      <c r="D5195" s="1" t="s">
        <v>22</v>
      </c>
      <c r="E5195" s="1" t="s">
        <v>23</v>
      </c>
      <c r="F5195" s="1" t="s">
        <v>5</v>
      </c>
      <c r="H5195" s="1" t="s">
        <v>24</v>
      </c>
      <c r="I5195" s="1">
        <v>2786767</v>
      </c>
      <c r="J5195" s="1">
        <v>2787462</v>
      </c>
      <c r="K5195" s="1" t="s">
        <v>63</v>
      </c>
      <c r="L5195" s="1" t="s">
        <v>7288</v>
      </c>
      <c r="O5195" s="1" t="s">
        <v>199</v>
      </c>
      <c r="R5195" s="1" t="s">
        <v>7287</v>
      </c>
      <c r="S5195" s="1">
        <v>696</v>
      </c>
      <c r="T5195" s="1">
        <v>231</v>
      </c>
    </row>
    <row r="5196" spans="1:20">
      <c r="A5196" s="1">
        <f t="shared" si="81"/>
        <v>5195</v>
      </c>
      <c r="B5196" s="1" t="s">
        <v>20</v>
      </c>
      <c r="C5196" s="1" t="s">
        <v>21</v>
      </c>
      <c r="D5196" s="1" t="s">
        <v>22</v>
      </c>
      <c r="E5196" s="1" t="s">
        <v>23</v>
      </c>
      <c r="F5196" s="1" t="s">
        <v>5</v>
      </c>
      <c r="H5196" s="1" t="s">
        <v>24</v>
      </c>
      <c r="I5196" s="1">
        <v>2787819</v>
      </c>
      <c r="J5196" s="1">
        <v>2788589</v>
      </c>
      <c r="K5196" s="1" t="s">
        <v>25</v>
      </c>
      <c r="R5196" s="1" t="s">
        <v>7289</v>
      </c>
      <c r="S5196" s="1">
        <v>771</v>
      </c>
    </row>
    <row r="5197" spans="1:20">
      <c r="A5197" s="1">
        <f t="shared" si="81"/>
        <v>5196</v>
      </c>
      <c r="B5197" s="1" t="s">
        <v>28</v>
      </c>
      <c r="C5197" s="1" t="s">
        <v>29</v>
      </c>
      <c r="D5197" s="1" t="s">
        <v>22</v>
      </c>
      <c r="E5197" s="1" t="s">
        <v>23</v>
      </c>
      <c r="F5197" s="1" t="s">
        <v>5</v>
      </c>
      <c r="H5197" s="1" t="s">
        <v>24</v>
      </c>
      <c r="I5197" s="1">
        <v>2787819</v>
      </c>
      <c r="J5197" s="1">
        <v>2788589</v>
      </c>
      <c r="K5197" s="1" t="s">
        <v>25</v>
      </c>
      <c r="L5197" s="1" t="s">
        <v>7290</v>
      </c>
      <c r="O5197" s="1" t="s">
        <v>3352</v>
      </c>
      <c r="R5197" s="1" t="s">
        <v>7289</v>
      </c>
      <c r="S5197" s="1">
        <v>771</v>
      </c>
      <c r="T5197" s="1">
        <v>256</v>
      </c>
    </row>
    <row r="5198" spans="1:20">
      <c r="A5198" s="1">
        <f t="shared" si="81"/>
        <v>5197</v>
      </c>
      <c r="B5198" s="1" t="s">
        <v>20</v>
      </c>
      <c r="C5198" s="1" t="s">
        <v>21</v>
      </c>
      <c r="D5198" s="1" t="s">
        <v>22</v>
      </c>
      <c r="E5198" s="1" t="s">
        <v>23</v>
      </c>
      <c r="F5198" s="1" t="s">
        <v>5</v>
      </c>
      <c r="H5198" s="1" t="s">
        <v>24</v>
      </c>
      <c r="I5198" s="1">
        <v>2788586</v>
      </c>
      <c r="J5198" s="1">
        <v>2789332</v>
      </c>
      <c r="K5198" s="1" t="s">
        <v>25</v>
      </c>
      <c r="R5198" s="1" t="s">
        <v>7291</v>
      </c>
      <c r="S5198" s="1">
        <v>747</v>
      </c>
    </row>
    <row r="5199" spans="1:20">
      <c r="A5199" s="1">
        <f t="shared" si="81"/>
        <v>5198</v>
      </c>
      <c r="B5199" s="1" t="s">
        <v>28</v>
      </c>
      <c r="C5199" s="1" t="s">
        <v>29</v>
      </c>
      <c r="D5199" s="1" t="s">
        <v>22</v>
      </c>
      <c r="E5199" s="1" t="s">
        <v>23</v>
      </c>
      <c r="F5199" s="1" t="s">
        <v>5</v>
      </c>
      <c r="H5199" s="1" t="s">
        <v>24</v>
      </c>
      <c r="I5199" s="1">
        <v>2788586</v>
      </c>
      <c r="J5199" s="1">
        <v>2789332</v>
      </c>
      <c r="K5199" s="1" t="s">
        <v>25</v>
      </c>
      <c r="L5199" s="1" t="s">
        <v>7292</v>
      </c>
      <c r="O5199" s="1" t="s">
        <v>3355</v>
      </c>
      <c r="R5199" s="1" t="s">
        <v>7291</v>
      </c>
      <c r="S5199" s="1">
        <v>747</v>
      </c>
      <c r="T5199" s="1">
        <v>248</v>
      </c>
    </row>
    <row r="5200" spans="1:20">
      <c r="A5200" s="1">
        <f t="shared" si="81"/>
        <v>5199</v>
      </c>
      <c r="B5200" s="1" t="s">
        <v>20</v>
      </c>
      <c r="C5200" s="1" t="s">
        <v>21</v>
      </c>
      <c r="D5200" s="1" t="s">
        <v>22</v>
      </c>
      <c r="E5200" s="1" t="s">
        <v>23</v>
      </c>
      <c r="F5200" s="1" t="s">
        <v>5</v>
      </c>
      <c r="H5200" s="1" t="s">
        <v>24</v>
      </c>
      <c r="I5200" s="1">
        <v>2789356</v>
      </c>
      <c r="J5200" s="1">
        <v>2790717</v>
      </c>
      <c r="K5200" s="1" t="s">
        <v>25</v>
      </c>
      <c r="R5200" s="1" t="s">
        <v>7293</v>
      </c>
      <c r="S5200" s="1">
        <v>1362</v>
      </c>
    </row>
    <row r="5201" spans="1:20">
      <c r="A5201" s="1">
        <f t="shared" si="81"/>
        <v>5200</v>
      </c>
      <c r="B5201" s="1" t="s">
        <v>28</v>
      </c>
      <c r="C5201" s="1" t="s">
        <v>29</v>
      </c>
      <c r="D5201" s="1" t="s">
        <v>22</v>
      </c>
      <c r="E5201" s="1" t="s">
        <v>23</v>
      </c>
      <c r="F5201" s="1" t="s">
        <v>5</v>
      </c>
      <c r="H5201" s="1" t="s">
        <v>24</v>
      </c>
      <c r="I5201" s="1">
        <v>2789356</v>
      </c>
      <c r="J5201" s="1">
        <v>2790717</v>
      </c>
      <c r="K5201" s="1" t="s">
        <v>25</v>
      </c>
      <c r="L5201" s="1" t="s">
        <v>7294</v>
      </c>
      <c r="O5201" s="1" t="s">
        <v>42</v>
      </c>
      <c r="R5201" s="1" t="s">
        <v>7293</v>
      </c>
      <c r="S5201" s="1">
        <v>1362</v>
      </c>
      <c r="T5201" s="1">
        <v>453</v>
      </c>
    </row>
    <row r="5202" spans="1:20">
      <c r="A5202" s="1">
        <f t="shared" si="81"/>
        <v>5201</v>
      </c>
      <c r="B5202" s="1" t="s">
        <v>20</v>
      </c>
      <c r="C5202" s="1" t="s">
        <v>21</v>
      </c>
      <c r="D5202" s="1" t="s">
        <v>22</v>
      </c>
      <c r="E5202" s="1" t="s">
        <v>23</v>
      </c>
      <c r="F5202" s="1" t="s">
        <v>5</v>
      </c>
      <c r="H5202" s="1" t="s">
        <v>24</v>
      </c>
      <c r="I5202" s="1">
        <v>2790763</v>
      </c>
      <c r="J5202" s="1">
        <v>2791578</v>
      </c>
      <c r="K5202" s="1" t="s">
        <v>25</v>
      </c>
      <c r="P5202" s="1" t="s">
        <v>7295</v>
      </c>
      <c r="R5202" s="1" t="s">
        <v>7296</v>
      </c>
      <c r="S5202" s="1">
        <v>816</v>
      </c>
    </row>
    <row r="5203" spans="1:20">
      <c r="A5203" s="1">
        <f t="shared" si="81"/>
        <v>5202</v>
      </c>
      <c r="B5203" s="1" t="s">
        <v>28</v>
      </c>
      <c r="C5203" s="1" t="s">
        <v>29</v>
      </c>
      <c r="D5203" s="1" t="s">
        <v>22</v>
      </c>
      <c r="E5203" s="1" t="s">
        <v>23</v>
      </c>
      <c r="F5203" s="1" t="s">
        <v>5</v>
      </c>
      <c r="H5203" s="1" t="s">
        <v>24</v>
      </c>
      <c r="I5203" s="1">
        <v>2790763</v>
      </c>
      <c r="J5203" s="1">
        <v>2791578</v>
      </c>
      <c r="K5203" s="1" t="s">
        <v>25</v>
      </c>
      <c r="L5203" s="1" t="s">
        <v>7297</v>
      </c>
      <c r="O5203" s="1" t="s">
        <v>7298</v>
      </c>
      <c r="P5203" s="1" t="s">
        <v>7295</v>
      </c>
      <c r="R5203" s="1" t="s">
        <v>7296</v>
      </c>
      <c r="S5203" s="1">
        <v>816</v>
      </c>
      <c r="T5203" s="1">
        <v>271</v>
      </c>
    </row>
    <row r="5204" spans="1:20">
      <c r="A5204" s="1">
        <f t="shared" si="81"/>
        <v>5203</v>
      </c>
      <c r="B5204" s="1" t="s">
        <v>20</v>
      </c>
      <c r="C5204" s="1" t="s">
        <v>21</v>
      </c>
      <c r="D5204" s="1" t="s">
        <v>22</v>
      </c>
      <c r="E5204" s="1" t="s">
        <v>23</v>
      </c>
      <c r="F5204" s="1" t="s">
        <v>5</v>
      </c>
      <c r="H5204" s="1" t="s">
        <v>24</v>
      </c>
      <c r="I5204" s="1">
        <v>2791597</v>
      </c>
      <c r="J5204" s="1">
        <v>2792235</v>
      </c>
      <c r="K5204" s="1" t="s">
        <v>63</v>
      </c>
      <c r="R5204" s="1" t="s">
        <v>7299</v>
      </c>
      <c r="S5204" s="1">
        <v>639</v>
      </c>
    </row>
    <row r="5205" spans="1:20">
      <c r="A5205" s="1">
        <f t="shared" si="81"/>
        <v>5204</v>
      </c>
      <c r="B5205" s="1" t="s">
        <v>28</v>
      </c>
      <c r="C5205" s="1" t="s">
        <v>29</v>
      </c>
      <c r="D5205" s="1" t="s">
        <v>22</v>
      </c>
      <c r="E5205" s="1" t="s">
        <v>23</v>
      </c>
      <c r="F5205" s="1" t="s">
        <v>5</v>
      </c>
      <c r="H5205" s="1" t="s">
        <v>24</v>
      </c>
      <c r="I5205" s="1">
        <v>2791597</v>
      </c>
      <c r="J5205" s="1">
        <v>2792235</v>
      </c>
      <c r="K5205" s="1" t="s">
        <v>63</v>
      </c>
      <c r="L5205" s="1" t="s">
        <v>7300</v>
      </c>
      <c r="O5205" s="1" t="s">
        <v>42</v>
      </c>
      <c r="R5205" s="1" t="s">
        <v>7299</v>
      </c>
      <c r="S5205" s="1">
        <v>639</v>
      </c>
      <c r="T5205" s="1">
        <v>212</v>
      </c>
    </row>
    <row r="5206" spans="1:20">
      <c r="A5206" s="1">
        <f t="shared" si="81"/>
        <v>5205</v>
      </c>
      <c r="B5206" s="1" t="s">
        <v>20</v>
      </c>
      <c r="C5206" s="1" t="s">
        <v>21</v>
      </c>
      <c r="D5206" s="1" t="s">
        <v>22</v>
      </c>
      <c r="E5206" s="1" t="s">
        <v>23</v>
      </c>
      <c r="F5206" s="1" t="s">
        <v>5</v>
      </c>
      <c r="H5206" s="1" t="s">
        <v>24</v>
      </c>
      <c r="I5206" s="1">
        <v>2792248</v>
      </c>
      <c r="J5206" s="1">
        <v>2794062</v>
      </c>
      <c r="K5206" s="1" t="s">
        <v>63</v>
      </c>
      <c r="P5206" s="1" t="s">
        <v>7301</v>
      </c>
      <c r="R5206" s="1" t="s">
        <v>7302</v>
      </c>
      <c r="S5206" s="1">
        <v>1815</v>
      </c>
    </row>
    <row r="5207" spans="1:20">
      <c r="A5207" s="1">
        <f t="shared" si="81"/>
        <v>5206</v>
      </c>
      <c r="B5207" s="1" t="s">
        <v>28</v>
      </c>
      <c r="C5207" s="1" t="s">
        <v>29</v>
      </c>
      <c r="D5207" s="1" t="s">
        <v>22</v>
      </c>
      <c r="E5207" s="1" t="s">
        <v>23</v>
      </c>
      <c r="F5207" s="1" t="s">
        <v>5</v>
      </c>
      <c r="H5207" s="1" t="s">
        <v>24</v>
      </c>
      <c r="I5207" s="1">
        <v>2792248</v>
      </c>
      <c r="J5207" s="1">
        <v>2794062</v>
      </c>
      <c r="K5207" s="1" t="s">
        <v>63</v>
      </c>
      <c r="L5207" s="1" t="s">
        <v>7303</v>
      </c>
      <c r="O5207" s="1" t="s">
        <v>2617</v>
      </c>
      <c r="P5207" s="1" t="s">
        <v>7301</v>
      </c>
      <c r="R5207" s="1" t="s">
        <v>7302</v>
      </c>
      <c r="S5207" s="1">
        <v>1815</v>
      </c>
      <c r="T5207" s="1">
        <v>604</v>
      </c>
    </row>
    <row r="5208" spans="1:20">
      <c r="A5208" s="1">
        <f t="shared" si="81"/>
        <v>5207</v>
      </c>
      <c r="B5208" s="1" t="s">
        <v>20</v>
      </c>
      <c r="C5208" s="1" t="s">
        <v>21</v>
      </c>
      <c r="D5208" s="1" t="s">
        <v>22</v>
      </c>
      <c r="E5208" s="1" t="s">
        <v>23</v>
      </c>
      <c r="F5208" s="1" t="s">
        <v>5</v>
      </c>
      <c r="H5208" s="1" t="s">
        <v>24</v>
      </c>
      <c r="I5208" s="1">
        <v>2794192</v>
      </c>
      <c r="J5208" s="1">
        <v>2794797</v>
      </c>
      <c r="K5208" s="1" t="s">
        <v>25</v>
      </c>
      <c r="R5208" s="1" t="s">
        <v>7304</v>
      </c>
      <c r="S5208" s="1">
        <v>606</v>
      </c>
    </row>
    <row r="5209" spans="1:20">
      <c r="A5209" s="1">
        <f t="shared" si="81"/>
        <v>5208</v>
      </c>
      <c r="B5209" s="1" t="s">
        <v>28</v>
      </c>
      <c r="C5209" s="1" t="s">
        <v>29</v>
      </c>
      <c r="D5209" s="1" t="s">
        <v>22</v>
      </c>
      <c r="E5209" s="1" t="s">
        <v>23</v>
      </c>
      <c r="F5209" s="1" t="s">
        <v>5</v>
      </c>
      <c r="H5209" s="1" t="s">
        <v>24</v>
      </c>
      <c r="I5209" s="1">
        <v>2794192</v>
      </c>
      <c r="J5209" s="1">
        <v>2794797</v>
      </c>
      <c r="K5209" s="1" t="s">
        <v>25</v>
      </c>
      <c r="L5209" s="1" t="s">
        <v>7305</v>
      </c>
      <c r="O5209" s="1" t="s">
        <v>7306</v>
      </c>
      <c r="R5209" s="1" t="s">
        <v>7304</v>
      </c>
      <c r="S5209" s="1">
        <v>606</v>
      </c>
      <c r="T5209" s="1">
        <v>201</v>
      </c>
    </row>
    <row r="5210" spans="1:20">
      <c r="A5210" s="1">
        <f t="shared" si="81"/>
        <v>5209</v>
      </c>
      <c r="B5210" s="1" t="s">
        <v>20</v>
      </c>
      <c r="C5210" s="1" t="s">
        <v>21</v>
      </c>
      <c r="D5210" s="1" t="s">
        <v>22</v>
      </c>
      <c r="E5210" s="1" t="s">
        <v>23</v>
      </c>
      <c r="F5210" s="1" t="s">
        <v>5</v>
      </c>
      <c r="H5210" s="1" t="s">
        <v>24</v>
      </c>
      <c r="I5210" s="1">
        <v>2794794</v>
      </c>
      <c r="J5210" s="1">
        <v>2795903</v>
      </c>
      <c r="K5210" s="1" t="s">
        <v>25</v>
      </c>
      <c r="P5210" s="1" t="s">
        <v>7307</v>
      </c>
      <c r="R5210" s="1" t="s">
        <v>7308</v>
      </c>
      <c r="S5210" s="1">
        <v>1110</v>
      </c>
    </row>
    <row r="5211" spans="1:20">
      <c r="A5211" s="1">
        <f t="shared" si="81"/>
        <v>5210</v>
      </c>
      <c r="B5211" s="1" t="s">
        <v>28</v>
      </c>
      <c r="C5211" s="1" t="s">
        <v>29</v>
      </c>
      <c r="D5211" s="1" t="s">
        <v>22</v>
      </c>
      <c r="E5211" s="1" t="s">
        <v>23</v>
      </c>
      <c r="F5211" s="1" t="s">
        <v>5</v>
      </c>
      <c r="H5211" s="1" t="s">
        <v>24</v>
      </c>
      <c r="I5211" s="1">
        <v>2794794</v>
      </c>
      <c r="J5211" s="1">
        <v>2795903</v>
      </c>
      <c r="K5211" s="1" t="s">
        <v>25</v>
      </c>
      <c r="L5211" s="1" t="s">
        <v>7309</v>
      </c>
      <c r="O5211" s="1" t="s">
        <v>7310</v>
      </c>
      <c r="P5211" s="1" t="s">
        <v>7307</v>
      </c>
      <c r="R5211" s="1" t="s">
        <v>7308</v>
      </c>
      <c r="S5211" s="1">
        <v>1110</v>
      </c>
      <c r="T5211" s="1">
        <v>369</v>
      </c>
    </row>
    <row r="5212" spans="1:20">
      <c r="A5212" s="1">
        <f t="shared" si="81"/>
        <v>5211</v>
      </c>
      <c r="B5212" s="1" t="s">
        <v>20</v>
      </c>
      <c r="C5212" s="1" t="s">
        <v>21</v>
      </c>
      <c r="D5212" s="1" t="s">
        <v>22</v>
      </c>
      <c r="E5212" s="1" t="s">
        <v>23</v>
      </c>
      <c r="F5212" s="1" t="s">
        <v>5</v>
      </c>
      <c r="H5212" s="1" t="s">
        <v>24</v>
      </c>
      <c r="I5212" s="1">
        <v>2795959</v>
      </c>
      <c r="J5212" s="1">
        <v>2796453</v>
      </c>
      <c r="K5212" s="1" t="s">
        <v>25</v>
      </c>
      <c r="P5212" s="1" t="s">
        <v>7311</v>
      </c>
      <c r="R5212" s="1" t="s">
        <v>7312</v>
      </c>
      <c r="S5212" s="1">
        <v>495</v>
      </c>
    </row>
    <row r="5213" spans="1:20">
      <c r="A5213" s="1">
        <f t="shared" si="81"/>
        <v>5212</v>
      </c>
      <c r="B5213" s="1" t="s">
        <v>28</v>
      </c>
      <c r="C5213" s="1" t="s">
        <v>29</v>
      </c>
      <c r="D5213" s="1" t="s">
        <v>22</v>
      </c>
      <c r="E5213" s="1" t="s">
        <v>23</v>
      </c>
      <c r="F5213" s="1" t="s">
        <v>5</v>
      </c>
      <c r="H5213" s="1" t="s">
        <v>24</v>
      </c>
      <c r="I5213" s="1">
        <v>2795959</v>
      </c>
      <c r="J5213" s="1">
        <v>2796453</v>
      </c>
      <c r="K5213" s="1" t="s">
        <v>25</v>
      </c>
      <c r="L5213" s="1" t="s">
        <v>7313</v>
      </c>
      <c r="O5213" s="1" t="s">
        <v>7314</v>
      </c>
      <c r="P5213" s="1" t="s">
        <v>7311</v>
      </c>
      <c r="R5213" s="1" t="s">
        <v>7312</v>
      </c>
      <c r="S5213" s="1">
        <v>495</v>
      </c>
      <c r="T5213" s="1">
        <v>164</v>
      </c>
    </row>
    <row r="5214" spans="1:20">
      <c r="A5214" s="1">
        <f t="shared" si="81"/>
        <v>5213</v>
      </c>
      <c r="B5214" s="1" t="s">
        <v>20</v>
      </c>
      <c r="C5214" s="1" t="s">
        <v>21</v>
      </c>
      <c r="D5214" s="1" t="s">
        <v>22</v>
      </c>
      <c r="E5214" s="1" t="s">
        <v>23</v>
      </c>
      <c r="F5214" s="1" t="s">
        <v>5</v>
      </c>
      <c r="H5214" s="1" t="s">
        <v>24</v>
      </c>
      <c r="I5214" s="1">
        <v>2796450</v>
      </c>
      <c r="J5214" s="1">
        <v>2796953</v>
      </c>
      <c r="K5214" s="1" t="s">
        <v>25</v>
      </c>
      <c r="P5214" s="1" t="s">
        <v>7315</v>
      </c>
      <c r="R5214" s="1" t="s">
        <v>7316</v>
      </c>
      <c r="S5214" s="1">
        <v>504</v>
      </c>
    </row>
    <row r="5215" spans="1:20">
      <c r="A5215" s="1">
        <f t="shared" si="81"/>
        <v>5214</v>
      </c>
      <c r="B5215" s="1" t="s">
        <v>28</v>
      </c>
      <c r="C5215" s="1" t="s">
        <v>29</v>
      </c>
      <c r="D5215" s="1" t="s">
        <v>22</v>
      </c>
      <c r="E5215" s="1" t="s">
        <v>23</v>
      </c>
      <c r="F5215" s="1" t="s">
        <v>5</v>
      </c>
      <c r="H5215" s="1" t="s">
        <v>24</v>
      </c>
      <c r="I5215" s="1">
        <v>2796450</v>
      </c>
      <c r="J5215" s="1">
        <v>2796953</v>
      </c>
      <c r="K5215" s="1" t="s">
        <v>25</v>
      </c>
      <c r="L5215" s="1" t="s">
        <v>7317</v>
      </c>
      <c r="O5215" s="1" t="s">
        <v>7318</v>
      </c>
      <c r="P5215" s="1" t="s">
        <v>7315</v>
      </c>
      <c r="R5215" s="1" t="s">
        <v>7316</v>
      </c>
      <c r="S5215" s="1">
        <v>504</v>
      </c>
      <c r="T5215" s="1">
        <v>167</v>
      </c>
    </row>
    <row r="5216" spans="1:20">
      <c r="A5216" s="1">
        <f t="shared" si="81"/>
        <v>5215</v>
      </c>
      <c r="B5216" s="1" t="s">
        <v>20</v>
      </c>
      <c r="C5216" s="1" t="s">
        <v>21</v>
      </c>
      <c r="D5216" s="1" t="s">
        <v>22</v>
      </c>
      <c r="E5216" s="1" t="s">
        <v>23</v>
      </c>
      <c r="F5216" s="1" t="s">
        <v>5</v>
      </c>
      <c r="H5216" s="1" t="s">
        <v>24</v>
      </c>
      <c r="I5216" s="1">
        <v>2797021</v>
      </c>
      <c r="J5216" s="1">
        <v>2798019</v>
      </c>
      <c r="K5216" s="1" t="s">
        <v>25</v>
      </c>
      <c r="P5216" s="1" t="s">
        <v>7319</v>
      </c>
      <c r="R5216" s="1" t="s">
        <v>7320</v>
      </c>
      <c r="S5216" s="1">
        <v>999</v>
      </c>
    </row>
    <row r="5217" spans="1:20">
      <c r="A5217" s="1">
        <f t="shared" si="81"/>
        <v>5216</v>
      </c>
      <c r="B5217" s="1" t="s">
        <v>28</v>
      </c>
      <c r="C5217" s="1" t="s">
        <v>29</v>
      </c>
      <c r="D5217" s="1" t="s">
        <v>22</v>
      </c>
      <c r="E5217" s="1" t="s">
        <v>23</v>
      </c>
      <c r="F5217" s="1" t="s">
        <v>5</v>
      </c>
      <c r="H5217" s="1" t="s">
        <v>24</v>
      </c>
      <c r="I5217" s="1">
        <v>2797021</v>
      </c>
      <c r="J5217" s="1">
        <v>2798019</v>
      </c>
      <c r="K5217" s="1" t="s">
        <v>25</v>
      </c>
      <c r="L5217" s="1" t="s">
        <v>7321</v>
      </c>
      <c r="O5217" s="1" t="s">
        <v>107</v>
      </c>
      <c r="P5217" s="1" t="s">
        <v>7319</v>
      </c>
      <c r="R5217" s="1" t="s">
        <v>7320</v>
      </c>
      <c r="S5217" s="1">
        <v>999</v>
      </c>
      <c r="T5217" s="1">
        <v>332</v>
      </c>
    </row>
    <row r="5218" spans="1:20">
      <c r="A5218" s="1">
        <f t="shared" si="81"/>
        <v>5217</v>
      </c>
      <c r="B5218" s="1" t="s">
        <v>20</v>
      </c>
      <c r="C5218" s="1" t="s">
        <v>21</v>
      </c>
      <c r="D5218" s="1" t="s">
        <v>22</v>
      </c>
      <c r="E5218" s="1" t="s">
        <v>23</v>
      </c>
      <c r="F5218" s="1" t="s">
        <v>5</v>
      </c>
      <c r="H5218" s="1" t="s">
        <v>24</v>
      </c>
      <c r="I5218" s="1">
        <v>2797997</v>
      </c>
      <c r="J5218" s="1">
        <v>2798539</v>
      </c>
      <c r="K5218" s="1" t="s">
        <v>25</v>
      </c>
      <c r="P5218" s="1" t="s">
        <v>7322</v>
      </c>
      <c r="R5218" s="1" t="s">
        <v>7323</v>
      </c>
      <c r="S5218" s="1">
        <v>543</v>
      </c>
    </row>
    <row r="5219" spans="1:20">
      <c r="A5219" s="1">
        <f t="shared" si="81"/>
        <v>5218</v>
      </c>
      <c r="B5219" s="1" t="s">
        <v>28</v>
      </c>
      <c r="C5219" s="1" t="s">
        <v>29</v>
      </c>
      <c r="D5219" s="1" t="s">
        <v>22</v>
      </c>
      <c r="E5219" s="1" t="s">
        <v>23</v>
      </c>
      <c r="F5219" s="1" t="s">
        <v>5</v>
      </c>
      <c r="H5219" s="1" t="s">
        <v>24</v>
      </c>
      <c r="I5219" s="1">
        <v>2797997</v>
      </c>
      <c r="J5219" s="1">
        <v>2798539</v>
      </c>
      <c r="K5219" s="1" t="s">
        <v>25</v>
      </c>
      <c r="L5219" s="1" t="s">
        <v>7324</v>
      </c>
      <c r="O5219" s="1" t="s">
        <v>7325</v>
      </c>
      <c r="P5219" s="1" t="s">
        <v>7322</v>
      </c>
      <c r="R5219" s="1" t="s">
        <v>7323</v>
      </c>
      <c r="S5219" s="1">
        <v>543</v>
      </c>
      <c r="T5219" s="1">
        <v>180</v>
      </c>
    </row>
    <row r="5220" spans="1:20">
      <c r="A5220" s="1">
        <f t="shared" si="81"/>
        <v>5219</v>
      </c>
      <c r="B5220" s="1" t="s">
        <v>20</v>
      </c>
      <c r="C5220" s="1" t="s">
        <v>21</v>
      </c>
      <c r="D5220" s="1" t="s">
        <v>22</v>
      </c>
      <c r="E5220" s="1" t="s">
        <v>23</v>
      </c>
      <c r="F5220" s="1" t="s">
        <v>5</v>
      </c>
      <c r="H5220" s="1" t="s">
        <v>24</v>
      </c>
      <c r="I5220" s="1">
        <v>2798536</v>
      </c>
      <c r="J5220" s="1">
        <v>2799078</v>
      </c>
      <c r="K5220" s="1" t="s">
        <v>25</v>
      </c>
      <c r="P5220" s="1" t="s">
        <v>7326</v>
      </c>
      <c r="R5220" s="1" t="s">
        <v>7327</v>
      </c>
      <c r="S5220" s="1">
        <v>543</v>
      </c>
    </row>
    <row r="5221" spans="1:20">
      <c r="A5221" s="1">
        <f t="shared" si="81"/>
        <v>5220</v>
      </c>
      <c r="B5221" s="1" t="s">
        <v>28</v>
      </c>
      <c r="C5221" s="1" t="s">
        <v>29</v>
      </c>
      <c r="D5221" s="1" t="s">
        <v>22</v>
      </c>
      <c r="E5221" s="1" t="s">
        <v>23</v>
      </c>
      <c r="F5221" s="1" t="s">
        <v>5</v>
      </c>
      <c r="H5221" s="1" t="s">
        <v>24</v>
      </c>
      <c r="I5221" s="1">
        <v>2798536</v>
      </c>
      <c r="J5221" s="1">
        <v>2799078</v>
      </c>
      <c r="K5221" s="1" t="s">
        <v>25</v>
      </c>
      <c r="L5221" s="1" t="s">
        <v>7328</v>
      </c>
      <c r="O5221" s="1" t="s">
        <v>7329</v>
      </c>
      <c r="P5221" s="1" t="s">
        <v>7326</v>
      </c>
      <c r="R5221" s="1" t="s">
        <v>7327</v>
      </c>
      <c r="S5221" s="1">
        <v>543</v>
      </c>
      <c r="T5221" s="1">
        <v>180</v>
      </c>
    </row>
    <row r="5222" spans="1:20">
      <c r="A5222" s="1">
        <f t="shared" si="81"/>
        <v>5221</v>
      </c>
      <c r="B5222" s="1" t="s">
        <v>20</v>
      </c>
      <c r="C5222" s="1" t="s">
        <v>21</v>
      </c>
      <c r="D5222" s="1" t="s">
        <v>22</v>
      </c>
      <c r="E5222" s="1" t="s">
        <v>23</v>
      </c>
      <c r="F5222" s="1" t="s">
        <v>5</v>
      </c>
      <c r="H5222" s="1" t="s">
        <v>24</v>
      </c>
      <c r="I5222" s="1">
        <v>2799257</v>
      </c>
      <c r="J5222" s="1">
        <v>2800129</v>
      </c>
      <c r="K5222" s="1" t="s">
        <v>63</v>
      </c>
      <c r="R5222" s="1" t="s">
        <v>7330</v>
      </c>
      <c r="S5222" s="1">
        <v>873</v>
      </c>
    </row>
    <row r="5223" spans="1:20">
      <c r="A5223" s="1">
        <f t="shared" si="81"/>
        <v>5222</v>
      </c>
      <c r="B5223" s="1" t="s">
        <v>28</v>
      </c>
      <c r="C5223" s="1" t="s">
        <v>29</v>
      </c>
      <c r="D5223" s="1" t="s">
        <v>22</v>
      </c>
      <c r="E5223" s="1" t="s">
        <v>23</v>
      </c>
      <c r="F5223" s="1" t="s">
        <v>5</v>
      </c>
      <c r="H5223" s="1" t="s">
        <v>24</v>
      </c>
      <c r="I5223" s="1">
        <v>2799257</v>
      </c>
      <c r="J5223" s="1">
        <v>2800129</v>
      </c>
      <c r="K5223" s="1" t="s">
        <v>63</v>
      </c>
      <c r="L5223" s="1" t="s">
        <v>7331</v>
      </c>
      <c r="O5223" s="1" t="s">
        <v>62</v>
      </c>
      <c r="R5223" s="1" t="s">
        <v>7330</v>
      </c>
      <c r="S5223" s="1">
        <v>873</v>
      </c>
      <c r="T5223" s="1">
        <v>290</v>
      </c>
    </row>
    <row r="5224" spans="1:20">
      <c r="A5224" s="1">
        <f t="shared" si="81"/>
        <v>5223</v>
      </c>
      <c r="B5224" s="1" t="s">
        <v>20</v>
      </c>
      <c r="C5224" s="1" t="s">
        <v>1397</v>
      </c>
      <c r="D5224" s="1" t="s">
        <v>22</v>
      </c>
      <c r="E5224" s="1" t="s">
        <v>23</v>
      </c>
      <c r="F5224" s="1" t="s">
        <v>5</v>
      </c>
      <c r="H5224" s="1" t="s">
        <v>24</v>
      </c>
      <c r="I5224" s="1">
        <v>2800528</v>
      </c>
      <c r="J5224" s="1">
        <v>2800812</v>
      </c>
      <c r="K5224" s="1" t="s">
        <v>25</v>
      </c>
      <c r="P5224" s="1" t="s">
        <v>7332</v>
      </c>
      <c r="R5224" s="1" t="s">
        <v>7333</v>
      </c>
      <c r="S5224" s="1">
        <v>285</v>
      </c>
    </row>
    <row r="5225" spans="1:20">
      <c r="A5225" s="1">
        <f t="shared" si="81"/>
        <v>5224</v>
      </c>
      <c r="B5225" s="1" t="s">
        <v>1397</v>
      </c>
      <c r="D5225" s="1" t="s">
        <v>22</v>
      </c>
      <c r="E5225" s="1" t="s">
        <v>23</v>
      </c>
      <c r="F5225" s="1" t="s">
        <v>5</v>
      </c>
      <c r="H5225" s="1" t="s">
        <v>24</v>
      </c>
      <c r="I5225" s="1">
        <v>2800528</v>
      </c>
      <c r="J5225" s="1">
        <v>2800812</v>
      </c>
      <c r="K5225" s="1" t="s">
        <v>25</v>
      </c>
      <c r="O5225" s="1" t="s">
        <v>7334</v>
      </c>
      <c r="P5225" s="1" t="s">
        <v>7332</v>
      </c>
      <c r="R5225" s="1" t="s">
        <v>7333</v>
      </c>
      <c r="S5225" s="1">
        <v>285</v>
      </c>
    </row>
    <row r="5226" spans="1:20">
      <c r="A5226" s="1">
        <f t="shared" si="81"/>
        <v>5225</v>
      </c>
      <c r="B5226" s="1" t="s">
        <v>20</v>
      </c>
      <c r="C5226" s="1" t="s">
        <v>21</v>
      </c>
      <c r="D5226" s="1" t="s">
        <v>22</v>
      </c>
      <c r="E5226" s="1" t="s">
        <v>23</v>
      </c>
      <c r="F5226" s="1" t="s">
        <v>5</v>
      </c>
      <c r="H5226" s="1" t="s">
        <v>24</v>
      </c>
      <c r="I5226" s="1">
        <v>2800911</v>
      </c>
      <c r="J5226" s="1">
        <v>2802125</v>
      </c>
      <c r="K5226" s="1" t="s">
        <v>63</v>
      </c>
      <c r="R5226" s="1" t="s">
        <v>7335</v>
      </c>
      <c r="S5226" s="1">
        <v>1215</v>
      </c>
    </row>
    <row r="5227" spans="1:20">
      <c r="A5227" s="1">
        <f t="shared" si="81"/>
        <v>5226</v>
      </c>
      <c r="B5227" s="1" t="s">
        <v>28</v>
      </c>
      <c r="C5227" s="1" t="s">
        <v>29</v>
      </c>
      <c r="D5227" s="1" t="s">
        <v>22</v>
      </c>
      <c r="E5227" s="1" t="s">
        <v>23</v>
      </c>
      <c r="F5227" s="1" t="s">
        <v>5</v>
      </c>
      <c r="H5227" s="1" t="s">
        <v>24</v>
      </c>
      <c r="I5227" s="1">
        <v>2800911</v>
      </c>
      <c r="J5227" s="1">
        <v>2802125</v>
      </c>
      <c r="K5227" s="1" t="s">
        <v>63</v>
      </c>
      <c r="L5227" s="1" t="s">
        <v>7336</v>
      </c>
      <c r="O5227" s="1" t="s">
        <v>7337</v>
      </c>
      <c r="R5227" s="1" t="s">
        <v>7335</v>
      </c>
      <c r="S5227" s="1">
        <v>1215</v>
      </c>
      <c r="T5227" s="1">
        <v>404</v>
      </c>
    </row>
    <row r="5228" spans="1:20">
      <c r="A5228" s="1">
        <f t="shared" si="81"/>
        <v>5227</v>
      </c>
      <c r="B5228" s="1" t="s">
        <v>20</v>
      </c>
      <c r="C5228" s="1" t="s">
        <v>21</v>
      </c>
      <c r="D5228" s="1" t="s">
        <v>22</v>
      </c>
      <c r="E5228" s="1" t="s">
        <v>23</v>
      </c>
      <c r="F5228" s="1" t="s">
        <v>5</v>
      </c>
      <c r="H5228" s="1" t="s">
        <v>24</v>
      </c>
      <c r="I5228" s="1">
        <v>2802439</v>
      </c>
      <c r="J5228" s="1">
        <v>2804088</v>
      </c>
      <c r="K5228" s="1" t="s">
        <v>63</v>
      </c>
      <c r="P5228" s="1" t="s">
        <v>7338</v>
      </c>
      <c r="R5228" s="1" t="s">
        <v>7339</v>
      </c>
      <c r="S5228" s="1">
        <v>1650</v>
      </c>
    </row>
    <row r="5229" spans="1:20">
      <c r="A5229" s="1">
        <f t="shared" si="81"/>
        <v>5228</v>
      </c>
      <c r="B5229" s="1" t="s">
        <v>28</v>
      </c>
      <c r="C5229" s="1" t="s">
        <v>29</v>
      </c>
      <c r="D5229" s="1" t="s">
        <v>22</v>
      </c>
      <c r="E5229" s="1" t="s">
        <v>23</v>
      </c>
      <c r="F5229" s="1" t="s">
        <v>5</v>
      </c>
      <c r="H5229" s="1" t="s">
        <v>24</v>
      </c>
      <c r="I5229" s="1">
        <v>2802439</v>
      </c>
      <c r="J5229" s="1">
        <v>2804088</v>
      </c>
      <c r="K5229" s="1" t="s">
        <v>63</v>
      </c>
      <c r="L5229" s="1" t="s">
        <v>7340</v>
      </c>
      <c r="O5229" s="1" t="s">
        <v>7217</v>
      </c>
      <c r="P5229" s="1" t="s">
        <v>7338</v>
      </c>
      <c r="R5229" s="1" t="s">
        <v>7339</v>
      </c>
      <c r="S5229" s="1">
        <v>1650</v>
      </c>
      <c r="T5229" s="1">
        <v>549</v>
      </c>
    </row>
    <row r="5230" spans="1:20">
      <c r="A5230" s="1">
        <f t="shared" si="81"/>
        <v>5229</v>
      </c>
      <c r="B5230" s="1" t="s">
        <v>20</v>
      </c>
      <c r="C5230" s="1" t="s">
        <v>21</v>
      </c>
      <c r="D5230" s="1" t="s">
        <v>22</v>
      </c>
      <c r="E5230" s="1" t="s">
        <v>23</v>
      </c>
      <c r="F5230" s="1" t="s">
        <v>5</v>
      </c>
      <c r="H5230" s="1" t="s">
        <v>24</v>
      </c>
      <c r="I5230" s="1">
        <v>2804085</v>
      </c>
      <c r="J5230" s="1">
        <v>2804495</v>
      </c>
      <c r="K5230" s="1" t="s">
        <v>63</v>
      </c>
      <c r="R5230" s="1" t="s">
        <v>7341</v>
      </c>
      <c r="S5230" s="1">
        <v>411</v>
      </c>
    </row>
    <row r="5231" spans="1:20">
      <c r="A5231" s="1">
        <f t="shared" si="81"/>
        <v>5230</v>
      </c>
      <c r="B5231" s="1" t="s">
        <v>28</v>
      </c>
      <c r="C5231" s="1" t="s">
        <v>29</v>
      </c>
      <c r="D5231" s="1" t="s">
        <v>22</v>
      </c>
      <c r="E5231" s="1" t="s">
        <v>23</v>
      </c>
      <c r="F5231" s="1" t="s">
        <v>5</v>
      </c>
      <c r="H5231" s="1" t="s">
        <v>24</v>
      </c>
      <c r="I5231" s="1">
        <v>2804085</v>
      </c>
      <c r="J5231" s="1">
        <v>2804495</v>
      </c>
      <c r="K5231" s="1" t="s">
        <v>63</v>
      </c>
      <c r="L5231" s="1" t="s">
        <v>7342</v>
      </c>
      <c r="O5231" s="1" t="s">
        <v>7343</v>
      </c>
      <c r="R5231" s="1" t="s">
        <v>7341</v>
      </c>
      <c r="S5231" s="1">
        <v>411</v>
      </c>
      <c r="T5231" s="1">
        <v>136</v>
      </c>
    </row>
    <row r="5232" spans="1:20">
      <c r="A5232" s="1">
        <f t="shared" si="81"/>
        <v>5231</v>
      </c>
      <c r="B5232" s="1" t="s">
        <v>20</v>
      </c>
      <c r="C5232" s="1" t="s">
        <v>21</v>
      </c>
      <c r="D5232" s="1" t="s">
        <v>22</v>
      </c>
      <c r="E5232" s="1" t="s">
        <v>23</v>
      </c>
      <c r="F5232" s="1" t="s">
        <v>5</v>
      </c>
      <c r="H5232" s="1" t="s">
        <v>24</v>
      </c>
      <c r="I5232" s="1">
        <v>2804585</v>
      </c>
      <c r="J5232" s="1">
        <v>2805418</v>
      </c>
      <c r="K5232" s="1" t="s">
        <v>63</v>
      </c>
      <c r="R5232" s="1" t="s">
        <v>7344</v>
      </c>
      <c r="S5232" s="1">
        <v>834</v>
      </c>
    </row>
    <row r="5233" spans="1:20">
      <c r="A5233" s="1">
        <f t="shared" si="81"/>
        <v>5232</v>
      </c>
      <c r="B5233" s="1" t="s">
        <v>28</v>
      </c>
      <c r="C5233" s="1" t="s">
        <v>29</v>
      </c>
      <c r="D5233" s="1" t="s">
        <v>22</v>
      </c>
      <c r="E5233" s="1" t="s">
        <v>23</v>
      </c>
      <c r="F5233" s="1" t="s">
        <v>5</v>
      </c>
      <c r="H5233" s="1" t="s">
        <v>24</v>
      </c>
      <c r="I5233" s="1">
        <v>2804585</v>
      </c>
      <c r="J5233" s="1">
        <v>2805418</v>
      </c>
      <c r="K5233" s="1" t="s">
        <v>63</v>
      </c>
      <c r="L5233" s="1" t="s">
        <v>7345</v>
      </c>
      <c r="O5233" s="1" t="s">
        <v>1508</v>
      </c>
      <c r="R5233" s="1" t="s">
        <v>7344</v>
      </c>
      <c r="S5233" s="1">
        <v>834</v>
      </c>
      <c r="T5233" s="1">
        <v>277</v>
      </c>
    </row>
    <row r="5234" spans="1:20">
      <c r="A5234" s="1">
        <f t="shared" si="81"/>
        <v>5233</v>
      </c>
      <c r="B5234" s="1" t="s">
        <v>20</v>
      </c>
      <c r="C5234" s="1" t="s">
        <v>21</v>
      </c>
      <c r="D5234" s="1" t="s">
        <v>22</v>
      </c>
      <c r="E5234" s="1" t="s">
        <v>23</v>
      </c>
      <c r="F5234" s="1" t="s">
        <v>5</v>
      </c>
      <c r="H5234" s="1" t="s">
        <v>24</v>
      </c>
      <c r="I5234" s="1">
        <v>2805425</v>
      </c>
      <c r="J5234" s="1">
        <v>2807164</v>
      </c>
      <c r="K5234" s="1" t="s">
        <v>63</v>
      </c>
      <c r="R5234" s="1" t="s">
        <v>7346</v>
      </c>
      <c r="S5234" s="1">
        <v>1740</v>
      </c>
    </row>
    <row r="5235" spans="1:20">
      <c r="A5235" s="1">
        <f t="shared" si="81"/>
        <v>5234</v>
      </c>
      <c r="B5235" s="1" t="s">
        <v>28</v>
      </c>
      <c r="C5235" s="1" t="s">
        <v>29</v>
      </c>
      <c r="D5235" s="1" t="s">
        <v>22</v>
      </c>
      <c r="E5235" s="1" t="s">
        <v>23</v>
      </c>
      <c r="F5235" s="1" t="s">
        <v>5</v>
      </c>
      <c r="H5235" s="1" t="s">
        <v>24</v>
      </c>
      <c r="I5235" s="1">
        <v>2805425</v>
      </c>
      <c r="J5235" s="1">
        <v>2807164</v>
      </c>
      <c r="K5235" s="1" t="s">
        <v>63</v>
      </c>
      <c r="L5235" s="1" t="s">
        <v>7347</v>
      </c>
      <c r="O5235" s="1" t="s">
        <v>42</v>
      </c>
      <c r="R5235" s="1" t="s">
        <v>7346</v>
      </c>
      <c r="S5235" s="1">
        <v>1740</v>
      </c>
      <c r="T5235" s="1">
        <v>579</v>
      </c>
    </row>
    <row r="5236" spans="1:20">
      <c r="A5236" s="1">
        <f t="shared" si="81"/>
        <v>5235</v>
      </c>
      <c r="B5236" s="1" t="s">
        <v>20</v>
      </c>
      <c r="C5236" s="1" t="s">
        <v>21</v>
      </c>
      <c r="D5236" s="1" t="s">
        <v>22</v>
      </c>
      <c r="E5236" s="1" t="s">
        <v>23</v>
      </c>
      <c r="F5236" s="1" t="s">
        <v>5</v>
      </c>
      <c r="H5236" s="1" t="s">
        <v>24</v>
      </c>
      <c r="I5236" s="1">
        <v>2807279</v>
      </c>
      <c r="J5236" s="1">
        <v>2807650</v>
      </c>
      <c r="K5236" s="1" t="s">
        <v>63</v>
      </c>
      <c r="R5236" s="1" t="s">
        <v>7348</v>
      </c>
      <c r="S5236" s="1">
        <v>372</v>
      </c>
    </row>
    <row r="5237" spans="1:20">
      <c r="A5237" s="1">
        <f t="shared" si="81"/>
        <v>5236</v>
      </c>
      <c r="B5237" s="1" t="s">
        <v>28</v>
      </c>
      <c r="C5237" s="1" t="s">
        <v>29</v>
      </c>
      <c r="D5237" s="1" t="s">
        <v>22</v>
      </c>
      <c r="E5237" s="1" t="s">
        <v>23</v>
      </c>
      <c r="F5237" s="1" t="s">
        <v>5</v>
      </c>
      <c r="H5237" s="1" t="s">
        <v>24</v>
      </c>
      <c r="I5237" s="1">
        <v>2807279</v>
      </c>
      <c r="J5237" s="1">
        <v>2807650</v>
      </c>
      <c r="K5237" s="1" t="s">
        <v>63</v>
      </c>
      <c r="L5237" s="1" t="s">
        <v>7349</v>
      </c>
      <c r="O5237" s="1" t="s">
        <v>852</v>
      </c>
      <c r="R5237" s="1" t="s">
        <v>7348</v>
      </c>
      <c r="S5237" s="1">
        <v>372</v>
      </c>
      <c r="T5237" s="1">
        <v>123</v>
      </c>
    </row>
    <row r="5238" spans="1:20">
      <c r="A5238" s="1">
        <f t="shared" si="81"/>
        <v>5237</v>
      </c>
      <c r="B5238" s="1" t="s">
        <v>20</v>
      </c>
      <c r="C5238" s="1" t="s">
        <v>21</v>
      </c>
      <c r="D5238" s="1" t="s">
        <v>22</v>
      </c>
      <c r="E5238" s="1" t="s">
        <v>23</v>
      </c>
      <c r="F5238" s="1" t="s">
        <v>5</v>
      </c>
      <c r="H5238" s="1" t="s">
        <v>24</v>
      </c>
      <c r="I5238" s="1">
        <v>2807647</v>
      </c>
      <c r="J5238" s="1">
        <v>2808114</v>
      </c>
      <c r="K5238" s="1" t="s">
        <v>63</v>
      </c>
      <c r="R5238" s="1" t="s">
        <v>7350</v>
      </c>
      <c r="S5238" s="1">
        <v>468</v>
      </c>
    </row>
    <row r="5239" spans="1:20">
      <c r="A5239" s="1">
        <f t="shared" si="81"/>
        <v>5238</v>
      </c>
      <c r="B5239" s="1" t="s">
        <v>28</v>
      </c>
      <c r="C5239" s="1" t="s">
        <v>29</v>
      </c>
      <c r="D5239" s="1" t="s">
        <v>22</v>
      </c>
      <c r="E5239" s="1" t="s">
        <v>23</v>
      </c>
      <c r="F5239" s="1" t="s">
        <v>5</v>
      </c>
      <c r="H5239" s="1" t="s">
        <v>24</v>
      </c>
      <c r="I5239" s="1">
        <v>2807647</v>
      </c>
      <c r="J5239" s="1">
        <v>2808114</v>
      </c>
      <c r="K5239" s="1" t="s">
        <v>63</v>
      </c>
      <c r="L5239" s="1" t="s">
        <v>7351</v>
      </c>
      <c r="O5239" s="1" t="s">
        <v>1873</v>
      </c>
      <c r="R5239" s="1" t="s">
        <v>7350</v>
      </c>
      <c r="S5239" s="1">
        <v>468</v>
      </c>
      <c r="T5239" s="1">
        <v>155</v>
      </c>
    </row>
    <row r="5240" spans="1:20">
      <c r="A5240" s="1">
        <f t="shared" si="81"/>
        <v>5239</v>
      </c>
      <c r="B5240" s="1" t="s">
        <v>20</v>
      </c>
      <c r="C5240" s="1" t="s">
        <v>21</v>
      </c>
      <c r="D5240" s="1" t="s">
        <v>22</v>
      </c>
      <c r="E5240" s="1" t="s">
        <v>23</v>
      </c>
      <c r="F5240" s="1" t="s">
        <v>5</v>
      </c>
      <c r="H5240" s="1" t="s">
        <v>24</v>
      </c>
      <c r="I5240" s="1">
        <v>2808142</v>
      </c>
      <c r="J5240" s="1">
        <v>2808570</v>
      </c>
      <c r="K5240" s="1" t="s">
        <v>63</v>
      </c>
      <c r="R5240" s="1" t="s">
        <v>7352</v>
      </c>
      <c r="S5240" s="1">
        <v>429</v>
      </c>
    </row>
    <row r="5241" spans="1:20">
      <c r="A5241" s="1">
        <f t="shared" si="81"/>
        <v>5240</v>
      </c>
      <c r="B5241" s="1" t="s">
        <v>28</v>
      </c>
      <c r="C5241" s="1" t="s">
        <v>29</v>
      </c>
      <c r="D5241" s="1" t="s">
        <v>22</v>
      </c>
      <c r="E5241" s="1" t="s">
        <v>23</v>
      </c>
      <c r="F5241" s="1" t="s">
        <v>5</v>
      </c>
      <c r="H5241" s="1" t="s">
        <v>24</v>
      </c>
      <c r="I5241" s="1">
        <v>2808142</v>
      </c>
      <c r="J5241" s="1">
        <v>2808570</v>
      </c>
      <c r="K5241" s="1" t="s">
        <v>63</v>
      </c>
      <c r="L5241" s="1" t="s">
        <v>7353</v>
      </c>
      <c r="O5241" s="1" t="s">
        <v>1873</v>
      </c>
      <c r="R5241" s="1" t="s">
        <v>7352</v>
      </c>
      <c r="S5241" s="1">
        <v>429</v>
      </c>
      <c r="T5241" s="1">
        <v>142</v>
      </c>
    </row>
    <row r="5242" spans="1:20">
      <c r="A5242" s="1">
        <f t="shared" si="81"/>
        <v>5241</v>
      </c>
      <c r="B5242" s="1" t="s">
        <v>20</v>
      </c>
      <c r="C5242" s="1" t="s">
        <v>21</v>
      </c>
      <c r="D5242" s="1" t="s">
        <v>22</v>
      </c>
      <c r="E5242" s="1" t="s">
        <v>23</v>
      </c>
      <c r="F5242" s="1" t="s">
        <v>5</v>
      </c>
      <c r="H5242" s="1" t="s">
        <v>24</v>
      </c>
      <c r="I5242" s="1">
        <v>2808678</v>
      </c>
      <c r="J5242" s="1">
        <v>2809541</v>
      </c>
      <c r="K5242" s="1" t="s">
        <v>25</v>
      </c>
      <c r="R5242" s="1" t="s">
        <v>7354</v>
      </c>
      <c r="S5242" s="1">
        <v>864</v>
      </c>
    </row>
    <row r="5243" spans="1:20">
      <c r="A5243" s="1">
        <f t="shared" si="81"/>
        <v>5242</v>
      </c>
      <c r="B5243" s="1" t="s">
        <v>28</v>
      </c>
      <c r="C5243" s="1" t="s">
        <v>29</v>
      </c>
      <c r="D5243" s="1" t="s">
        <v>22</v>
      </c>
      <c r="E5243" s="1" t="s">
        <v>23</v>
      </c>
      <c r="F5243" s="1" t="s">
        <v>5</v>
      </c>
      <c r="H5243" s="1" t="s">
        <v>24</v>
      </c>
      <c r="I5243" s="1">
        <v>2808678</v>
      </c>
      <c r="J5243" s="1">
        <v>2809541</v>
      </c>
      <c r="K5243" s="1" t="s">
        <v>25</v>
      </c>
      <c r="L5243" s="1" t="s">
        <v>7355</v>
      </c>
      <c r="O5243" s="1" t="s">
        <v>125</v>
      </c>
      <c r="R5243" s="1" t="s">
        <v>7354</v>
      </c>
      <c r="S5243" s="1">
        <v>864</v>
      </c>
      <c r="T5243" s="1">
        <v>287</v>
      </c>
    </row>
    <row r="5244" spans="1:20">
      <c r="A5244" s="1">
        <f t="shared" si="81"/>
        <v>5243</v>
      </c>
      <c r="B5244" s="1" t="s">
        <v>20</v>
      </c>
      <c r="C5244" s="1" t="s">
        <v>21</v>
      </c>
      <c r="D5244" s="1" t="s">
        <v>22</v>
      </c>
      <c r="E5244" s="1" t="s">
        <v>23</v>
      </c>
      <c r="F5244" s="1" t="s">
        <v>5</v>
      </c>
      <c r="H5244" s="1" t="s">
        <v>24</v>
      </c>
      <c r="I5244" s="1">
        <v>2809591</v>
      </c>
      <c r="J5244" s="1">
        <v>2810172</v>
      </c>
      <c r="K5244" s="1" t="s">
        <v>63</v>
      </c>
      <c r="R5244" s="1" t="s">
        <v>7356</v>
      </c>
      <c r="S5244" s="1">
        <v>582</v>
      </c>
    </row>
    <row r="5245" spans="1:20">
      <c r="A5245" s="1">
        <f t="shared" si="81"/>
        <v>5244</v>
      </c>
      <c r="B5245" s="1" t="s">
        <v>28</v>
      </c>
      <c r="C5245" s="1" t="s">
        <v>29</v>
      </c>
      <c r="D5245" s="1" t="s">
        <v>22</v>
      </c>
      <c r="E5245" s="1" t="s">
        <v>23</v>
      </c>
      <c r="F5245" s="1" t="s">
        <v>5</v>
      </c>
      <c r="H5245" s="1" t="s">
        <v>24</v>
      </c>
      <c r="I5245" s="1">
        <v>2809591</v>
      </c>
      <c r="J5245" s="1">
        <v>2810172</v>
      </c>
      <c r="K5245" s="1" t="s">
        <v>63</v>
      </c>
      <c r="L5245" s="1" t="s">
        <v>7357</v>
      </c>
      <c r="O5245" s="1" t="s">
        <v>42</v>
      </c>
      <c r="R5245" s="1" t="s">
        <v>7356</v>
      </c>
      <c r="S5245" s="1">
        <v>582</v>
      </c>
      <c r="T5245" s="1">
        <v>193</v>
      </c>
    </row>
    <row r="5246" spans="1:20">
      <c r="A5246" s="1">
        <f t="shared" si="81"/>
        <v>5245</v>
      </c>
      <c r="B5246" s="1" t="s">
        <v>20</v>
      </c>
      <c r="C5246" s="1" t="s">
        <v>21</v>
      </c>
      <c r="D5246" s="1" t="s">
        <v>22</v>
      </c>
      <c r="E5246" s="1" t="s">
        <v>23</v>
      </c>
      <c r="F5246" s="1" t="s">
        <v>5</v>
      </c>
      <c r="H5246" s="1" t="s">
        <v>24</v>
      </c>
      <c r="I5246" s="1">
        <v>2810199</v>
      </c>
      <c r="J5246" s="1">
        <v>2811935</v>
      </c>
      <c r="K5246" s="1" t="s">
        <v>63</v>
      </c>
      <c r="P5246" s="1" t="s">
        <v>7358</v>
      </c>
      <c r="R5246" s="1" t="s">
        <v>7359</v>
      </c>
      <c r="S5246" s="1">
        <v>1737</v>
      </c>
    </row>
    <row r="5247" spans="1:20">
      <c r="A5247" s="1">
        <f t="shared" si="81"/>
        <v>5246</v>
      </c>
      <c r="B5247" s="1" t="s">
        <v>28</v>
      </c>
      <c r="C5247" s="1" t="s">
        <v>29</v>
      </c>
      <c r="D5247" s="1" t="s">
        <v>22</v>
      </c>
      <c r="E5247" s="1" t="s">
        <v>23</v>
      </c>
      <c r="F5247" s="1" t="s">
        <v>5</v>
      </c>
      <c r="H5247" s="1" t="s">
        <v>24</v>
      </c>
      <c r="I5247" s="1">
        <v>2810199</v>
      </c>
      <c r="J5247" s="1">
        <v>2811935</v>
      </c>
      <c r="K5247" s="1" t="s">
        <v>63</v>
      </c>
      <c r="L5247" s="1" t="s">
        <v>7360</v>
      </c>
      <c r="O5247" s="1" t="s">
        <v>7019</v>
      </c>
      <c r="P5247" s="1" t="s">
        <v>7358</v>
      </c>
      <c r="R5247" s="1" t="s">
        <v>7359</v>
      </c>
      <c r="S5247" s="1">
        <v>1737</v>
      </c>
      <c r="T5247" s="1">
        <v>578</v>
      </c>
    </row>
  </sheetData>
  <sortState ref="A2:U5247">
    <sortCondition ref="I2:I5247"/>
    <sortCondition ref="J2:J5247"/>
    <sortCondition ref="K2:K5247" customList="+,-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J4" sqref="J4"/>
    </sheetView>
  </sheetViews>
  <sheetFormatPr defaultRowHeight="14.4"/>
  <cols>
    <col min="1" max="1" width="21.5546875" customWidth="1"/>
    <col min="2" max="2" width="20.33203125" bestFit="1" customWidth="1"/>
    <col min="3" max="3" width="13.88671875" bestFit="1" customWidth="1"/>
    <col min="4" max="4" width="11.33203125" bestFit="1" customWidth="1"/>
    <col min="5" max="6" width="5.33203125" customWidth="1"/>
    <col min="7" max="7" width="11.77734375" bestFit="1" customWidth="1"/>
    <col min="8" max="8" width="14.77734375" bestFit="1" customWidth="1"/>
    <col min="9" max="9" width="7.21875" customWidth="1"/>
    <col min="10" max="10" width="11.33203125" bestFit="1" customWidth="1"/>
  </cols>
  <sheetData>
    <row r="1" spans="1:10">
      <c r="A1" s="2" t="s">
        <v>7366</v>
      </c>
      <c r="B1" s="2" t="s">
        <v>7365</v>
      </c>
      <c r="C1" s="3"/>
      <c r="D1" s="3"/>
      <c r="E1" s="3"/>
      <c r="F1" s="3"/>
      <c r="G1" s="3"/>
      <c r="H1" s="3"/>
      <c r="I1" s="3"/>
      <c r="J1" s="3"/>
    </row>
    <row r="2" spans="1:10">
      <c r="A2" s="2" t="s">
        <v>7362</v>
      </c>
      <c r="B2" s="3" t="s">
        <v>1397</v>
      </c>
      <c r="C2" s="3" t="s">
        <v>21</v>
      </c>
      <c r="D2" s="3" t="s">
        <v>450</v>
      </c>
      <c r="E2" s="3" t="s">
        <v>225</v>
      </c>
      <c r="F2" s="3" t="s">
        <v>46</v>
      </c>
      <c r="G2" s="3" t="s">
        <v>29</v>
      </c>
      <c r="H2" s="3" t="s">
        <v>453</v>
      </c>
      <c r="I2" s="3" t="s">
        <v>7363</v>
      </c>
      <c r="J2" s="3" t="s">
        <v>7364</v>
      </c>
    </row>
    <row r="3" spans="1:10">
      <c r="A3" s="4" t="s">
        <v>28</v>
      </c>
      <c r="B3" s="5"/>
      <c r="C3" s="5"/>
      <c r="D3" s="5"/>
      <c r="E3" s="5"/>
      <c r="F3" s="5"/>
      <c r="G3" s="5">
        <v>2462</v>
      </c>
      <c r="H3" s="5">
        <v>113</v>
      </c>
      <c r="I3" s="5"/>
      <c r="J3" s="5">
        <v>2575</v>
      </c>
    </row>
    <row r="4" spans="1:10">
      <c r="A4" s="4" t="s">
        <v>20</v>
      </c>
      <c r="B4" s="5">
        <v>3</v>
      </c>
      <c r="C4" s="5">
        <v>2462</v>
      </c>
      <c r="D4" s="5">
        <v>113</v>
      </c>
      <c r="E4" s="5">
        <v>4</v>
      </c>
      <c r="F4" s="5">
        <v>41</v>
      </c>
      <c r="G4" s="5"/>
      <c r="H4" s="5"/>
      <c r="I4" s="5"/>
      <c r="J4" s="5">
        <v>2623</v>
      </c>
    </row>
    <row r="5" spans="1:10">
      <c r="A5" s="4" t="s">
        <v>1397</v>
      </c>
      <c r="B5" s="5"/>
      <c r="C5" s="5"/>
      <c r="D5" s="5"/>
      <c r="E5" s="5"/>
      <c r="F5" s="5"/>
      <c r="G5" s="5"/>
      <c r="H5" s="5"/>
      <c r="I5" s="5">
        <v>3</v>
      </c>
      <c r="J5" s="5">
        <v>3</v>
      </c>
    </row>
    <row r="6" spans="1:10">
      <c r="A6" s="4" t="s">
        <v>225</v>
      </c>
      <c r="B6" s="5"/>
      <c r="C6" s="5"/>
      <c r="D6" s="5"/>
      <c r="E6" s="5"/>
      <c r="F6" s="5"/>
      <c r="G6" s="5"/>
      <c r="H6" s="5"/>
      <c r="I6" s="5">
        <v>4</v>
      </c>
      <c r="J6" s="5">
        <v>4</v>
      </c>
    </row>
    <row r="7" spans="1:10">
      <c r="A7" s="4" t="s">
        <v>46</v>
      </c>
      <c r="B7" s="5"/>
      <c r="C7" s="5"/>
      <c r="D7" s="5"/>
      <c r="E7" s="5"/>
      <c r="F7" s="5"/>
      <c r="G7" s="5"/>
      <c r="H7" s="5"/>
      <c r="I7" s="5">
        <v>41</v>
      </c>
      <c r="J7" s="5">
        <v>41</v>
      </c>
    </row>
    <row r="8" spans="1:10">
      <c r="A8" s="4" t="s">
        <v>7363</v>
      </c>
      <c r="B8" s="5"/>
      <c r="C8" s="5"/>
      <c r="D8" s="5"/>
      <c r="E8" s="5"/>
      <c r="F8" s="5"/>
      <c r="G8" s="5"/>
      <c r="H8" s="5"/>
      <c r="I8" s="5"/>
      <c r="J8" s="5"/>
    </row>
    <row r="9" spans="1:10">
      <c r="A9" s="4" t="s">
        <v>7364</v>
      </c>
      <c r="B9" s="5">
        <v>3</v>
      </c>
      <c r="C9" s="5">
        <v>2462</v>
      </c>
      <c r="D9" s="5">
        <v>113</v>
      </c>
      <c r="E9" s="5">
        <v>4</v>
      </c>
      <c r="F9" s="5">
        <v>41</v>
      </c>
      <c r="G9" s="5">
        <v>2462</v>
      </c>
      <c r="H9" s="5">
        <v>113</v>
      </c>
      <c r="I9" s="5">
        <v>48</v>
      </c>
      <c r="J9" s="5">
        <v>5246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tabSelected="1" topLeftCell="A7" zoomScale="110" zoomScaleNormal="110" workbookViewId="0">
      <selection activeCell="D9" sqref="D9"/>
    </sheetView>
  </sheetViews>
  <sheetFormatPr defaultRowHeight="14.4"/>
  <cols>
    <col min="3" max="3" width="12.77734375" customWidth="1"/>
    <col min="4" max="4" width="24.77734375" customWidth="1"/>
  </cols>
  <sheetData>
    <row r="1" spans="1:5">
      <c r="A1" s="7" t="s">
        <v>7367</v>
      </c>
      <c r="C1" s="7" t="s">
        <v>7375</v>
      </c>
      <c r="D1" s="8" t="s">
        <v>7376</v>
      </c>
      <c r="E1" s="8" t="s">
        <v>7377</v>
      </c>
    </row>
    <row r="2" spans="1:5">
      <c r="A2" s="6" t="s">
        <v>7368</v>
      </c>
      <c r="B2">
        <v>100</v>
      </c>
      <c r="C2">
        <f>COUNTIFS('таблица генов'!C:C,"="&amp;"with_protein",'таблица генов'!T:T, "&lt;="&amp;B2)</f>
        <v>202</v>
      </c>
      <c r="D2" s="9" t="s">
        <v>7378</v>
      </c>
      <c r="E2" s="10">
        <f>MIN('таблица генов'!T:T)</f>
        <v>42</v>
      </c>
    </row>
    <row r="3" spans="1:5">
      <c r="A3" t="s">
        <v>7384</v>
      </c>
      <c r="B3">
        <v>150</v>
      </c>
      <c r="C3">
        <f>COUNTIFS('таблица генов'!C:C,"="&amp;"with_protein",'таблица генов'!T:T, "&lt;="&amp;B3)-COUNTIFS('таблица генов'!C:C,"="&amp;"with_protein",'таблица генов'!T:T, "&lt;="&amp;B2)</f>
        <v>350</v>
      </c>
      <c r="D3" s="9" t="s">
        <v>7379</v>
      </c>
      <c r="E3" s="10">
        <f>MAX('таблица генов'!T:T)</f>
        <v>3064</v>
      </c>
    </row>
    <row r="4" spans="1:5">
      <c r="A4" t="s">
        <v>7385</v>
      </c>
      <c r="B4">
        <v>200</v>
      </c>
      <c r="C4">
        <f>COUNTIFS('таблица генов'!C:C,"="&amp;"with_protein",'таблица генов'!T:T, "&lt;="&amp;B4)-COUNTIFS('таблица генов'!C:C,"="&amp;"with_protein",'таблица генов'!T:T, "&lt;="&amp;B3)</f>
        <v>278</v>
      </c>
      <c r="D4" s="9" t="s">
        <v>7380</v>
      </c>
      <c r="E4" s="10">
        <f>AVERAGE('таблица генов'!T:T)</f>
        <v>324.96791226645001</v>
      </c>
    </row>
    <row r="5" spans="1:5">
      <c r="A5" t="s">
        <v>7386</v>
      </c>
      <c r="B5">
        <v>250</v>
      </c>
      <c r="C5">
        <f>COUNTIFS('таблица генов'!C:C,"="&amp;"with_protein",'таблица генов'!T:T, "&lt;="&amp;B5)-COUNTIFS('таблица генов'!C:C,"="&amp;"with_protein",'таблица генов'!T:T, "&lt;="&amp;B4)</f>
        <v>281</v>
      </c>
      <c r="D5" s="9" t="s">
        <v>7381</v>
      </c>
      <c r="E5" s="10">
        <f>STDEV('таблица генов'!T:T)</f>
        <v>231.85145876039923</v>
      </c>
    </row>
    <row r="6" spans="1:5">
      <c r="A6" t="s">
        <v>7387</v>
      </c>
      <c r="B6">
        <v>300</v>
      </c>
      <c r="C6">
        <f>COUNTIFS('таблица генов'!C:C,"="&amp;"with_protein",'таблица генов'!T:T, "&lt;="&amp;B6)-COUNTIFS('таблица генов'!C:C,"="&amp;"with_protein",'таблица генов'!T:T, "&lt;="&amp;B5)</f>
        <v>238</v>
      </c>
      <c r="D6" s="9" t="s">
        <v>7382</v>
      </c>
      <c r="E6" s="10">
        <f>MEDIAN('таблица генов'!T:T)</f>
        <v>274.5</v>
      </c>
    </row>
    <row r="7" spans="1:5">
      <c r="A7" t="s">
        <v>7388</v>
      </c>
      <c r="B7">
        <v>350</v>
      </c>
      <c r="C7">
        <f>COUNTIFS('таблица генов'!C:C,"="&amp;"with_protein",'таблица генов'!T:T, "&lt;="&amp;B7)-COUNTIFS('таблица генов'!C:C,"="&amp;"with_protein",'таблица генов'!T:T, "&lt;="&amp;B6)</f>
        <v>255</v>
      </c>
      <c r="D7" s="11" t="s">
        <v>7383</v>
      </c>
      <c r="E7" s="12">
        <f>MODE('таблица генов'!T:T)</f>
        <v>347</v>
      </c>
    </row>
    <row r="8" spans="1:5">
      <c r="A8" t="s">
        <v>7389</v>
      </c>
      <c r="B8">
        <v>400</v>
      </c>
      <c r="C8">
        <f>COUNTIFS('таблица генов'!C:C,"="&amp;"with_protein",'таблица генов'!T:T, "&lt;="&amp;B8)-COUNTIFS('таблица генов'!C:C,"="&amp;"with_protein",'таблица генов'!T:T, "&lt;="&amp;B7)</f>
        <v>209</v>
      </c>
    </row>
    <row r="9" spans="1:5">
      <c r="A9" t="s">
        <v>7369</v>
      </c>
      <c r="B9">
        <v>500</v>
      </c>
      <c r="C9">
        <f>COUNTIFS('таблица генов'!C:C,"="&amp;"with_protein",'таблица генов'!T:T, "&lt;="&amp;B9)-COUNTIFS('таблица генов'!C:C,"="&amp;"with_protein",'таблица генов'!T:T, "&lt;="&amp;B8)</f>
        <v>278</v>
      </c>
    </row>
    <row r="10" spans="1:5">
      <c r="A10" t="s">
        <v>7370</v>
      </c>
      <c r="B10">
        <v>600</v>
      </c>
      <c r="C10">
        <f>COUNTIFS('таблица генов'!C:C,"="&amp;"with_protein",'таблица генов'!T:T, "&lt;="&amp;B10)-COUNTIFS('таблица генов'!C:C,"="&amp;"with_protein",'таблица генов'!T:T, "&lt;="&amp;B9)</f>
        <v>121</v>
      </c>
    </row>
    <row r="11" spans="1:5">
      <c r="A11" t="s">
        <v>7371</v>
      </c>
      <c r="B11">
        <v>700</v>
      </c>
      <c r="C11">
        <f>COUNTIFS('таблица генов'!C:C,"="&amp;"with_protein",'таблица генов'!T:T, "&lt;="&amp;B11)-COUNTIFS('таблица генов'!C:C,"="&amp;"with_protein",'таблица генов'!T:T, "&lt;="&amp;B10)</f>
        <v>73</v>
      </c>
    </row>
    <row r="12" spans="1:5">
      <c r="A12" t="s">
        <v>7372</v>
      </c>
      <c r="B12">
        <v>800</v>
      </c>
      <c r="C12">
        <f>COUNTIFS('таблица генов'!C:C,"="&amp;"with_protein",'таблица генов'!T:T, "&lt;="&amp;B12)-COUNTIFS('таблица генов'!C:C,"="&amp;"with_protein",'таблица генов'!T:T, "&lt;="&amp;B11)</f>
        <v>72</v>
      </c>
    </row>
    <row r="13" spans="1:5">
      <c r="A13" t="s">
        <v>7373</v>
      </c>
      <c r="B13">
        <v>900</v>
      </c>
      <c r="C13">
        <f>COUNTIFS('таблица генов'!C:C,"="&amp;"with_protein",'таблица генов'!T:T, "&lt;="&amp;B13)-COUNTIFS('таблица генов'!C:C,"="&amp;"with_protein",'таблица генов'!T:T, "&lt;="&amp;B12)</f>
        <v>37</v>
      </c>
    </row>
    <row r="14" spans="1:5">
      <c r="A14" t="s">
        <v>7374</v>
      </c>
      <c r="B14">
        <v>1000</v>
      </c>
      <c r="C14">
        <f>COUNTIFS('таблица генов'!C:C,"="&amp;"with_protein",'таблица генов'!T:T, "&lt;="&amp;B14)-COUNTIFS('таблица генов'!C:C,"="&amp;"with_protein",'таблица генов'!T:T, "&lt;="&amp;B13)</f>
        <v>23</v>
      </c>
    </row>
    <row r="15" spans="1:5">
      <c r="A15" t="s">
        <v>7390</v>
      </c>
      <c r="B15">
        <v>1200</v>
      </c>
      <c r="C15">
        <f>COUNTIFS('таблица генов'!C:C,"="&amp;"with_protein",'таблица генов'!T:T, "&lt;="&amp;B15)-COUNTIFS('таблица генов'!C:C,"="&amp;"with_protein",'таблица генов'!T:T, "&lt;="&amp;B14)</f>
        <v>29</v>
      </c>
    </row>
    <row r="16" spans="1:5">
      <c r="A16" t="s">
        <v>7391</v>
      </c>
      <c r="B16">
        <v>1500</v>
      </c>
      <c r="C16">
        <f>COUNTIFS('таблица генов'!C:C,"="&amp;"with_protein",'таблица генов'!T:T, "&lt;="&amp;B16)-COUNTIFS('таблица генов'!C:C,"="&amp;"with_protein",'таблица генов'!T:T, "&lt;="&amp;B15)</f>
        <v>12</v>
      </c>
    </row>
    <row r="17" spans="1:3">
      <c r="A17" t="s">
        <v>7392</v>
      </c>
      <c r="B17">
        <v>1900</v>
      </c>
      <c r="C17">
        <f>COUNTIFS('таблица генов'!C:C,"="&amp;"with_protein",'таблица генов'!T:T, "&lt;="&amp;B17)-COUNTIFS('таблица генов'!C:C,"="&amp;"with_protein",'таблица генов'!T:T, "&lt;="&amp;B16)</f>
        <v>2</v>
      </c>
    </row>
    <row r="18" spans="1:3">
      <c r="A18" t="s">
        <v>7393</v>
      </c>
      <c r="B18">
        <v>3100</v>
      </c>
      <c r="C18">
        <f>COUNTIFS('таблица генов'!C:C,"="&amp;"with_protein",'таблица генов'!T:T, "&lt;="&amp;B18)-COUNTIFS('таблица генов'!C:C,"="&amp;"with_protein",'таблица генов'!T:T, "&lt;="&amp;B17)</f>
        <v>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"/>
  <sheetViews>
    <sheetView workbookViewId="0">
      <selection activeCell="A5" sqref="A5"/>
    </sheetView>
  </sheetViews>
  <sheetFormatPr defaultRowHeight="14.4"/>
  <cols>
    <col min="1" max="1" width="14.6640625" customWidth="1"/>
    <col min="2" max="2" width="12.33203125" customWidth="1"/>
    <col min="3" max="3" width="11.33203125" customWidth="1"/>
    <col min="8" max="8" width="17.6640625" bestFit="1" customWidth="1"/>
    <col min="9" max="9" width="15" bestFit="1" customWidth="1"/>
    <col min="10" max="10" width="15.5546875" bestFit="1" customWidth="1"/>
    <col min="11" max="11" width="16.21875" bestFit="1" customWidth="1"/>
    <col min="12" max="12" width="11.77734375" bestFit="1" customWidth="1"/>
  </cols>
  <sheetData>
    <row r="1" spans="1:12">
      <c r="A1" s="7" t="s">
        <v>7394</v>
      </c>
      <c r="B1" s="7" t="s">
        <v>7397</v>
      </c>
      <c r="C1" s="7" t="s">
        <v>7398</v>
      </c>
      <c r="D1" s="7" t="s">
        <v>7399</v>
      </c>
      <c r="E1" s="7" t="s">
        <v>7400</v>
      </c>
      <c r="F1" s="7" t="s">
        <v>7401</v>
      </c>
      <c r="G1" s="7" t="s">
        <v>7402</v>
      </c>
      <c r="H1" s="7" t="s">
        <v>62</v>
      </c>
      <c r="I1" s="7" t="s">
        <v>7407</v>
      </c>
      <c r="J1" s="7" t="s">
        <v>7408</v>
      </c>
      <c r="K1" s="7" t="s">
        <v>7410</v>
      </c>
      <c r="L1" s="7" t="s">
        <v>7409</v>
      </c>
    </row>
    <row r="2" spans="1:12">
      <c r="A2" s="13" t="s">
        <v>7395</v>
      </c>
      <c r="B2">
        <f>COUNTIFS('таблица генов'!C2:C5247, "=protein_coding",'таблица генов'!K2:K5247, "=+")</f>
        <v>1148</v>
      </c>
      <c r="C2">
        <f>COUNTIFS('таблица генов'!C2:C5247, "=pseudogene",'таблица генов'!K2:K5247, "=+")</f>
        <v>54</v>
      </c>
      <c r="D2">
        <f>COUNTIFS('таблица генов'!C2:C5247, "=?RNA",'таблица генов'!K2:K5247, "=+")</f>
        <v>27</v>
      </c>
      <c r="E2">
        <f>COUNTIFS('таблица генов'!C2:C5247, "=tRNA",'таблица генов'!K2:K5247, "=+")</f>
        <v>23</v>
      </c>
      <c r="F2">
        <f>COUNTIFS('таблица генов'!C2:C5247, "=rRNA",'таблица генов'!K2:K5247, "=+")</f>
        <v>4</v>
      </c>
      <c r="G2">
        <f>COUNTIFS('таблица генов'!C2:C5247, "=misc_RNA",'таблица генов'!K2:K5247, "=+")</f>
        <v>2</v>
      </c>
      <c r="H2">
        <f>COUNTIFS('таблица генов'!O2:O5247, "=*hypothetical*",'таблица генов'!K2:K5247, "=+")</f>
        <v>282</v>
      </c>
      <c r="I2">
        <f>COUNTIFS('таблица генов'!O2:O5247, "=*transport*",'таблица генов'!K2:K5247, "=+")</f>
        <v>48</v>
      </c>
      <c r="J2">
        <f>COUNTIFS('таблица генов'!O2:O5247, "=*ribosomal*",'таблица генов'!K2:K5247, "=+")</f>
        <v>37</v>
      </c>
      <c r="K2">
        <f>COUNTIFS('таблица генов'!O2:O5247, "=*membrane*",'таблица генов'!K2:K5247, "=+")</f>
        <v>49</v>
      </c>
      <c r="L2">
        <f>B2-H2-I2-J2-K2</f>
        <v>732</v>
      </c>
    </row>
    <row r="3" spans="1:12">
      <c r="A3" s="13" t="s">
        <v>7396</v>
      </c>
      <c r="B3">
        <f>COUNTIFS('таблица генов'!C2:C5247, "=protein_coding",'таблица генов'!K2:K5247, "=-")</f>
        <v>1314</v>
      </c>
      <c r="C3">
        <f>COUNTIFS('таблица генов'!C2:C5247, "=pseudogene",'таблица генов'!K2:K5247, "=-")</f>
        <v>59</v>
      </c>
      <c r="D3">
        <f>COUNTIFS('таблица генов'!C2:C5247, "=?RNA",'таблица генов'!K2:K5247, "=-")</f>
        <v>18</v>
      </c>
      <c r="E3">
        <f>COUNTIFS('таблица генов'!C2:C5247, "=tRNA",'таблица генов'!K2:K5247, "=-")</f>
        <v>18</v>
      </c>
      <c r="F3">
        <f>COUNTIFS('таблица генов'!C2:C5247, "=rRNA",'таблица генов'!K2:K5247, "=-")</f>
        <v>0</v>
      </c>
      <c r="G3">
        <f>COUNTIFS('таблица генов'!C2:C5247, "=misc_RNA",'таблица генов'!K2:K5247, "=-")</f>
        <v>1</v>
      </c>
      <c r="H3">
        <f>COUNTIFS('таблица генов'!O2:O5247, "=*hypothetical*",'таблица генов'!K2:K5247, "=-")</f>
        <v>334</v>
      </c>
      <c r="I3">
        <f>COUNTIFS('таблица генов'!O2:O5247, "=*transport*",'таблица генов'!K2:K5247, "=-")</f>
        <v>48</v>
      </c>
      <c r="J3">
        <f>COUNTIFS('таблица генов'!O2:O5247, "=*ribosomal*",'таблица генов'!K2:K5247, "=-")</f>
        <v>24</v>
      </c>
      <c r="K3">
        <f>COUNTIFS('таблица генов'!O2:O5247, "=*membrane*",'таблица генов'!K2:K5247, "=-")</f>
        <v>82</v>
      </c>
      <c r="L3">
        <f>B3-H3-I3-J3-K3</f>
        <v>826</v>
      </c>
    </row>
    <row r="4" spans="1:12">
      <c r="A4" t="s">
        <v>7412</v>
      </c>
      <c r="B4">
        <f>B2+B3</f>
        <v>2462</v>
      </c>
      <c r="C4">
        <f t="shared" ref="C4:L4" si="0">C2+C3</f>
        <v>113</v>
      </c>
      <c r="D4">
        <f t="shared" si="0"/>
        <v>45</v>
      </c>
      <c r="E4">
        <f t="shared" si="0"/>
        <v>41</v>
      </c>
      <c r="F4">
        <f t="shared" si="0"/>
        <v>4</v>
      </c>
      <c r="G4">
        <f t="shared" si="0"/>
        <v>3</v>
      </c>
      <c r="H4">
        <f t="shared" si="0"/>
        <v>616</v>
      </c>
      <c r="I4">
        <f t="shared" si="0"/>
        <v>96</v>
      </c>
      <c r="J4">
        <f t="shared" si="0"/>
        <v>61</v>
      </c>
      <c r="K4">
        <f t="shared" si="0"/>
        <v>131</v>
      </c>
      <c r="L4">
        <f t="shared" si="0"/>
        <v>1558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="115" zoomScaleNormal="115" workbookViewId="0">
      <selection activeCell="B8" sqref="B8"/>
    </sheetView>
  </sheetViews>
  <sheetFormatPr defaultRowHeight="14.4"/>
  <cols>
    <col min="1" max="1" width="11.88671875" customWidth="1"/>
    <col min="2" max="2" width="12.109375" customWidth="1"/>
    <col min="3" max="3" width="11.88671875" customWidth="1"/>
    <col min="4" max="4" width="11.33203125" customWidth="1"/>
    <col min="6" max="6" width="25.6640625" customWidth="1"/>
  </cols>
  <sheetData>
    <row r="1" spans="1:6">
      <c r="A1" s="7" t="s">
        <v>7403</v>
      </c>
      <c r="B1" s="7" t="s">
        <v>7394</v>
      </c>
      <c r="C1" s="7" t="s">
        <v>7397</v>
      </c>
      <c r="D1" s="7" t="s">
        <v>7398</v>
      </c>
      <c r="E1" s="7" t="s">
        <v>7399</v>
      </c>
      <c r="F1" s="16" t="s">
        <v>7411</v>
      </c>
    </row>
    <row r="2" spans="1:6">
      <c r="A2" s="13" t="s">
        <v>7404</v>
      </c>
      <c r="B2">
        <f>C2+D2+E2</f>
        <v>1229</v>
      </c>
      <c r="C2">
        <f>'число генов'!B2</f>
        <v>1148</v>
      </c>
      <c r="D2">
        <f>'число генов'!C2</f>
        <v>54</v>
      </c>
      <c r="E2">
        <f>'число генов'!D2</f>
        <v>27</v>
      </c>
      <c r="F2" s="16"/>
    </row>
    <row r="3" spans="1:6">
      <c r="A3" s="13" t="s">
        <v>7405</v>
      </c>
      <c r="B3">
        <f>C3+D3+E3</f>
        <v>1391</v>
      </c>
      <c r="C3">
        <f>'число генов'!B3</f>
        <v>1314</v>
      </c>
      <c r="D3">
        <f>'число генов'!C3</f>
        <v>59</v>
      </c>
      <c r="E3">
        <f>'число генов'!D3</f>
        <v>18</v>
      </c>
      <c r="F3" s="16"/>
    </row>
    <row r="4" spans="1:6">
      <c r="A4" s="14" t="s">
        <v>7406</v>
      </c>
      <c r="B4" s="15">
        <f>BINOMDIST(B2,B2+B3,0.5,TRUE)</f>
        <v>8.2679047996153784E-4</v>
      </c>
      <c r="C4" s="15">
        <f>BINOMDIST(C2,C2+C3,0.5,TRUE)</f>
        <v>4.3971456234098997E-4</v>
      </c>
      <c r="D4" s="15">
        <f>BINOMDIST(D2,D2+D3,0.5,TRUE)</f>
        <v>0.35344113074597727</v>
      </c>
      <c r="E4" s="15">
        <f>BINOMDIST(E3,E2+E3,0.5,TRUE)</f>
        <v>0.11634659595415545</v>
      </c>
      <c r="F4" s="16"/>
    </row>
  </sheetData>
  <mergeCells count="1">
    <mergeCell ref="F1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таблица генов</vt:lpstr>
      <vt:lpstr>сводная таблица</vt:lpstr>
      <vt:lpstr>гистограмма</vt:lpstr>
      <vt:lpstr>число генов</vt:lpstr>
      <vt:lpstr>гипотеза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2018-12-17T15:21:51Z</dcterms:created>
  <dcterms:modified xsi:type="dcterms:W3CDTF">2018-12-28T07:39:33Z</dcterms:modified>
</cp:coreProperties>
</file>