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8" windowHeight="7674"/>
  </bookViews>
  <sheets>
    <sheet name="Лист2" sheetId="1" r:id="rId1"/>
  </sheets>
  <calcPr calcId="144525"/>
</workbook>
</file>

<file path=xl/sharedStrings.xml><?xml version="1.0" encoding="utf-8"?>
<sst xmlns="http://schemas.openxmlformats.org/spreadsheetml/2006/main" count="30">
  <si>
    <t>Аминокислотные остатки</t>
  </si>
  <si>
    <t>Кол-во в протеоме A. fermetans</t>
  </si>
  <si>
    <t>Кол-во в протеоме E. coli K12</t>
  </si>
  <si>
    <t>Содержание в протеоме А. fermentans, %</t>
  </si>
  <si>
    <t>Содержание в протеоме E. coli K12, %</t>
  </si>
  <si>
    <t>Разность содержаний, %</t>
  </si>
  <si>
    <t>Суммарное кол-во аминокислотных остатков</t>
  </si>
  <si>
    <t>L</t>
  </si>
  <si>
    <t>А. fermentans</t>
  </si>
  <si>
    <t>E. coli K12</t>
  </si>
  <si>
    <t>A</t>
  </si>
  <si>
    <t>G</t>
  </si>
  <si>
    <t>V</t>
  </si>
  <si>
    <t>E</t>
  </si>
  <si>
    <t>K</t>
  </si>
  <si>
    <t>I</t>
  </si>
  <si>
    <t>T</t>
  </si>
  <si>
    <t>D</t>
  </si>
  <si>
    <t>R</t>
  </si>
  <si>
    <t>S</t>
  </si>
  <si>
    <t>P</t>
  </si>
  <si>
    <t>F</t>
  </si>
  <si>
    <t>Q</t>
  </si>
  <si>
    <t>N</t>
  </si>
  <si>
    <t>Y</t>
  </si>
  <si>
    <t>M</t>
  </si>
  <si>
    <t>H</t>
  </si>
  <si>
    <t>C</t>
  </si>
  <si>
    <t>W</t>
  </si>
  <si>
    <t>U</t>
  </si>
</sst>
</file>

<file path=xl/styles.xml><?xml version="1.0" encoding="utf-8"?>
<styleSheet xmlns="http://schemas.openxmlformats.org/spreadsheetml/2006/main">
  <numFmts count="5">
    <numFmt numFmtId="44" formatCode="_-&quot;£&quot;* #,##0.00_-;\-&quot;£&quot;* #,##0.00_-;_-&quot;£&quot;* &quot;-&quot;??_-;_-@_-"/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176" formatCode="0.00000"/>
  </numFmts>
  <fonts count="21"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1" fillId="2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24" borderId="6" applyNumberForma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1" fillId="0" borderId="2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0" fillId="35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9" borderId="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3" borderId="1" xfId="0" applyFill="1" applyBorder="1" applyAlignment="1">
      <alignment horizontal="center" vertical="top" wrapText="1"/>
    </xf>
    <xf numFmtId="0" fontId="0" fillId="4" borderId="1" xfId="0" applyFont="1" applyFill="1" applyBorder="1"/>
    <xf numFmtId="0" fontId="0" fillId="5" borderId="1" xfId="0" applyFill="1" applyBorder="1"/>
    <xf numFmtId="2" fontId="0" fillId="5" borderId="1" xfId="0" applyNumberFormat="1" applyFill="1" applyBorder="1"/>
    <xf numFmtId="0" fontId="0" fillId="6" borderId="1" xfId="0" applyFill="1" applyBorder="1"/>
    <xf numFmtId="0" fontId="0" fillId="5" borderId="1" xfId="0" applyFont="1" applyFill="1" applyBorder="1"/>
    <xf numFmtId="176" fontId="0" fillId="0" borderId="1" xfId="0" applyNumberFormat="1" applyBorder="1"/>
    <xf numFmtId="0" fontId="0" fillId="3" borderId="1" xfId="0" applyFill="1" applyBorder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6" name="Таблица6" displayName="Таблица6" ref="A1:F22" totalsRowShown="0">
  <autoFilter ref="A1:F22"/>
  <sortState ref="A2:F22">
    <sortCondition ref="D1" descending="1"/>
  </sortState>
  <tableColumns count="6">
    <tableColumn id="1" name="Аминокислотные остатки"/>
    <tableColumn id="2" name="Кол-во в протеоме A. fermetans"/>
    <tableColumn id="3" name="Кол-во в протеоме E. coli K12"/>
    <tableColumn id="4" name="Содержание в протеоме А. fermentans, %"/>
    <tableColumn id="5" name="Содержание в протеоме E. coli K12, %"/>
    <tableColumn id="6" name="Разность содержаний, %"/>
  </tableColumns>
  <tableStyleInfo name="TableStyleLight10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2"/>
  <sheetViews>
    <sheetView tabSelected="1" workbookViewId="0">
      <selection activeCell="I12" sqref="I12"/>
    </sheetView>
  </sheetViews>
  <sheetFormatPr defaultColWidth="9" defaultRowHeight="14.4"/>
  <cols>
    <col min="1" max="1" width="18.2894736842105" customWidth="1"/>
    <col min="2" max="2" width="20.4298245614035" customWidth="1"/>
    <col min="3" max="3" width="15.7105263157895" customWidth="1"/>
    <col min="4" max="4" width="16.4298245614035" customWidth="1"/>
    <col min="5" max="5" width="16.2894736842105" customWidth="1"/>
    <col min="6" max="6" width="15" customWidth="1"/>
    <col min="8" max="8" width="13.2894736842105" customWidth="1"/>
    <col min="9" max="9" width="12.2894736842105" customWidth="1"/>
  </cols>
  <sheetData>
    <row r="1" ht="53.25" customHeight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2" t="s">
        <v>6</v>
      </c>
      <c r="I1" s="2"/>
    </row>
    <row r="2" ht="18" customHeight="1" spans="1:9">
      <c r="A2" s="3" t="s">
        <v>7</v>
      </c>
      <c r="B2" s="4">
        <v>67963</v>
      </c>
      <c r="C2" s="3">
        <v>144296</v>
      </c>
      <c r="D2" s="5">
        <f>B2/$H$3*100</f>
        <v>10.1508520902723</v>
      </c>
      <c r="E2" s="5">
        <f>C2/$I$3*100</f>
        <v>10.675765857614</v>
      </c>
      <c r="F2" s="5">
        <f>D2-E2</f>
        <v>-0.524913767341756</v>
      </c>
      <c r="H2" s="6" t="s">
        <v>8</v>
      </c>
      <c r="I2" s="13" t="s">
        <v>9</v>
      </c>
    </row>
    <row r="3" spans="1:9">
      <c r="A3" s="7" t="s">
        <v>10</v>
      </c>
      <c r="B3" s="8">
        <v>60510</v>
      </c>
      <c r="C3" s="7">
        <v>128560</v>
      </c>
      <c r="D3" s="9">
        <f>B3/$H$3*100</f>
        <v>9.03768315086703</v>
      </c>
      <c r="E3" s="9">
        <f>C3/$I$3*100</f>
        <v>9.51153502976424</v>
      </c>
      <c r="F3" s="9">
        <f>D3-E3</f>
        <v>-0.473851878897211</v>
      </c>
      <c r="H3" s="10">
        <f>SUM(B2:B22)</f>
        <v>669530</v>
      </c>
      <c r="I3" s="10">
        <f>SUM(C2:C22)</f>
        <v>1351622</v>
      </c>
    </row>
    <row r="4" spans="1:6">
      <c r="A4" s="11" t="s">
        <v>11</v>
      </c>
      <c r="B4" s="8">
        <v>54664</v>
      </c>
      <c r="C4" s="11">
        <v>99621</v>
      </c>
      <c r="D4" s="9">
        <f>B4/$H$3*100</f>
        <v>8.16453332935044</v>
      </c>
      <c r="E4" s="9">
        <f>C4/$I$3*100</f>
        <v>7.37047784069807</v>
      </c>
      <c r="F4" s="9">
        <f>D4-E4</f>
        <v>0.794055488652375</v>
      </c>
    </row>
    <row r="5" spans="1:6">
      <c r="A5" s="7" t="s">
        <v>12</v>
      </c>
      <c r="B5" s="8">
        <v>48936</v>
      </c>
      <c r="C5" s="7">
        <v>95601</v>
      </c>
      <c r="D5" s="9">
        <f>B5/$H$3*100</f>
        <v>7.30900781144982</v>
      </c>
      <c r="E5" s="9">
        <f>C5/$I$3*100</f>
        <v>7.07305740806231</v>
      </c>
      <c r="F5" s="9">
        <f>D5-E5</f>
        <v>0.235950403387509</v>
      </c>
    </row>
    <row r="6" spans="1:6">
      <c r="A6" s="11" t="s">
        <v>13</v>
      </c>
      <c r="B6" s="8">
        <v>43664</v>
      </c>
      <c r="C6" s="11">
        <v>77934</v>
      </c>
      <c r="D6" s="9">
        <f>B6/$H$3*100</f>
        <v>6.52158977192956</v>
      </c>
      <c r="E6" s="9">
        <f>C6/$I$3*100</f>
        <v>5.76596119329221</v>
      </c>
      <c r="F6" s="9">
        <f>D6-E6</f>
        <v>0.755628578637356</v>
      </c>
    </row>
    <row r="7" spans="1:6">
      <c r="A7" s="7" t="s">
        <v>14</v>
      </c>
      <c r="B7" s="8">
        <v>39835</v>
      </c>
      <c r="C7" s="7">
        <v>59549</v>
      </c>
      <c r="D7" s="9">
        <f>B7/$H$3*100</f>
        <v>5.94969605544188</v>
      </c>
      <c r="E7" s="9">
        <f>C7/$I$3*100</f>
        <v>4.40574361766825</v>
      </c>
      <c r="F7" s="9">
        <f>D7-E7</f>
        <v>1.54395243777362</v>
      </c>
    </row>
    <row r="8" spans="1:6">
      <c r="A8" s="11" t="s">
        <v>15</v>
      </c>
      <c r="B8" s="8">
        <v>38951</v>
      </c>
      <c r="C8" s="11">
        <v>81230</v>
      </c>
      <c r="D8" s="9">
        <f>B8/$H$3*100</f>
        <v>5.81766313682733</v>
      </c>
      <c r="E8" s="9">
        <f>C8/$I$3*100</f>
        <v>6.00981635398062</v>
      </c>
      <c r="F8" s="9">
        <f>D8-E8</f>
        <v>-0.192153217153297</v>
      </c>
    </row>
    <row r="9" spans="1:6">
      <c r="A9" s="7" t="s">
        <v>16</v>
      </c>
      <c r="B9" s="8">
        <v>36470</v>
      </c>
      <c r="C9" s="7">
        <v>72907</v>
      </c>
      <c r="D9" s="9">
        <f>B9/$H$3*100</f>
        <v>5.44710468537631</v>
      </c>
      <c r="E9" s="9">
        <f>C9/$I$3*100</f>
        <v>5.39403768213302</v>
      </c>
      <c r="F9" s="9">
        <f>D9-E9</f>
        <v>0.0530670032432869</v>
      </c>
    </row>
    <row r="10" spans="1:6">
      <c r="A10" s="7" t="s">
        <v>17</v>
      </c>
      <c r="B10" s="8">
        <v>36117</v>
      </c>
      <c r="C10" s="7">
        <v>69597</v>
      </c>
      <c r="D10" s="9">
        <f>B10/$H$3*100</f>
        <v>5.39438113303362</v>
      </c>
      <c r="E10" s="9">
        <f>C10/$I$3*100</f>
        <v>5.14914672889314</v>
      </c>
      <c r="F10" s="9">
        <f>D10-E10</f>
        <v>0.245234404140484</v>
      </c>
    </row>
    <row r="11" spans="1:6">
      <c r="A11" s="7" t="s">
        <v>18</v>
      </c>
      <c r="B11" s="8">
        <v>35617</v>
      </c>
      <c r="C11" s="7">
        <v>74591</v>
      </c>
      <c r="D11" s="9">
        <f>B11/$H$3*100</f>
        <v>5.31970188042358</v>
      </c>
      <c r="E11" s="9">
        <f>C11/$I$3*100</f>
        <v>5.51862872903815</v>
      </c>
      <c r="F11" s="9">
        <f>D11-E11</f>
        <v>-0.198926848614568</v>
      </c>
    </row>
    <row r="12" spans="1:6">
      <c r="A12" s="11" t="s">
        <v>19</v>
      </c>
      <c r="B12" s="8">
        <v>33769</v>
      </c>
      <c r="C12" s="11">
        <v>78349</v>
      </c>
      <c r="D12" s="9">
        <f>B12/$H$3*100</f>
        <v>5.04368736277687</v>
      </c>
      <c r="E12" s="9">
        <f>C12/$I$3*100</f>
        <v>5.796665043925</v>
      </c>
      <c r="F12" s="9">
        <f>D12-E12</f>
        <v>-0.752977681148129</v>
      </c>
    </row>
    <row r="13" spans="1:6">
      <c r="A13" s="7" t="s">
        <v>20</v>
      </c>
      <c r="B13" s="8">
        <v>28489</v>
      </c>
      <c r="C13" s="7">
        <v>59854</v>
      </c>
      <c r="D13" s="9">
        <f>B13/$H$3*100</f>
        <v>4.25507445521485</v>
      </c>
      <c r="E13" s="9">
        <f>C13/$I$3*100</f>
        <v>4.4283090982538</v>
      </c>
      <c r="F13" s="9">
        <f>D13-E13</f>
        <v>-0.17323464303895</v>
      </c>
    </row>
    <row r="14" spans="1:6">
      <c r="A14" s="7" t="s">
        <v>21</v>
      </c>
      <c r="B14" s="8">
        <v>25870</v>
      </c>
      <c r="C14" s="7">
        <v>52614</v>
      </c>
      <c r="D14" s="9">
        <f>B14/$H$3*100</f>
        <v>3.86390453004346</v>
      </c>
      <c r="E14" s="9">
        <f>C14/$I$3*100</f>
        <v>3.89265637878046</v>
      </c>
      <c r="F14" s="9">
        <f>D14-E14</f>
        <v>-0.0287518487369947</v>
      </c>
    </row>
    <row r="15" spans="1:6">
      <c r="A15" s="11" t="s">
        <v>22</v>
      </c>
      <c r="B15" s="8">
        <v>24751</v>
      </c>
      <c r="C15" s="11">
        <v>60058</v>
      </c>
      <c r="D15" s="9">
        <f>B15/$H$3*100</f>
        <v>3.69677236270219</v>
      </c>
      <c r="E15" s="9">
        <f>C15/$I$3*100</f>
        <v>4.44340207543233</v>
      </c>
      <c r="F15" s="9">
        <f>D15-E15</f>
        <v>-0.746629712730138</v>
      </c>
    </row>
    <row r="16" spans="1:6">
      <c r="A16" s="11" t="s">
        <v>23</v>
      </c>
      <c r="B16" s="8">
        <v>23624</v>
      </c>
      <c r="C16" s="11">
        <v>53212</v>
      </c>
      <c r="D16" s="9">
        <f>B16/$H$3*100</f>
        <v>3.52844532731916</v>
      </c>
      <c r="E16" s="9">
        <f>C16/$I$3*100</f>
        <v>3.93689951776458</v>
      </c>
      <c r="F16" s="9">
        <f>D16-E16</f>
        <v>-0.408454190445418</v>
      </c>
    </row>
    <row r="17" spans="1:6">
      <c r="A17" s="7" t="s">
        <v>24</v>
      </c>
      <c r="B17" s="8">
        <v>21794</v>
      </c>
      <c r="C17" s="7">
        <v>38449</v>
      </c>
      <c r="D17" s="9">
        <f>B17/$H$3*100</f>
        <v>3.25511926276642</v>
      </c>
      <c r="E17" s="9">
        <f>C17/$I$3*100</f>
        <v>2.8446562722418</v>
      </c>
      <c r="F17" s="9">
        <f>D17-E17</f>
        <v>0.410462990524623</v>
      </c>
    </row>
    <row r="18" spans="1:6">
      <c r="A18" s="7" t="s">
        <v>25</v>
      </c>
      <c r="B18" s="8">
        <v>19215</v>
      </c>
      <c r="C18" s="7">
        <v>38150</v>
      </c>
      <c r="D18" s="9">
        <f>B18/$H$3*100</f>
        <v>2.86992367780383</v>
      </c>
      <c r="E18" s="9">
        <f>C18/$I$3*100</f>
        <v>2.82253470274973</v>
      </c>
      <c r="F18" s="9">
        <f>D18-E18</f>
        <v>0.0473889750540994</v>
      </c>
    </row>
    <row r="19" spans="1:6">
      <c r="A19" s="7" t="s">
        <v>26</v>
      </c>
      <c r="B19" s="8">
        <v>13556</v>
      </c>
      <c r="C19" s="7">
        <v>30651</v>
      </c>
      <c r="D19" s="9">
        <f>B19/$H$3*100</f>
        <v>2.0247038967634</v>
      </c>
      <c r="E19" s="9">
        <f>C19/$I$3*100</f>
        <v>2.26771982107424</v>
      </c>
      <c r="F19" s="9">
        <f>D19-E19</f>
        <v>-0.243015924310834</v>
      </c>
    </row>
    <row r="20" spans="1:6">
      <c r="A20" s="3" t="s">
        <v>27</v>
      </c>
      <c r="B20" s="4">
        <v>8794</v>
      </c>
      <c r="C20" s="3">
        <v>15691</v>
      </c>
      <c r="D20" s="5">
        <f>B20/$H$3*100</f>
        <v>1.31345869490538</v>
      </c>
      <c r="E20" s="5">
        <f>C20/$I$3*100</f>
        <v>1.16090149464865</v>
      </c>
      <c r="F20" s="5">
        <f>D20-E20</f>
        <v>0.152557200256729</v>
      </c>
    </row>
    <row r="21" spans="1:6">
      <c r="A21" s="3" t="s">
        <v>28</v>
      </c>
      <c r="B21" s="4">
        <v>6941</v>
      </c>
      <c r="C21" s="3">
        <v>20705</v>
      </c>
      <c r="D21" s="5">
        <f>B21/$H$3*100</f>
        <v>1.03669738473257</v>
      </c>
      <c r="E21" s="5">
        <f>C21/$I$3*100</f>
        <v>1.53186319843862</v>
      </c>
      <c r="F21" s="5">
        <f>D21-E21</f>
        <v>-0.495165813706043</v>
      </c>
    </row>
    <row r="22" spans="1:6">
      <c r="A22" s="3" t="s">
        <v>29</v>
      </c>
      <c r="B22" s="4">
        <v>0</v>
      </c>
      <c r="C22" s="3">
        <v>3</v>
      </c>
      <c r="D22" s="5">
        <f>B22/$H$3*100</f>
        <v>0</v>
      </c>
      <c r="E22" s="12">
        <f>C22/$I$3*100</f>
        <v>0.000221955546743098</v>
      </c>
      <c r="F22" s="5">
        <f>D22-E22</f>
        <v>-0.000221955546743098</v>
      </c>
    </row>
  </sheetData>
  <mergeCells count="1">
    <mergeCell ref="H1:I1"/>
  </mergeCells>
  <pageMargins left="0.699305555555556" right="0.699305555555556" top="0.75" bottom="0.75" header="0.3" footer="0.3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2018-03-26T18:49:00Z</dcterms:created>
  <dcterms:modified xsi:type="dcterms:W3CDTF">2018-03-26T21:11:29Z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1033-10.2.0.5831</vt:lpwstr>
  </property>
</Properties>
</file>