
<file path=[Content_Types].xml><?xml version="1.0" encoding="utf-8"?>
<Types xmlns="http://schemas.openxmlformats.org/package/2006/content-type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2"/>
  <workbookPr defaultThemeVersion="124226"/>
  <xr:revisionPtr revIDLastSave="0" documentId="8_{6B65E07E-E03E-4D9B-9DE8-F36B75DDC9CB}" xr6:coauthVersionLast="45" xr6:coauthVersionMax="45" xr10:uidLastSave="{00000000-0000-0000-0000-000000000000}"/>
  <bookViews>
    <workbookView xWindow="510" yWindow="570" windowWidth="20775" windowHeight="8130" firstSheet="2" activeTab="2" xr2:uid="{00000000-000D-0000-FFFF-FFFF00000000}"/>
  </bookViews>
  <sheets>
    <sheet name="Both_domains" sheetId="1" r:id="rId1"/>
    <sheet name="Uniprot_query" sheetId="2" r:id="rId2"/>
    <sheet name="hmm" sheetId="5" r:id="rId3"/>
  </sheets>
  <definedNames>
    <definedName name="_xlnm._FilterDatabase" localSheetId="0" hidden="1">Both_domains!$A$1:$H$1</definedName>
    <definedName name="_xlnm._FilterDatabase" localSheetId="1" hidden="1">Uniprot_query!$A$1:$B$851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5" l="1"/>
  <c r="P4" i="5"/>
  <c r="Q3" i="5"/>
  <c r="P3" i="5"/>
  <c r="Q2" i="5"/>
  <c r="P2" i="5"/>
  <c r="M3" i="5"/>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20" i="5"/>
  <c r="E20" i="5" s="1"/>
  <c r="D21" i="5"/>
  <c r="E21" i="5" s="1"/>
  <c r="D22" i="5"/>
  <c r="E22" i="5" s="1"/>
  <c r="D23" i="5"/>
  <c r="E23" i="5" s="1"/>
  <c r="D24" i="5"/>
  <c r="E24" i="5" s="1"/>
  <c r="D25" i="5"/>
  <c r="E25" i="5" s="1"/>
  <c r="D26" i="5"/>
  <c r="E26" i="5" s="1"/>
  <c r="D27" i="5"/>
  <c r="E27" i="5" s="1"/>
  <c r="D28" i="5"/>
  <c r="E28" i="5" s="1"/>
  <c r="D29" i="5"/>
  <c r="E29" i="5" s="1"/>
  <c r="D30" i="5"/>
  <c r="E30" i="5" s="1"/>
  <c r="D31" i="5"/>
  <c r="E31" i="5" s="1"/>
  <c r="D32" i="5"/>
  <c r="E32" i="5" s="1"/>
  <c r="D33" i="5"/>
  <c r="E33" i="5" s="1"/>
  <c r="D34" i="5"/>
  <c r="E34" i="5" s="1"/>
  <c r="D35" i="5"/>
  <c r="E35" i="5" s="1"/>
  <c r="D36" i="5"/>
  <c r="E36" i="5" s="1"/>
  <c r="D37" i="5"/>
  <c r="E37" i="5" s="1"/>
  <c r="D38" i="5"/>
  <c r="E38" i="5" s="1"/>
  <c r="D39" i="5"/>
  <c r="E39" i="5" s="1"/>
  <c r="D40" i="5"/>
  <c r="E40" i="5" s="1"/>
  <c r="D41" i="5"/>
  <c r="E41" i="5" s="1"/>
  <c r="D42" i="5"/>
  <c r="E42" i="5" s="1"/>
  <c r="D43" i="5"/>
  <c r="E43" i="5" s="1"/>
  <c r="D44" i="5"/>
  <c r="E44" i="5" s="1"/>
  <c r="D45" i="5"/>
  <c r="E45" i="5" s="1"/>
  <c r="D46" i="5"/>
  <c r="E46" i="5" s="1"/>
  <c r="D47" i="5"/>
  <c r="E47" i="5" s="1"/>
  <c r="D48" i="5"/>
  <c r="E48" i="5" s="1"/>
  <c r="D49" i="5"/>
  <c r="E49" i="5" s="1"/>
  <c r="D50" i="5"/>
  <c r="E50" i="5" s="1"/>
  <c r="D51" i="5"/>
  <c r="E51" i="5" s="1"/>
  <c r="D52" i="5"/>
  <c r="E52" i="5" s="1"/>
  <c r="D53" i="5"/>
  <c r="E53" i="5" s="1"/>
  <c r="D54" i="5"/>
  <c r="E54" i="5" s="1"/>
  <c r="D55" i="5"/>
  <c r="E55" i="5" s="1"/>
  <c r="D56" i="5"/>
  <c r="E56" i="5" s="1"/>
  <c r="D57" i="5"/>
  <c r="E57" i="5" s="1"/>
  <c r="D58" i="5"/>
  <c r="E58" i="5" s="1"/>
  <c r="D59" i="5"/>
  <c r="E59" i="5" s="1"/>
  <c r="D60" i="5"/>
  <c r="E60" i="5" s="1"/>
  <c r="D61" i="5"/>
  <c r="E61" i="5" s="1"/>
  <c r="D62" i="5"/>
  <c r="E62" i="5" s="1"/>
  <c r="D63" i="5"/>
  <c r="E63" i="5" s="1"/>
  <c r="D64" i="5"/>
  <c r="E64" i="5" s="1"/>
  <c r="D65" i="5"/>
  <c r="E65" i="5" s="1"/>
  <c r="D66" i="5"/>
  <c r="E66" i="5" s="1"/>
  <c r="D67" i="5"/>
  <c r="E67" i="5" s="1"/>
  <c r="D68" i="5"/>
  <c r="E68" i="5" s="1"/>
  <c r="D69" i="5"/>
  <c r="E69" i="5" s="1"/>
  <c r="D70" i="5"/>
  <c r="E70" i="5" s="1"/>
  <c r="D71" i="5"/>
  <c r="E71" i="5" s="1"/>
  <c r="D72" i="5"/>
  <c r="E72" i="5" s="1"/>
  <c r="D73" i="5"/>
  <c r="E73" i="5" s="1"/>
  <c r="D74" i="5"/>
  <c r="E74" i="5" s="1"/>
  <c r="D75" i="5"/>
  <c r="E75" i="5" s="1"/>
  <c r="D76" i="5"/>
  <c r="E76" i="5" s="1"/>
  <c r="D77" i="5"/>
  <c r="E77" i="5" s="1"/>
  <c r="D78" i="5"/>
  <c r="E78" i="5" s="1"/>
  <c r="D79" i="5"/>
  <c r="E79" i="5" s="1"/>
  <c r="D80" i="5"/>
  <c r="E80" i="5" s="1"/>
  <c r="D81" i="5"/>
  <c r="E81" i="5" s="1"/>
  <c r="D82" i="5"/>
  <c r="E82" i="5" s="1"/>
  <c r="D83" i="5"/>
  <c r="E83" i="5" s="1"/>
  <c r="D84" i="5"/>
  <c r="E84" i="5" s="1"/>
  <c r="D85" i="5"/>
  <c r="E85" i="5" s="1"/>
  <c r="D86" i="5"/>
  <c r="E86" i="5" s="1"/>
  <c r="D87" i="5"/>
  <c r="E87" i="5" s="1"/>
  <c r="D88" i="5"/>
  <c r="E88" i="5" s="1"/>
  <c r="D89" i="5"/>
  <c r="E89" i="5" s="1"/>
  <c r="D90" i="5"/>
  <c r="E90" i="5" s="1"/>
  <c r="D91" i="5"/>
  <c r="E91" i="5" s="1"/>
  <c r="D92" i="5"/>
  <c r="E92" i="5" s="1"/>
  <c r="D93" i="5"/>
  <c r="E93" i="5" s="1"/>
  <c r="D94" i="5"/>
  <c r="E94" i="5" s="1"/>
  <c r="D95" i="5"/>
  <c r="E95" i="5" s="1"/>
  <c r="D96" i="5"/>
  <c r="E96" i="5" s="1"/>
  <c r="D97" i="5"/>
  <c r="E97" i="5" s="1"/>
  <c r="D98" i="5"/>
  <c r="E98" i="5" s="1"/>
  <c r="D99" i="5"/>
  <c r="E99" i="5" s="1"/>
  <c r="D100" i="5"/>
  <c r="E100" i="5" s="1"/>
  <c r="D101" i="5"/>
  <c r="E101" i="5" s="1"/>
  <c r="D102" i="5"/>
  <c r="E102" i="5" s="1"/>
  <c r="D103" i="5"/>
  <c r="E103" i="5" s="1"/>
  <c r="D104" i="5"/>
  <c r="E104" i="5" s="1"/>
  <c r="D105" i="5"/>
  <c r="E105" i="5" s="1"/>
  <c r="D106" i="5"/>
  <c r="E106" i="5" s="1"/>
  <c r="D107" i="5"/>
  <c r="E107" i="5" s="1"/>
  <c r="D108" i="5"/>
  <c r="E108" i="5" s="1"/>
  <c r="D109" i="5"/>
  <c r="E109" i="5" s="1"/>
  <c r="D110" i="5"/>
  <c r="E110" i="5" s="1"/>
  <c r="D111" i="5"/>
  <c r="E111" i="5" s="1"/>
  <c r="D112" i="5"/>
  <c r="E112" i="5" s="1"/>
  <c r="D113" i="5"/>
  <c r="E113" i="5" s="1"/>
  <c r="D114" i="5"/>
  <c r="E114" i="5" s="1"/>
  <c r="D115" i="5"/>
  <c r="E115" i="5" s="1"/>
  <c r="D116" i="5"/>
  <c r="E116" i="5" s="1"/>
  <c r="D117" i="5"/>
  <c r="E117" i="5" s="1"/>
  <c r="D118" i="5"/>
  <c r="E118" i="5" s="1"/>
  <c r="D119" i="5"/>
  <c r="E119" i="5" s="1"/>
  <c r="D120" i="5"/>
  <c r="E120" i="5" s="1"/>
  <c r="D121" i="5"/>
  <c r="E121" i="5" s="1"/>
  <c r="D122" i="5"/>
  <c r="E122" i="5" s="1"/>
  <c r="D123" i="5"/>
  <c r="E123" i="5" s="1"/>
  <c r="D124" i="5"/>
  <c r="E124" i="5" s="1"/>
  <c r="D125" i="5"/>
  <c r="E125" i="5" s="1"/>
  <c r="D126" i="5"/>
  <c r="E126" i="5" s="1"/>
  <c r="D127" i="5"/>
  <c r="E127" i="5" s="1"/>
  <c r="D128" i="5"/>
  <c r="E128" i="5" s="1"/>
  <c r="D129" i="5"/>
  <c r="E129" i="5" s="1"/>
  <c r="D130" i="5"/>
  <c r="E130" i="5" s="1"/>
  <c r="D131" i="5"/>
  <c r="E131" i="5" s="1"/>
  <c r="D132" i="5"/>
  <c r="E132" i="5" s="1"/>
  <c r="D133" i="5"/>
  <c r="E133" i="5" s="1"/>
  <c r="D134" i="5"/>
  <c r="E134" i="5" s="1"/>
  <c r="D135" i="5"/>
  <c r="E135" i="5" s="1"/>
  <c r="D136" i="5"/>
  <c r="E136" i="5" s="1"/>
  <c r="D137" i="5"/>
  <c r="E137" i="5" s="1"/>
  <c r="D138" i="5"/>
  <c r="E138" i="5" s="1"/>
  <c r="D139" i="5"/>
  <c r="E139" i="5" s="1"/>
  <c r="D140" i="5"/>
  <c r="E140" i="5" s="1"/>
  <c r="D141" i="5"/>
  <c r="E141" i="5" s="1"/>
  <c r="D142" i="5"/>
  <c r="E142" i="5" s="1"/>
  <c r="D143" i="5"/>
  <c r="E143" i="5" s="1"/>
  <c r="D144" i="5"/>
  <c r="E144" i="5" s="1"/>
  <c r="D145" i="5"/>
  <c r="E145" i="5" s="1"/>
  <c r="D146" i="5"/>
  <c r="E146" i="5" s="1"/>
  <c r="D147" i="5"/>
  <c r="E147" i="5" s="1"/>
  <c r="D148" i="5"/>
  <c r="E148" i="5" s="1"/>
  <c r="D149" i="5"/>
  <c r="E149" i="5" s="1"/>
  <c r="D150" i="5"/>
  <c r="E150" i="5" s="1"/>
  <c r="D151" i="5"/>
  <c r="E151" i="5" s="1"/>
  <c r="D152" i="5"/>
  <c r="E152" i="5" s="1"/>
  <c r="D153" i="5"/>
  <c r="E153" i="5" s="1"/>
  <c r="D154" i="5"/>
  <c r="E154" i="5" s="1"/>
  <c r="D155" i="5"/>
  <c r="E155" i="5" s="1"/>
  <c r="D156" i="5"/>
  <c r="E156" i="5" s="1"/>
  <c r="D157" i="5"/>
  <c r="E157" i="5" s="1"/>
  <c r="D158" i="5"/>
  <c r="E158" i="5" s="1"/>
  <c r="D159" i="5"/>
  <c r="E159" i="5" s="1"/>
  <c r="D160" i="5"/>
  <c r="E160" i="5" s="1"/>
  <c r="D161" i="5"/>
  <c r="E161" i="5" s="1"/>
  <c r="D162" i="5"/>
  <c r="E162" i="5" s="1"/>
  <c r="D163" i="5"/>
  <c r="E163" i="5" s="1"/>
  <c r="D164" i="5"/>
  <c r="E164" i="5" s="1"/>
  <c r="D165" i="5"/>
  <c r="E165" i="5" s="1"/>
  <c r="D166" i="5"/>
  <c r="E166" i="5" s="1"/>
  <c r="D167" i="5"/>
  <c r="E167" i="5" s="1"/>
  <c r="D168" i="5"/>
  <c r="E168" i="5" s="1"/>
  <c r="D169" i="5"/>
  <c r="E169" i="5" s="1"/>
  <c r="D170" i="5"/>
  <c r="E170" i="5" s="1"/>
  <c r="D171" i="5"/>
  <c r="E171" i="5" s="1"/>
  <c r="D172" i="5"/>
  <c r="E172" i="5" s="1"/>
  <c r="D173" i="5"/>
  <c r="E173" i="5" s="1"/>
  <c r="D174" i="5"/>
  <c r="E174" i="5" s="1"/>
  <c r="D175" i="5"/>
  <c r="E175" i="5" s="1"/>
  <c r="D176" i="5"/>
  <c r="E176" i="5" s="1"/>
  <c r="D177" i="5"/>
  <c r="E177" i="5" s="1"/>
  <c r="D178" i="5"/>
  <c r="E178" i="5" s="1"/>
  <c r="D179" i="5"/>
  <c r="E179" i="5" s="1"/>
  <c r="D180" i="5"/>
  <c r="E180" i="5" s="1"/>
  <c r="D181" i="5"/>
  <c r="E181" i="5" s="1"/>
  <c r="D182" i="5"/>
  <c r="E182" i="5" s="1"/>
  <c r="D183" i="5"/>
  <c r="E183" i="5" s="1"/>
  <c r="D184" i="5"/>
  <c r="E184" i="5" s="1"/>
  <c r="D185" i="5"/>
  <c r="E185" i="5" s="1"/>
  <c r="D186" i="5"/>
  <c r="E186" i="5" s="1"/>
  <c r="D187" i="5"/>
  <c r="E187" i="5" s="1"/>
  <c r="D188" i="5"/>
  <c r="E188" i="5" s="1"/>
  <c r="D189" i="5"/>
  <c r="E189" i="5" s="1"/>
  <c r="D190" i="5"/>
  <c r="E190" i="5" s="1"/>
  <c r="D191" i="5"/>
  <c r="E191" i="5" s="1"/>
  <c r="D192" i="5"/>
  <c r="E192" i="5" s="1"/>
  <c r="D193" i="5"/>
  <c r="E193" i="5" s="1"/>
  <c r="D194" i="5"/>
  <c r="E194" i="5" s="1"/>
  <c r="D195" i="5"/>
  <c r="E195" i="5" s="1"/>
  <c r="D196" i="5"/>
  <c r="E196" i="5" s="1"/>
  <c r="D197" i="5"/>
  <c r="E197" i="5" s="1"/>
  <c r="D198" i="5"/>
  <c r="E198" i="5" s="1"/>
  <c r="D199" i="5"/>
  <c r="E199" i="5" s="1"/>
  <c r="D200" i="5"/>
  <c r="E200" i="5" s="1"/>
  <c r="D201" i="5"/>
  <c r="E201" i="5" s="1"/>
  <c r="D202" i="5"/>
  <c r="E202" i="5" s="1"/>
  <c r="D203" i="5"/>
  <c r="E203" i="5" s="1"/>
  <c r="D204" i="5"/>
  <c r="E204" i="5" s="1"/>
  <c r="D205" i="5"/>
  <c r="E205" i="5" s="1"/>
  <c r="D206" i="5"/>
  <c r="E206" i="5" s="1"/>
  <c r="D207" i="5"/>
  <c r="E207" i="5" s="1"/>
  <c r="D208" i="5"/>
  <c r="E208" i="5" s="1"/>
  <c r="D209" i="5"/>
  <c r="E209" i="5" s="1"/>
  <c r="D210" i="5"/>
  <c r="E210" i="5" s="1"/>
  <c r="D211" i="5"/>
  <c r="E211" i="5" s="1"/>
  <c r="D212" i="5"/>
  <c r="E212" i="5" s="1"/>
  <c r="D213" i="5"/>
  <c r="E213" i="5" s="1"/>
  <c r="D214" i="5"/>
  <c r="E214" i="5" s="1"/>
  <c r="D215" i="5"/>
  <c r="E215" i="5" s="1"/>
  <c r="D216" i="5"/>
  <c r="E216" i="5" s="1"/>
  <c r="D217" i="5"/>
  <c r="E217" i="5" s="1"/>
  <c r="D218" i="5"/>
  <c r="E218" i="5" s="1"/>
  <c r="D219" i="5"/>
  <c r="E219" i="5" s="1"/>
  <c r="D220" i="5"/>
  <c r="E220" i="5" s="1"/>
  <c r="D221" i="5"/>
  <c r="E221" i="5" s="1"/>
  <c r="D222" i="5"/>
  <c r="E222" i="5" s="1"/>
  <c r="D223" i="5"/>
  <c r="E223" i="5" s="1"/>
  <c r="D224" i="5"/>
  <c r="E224" i="5" s="1"/>
  <c r="D225" i="5"/>
  <c r="E225" i="5" s="1"/>
  <c r="D226" i="5"/>
  <c r="E226" i="5" s="1"/>
  <c r="D227" i="5"/>
  <c r="E227" i="5" s="1"/>
  <c r="D228" i="5"/>
  <c r="E228" i="5" s="1"/>
  <c r="D229" i="5"/>
  <c r="E229" i="5" s="1"/>
  <c r="D230" i="5"/>
  <c r="E230" i="5" s="1"/>
  <c r="D231" i="5"/>
  <c r="E231" i="5" s="1"/>
  <c r="D232" i="5"/>
  <c r="E232" i="5" s="1"/>
  <c r="D233" i="5"/>
  <c r="E233" i="5" s="1"/>
  <c r="D234" i="5"/>
  <c r="E234" i="5" s="1"/>
  <c r="D235" i="5"/>
  <c r="E235" i="5" s="1"/>
  <c r="D236" i="5"/>
  <c r="E236" i="5" s="1"/>
  <c r="D237" i="5"/>
  <c r="E237" i="5" s="1"/>
  <c r="D238" i="5"/>
  <c r="E238" i="5" s="1"/>
  <c r="D239" i="5"/>
  <c r="E239" i="5" s="1"/>
  <c r="D240" i="5"/>
  <c r="E240" i="5" s="1"/>
  <c r="D241" i="5"/>
  <c r="E241" i="5" s="1"/>
  <c r="D242" i="5"/>
  <c r="E242" i="5" s="1"/>
  <c r="D243" i="5"/>
  <c r="E243" i="5" s="1"/>
  <c r="D244" i="5"/>
  <c r="E244" i="5" s="1"/>
  <c r="D245" i="5"/>
  <c r="E245" i="5" s="1"/>
  <c r="D246" i="5"/>
  <c r="E246" i="5" s="1"/>
  <c r="D247" i="5"/>
  <c r="E247" i="5" s="1"/>
  <c r="D248" i="5"/>
  <c r="E248" i="5" s="1"/>
  <c r="D249" i="5"/>
  <c r="E249" i="5" s="1"/>
  <c r="D250" i="5"/>
  <c r="E250" i="5" s="1"/>
  <c r="D251" i="5"/>
  <c r="E251" i="5" s="1"/>
  <c r="D252" i="5"/>
  <c r="E252" i="5" s="1"/>
  <c r="D253" i="5"/>
  <c r="E253" i="5" s="1"/>
  <c r="D254" i="5"/>
  <c r="E254" i="5" s="1"/>
  <c r="D255" i="5"/>
  <c r="E255" i="5" s="1"/>
  <c r="D256" i="5"/>
  <c r="E256" i="5" s="1"/>
  <c r="D257" i="5"/>
  <c r="E257" i="5" s="1"/>
  <c r="D258" i="5"/>
  <c r="E258" i="5" s="1"/>
  <c r="D259" i="5"/>
  <c r="E259" i="5" s="1"/>
  <c r="D260" i="5"/>
  <c r="E260" i="5" s="1"/>
  <c r="D261" i="5"/>
  <c r="E261" i="5" s="1"/>
  <c r="D262" i="5"/>
  <c r="E262" i="5" s="1"/>
  <c r="D263" i="5"/>
  <c r="E263" i="5" s="1"/>
  <c r="D264" i="5"/>
  <c r="E264" i="5" s="1"/>
  <c r="D265" i="5"/>
  <c r="E265" i="5" s="1"/>
  <c r="D266" i="5"/>
  <c r="E266" i="5" s="1"/>
  <c r="D267" i="5"/>
  <c r="E267" i="5" s="1"/>
  <c r="D268" i="5"/>
  <c r="E268" i="5" s="1"/>
  <c r="D269" i="5"/>
  <c r="E269" i="5" s="1"/>
  <c r="D270" i="5"/>
  <c r="E270" i="5" s="1"/>
  <c r="D271" i="5"/>
  <c r="E271" i="5" s="1"/>
  <c r="D272" i="5"/>
  <c r="E272" i="5" s="1"/>
  <c r="D273" i="5"/>
  <c r="E273" i="5" s="1"/>
  <c r="D274" i="5"/>
  <c r="E274" i="5" s="1"/>
  <c r="D275" i="5"/>
  <c r="E275" i="5" s="1"/>
  <c r="D276" i="5"/>
  <c r="E276" i="5" s="1"/>
  <c r="D277" i="5"/>
  <c r="E277" i="5" s="1"/>
  <c r="D278" i="5"/>
  <c r="E278" i="5" s="1"/>
  <c r="D279" i="5"/>
  <c r="E279" i="5" s="1"/>
  <c r="D280" i="5"/>
  <c r="E280" i="5" s="1"/>
  <c r="D281" i="5"/>
  <c r="E281" i="5" s="1"/>
  <c r="D282" i="5"/>
  <c r="E282" i="5" s="1"/>
  <c r="D283" i="5"/>
  <c r="E283" i="5" s="1"/>
  <c r="D284" i="5"/>
  <c r="E284" i="5" s="1"/>
  <c r="D285" i="5"/>
  <c r="E285" i="5" s="1"/>
  <c r="D286" i="5"/>
  <c r="E286" i="5" s="1"/>
  <c r="D287" i="5"/>
  <c r="E287" i="5" s="1"/>
  <c r="D288" i="5"/>
  <c r="E288" i="5" s="1"/>
  <c r="D289" i="5"/>
  <c r="E289" i="5" s="1"/>
  <c r="D290" i="5"/>
  <c r="E290" i="5" s="1"/>
  <c r="D291" i="5"/>
  <c r="E291" i="5" s="1"/>
  <c r="D292" i="5"/>
  <c r="E292" i="5" s="1"/>
  <c r="D293" i="5"/>
  <c r="E293" i="5" s="1"/>
  <c r="D294" i="5"/>
  <c r="E294" i="5" s="1"/>
  <c r="D295" i="5"/>
  <c r="E295" i="5" s="1"/>
  <c r="D296" i="5"/>
  <c r="E296" i="5" s="1"/>
  <c r="D297" i="5"/>
  <c r="E297" i="5" s="1"/>
  <c r="D298" i="5"/>
  <c r="E298" i="5" s="1"/>
  <c r="D299" i="5"/>
  <c r="E299" i="5" s="1"/>
  <c r="D300" i="5"/>
  <c r="E300" i="5" s="1"/>
  <c r="D301" i="5"/>
  <c r="E301" i="5" s="1"/>
  <c r="D302" i="5"/>
  <c r="E302" i="5" s="1"/>
  <c r="D303" i="5"/>
  <c r="E303" i="5" s="1"/>
  <c r="D304" i="5"/>
  <c r="E304" i="5" s="1"/>
  <c r="D305" i="5"/>
  <c r="E305" i="5" s="1"/>
  <c r="D306" i="5"/>
  <c r="E306" i="5" s="1"/>
  <c r="D307" i="5"/>
  <c r="E307" i="5" s="1"/>
  <c r="D308" i="5"/>
  <c r="E308" i="5" s="1"/>
  <c r="D309" i="5"/>
  <c r="E309" i="5" s="1"/>
  <c r="D310" i="5"/>
  <c r="E310" i="5" s="1"/>
  <c r="D311" i="5"/>
  <c r="E311" i="5" s="1"/>
  <c r="D312" i="5"/>
  <c r="E312" i="5" s="1"/>
  <c r="D313" i="5"/>
  <c r="E313" i="5" s="1"/>
  <c r="D314" i="5"/>
  <c r="E314" i="5" s="1"/>
  <c r="D315" i="5"/>
  <c r="E315" i="5" s="1"/>
  <c r="D316" i="5"/>
  <c r="E316" i="5" s="1"/>
  <c r="D317" i="5"/>
  <c r="E317" i="5" s="1"/>
  <c r="D318" i="5"/>
  <c r="E318" i="5" s="1"/>
  <c r="D319" i="5"/>
  <c r="E319" i="5" s="1"/>
  <c r="D320" i="5"/>
  <c r="E320" i="5" s="1"/>
  <c r="D321" i="5"/>
  <c r="E321" i="5" s="1"/>
  <c r="D322" i="5"/>
  <c r="E322" i="5" s="1"/>
  <c r="D323" i="5"/>
  <c r="E323" i="5" s="1"/>
  <c r="D324" i="5"/>
  <c r="E324" i="5" s="1"/>
  <c r="D325" i="5"/>
  <c r="E325" i="5" s="1"/>
  <c r="D326" i="5"/>
  <c r="E326" i="5" s="1"/>
  <c r="D327" i="5"/>
  <c r="E327" i="5" s="1"/>
  <c r="D328" i="5"/>
  <c r="E328" i="5" s="1"/>
  <c r="D329" i="5"/>
  <c r="E329" i="5" s="1"/>
  <c r="D330" i="5"/>
  <c r="E330" i="5" s="1"/>
  <c r="D331" i="5"/>
  <c r="E331" i="5" s="1"/>
  <c r="D332" i="5"/>
  <c r="E332" i="5" s="1"/>
  <c r="D333" i="5"/>
  <c r="E333" i="5" s="1"/>
  <c r="D334" i="5"/>
  <c r="E334" i="5" s="1"/>
  <c r="D335" i="5"/>
  <c r="E335" i="5" s="1"/>
  <c r="D336" i="5"/>
  <c r="E336" i="5" s="1"/>
  <c r="D337" i="5"/>
  <c r="E337" i="5" s="1"/>
  <c r="D338" i="5"/>
  <c r="E338" i="5" s="1"/>
  <c r="D339" i="5"/>
  <c r="E339" i="5" s="1"/>
  <c r="D340" i="5"/>
  <c r="E340" i="5" s="1"/>
  <c r="D341" i="5"/>
  <c r="E341" i="5" s="1"/>
  <c r="D342" i="5"/>
  <c r="E342" i="5" s="1"/>
  <c r="D343" i="5"/>
  <c r="E343" i="5" s="1"/>
  <c r="D344" i="5"/>
  <c r="E344" i="5" s="1"/>
  <c r="D345" i="5"/>
  <c r="E345" i="5" s="1"/>
  <c r="D346" i="5"/>
  <c r="E346" i="5" s="1"/>
  <c r="D347" i="5"/>
  <c r="E347" i="5" s="1"/>
  <c r="D348" i="5"/>
  <c r="E348" i="5" s="1"/>
  <c r="D349" i="5"/>
  <c r="E349" i="5" s="1"/>
  <c r="D350" i="5"/>
  <c r="E350" i="5" s="1"/>
  <c r="D351" i="5"/>
  <c r="E351" i="5" s="1"/>
  <c r="D352" i="5"/>
  <c r="E352" i="5" s="1"/>
  <c r="D353" i="5"/>
  <c r="E353" i="5" s="1"/>
  <c r="D354" i="5"/>
  <c r="E354" i="5" s="1"/>
  <c r="D355" i="5"/>
  <c r="E355" i="5" s="1"/>
  <c r="D356" i="5"/>
  <c r="E356" i="5" s="1"/>
  <c r="D357" i="5"/>
  <c r="E357" i="5" s="1"/>
  <c r="D358" i="5"/>
  <c r="E358" i="5" s="1"/>
  <c r="D359" i="5"/>
  <c r="E359" i="5" s="1"/>
  <c r="D360" i="5"/>
  <c r="E360" i="5" s="1"/>
  <c r="D361" i="5"/>
  <c r="E361" i="5" s="1"/>
  <c r="D362" i="5"/>
  <c r="E362" i="5" s="1"/>
  <c r="D363" i="5"/>
  <c r="E363" i="5" s="1"/>
  <c r="D364" i="5"/>
  <c r="E364" i="5" s="1"/>
  <c r="D365" i="5"/>
  <c r="E365" i="5" s="1"/>
  <c r="D366" i="5"/>
  <c r="E366" i="5" s="1"/>
  <c r="D367" i="5"/>
  <c r="E367" i="5" s="1"/>
  <c r="D368" i="5"/>
  <c r="E368" i="5" s="1"/>
  <c r="D369" i="5"/>
  <c r="E369" i="5" s="1"/>
  <c r="D370" i="5"/>
  <c r="E370" i="5" s="1"/>
  <c r="D371" i="5"/>
  <c r="E371" i="5" s="1"/>
  <c r="D372" i="5"/>
  <c r="E372" i="5" s="1"/>
  <c r="D373" i="5"/>
  <c r="E373" i="5" s="1"/>
  <c r="D374" i="5"/>
  <c r="E374" i="5" s="1"/>
  <c r="D375" i="5"/>
  <c r="E375" i="5" s="1"/>
  <c r="D376" i="5"/>
  <c r="E376" i="5" s="1"/>
  <c r="D377" i="5"/>
  <c r="E377" i="5" s="1"/>
  <c r="D378" i="5"/>
  <c r="E378" i="5" s="1"/>
  <c r="D379" i="5"/>
  <c r="E379" i="5" s="1"/>
  <c r="D380" i="5"/>
  <c r="E380" i="5" s="1"/>
  <c r="D381" i="5"/>
  <c r="E381" i="5" s="1"/>
  <c r="D382" i="5"/>
  <c r="E382" i="5" s="1"/>
  <c r="D383" i="5"/>
  <c r="E383" i="5" s="1"/>
  <c r="D384" i="5"/>
  <c r="E384" i="5" s="1"/>
  <c r="D385" i="5"/>
  <c r="E385" i="5" s="1"/>
  <c r="D386" i="5"/>
  <c r="E386" i="5" s="1"/>
  <c r="D387" i="5"/>
  <c r="E387" i="5" s="1"/>
  <c r="D388" i="5"/>
  <c r="E388" i="5" s="1"/>
  <c r="D389" i="5"/>
  <c r="E389" i="5" s="1"/>
  <c r="D390" i="5"/>
  <c r="E390" i="5" s="1"/>
  <c r="D391" i="5"/>
  <c r="E391" i="5" s="1"/>
  <c r="D392" i="5"/>
  <c r="E392" i="5" s="1"/>
  <c r="D393" i="5"/>
  <c r="E393" i="5" s="1"/>
  <c r="D394" i="5"/>
  <c r="E394" i="5" s="1"/>
  <c r="D395" i="5"/>
  <c r="E395" i="5" s="1"/>
  <c r="D396" i="5"/>
  <c r="E396" i="5" s="1"/>
  <c r="D397" i="5"/>
  <c r="E397" i="5" s="1"/>
  <c r="D398" i="5"/>
  <c r="E398" i="5" s="1"/>
  <c r="D399" i="5"/>
  <c r="E399" i="5" s="1"/>
  <c r="D400" i="5"/>
  <c r="E400" i="5" s="1"/>
  <c r="D401" i="5"/>
  <c r="E401" i="5" s="1"/>
  <c r="D402" i="5"/>
  <c r="E402" i="5" s="1"/>
  <c r="D403" i="5"/>
  <c r="E403" i="5" s="1"/>
  <c r="D404" i="5"/>
  <c r="E404" i="5" s="1"/>
  <c r="D405" i="5"/>
  <c r="E405" i="5" s="1"/>
  <c r="D406" i="5"/>
  <c r="E406" i="5" s="1"/>
  <c r="D407" i="5"/>
  <c r="E407" i="5" s="1"/>
  <c r="D408" i="5"/>
  <c r="E408" i="5" s="1"/>
  <c r="D409" i="5"/>
  <c r="E409" i="5" s="1"/>
  <c r="D410" i="5"/>
  <c r="E410" i="5" s="1"/>
  <c r="D411" i="5"/>
  <c r="E411" i="5" s="1"/>
  <c r="D412" i="5"/>
  <c r="E412" i="5" s="1"/>
  <c r="D413" i="5"/>
  <c r="E413" i="5" s="1"/>
  <c r="D414" i="5"/>
  <c r="E414" i="5" s="1"/>
  <c r="D415" i="5"/>
  <c r="E415" i="5" s="1"/>
  <c r="D416" i="5"/>
  <c r="E416" i="5" s="1"/>
  <c r="D417" i="5"/>
  <c r="E417" i="5" s="1"/>
  <c r="D418" i="5"/>
  <c r="E418" i="5" s="1"/>
  <c r="D419" i="5"/>
  <c r="E419" i="5" s="1"/>
  <c r="D420" i="5"/>
  <c r="E420" i="5" s="1"/>
  <c r="D421" i="5"/>
  <c r="E421" i="5" s="1"/>
  <c r="D422" i="5"/>
  <c r="E422" i="5" s="1"/>
  <c r="D423" i="5"/>
  <c r="E423" i="5" s="1"/>
  <c r="D424" i="5"/>
  <c r="E424" i="5" s="1"/>
  <c r="D425" i="5"/>
  <c r="E425" i="5" s="1"/>
  <c r="D426" i="5"/>
  <c r="E426" i="5" s="1"/>
  <c r="D427" i="5"/>
  <c r="E427" i="5" s="1"/>
  <c r="D428" i="5"/>
  <c r="E428" i="5" s="1"/>
  <c r="D429" i="5"/>
  <c r="E429" i="5" s="1"/>
  <c r="D430" i="5"/>
  <c r="E430" i="5" s="1"/>
  <c r="D431" i="5"/>
  <c r="E431" i="5" s="1"/>
  <c r="D432" i="5"/>
  <c r="E432" i="5" s="1"/>
  <c r="D433" i="5"/>
  <c r="E433" i="5" s="1"/>
  <c r="D434" i="5"/>
  <c r="E434" i="5" s="1"/>
  <c r="D435" i="5"/>
  <c r="E435" i="5" s="1"/>
  <c r="D436" i="5"/>
  <c r="E436" i="5" s="1"/>
  <c r="D437" i="5"/>
  <c r="E437" i="5" s="1"/>
  <c r="D438" i="5"/>
  <c r="E438" i="5" s="1"/>
  <c r="D439" i="5"/>
  <c r="E439" i="5" s="1"/>
  <c r="D440" i="5"/>
  <c r="E440" i="5" s="1"/>
  <c r="D441" i="5"/>
  <c r="E441" i="5" s="1"/>
  <c r="D442" i="5"/>
  <c r="E442" i="5" s="1"/>
  <c r="D443" i="5"/>
  <c r="E443" i="5" s="1"/>
  <c r="D444" i="5"/>
  <c r="E444" i="5" s="1"/>
  <c r="D445" i="5"/>
  <c r="E445" i="5" s="1"/>
  <c r="D446" i="5"/>
  <c r="E446" i="5" s="1"/>
  <c r="D447" i="5"/>
  <c r="E447" i="5" s="1"/>
  <c r="D448" i="5"/>
  <c r="E448" i="5" s="1"/>
  <c r="D449" i="5"/>
  <c r="E449" i="5" s="1"/>
  <c r="D450" i="5"/>
  <c r="E450" i="5" s="1"/>
  <c r="D451" i="5"/>
  <c r="E451" i="5" s="1"/>
  <c r="D452" i="5"/>
  <c r="E452" i="5" s="1"/>
  <c r="D453" i="5"/>
  <c r="E453" i="5" s="1"/>
  <c r="D454" i="5"/>
  <c r="E454" i="5" s="1"/>
  <c r="D455" i="5"/>
  <c r="E455" i="5" s="1"/>
  <c r="D456" i="5"/>
  <c r="E456" i="5" s="1"/>
  <c r="D457" i="5"/>
  <c r="E457" i="5" s="1"/>
  <c r="D458" i="5"/>
  <c r="E458" i="5" s="1"/>
  <c r="D459" i="5"/>
  <c r="E459" i="5" s="1"/>
  <c r="D460" i="5"/>
  <c r="E460" i="5" s="1"/>
  <c r="D461" i="5"/>
  <c r="E461" i="5" s="1"/>
  <c r="D462" i="5"/>
  <c r="E462" i="5" s="1"/>
  <c r="D463" i="5"/>
  <c r="E463" i="5" s="1"/>
  <c r="D464" i="5"/>
  <c r="E464" i="5" s="1"/>
  <c r="D465" i="5"/>
  <c r="E465" i="5" s="1"/>
  <c r="D466" i="5"/>
  <c r="E466" i="5" s="1"/>
  <c r="D467" i="5"/>
  <c r="E467" i="5" s="1"/>
  <c r="D468" i="5"/>
  <c r="E468" i="5" s="1"/>
  <c r="D469" i="5"/>
  <c r="E469" i="5" s="1"/>
  <c r="D470" i="5"/>
  <c r="E470" i="5" s="1"/>
  <c r="D471" i="5"/>
  <c r="E471" i="5" s="1"/>
  <c r="D472" i="5"/>
  <c r="E472" i="5" s="1"/>
  <c r="D473" i="5"/>
  <c r="E473" i="5" s="1"/>
  <c r="D474" i="5"/>
  <c r="E474" i="5" s="1"/>
  <c r="D475" i="5"/>
  <c r="E475" i="5" s="1"/>
  <c r="D476" i="5"/>
  <c r="E476" i="5" s="1"/>
  <c r="D477" i="5"/>
  <c r="E477" i="5" s="1"/>
  <c r="D478" i="5"/>
  <c r="E478" i="5" s="1"/>
  <c r="D479" i="5"/>
  <c r="E479" i="5" s="1"/>
  <c r="D480" i="5"/>
  <c r="E480" i="5" s="1"/>
  <c r="D481" i="5"/>
  <c r="E481" i="5" s="1"/>
  <c r="D482" i="5"/>
  <c r="E482" i="5" s="1"/>
  <c r="D483" i="5"/>
  <c r="E483" i="5" s="1"/>
  <c r="D484" i="5"/>
  <c r="E484" i="5" s="1"/>
  <c r="D485" i="5"/>
  <c r="E485" i="5" s="1"/>
  <c r="D486" i="5"/>
  <c r="E486" i="5" s="1"/>
  <c r="D487" i="5"/>
  <c r="E487" i="5" s="1"/>
  <c r="D488" i="5"/>
  <c r="E488" i="5" s="1"/>
  <c r="D489" i="5"/>
  <c r="E489" i="5" s="1"/>
  <c r="D490" i="5"/>
  <c r="E490" i="5" s="1"/>
  <c r="D491" i="5"/>
  <c r="E491" i="5" s="1"/>
  <c r="D492" i="5"/>
  <c r="E492" i="5" s="1"/>
  <c r="D493" i="5"/>
  <c r="E493" i="5" s="1"/>
  <c r="D494" i="5"/>
  <c r="E494" i="5" s="1"/>
  <c r="D495" i="5"/>
  <c r="E495" i="5" s="1"/>
  <c r="D496" i="5"/>
  <c r="E496" i="5" s="1"/>
  <c r="D497" i="5"/>
  <c r="E497" i="5" s="1"/>
  <c r="D498" i="5"/>
  <c r="E498" i="5" s="1"/>
  <c r="D499" i="5"/>
  <c r="E499" i="5" s="1"/>
  <c r="D500" i="5"/>
  <c r="E500" i="5" s="1"/>
  <c r="D501" i="5"/>
  <c r="E501" i="5" s="1"/>
  <c r="D502" i="5"/>
  <c r="E502" i="5" s="1"/>
  <c r="D503" i="5"/>
  <c r="E503" i="5" s="1"/>
  <c r="D504" i="5"/>
  <c r="E504" i="5" s="1"/>
  <c r="D505" i="5"/>
  <c r="E505" i="5" s="1"/>
  <c r="D506" i="5"/>
  <c r="E506" i="5" s="1"/>
  <c r="D507" i="5"/>
  <c r="E507" i="5" s="1"/>
  <c r="D508" i="5"/>
  <c r="E508" i="5" s="1"/>
  <c r="D509" i="5"/>
  <c r="E509" i="5" s="1"/>
  <c r="D510" i="5"/>
  <c r="E510" i="5" s="1"/>
  <c r="D511" i="5"/>
  <c r="E511" i="5" s="1"/>
  <c r="D512" i="5"/>
  <c r="E512" i="5" s="1"/>
  <c r="D513" i="5"/>
  <c r="E513" i="5" s="1"/>
  <c r="D514" i="5"/>
  <c r="E514" i="5" s="1"/>
  <c r="D515" i="5"/>
  <c r="E515" i="5" s="1"/>
  <c r="D516" i="5"/>
  <c r="E516" i="5" s="1"/>
  <c r="D517" i="5"/>
  <c r="E517" i="5" s="1"/>
  <c r="D518" i="5"/>
  <c r="E518" i="5" s="1"/>
  <c r="D519" i="5"/>
  <c r="E519" i="5" s="1"/>
  <c r="D520" i="5"/>
  <c r="E520" i="5" s="1"/>
  <c r="D521" i="5"/>
  <c r="E521" i="5" s="1"/>
  <c r="D522" i="5"/>
  <c r="E522" i="5" s="1"/>
  <c r="D523" i="5"/>
  <c r="E523" i="5" s="1"/>
  <c r="D524" i="5"/>
  <c r="E524" i="5" s="1"/>
  <c r="D525" i="5"/>
  <c r="E525" i="5" s="1"/>
  <c r="D526" i="5"/>
  <c r="E526" i="5" s="1"/>
  <c r="D527" i="5"/>
  <c r="E527" i="5" s="1"/>
  <c r="D528" i="5"/>
  <c r="E528" i="5" s="1"/>
  <c r="D529" i="5"/>
  <c r="E529" i="5" s="1"/>
  <c r="D530" i="5"/>
  <c r="E530" i="5" s="1"/>
  <c r="D531" i="5"/>
  <c r="E531" i="5" s="1"/>
  <c r="D532" i="5"/>
  <c r="E532" i="5" s="1"/>
  <c r="D533" i="5"/>
  <c r="E533" i="5" s="1"/>
  <c r="D534" i="5"/>
  <c r="E534" i="5" s="1"/>
  <c r="D535" i="5"/>
  <c r="E535" i="5" s="1"/>
  <c r="D536" i="5"/>
  <c r="E536" i="5" s="1"/>
  <c r="D537" i="5"/>
  <c r="E537" i="5" s="1"/>
  <c r="D538" i="5"/>
  <c r="E538" i="5" s="1"/>
  <c r="D539" i="5"/>
  <c r="E539" i="5" s="1"/>
  <c r="D540" i="5"/>
  <c r="E540" i="5" s="1"/>
  <c r="D541" i="5"/>
  <c r="E541" i="5" s="1"/>
  <c r="D542" i="5"/>
  <c r="E542" i="5" s="1"/>
  <c r="D543" i="5"/>
  <c r="E543" i="5" s="1"/>
  <c r="D544" i="5"/>
  <c r="E544" i="5" s="1"/>
  <c r="D545" i="5"/>
  <c r="E545" i="5" s="1"/>
  <c r="D546" i="5"/>
  <c r="E546" i="5" s="1"/>
  <c r="D547" i="5"/>
  <c r="E547" i="5" s="1"/>
  <c r="D548" i="5"/>
  <c r="E548" i="5" s="1"/>
  <c r="D549" i="5"/>
  <c r="E549" i="5" s="1"/>
  <c r="D550" i="5"/>
  <c r="E550" i="5" s="1"/>
  <c r="D551" i="5"/>
  <c r="E551" i="5" s="1"/>
  <c r="D552" i="5"/>
  <c r="E552" i="5" s="1"/>
  <c r="D553" i="5"/>
  <c r="E553" i="5" s="1"/>
  <c r="D554" i="5"/>
  <c r="E554" i="5" s="1"/>
  <c r="D555" i="5"/>
  <c r="E555" i="5" s="1"/>
  <c r="D556" i="5"/>
  <c r="E556" i="5" s="1"/>
  <c r="D557" i="5"/>
  <c r="E557" i="5" s="1"/>
  <c r="D558" i="5"/>
  <c r="E558" i="5" s="1"/>
  <c r="D559" i="5"/>
  <c r="E559" i="5" s="1"/>
  <c r="D560" i="5"/>
  <c r="E560" i="5" s="1"/>
  <c r="D561" i="5"/>
  <c r="E561" i="5" s="1"/>
  <c r="D562" i="5"/>
  <c r="E562" i="5" s="1"/>
  <c r="D563" i="5"/>
  <c r="E563" i="5" s="1"/>
  <c r="D564" i="5"/>
  <c r="E564" i="5" s="1"/>
  <c r="D565" i="5"/>
  <c r="E565" i="5" s="1"/>
  <c r="D566" i="5"/>
  <c r="E566" i="5" s="1"/>
  <c r="D567" i="5"/>
  <c r="E567" i="5" s="1"/>
  <c r="D568" i="5"/>
  <c r="E568" i="5" s="1"/>
  <c r="D569" i="5"/>
  <c r="E569" i="5" s="1"/>
  <c r="D570" i="5"/>
  <c r="E570" i="5" s="1"/>
  <c r="D571" i="5"/>
  <c r="E571" i="5" s="1"/>
  <c r="D572" i="5"/>
  <c r="E572" i="5" s="1"/>
  <c r="D573" i="5"/>
  <c r="E573" i="5" s="1"/>
  <c r="D574" i="5"/>
  <c r="E574" i="5" s="1"/>
  <c r="D575" i="5"/>
  <c r="E575" i="5" s="1"/>
  <c r="D576" i="5"/>
  <c r="E576" i="5" s="1"/>
  <c r="D577" i="5"/>
  <c r="E577" i="5" s="1"/>
  <c r="D578" i="5"/>
  <c r="E578" i="5" s="1"/>
  <c r="D579" i="5"/>
  <c r="E579" i="5" s="1"/>
  <c r="D580" i="5"/>
  <c r="E580" i="5" s="1"/>
  <c r="D581" i="5"/>
  <c r="E581" i="5" s="1"/>
  <c r="D582" i="5"/>
  <c r="E582" i="5" s="1"/>
  <c r="D583" i="5"/>
  <c r="E583" i="5" s="1"/>
  <c r="D584" i="5"/>
  <c r="E584" i="5" s="1"/>
  <c r="D585" i="5"/>
  <c r="E585" i="5" s="1"/>
  <c r="D586" i="5"/>
  <c r="E586" i="5" s="1"/>
  <c r="D587" i="5"/>
  <c r="E587" i="5" s="1"/>
  <c r="D588" i="5"/>
  <c r="E588" i="5" s="1"/>
  <c r="D589" i="5"/>
  <c r="E589" i="5" s="1"/>
  <c r="D590" i="5"/>
  <c r="E590" i="5" s="1"/>
  <c r="D591" i="5"/>
  <c r="E591" i="5" s="1"/>
  <c r="D592" i="5"/>
  <c r="E592" i="5" s="1"/>
  <c r="D593" i="5"/>
  <c r="E593" i="5" s="1"/>
  <c r="D594" i="5"/>
  <c r="E594" i="5" s="1"/>
  <c r="D595" i="5"/>
  <c r="E595" i="5" s="1"/>
  <c r="D596" i="5"/>
  <c r="E596" i="5" s="1"/>
  <c r="D597" i="5"/>
  <c r="E597" i="5" s="1"/>
  <c r="D598" i="5"/>
  <c r="E598" i="5" s="1"/>
  <c r="D599" i="5"/>
  <c r="E599" i="5" s="1"/>
  <c r="D600" i="5"/>
  <c r="E600" i="5" s="1"/>
  <c r="D601" i="5"/>
  <c r="E601" i="5" s="1"/>
  <c r="D602" i="5"/>
  <c r="E602" i="5" s="1"/>
  <c r="D603" i="5"/>
  <c r="E603" i="5" s="1"/>
  <c r="D604" i="5"/>
  <c r="E604" i="5" s="1"/>
  <c r="D605" i="5"/>
  <c r="E605" i="5" s="1"/>
  <c r="D606" i="5"/>
  <c r="E606" i="5" s="1"/>
  <c r="D607" i="5"/>
  <c r="E607" i="5" s="1"/>
  <c r="D608" i="5"/>
  <c r="E608" i="5" s="1"/>
  <c r="D609" i="5"/>
  <c r="E609" i="5" s="1"/>
  <c r="D610" i="5"/>
  <c r="E610" i="5" s="1"/>
  <c r="D611" i="5"/>
  <c r="E611" i="5" s="1"/>
  <c r="D612" i="5"/>
  <c r="E612" i="5" s="1"/>
  <c r="D613" i="5"/>
  <c r="E613" i="5" s="1"/>
  <c r="D614" i="5"/>
  <c r="E614" i="5" s="1"/>
  <c r="D615" i="5"/>
  <c r="E615" i="5" s="1"/>
  <c r="D616" i="5"/>
  <c r="E616" i="5" s="1"/>
  <c r="D617" i="5"/>
  <c r="E617" i="5" s="1"/>
  <c r="D618" i="5"/>
  <c r="E618" i="5" s="1"/>
  <c r="D619" i="5"/>
  <c r="E619" i="5" s="1"/>
  <c r="D620" i="5"/>
  <c r="E620" i="5" s="1"/>
  <c r="D621" i="5"/>
  <c r="E621" i="5" s="1"/>
  <c r="D622" i="5"/>
  <c r="E622" i="5" s="1"/>
  <c r="D623" i="5"/>
  <c r="E623" i="5" s="1"/>
  <c r="D624" i="5"/>
  <c r="E624" i="5" s="1"/>
  <c r="D625" i="5"/>
  <c r="E625" i="5" s="1"/>
  <c r="D626" i="5"/>
  <c r="E626" i="5" s="1"/>
  <c r="D627" i="5"/>
  <c r="E627" i="5" s="1"/>
  <c r="D628" i="5"/>
  <c r="E628" i="5" s="1"/>
  <c r="D629" i="5"/>
  <c r="E629" i="5" s="1"/>
  <c r="D630" i="5"/>
  <c r="E630" i="5" s="1"/>
  <c r="D631" i="5"/>
  <c r="E631" i="5" s="1"/>
  <c r="D632" i="5"/>
  <c r="E632" i="5" s="1"/>
  <c r="D633" i="5"/>
  <c r="E633" i="5" s="1"/>
  <c r="D634" i="5"/>
  <c r="E634" i="5" s="1"/>
  <c r="D635" i="5"/>
  <c r="E635" i="5" s="1"/>
  <c r="D636" i="5"/>
  <c r="E636" i="5" s="1"/>
  <c r="D637" i="5"/>
  <c r="E637" i="5" s="1"/>
  <c r="D638" i="5"/>
  <c r="E638" i="5" s="1"/>
  <c r="D639" i="5"/>
  <c r="E639" i="5" s="1"/>
  <c r="D640" i="5"/>
  <c r="E640" i="5" s="1"/>
  <c r="D641" i="5"/>
  <c r="E641" i="5" s="1"/>
  <c r="D642" i="5"/>
  <c r="E642" i="5" s="1"/>
  <c r="D643" i="5"/>
  <c r="E643" i="5" s="1"/>
  <c r="D644" i="5"/>
  <c r="E644" i="5" s="1"/>
  <c r="D645" i="5"/>
  <c r="E645" i="5" s="1"/>
  <c r="D646" i="5"/>
  <c r="E646" i="5" s="1"/>
  <c r="D647" i="5"/>
  <c r="E647" i="5" s="1"/>
  <c r="D648" i="5"/>
  <c r="E648" i="5" s="1"/>
  <c r="D649" i="5"/>
  <c r="E649" i="5" s="1"/>
  <c r="D650" i="5"/>
  <c r="E650" i="5" s="1"/>
  <c r="D651" i="5"/>
  <c r="E651" i="5" s="1"/>
  <c r="D652" i="5"/>
  <c r="E652" i="5" s="1"/>
  <c r="D653" i="5"/>
  <c r="E653" i="5" s="1"/>
  <c r="D654" i="5"/>
  <c r="E654" i="5" s="1"/>
  <c r="D655" i="5"/>
  <c r="E655" i="5" s="1"/>
  <c r="D656" i="5"/>
  <c r="E656" i="5" s="1"/>
  <c r="D657" i="5"/>
  <c r="E657" i="5" s="1"/>
  <c r="D658" i="5"/>
  <c r="E658" i="5" s="1"/>
  <c r="D659" i="5"/>
  <c r="E659" i="5" s="1"/>
  <c r="D660" i="5"/>
  <c r="E660" i="5" s="1"/>
  <c r="D661" i="5"/>
  <c r="E661" i="5" s="1"/>
  <c r="D662" i="5"/>
  <c r="E662" i="5" s="1"/>
  <c r="D663" i="5"/>
  <c r="E663" i="5" s="1"/>
  <c r="D664" i="5"/>
  <c r="E664" i="5" s="1"/>
  <c r="D665" i="5"/>
  <c r="E665" i="5" s="1"/>
  <c r="D666" i="5"/>
  <c r="E666" i="5" s="1"/>
  <c r="D667" i="5"/>
  <c r="E667" i="5" s="1"/>
  <c r="D668" i="5"/>
  <c r="E668" i="5" s="1"/>
  <c r="D669" i="5"/>
  <c r="E669" i="5" s="1"/>
  <c r="D670" i="5"/>
  <c r="E670" i="5" s="1"/>
  <c r="D671" i="5"/>
  <c r="E671" i="5" s="1"/>
  <c r="D672" i="5"/>
  <c r="E672" i="5" s="1"/>
  <c r="D673" i="5"/>
  <c r="E673" i="5" s="1"/>
  <c r="D674" i="5"/>
  <c r="E674" i="5" s="1"/>
  <c r="D675" i="5"/>
  <c r="E675" i="5" s="1"/>
  <c r="D676" i="5"/>
  <c r="E676" i="5" s="1"/>
  <c r="D677" i="5"/>
  <c r="E677" i="5" s="1"/>
  <c r="D678" i="5"/>
  <c r="E678" i="5" s="1"/>
  <c r="D679" i="5"/>
  <c r="E679" i="5" s="1"/>
  <c r="D680" i="5"/>
  <c r="E680" i="5" s="1"/>
  <c r="D681" i="5"/>
  <c r="E681" i="5" s="1"/>
  <c r="D682" i="5"/>
  <c r="E682" i="5" s="1"/>
  <c r="D683" i="5"/>
  <c r="E683" i="5" s="1"/>
  <c r="D684" i="5"/>
  <c r="E684" i="5" s="1"/>
  <c r="D685" i="5"/>
  <c r="E685" i="5" s="1"/>
  <c r="D686" i="5"/>
  <c r="E686" i="5" s="1"/>
  <c r="D687" i="5"/>
  <c r="E687" i="5" s="1"/>
  <c r="D688" i="5"/>
  <c r="E688" i="5" s="1"/>
  <c r="D689" i="5"/>
  <c r="E689" i="5" s="1"/>
  <c r="D690" i="5"/>
  <c r="E690" i="5" s="1"/>
  <c r="D691" i="5"/>
  <c r="E691" i="5" s="1"/>
  <c r="D692" i="5"/>
  <c r="E692" i="5" s="1"/>
  <c r="D693" i="5"/>
  <c r="E693" i="5" s="1"/>
  <c r="D694" i="5"/>
  <c r="E694" i="5" s="1"/>
  <c r="D695" i="5"/>
  <c r="E695" i="5" s="1"/>
  <c r="D696" i="5"/>
  <c r="E696" i="5" s="1"/>
  <c r="D697" i="5"/>
  <c r="E697" i="5" s="1"/>
  <c r="D698" i="5"/>
  <c r="E698" i="5" s="1"/>
  <c r="D699" i="5"/>
  <c r="E699" i="5" s="1"/>
  <c r="D700" i="5"/>
  <c r="E700" i="5" s="1"/>
  <c r="D701" i="5"/>
  <c r="E701" i="5" s="1"/>
  <c r="D702" i="5"/>
  <c r="E702" i="5" s="1"/>
  <c r="D703" i="5"/>
  <c r="E703" i="5" s="1"/>
  <c r="D704" i="5"/>
  <c r="E704" i="5" s="1"/>
  <c r="D705" i="5"/>
  <c r="E705" i="5" s="1"/>
  <c r="D706" i="5"/>
  <c r="E706" i="5" s="1"/>
  <c r="D707" i="5"/>
  <c r="E707" i="5" s="1"/>
  <c r="D708" i="5"/>
  <c r="E708" i="5" s="1"/>
  <c r="D709" i="5"/>
  <c r="E709" i="5" s="1"/>
  <c r="D710" i="5"/>
  <c r="E710" i="5" s="1"/>
  <c r="D711" i="5"/>
  <c r="E711" i="5" s="1"/>
  <c r="D712" i="5"/>
  <c r="E712" i="5" s="1"/>
  <c r="D713" i="5"/>
  <c r="E713" i="5" s="1"/>
  <c r="D714" i="5"/>
  <c r="E714" i="5" s="1"/>
  <c r="D715" i="5"/>
  <c r="E715" i="5" s="1"/>
  <c r="D716" i="5"/>
  <c r="E716" i="5" s="1"/>
  <c r="D717" i="5"/>
  <c r="E717" i="5" s="1"/>
  <c r="D718" i="5"/>
  <c r="E718" i="5" s="1"/>
  <c r="D719" i="5"/>
  <c r="E719" i="5" s="1"/>
  <c r="D720" i="5"/>
  <c r="E720" i="5" s="1"/>
  <c r="D721" i="5"/>
  <c r="E721" i="5" s="1"/>
  <c r="D722" i="5"/>
  <c r="E722" i="5" s="1"/>
  <c r="D723" i="5"/>
  <c r="E723" i="5" s="1"/>
  <c r="D724" i="5"/>
  <c r="E724" i="5" s="1"/>
  <c r="D725" i="5"/>
  <c r="E725" i="5" s="1"/>
  <c r="D726" i="5"/>
  <c r="E726" i="5" s="1"/>
  <c r="D727" i="5"/>
  <c r="E727" i="5" s="1"/>
  <c r="D728" i="5"/>
  <c r="E728" i="5" s="1"/>
  <c r="D729" i="5"/>
  <c r="E729" i="5" s="1"/>
  <c r="D730" i="5"/>
  <c r="E730" i="5" s="1"/>
  <c r="D731" i="5"/>
  <c r="E731" i="5" s="1"/>
  <c r="D732" i="5"/>
  <c r="E732" i="5" s="1"/>
  <c r="D733" i="5"/>
  <c r="E733" i="5" s="1"/>
  <c r="D734" i="5"/>
  <c r="E734" i="5" s="1"/>
  <c r="D735" i="5"/>
  <c r="E735" i="5" s="1"/>
  <c r="D736" i="5"/>
  <c r="E736" i="5" s="1"/>
  <c r="D737" i="5"/>
  <c r="E737" i="5" s="1"/>
  <c r="D738" i="5"/>
  <c r="E738" i="5" s="1"/>
  <c r="D739" i="5"/>
  <c r="E739" i="5" s="1"/>
  <c r="D740" i="5"/>
  <c r="E740" i="5" s="1"/>
  <c r="D741" i="5"/>
  <c r="E741" i="5" s="1"/>
  <c r="D742" i="5"/>
  <c r="E742" i="5" s="1"/>
  <c r="D743" i="5"/>
  <c r="E743" i="5" s="1"/>
  <c r="D744" i="5"/>
  <c r="E744" i="5" s="1"/>
  <c r="D745" i="5"/>
  <c r="E745" i="5" s="1"/>
  <c r="D746" i="5"/>
  <c r="E746" i="5" s="1"/>
  <c r="D747" i="5"/>
  <c r="E747" i="5" s="1"/>
  <c r="D748" i="5"/>
  <c r="E748" i="5" s="1"/>
  <c r="D749" i="5"/>
  <c r="E749" i="5" s="1"/>
  <c r="D750" i="5"/>
  <c r="E750" i="5" s="1"/>
  <c r="D751" i="5"/>
  <c r="E751" i="5" s="1"/>
  <c r="D752" i="5"/>
  <c r="E752" i="5" s="1"/>
  <c r="D753" i="5"/>
  <c r="E753" i="5" s="1"/>
  <c r="D754" i="5"/>
  <c r="E754" i="5" s="1"/>
  <c r="D755" i="5"/>
  <c r="E755" i="5" s="1"/>
  <c r="D756" i="5"/>
  <c r="E756" i="5" s="1"/>
  <c r="D757" i="5"/>
  <c r="E757" i="5" s="1"/>
  <c r="D758" i="5"/>
  <c r="E758" i="5" s="1"/>
  <c r="D759" i="5"/>
  <c r="E759" i="5" s="1"/>
  <c r="D760" i="5"/>
  <c r="E760" i="5" s="1"/>
  <c r="D761" i="5"/>
  <c r="E761" i="5" s="1"/>
  <c r="D762" i="5"/>
  <c r="E762" i="5" s="1"/>
  <c r="D763" i="5"/>
  <c r="E763" i="5" s="1"/>
  <c r="D764" i="5"/>
  <c r="E764" i="5" s="1"/>
  <c r="D765" i="5"/>
  <c r="E765" i="5" s="1"/>
  <c r="D766" i="5"/>
  <c r="E766" i="5" s="1"/>
  <c r="D767" i="5"/>
  <c r="E767" i="5" s="1"/>
  <c r="D768" i="5"/>
  <c r="E768" i="5" s="1"/>
  <c r="D769" i="5"/>
  <c r="E769" i="5" s="1"/>
  <c r="D770" i="5"/>
  <c r="E770" i="5" s="1"/>
  <c r="D771" i="5"/>
  <c r="E771" i="5" s="1"/>
  <c r="D772" i="5"/>
  <c r="E772" i="5" s="1"/>
  <c r="D773" i="5"/>
  <c r="E773" i="5" s="1"/>
  <c r="D774" i="5"/>
  <c r="E774" i="5" s="1"/>
  <c r="D775" i="5"/>
  <c r="E775" i="5" s="1"/>
  <c r="D776" i="5"/>
  <c r="E776" i="5" s="1"/>
  <c r="D777" i="5"/>
  <c r="E777" i="5" s="1"/>
  <c r="D778" i="5"/>
  <c r="E778" i="5" s="1"/>
  <c r="D779" i="5"/>
  <c r="E779" i="5" s="1"/>
  <c r="D780" i="5"/>
  <c r="E780" i="5" s="1"/>
  <c r="D781" i="5"/>
  <c r="E781" i="5" s="1"/>
  <c r="D782" i="5"/>
  <c r="E782" i="5" s="1"/>
  <c r="D783" i="5"/>
  <c r="E783" i="5" s="1"/>
  <c r="D784" i="5"/>
  <c r="E784" i="5" s="1"/>
  <c r="D785" i="5"/>
  <c r="E785" i="5" s="1"/>
  <c r="D786" i="5"/>
  <c r="E786" i="5" s="1"/>
  <c r="D787" i="5"/>
  <c r="E787" i="5" s="1"/>
  <c r="D788" i="5"/>
  <c r="E788" i="5" s="1"/>
  <c r="D789" i="5"/>
  <c r="E789" i="5" s="1"/>
  <c r="D790" i="5"/>
  <c r="E790" i="5" s="1"/>
  <c r="D791" i="5"/>
  <c r="E791" i="5" s="1"/>
  <c r="D792" i="5"/>
  <c r="E792" i="5" s="1"/>
  <c r="D793" i="5"/>
  <c r="E793" i="5" s="1"/>
  <c r="D794" i="5"/>
  <c r="E794" i="5" s="1"/>
  <c r="D795" i="5"/>
  <c r="E795" i="5" s="1"/>
  <c r="D796" i="5"/>
  <c r="E796" i="5" s="1"/>
  <c r="D797" i="5"/>
  <c r="E797" i="5" s="1"/>
  <c r="D3" i="5"/>
  <c r="E3" i="5" s="1"/>
  <c r="D4" i="5"/>
  <c r="E4" i="5" s="1"/>
  <c r="D5" i="5"/>
  <c r="E5" i="5" s="1"/>
  <c r="D6" i="5"/>
  <c r="E6" i="5" s="1"/>
  <c r="D2" i="5"/>
  <c r="E2" i="5" s="1"/>
  <c r="K134" i="1"/>
  <c r="K135" i="1"/>
  <c r="K136" i="1"/>
  <c r="C42" i="2"/>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 i="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2" i="5"/>
  <c r="J2" i="5" s="1"/>
  <c r="I2" i="5" s="1"/>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2" i="5"/>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K2" i="5" l="1"/>
  <c r="H2" i="5"/>
  <c r="K797" i="5"/>
  <c r="H797" i="5"/>
  <c r="K796" i="5"/>
  <c r="H796" i="5"/>
  <c r="K795" i="5"/>
  <c r="H795" i="5"/>
  <c r="K794" i="5"/>
  <c r="H794" i="5"/>
  <c r="K793" i="5"/>
  <c r="H793" i="5"/>
  <c r="K792" i="5"/>
  <c r="H792" i="5"/>
  <c r="K791" i="5"/>
  <c r="H791" i="5"/>
  <c r="K790" i="5"/>
  <c r="H790" i="5"/>
  <c r="K789" i="5"/>
  <c r="H789" i="5"/>
  <c r="K788" i="5"/>
  <c r="H788" i="5"/>
  <c r="K787" i="5"/>
  <c r="H787" i="5"/>
  <c r="K786" i="5"/>
  <c r="H786" i="5"/>
  <c r="K785" i="5"/>
  <c r="H785" i="5"/>
  <c r="K784" i="5"/>
  <c r="H784" i="5"/>
  <c r="K783" i="5"/>
  <c r="H783" i="5"/>
  <c r="K782" i="5"/>
  <c r="H782" i="5"/>
  <c r="K781" i="5"/>
  <c r="H781" i="5"/>
  <c r="K780" i="5"/>
  <c r="H780" i="5"/>
  <c r="K779" i="5"/>
  <c r="H779" i="5"/>
  <c r="K778" i="5"/>
  <c r="H778" i="5"/>
  <c r="K777" i="5"/>
  <c r="H777" i="5"/>
  <c r="K776" i="5"/>
  <c r="H776" i="5"/>
  <c r="K775" i="5"/>
  <c r="H775" i="5"/>
  <c r="K774" i="5"/>
  <c r="H774" i="5"/>
  <c r="K773" i="5"/>
  <c r="H773" i="5"/>
  <c r="K772" i="5"/>
  <c r="H772" i="5"/>
  <c r="K771" i="5"/>
  <c r="H771" i="5"/>
  <c r="K770" i="5"/>
  <c r="H770" i="5"/>
  <c r="K769" i="5"/>
  <c r="H769" i="5"/>
  <c r="K768" i="5"/>
  <c r="H768" i="5"/>
  <c r="K767" i="5"/>
  <c r="H767" i="5"/>
  <c r="K766" i="5"/>
  <c r="H766" i="5"/>
  <c r="K765" i="5"/>
  <c r="H765" i="5"/>
  <c r="K764" i="5"/>
  <c r="H764" i="5"/>
  <c r="K763" i="5"/>
  <c r="H763" i="5"/>
  <c r="K762" i="5"/>
  <c r="H762" i="5"/>
  <c r="K761" i="5"/>
  <c r="H761" i="5"/>
  <c r="K760" i="5"/>
  <c r="H760" i="5"/>
  <c r="K759" i="5"/>
  <c r="H759" i="5"/>
  <c r="K758" i="5"/>
  <c r="H758" i="5"/>
  <c r="K757" i="5"/>
  <c r="H757" i="5"/>
  <c r="K756" i="5"/>
  <c r="H756" i="5"/>
  <c r="K755" i="5"/>
  <c r="H755" i="5"/>
  <c r="K754" i="5"/>
  <c r="H754" i="5"/>
  <c r="K753" i="5"/>
  <c r="H753" i="5"/>
  <c r="K752" i="5"/>
  <c r="H752" i="5"/>
  <c r="K751" i="5"/>
  <c r="H751" i="5"/>
  <c r="K750" i="5"/>
  <c r="H750" i="5"/>
  <c r="K749" i="5"/>
  <c r="H749" i="5"/>
  <c r="K748" i="5"/>
  <c r="H748" i="5"/>
  <c r="K747" i="5"/>
  <c r="H747" i="5"/>
  <c r="K746" i="5"/>
  <c r="H746" i="5"/>
  <c r="K745" i="5"/>
  <c r="H745" i="5"/>
  <c r="K744" i="5"/>
  <c r="H744" i="5"/>
  <c r="K743" i="5"/>
  <c r="H743" i="5"/>
  <c r="K742" i="5"/>
  <c r="H742" i="5"/>
  <c r="K741" i="5"/>
  <c r="H741" i="5"/>
  <c r="K740" i="5"/>
  <c r="H740" i="5"/>
  <c r="K739" i="5"/>
  <c r="H739" i="5"/>
  <c r="K738" i="5"/>
  <c r="H738" i="5"/>
  <c r="K737" i="5"/>
  <c r="H737" i="5"/>
  <c r="K736" i="5"/>
  <c r="H736" i="5"/>
  <c r="K735" i="5"/>
  <c r="H735" i="5"/>
  <c r="K734" i="5"/>
  <c r="H734" i="5"/>
  <c r="K733" i="5"/>
  <c r="H733" i="5"/>
  <c r="K732" i="5"/>
  <c r="H732" i="5"/>
  <c r="K731" i="5"/>
  <c r="H731" i="5"/>
  <c r="K730" i="5"/>
  <c r="H730" i="5"/>
  <c r="K729" i="5"/>
  <c r="H729" i="5"/>
  <c r="K728" i="5"/>
  <c r="H728" i="5"/>
  <c r="K727" i="5"/>
  <c r="H727" i="5"/>
  <c r="K726" i="5"/>
  <c r="H726" i="5"/>
  <c r="K725" i="5"/>
  <c r="H725" i="5"/>
  <c r="K724" i="5"/>
  <c r="H724" i="5"/>
  <c r="K723" i="5"/>
  <c r="H723" i="5"/>
  <c r="K722" i="5"/>
  <c r="H722" i="5"/>
  <c r="K721" i="5"/>
  <c r="H721" i="5"/>
  <c r="K720" i="5"/>
  <c r="H720" i="5"/>
  <c r="K719" i="5"/>
  <c r="H719" i="5"/>
  <c r="K718" i="5"/>
  <c r="H718" i="5"/>
  <c r="K717" i="5"/>
  <c r="H717" i="5"/>
  <c r="K716" i="5"/>
  <c r="H716" i="5"/>
  <c r="K715" i="5"/>
  <c r="H715" i="5"/>
  <c r="K714" i="5"/>
  <c r="H714" i="5"/>
  <c r="K713" i="5"/>
  <c r="H713" i="5"/>
  <c r="K712" i="5"/>
  <c r="H712" i="5"/>
  <c r="K711" i="5"/>
  <c r="H711" i="5"/>
  <c r="K710" i="5"/>
  <c r="H710" i="5"/>
  <c r="K709" i="5"/>
  <c r="H709" i="5"/>
  <c r="K708" i="5"/>
  <c r="H708" i="5"/>
  <c r="K707" i="5"/>
  <c r="H707" i="5"/>
  <c r="K706" i="5"/>
  <c r="H706" i="5"/>
  <c r="K705" i="5"/>
  <c r="H705" i="5"/>
  <c r="K704" i="5"/>
  <c r="H704" i="5"/>
  <c r="K703" i="5"/>
  <c r="H703" i="5"/>
  <c r="K702" i="5"/>
  <c r="H702" i="5"/>
  <c r="K701" i="5"/>
  <c r="H701" i="5"/>
  <c r="K700" i="5"/>
  <c r="H700" i="5"/>
  <c r="K699" i="5"/>
  <c r="H699" i="5"/>
  <c r="K698" i="5"/>
  <c r="H698" i="5"/>
  <c r="K697" i="5"/>
  <c r="H697" i="5"/>
  <c r="K696" i="5"/>
  <c r="H696" i="5"/>
  <c r="K695" i="5"/>
  <c r="H695" i="5"/>
  <c r="K694" i="5"/>
  <c r="H694" i="5"/>
  <c r="K693" i="5"/>
  <c r="H693" i="5"/>
  <c r="K692" i="5"/>
  <c r="H692" i="5"/>
  <c r="K691" i="5"/>
  <c r="H691" i="5"/>
  <c r="K690" i="5"/>
  <c r="H690" i="5"/>
  <c r="K689" i="5"/>
  <c r="H689" i="5"/>
  <c r="K688" i="5"/>
  <c r="H688" i="5"/>
  <c r="K687" i="5"/>
  <c r="H687" i="5"/>
  <c r="K686" i="5"/>
  <c r="H686" i="5"/>
  <c r="K685" i="5"/>
  <c r="H685" i="5"/>
  <c r="K684" i="5"/>
  <c r="H684" i="5"/>
  <c r="K683" i="5"/>
  <c r="H683" i="5"/>
  <c r="K682" i="5"/>
  <c r="H682" i="5"/>
  <c r="K681" i="5"/>
  <c r="H681" i="5"/>
  <c r="K680" i="5"/>
  <c r="H680" i="5"/>
  <c r="K679" i="5"/>
  <c r="H679" i="5"/>
  <c r="K678" i="5"/>
  <c r="H678" i="5"/>
  <c r="K677" i="5"/>
  <c r="H677" i="5"/>
  <c r="K676" i="5"/>
  <c r="H676" i="5"/>
  <c r="K675" i="5"/>
  <c r="H675" i="5"/>
  <c r="K674" i="5"/>
  <c r="H674" i="5"/>
  <c r="K673" i="5"/>
  <c r="H673" i="5"/>
  <c r="K672" i="5"/>
  <c r="H672" i="5"/>
  <c r="K671" i="5"/>
  <c r="H671" i="5"/>
  <c r="K670" i="5"/>
  <c r="H670" i="5"/>
  <c r="K669" i="5"/>
  <c r="H669" i="5"/>
  <c r="K668" i="5"/>
  <c r="H668" i="5"/>
  <c r="K667" i="5"/>
  <c r="H667" i="5"/>
  <c r="K666" i="5"/>
  <c r="H666" i="5"/>
  <c r="K665" i="5"/>
  <c r="H665" i="5"/>
  <c r="K664" i="5"/>
  <c r="H664" i="5"/>
  <c r="K663" i="5"/>
  <c r="H663" i="5"/>
  <c r="K662" i="5"/>
  <c r="H662" i="5"/>
  <c r="K661" i="5"/>
  <c r="H661" i="5"/>
  <c r="K660" i="5"/>
  <c r="H660" i="5"/>
  <c r="K659" i="5"/>
  <c r="H659" i="5"/>
  <c r="K658" i="5"/>
  <c r="H658" i="5"/>
  <c r="K657" i="5"/>
  <c r="H657" i="5"/>
  <c r="K656" i="5"/>
  <c r="H656" i="5"/>
  <c r="K655" i="5"/>
  <c r="H655" i="5"/>
  <c r="K654" i="5"/>
  <c r="H654" i="5"/>
  <c r="K653" i="5"/>
  <c r="H653" i="5"/>
  <c r="K652" i="5"/>
  <c r="H652" i="5"/>
  <c r="K651" i="5"/>
  <c r="H651" i="5"/>
  <c r="K650" i="5"/>
  <c r="H650" i="5"/>
  <c r="K649" i="5"/>
  <c r="H649" i="5"/>
  <c r="K648" i="5"/>
  <c r="H648" i="5"/>
  <c r="K647" i="5"/>
  <c r="H647" i="5"/>
  <c r="K646" i="5"/>
  <c r="H646" i="5"/>
  <c r="K645" i="5"/>
  <c r="H645" i="5"/>
  <c r="K644" i="5"/>
  <c r="H644" i="5"/>
  <c r="K643" i="5"/>
  <c r="H643" i="5"/>
  <c r="K642" i="5"/>
  <c r="H642" i="5"/>
  <c r="K641" i="5"/>
  <c r="H641" i="5"/>
  <c r="K640" i="5"/>
  <c r="H640" i="5"/>
  <c r="K639" i="5"/>
  <c r="H639" i="5"/>
  <c r="K638" i="5"/>
  <c r="H638" i="5"/>
  <c r="K637" i="5"/>
  <c r="H637" i="5"/>
  <c r="K636" i="5"/>
  <c r="H636" i="5"/>
  <c r="K635" i="5"/>
  <c r="H635" i="5"/>
  <c r="K634" i="5"/>
  <c r="H634" i="5"/>
  <c r="K633" i="5"/>
  <c r="H633" i="5"/>
  <c r="K632" i="5"/>
  <c r="H632" i="5"/>
  <c r="K631" i="5"/>
  <c r="H631" i="5"/>
  <c r="K630" i="5"/>
  <c r="H630" i="5"/>
  <c r="K629" i="5"/>
  <c r="H629" i="5"/>
  <c r="K628" i="5"/>
  <c r="H628" i="5"/>
  <c r="K627" i="5"/>
  <c r="H627" i="5"/>
  <c r="K626" i="5"/>
  <c r="H626" i="5"/>
  <c r="K625" i="5"/>
  <c r="H625" i="5"/>
  <c r="K624" i="5"/>
  <c r="H624" i="5"/>
  <c r="K623" i="5"/>
  <c r="H623" i="5"/>
  <c r="K622" i="5"/>
  <c r="H622" i="5"/>
  <c r="K621" i="5"/>
  <c r="H621" i="5"/>
  <c r="K620" i="5"/>
  <c r="H620" i="5"/>
  <c r="K619" i="5"/>
  <c r="H619" i="5"/>
  <c r="K618" i="5"/>
  <c r="H618" i="5"/>
  <c r="K617" i="5"/>
  <c r="H617" i="5"/>
  <c r="K616" i="5"/>
  <c r="H616" i="5"/>
  <c r="K615" i="5"/>
  <c r="H615" i="5"/>
  <c r="K614" i="5"/>
  <c r="H614" i="5"/>
  <c r="K613" i="5"/>
  <c r="H613" i="5"/>
  <c r="K612" i="5"/>
  <c r="H612" i="5"/>
  <c r="K611" i="5"/>
  <c r="H611" i="5"/>
  <c r="K610" i="5"/>
  <c r="H610" i="5"/>
  <c r="K609" i="5"/>
  <c r="H609" i="5"/>
  <c r="K608" i="5"/>
  <c r="H608" i="5"/>
  <c r="K607" i="5"/>
  <c r="H607" i="5"/>
  <c r="K606" i="5"/>
  <c r="H606" i="5"/>
  <c r="K605" i="5"/>
  <c r="H605" i="5"/>
  <c r="K604" i="5"/>
  <c r="H604" i="5"/>
  <c r="K603" i="5"/>
  <c r="H603" i="5"/>
  <c r="K602" i="5"/>
  <c r="H602" i="5"/>
  <c r="K601" i="5"/>
  <c r="H601" i="5"/>
  <c r="K600" i="5"/>
  <c r="H600" i="5"/>
  <c r="K599" i="5"/>
  <c r="H599" i="5"/>
  <c r="K598" i="5"/>
  <c r="H598" i="5"/>
  <c r="K597" i="5"/>
  <c r="H597" i="5"/>
  <c r="K596" i="5"/>
  <c r="H596" i="5"/>
  <c r="K595" i="5"/>
  <c r="H595" i="5"/>
  <c r="K594" i="5"/>
  <c r="H594" i="5"/>
  <c r="K593" i="5"/>
  <c r="H593" i="5"/>
  <c r="K592" i="5"/>
  <c r="H592" i="5"/>
  <c r="K591" i="5"/>
  <c r="H591" i="5"/>
  <c r="K590" i="5"/>
  <c r="H590" i="5"/>
  <c r="K589" i="5"/>
  <c r="H589" i="5"/>
  <c r="K588" i="5"/>
  <c r="H588" i="5"/>
  <c r="K587" i="5"/>
  <c r="H587" i="5"/>
  <c r="K586" i="5"/>
  <c r="H586" i="5"/>
  <c r="K585" i="5"/>
  <c r="H585" i="5"/>
  <c r="K584" i="5"/>
  <c r="H584" i="5"/>
  <c r="K583" i="5"/>
  <c r="H583" i="5"/>
  <c r="K582" i="5"/>
  <c r="H582" i="5"/>
  <c r="K581" i="5"/>
  <c r="H581" i="5"/>
  <c r="K580" i="5"/>
  <c r="H580" i="5"/>
  <c r="K579" i="5"/>
  <c r="H579" i="5"/>
  <c r="K578" i="5"/>
  <c r="H578" i="5"/>
  <c r="K577" i="5"/>
  <c r="H577" i="5"/>
  <c r="K576" i="5"/>
  <c r="H576" i="5"/>
  <c r="K575" i="5"/>
  <c r="H575" i="5"/>
  <c r="K574" i="5"/>
  <c r="H574" i="5"/>
  <c r="K573" i="5"/>
  <c r="H573" i="5"/>
  <c r="K572" i="5"/>
  <c r="H572" i="5"/>
  <c r="K571" i="5"/>
  <c r="H571" i="5"/>
  <c r="K570" i="5"/>
  <c r="H570" i="5"/>
  <c r="K569" i="5"/>
  <c r="H569" i="5"/>
  <c r="K568" i="5"/>
  <c r="H568" i="5"/>
  <c r="K567" i="5"/>
  <c r="H567" i="5"/>
  <c r="K566" i="5"/>
  <c r="H566" i="5"/>
  <c r="K565" i="5"/>
  <c r="H565" i="5"/>
  <c r="K564" i="5"/>
  <c r="H564" i="5"/>
  <c r="K563" i="5"/>
  <c r="H563" i="5"/>
  <c r="K562" i="5"/>
  <c r="H562" i="5"/>
  <c r="K561" i="5"/>
  <c r="H561" i="5"/>
  <c r="K560" i="5"/>
  <c r="H560" i="5"/>
  <c r="K559" i="5"/>
  <c r="H559" i="5"/>
  <c r="K558" i="5"/>
  <c r="H558" i="5"/>
  <c r="K557" i="5"/>
  <c r="H557" i="5"/>
  <c r="K556" i="5"/>
  <c r="H556" i="5"/>
  <c r="K555" i="5"/>
  <c r="H555" i="5"/>
  <c r="K554" i="5"/>
  <c r="H554" i="5"/>
  <c r="K553" i="5"/>
  <c r="H553" i="5"/>
  <c r="K552" i="5"/>
  <c r="H552" i="5"/>
  <c r="K551" i="5"/>
  <c r="H551" i="5"/>
  <c r="K550" i="5"/>
  <c r="H550" i="5"/>
  <c r="K549" i="5"/>
  <c r="H549" i="5"/>
  <c r="K548" i="5"/>
  <c r="H548" i="5"/>
  <c r="K547" i="5"/>
  <c r="H547" i="5"/>
  <c r="K546" i="5"/>
  <c r="H546" i="5"/>
  <c r="K545" i="5"/>
  <c r="H545" i="5"/>
  <c r="K544" i="5"/>
  <c r="H544" i="5"/>
  <c r="K543" i="5"/>
  <c r="H543" i="5"/>
  <c r="K542" i="5"/>
  <c r="H542" i="5"/>
  <c r="K541" i="5"/>
  <c r="H541" i="5"/>
  <c r="K540" i="5"/>
  <c r="H540" i="5"/>
  <c r="K539" i="5"/>
  <c r="H539" i="5"/>
  <c r="K538" i="5"/>
  <c r="H538" i="5"/>
  <c r="K537" i="5"/>
  <c r="H537" i="5"/>
  <c r="K536" i="5"/>
  <c r="H536" i="5"/>
  <c r="K535" i="5"/>
  <c r="H535" i="5"/>
  <c r="K534" i="5"/>
  <c r="H534" i="5"/>
  <c r="K533" i="5"/>
  <c r="H533" i="5"/>
  <c r="K532" i="5"/>
  <c r="H532" i="5"/>
  <c r="K531" i="5"/>
  <c r="H531" i="5"/>
  <c r="K530" i="5"/>
  <c r="H530" i="5"/>
  <c r="K529" i="5"/>
  <c r="H529" i="5"/>
  <c r="K528" i="5"/>
  <c r="H528" i="5"/>
  <c r="K527" i="5"/>
  <c r="H527" i="5"/>
  <c r="K526" i="5"/>
  <c r="H526" i="5"/>
  <c r="K525" i="5"/>
  <c r="H525" i="5"/>
  <c r="K524" i="5"/>
  <c r="H524" i="5"/>
  <c r="K523" i="5"/>
  <c r="H523" i="5"/>
  <c r="K522" i="5"/>
  <c r="H522" i="5"/>
  <c r="K521" i="5"/>
  <c r="H521" i="5"/>
  <c r="K520" i="5"/>
  <c r="H520" i="5"/>
  <c r="K519" i="5"/>
  <c r="H519" i="5"/>
  <c r="K518" i="5"/>
  <c r="H518" i="5"/>
  <c r="K517" i="5"/>
  <c r="H517" i="5"/>
  <c r="K516" i="5"/>
  <c r="H516" i="5"/>
  <c r="K515" i="5"/>
  <c r="H515" i="5"/>
  <c r="K514" i="5"/>
  <c r="H514" i="5"/>
  <c r="K513" i="5"/>
  <c r="H513" i="5"/>
  <c r="K512" i="5"/>
  <c r="H512" i="5"/>
  <c r="K511" i="5"/>
  <c r="H511" i="5"/>
  <c r="K510" i="5"/>
  <c r="H510" i="5"/>
  <c r="K509" i="5"/>
  <c r="H509" i="5"/>
  <c r="K508" i="5"/>
  <c r="H508" i="5"/>
  <c r="K507" i="5"/>
  <c r="H507" i="5"/>
  <c r="K506" i="5"/>
  <c r="H506" i="5"/>
  <c r="K505" i="5"/>
  <c r="H505" i="5"/>
  <c r="K504" i="5"/>
  <c r="H504" i="5"/>
  <c r="K503" i="5"/>
  <c r="H503" i="5"/>
  <c r="K502" i="5"/>
  <c r="H502" i="5"/>
  <c r="K501" i="5"/>
  <c r="H501" i="5"/>
  <c r="K500" i="5"/>
  <c r="H500" i="5"/>
  <c r="K499" i="5"/>
  <c r="H499" i="5"/>
  <c r="K498" i="5"/>
  <c r="H498" i="5"/>
  <c r="K497" i="5"/>
  <c r="H497" i="5"/>
  <c r="K496" i="5"/>
  <c r="H496" i="5"/>
  <c r="K495" i="5"/>
  <c r="H495" i="5"/>
  <c r="K494" i="5"/>
  <c r="H494" i="5"/>
  <c r="K493" i="5"/>
  <c r="H493" i="5"/>
  <c r="K492" i="5"/>
  <c r="H492" i="5"/>
  <c r="K491" i="5"/>
  <c r="H491" i="5"/>
  <c r="K490" i="5"/>
  <c r="H490" i="5"/>
  <c r="K489" i="5"/>
  <c r="H489" i="5"/>
  <c r="K488" i="5"/>
  <c r="H488" i="5"/>
  <c r="K487" i="5"/>
  <c r="H487" i="5"/>
  <c r="K486" i="5"/>
  <c r="H486" i="5"/>
  <c r="K485" i="5"/>
  <c r="H485" i="5"/>
  <c r="K484" i="5"/>
  <c r="H484" i="5"/>
  <c r="K483" i="5"/>
  <c r="H483" i="5"/>
  <c r="K482" i="5"/>
  <c r="H482" i="5"/>
  <c r="K481" i="5"/>
  <c r="H481" i="5"/>
  <c r="K480" i="5"/>
  <c r="H480" i="5"/>
  <c r="K479" i="5"/>
  <c r="H479" i="5"/>
  <c r="K478" i="5"/>
  <c r="H478" i="5"/>
  <c r="K477" i="5"/>
  <c r="H477" i="5"/>
  <c r="K476" i="5"/>
  <c r="H476" i="5"/>
  <c r="K475" i="5"/>
  <c r="H475" i="5"/>
  <c r="K474" i="5"/>
  <c r="H474" i="5"/>
  <c r="K473" i="5"/>
  <c r="H473" i="5"/>
  <c r="K472" i="5"/>
  <c r="H472" i="5"/>
  <c r="K471" i="5"/>
  <c r="H471" i="5"/>
  <c r="K470" i="5"/>
  <c r="H470" i="5"/>
  <c r="K469" i="5"/>
  <c r="H469" i="5"/>
  <c r="K468" i="5"/>
  <c r="H468" i="5"/>
  <c r="K467" i="5"/>
  <c r="H467" i="5"/>
  <c r="K466" i="5"/>
  <c r="H466" i="5"/>
  <c r="K465" i="5"/>
  <c r="H465" i="5"/>
  <c r="K464" i="5"/>
  <c r="H464" i="5"/>
  <c r="K463" i="5"/>
  <c r="H463" i="5"/>
  <c r="K462" i="5"/>
  <c r="H462" i="5"/>
  <c r="K461" i="5"/>
  <c r="H461" i="5"/>
  <c r="K460" i="5"/>
  <c r="H460" i="5"/>
  <c r="K459" i="5"/>
  <c r="H459" i="5"/>
  <c r="K458" i="5"/>
  <c r="H458" i="5"/>
  <c r="K457" i="5"/>
  <c r="H457" i="5"/>
  <c r="K456" i="5"/>
  <c r="H456" i="5"/>
  <c r="K455" i="5"/>
  <c r="H455" i="5"/>
  <c r="K454" i="5"/>
  <c r="H454" i="5"/>
  <c r="K453" i="5"/>
  <c r="H453" i="5"/>
  <c r="K452" i="5"/>
  <c r="H452" i="5"/>
  <c r="K451" i="5"/>
  <c r="H451" i="5"/>
  <c r="K450" i="5"/>
  <c r="H450" i="5"/>
  <c r="K449" i="5"/>
  <c r="H449" i="5"/>
  <c r="K448" i="5"/>
  <c r="H448" i="5"/>
  <c r="K447" i="5"/>
  <c r="H447" i="5"/>
  <c r="K446" i="5"/>
  <c r="H446" i="5"/>
  <c r="K445" i="5"/>
  <c r="H445" i="5"/>
  <c r="K444" i="5"/>
  <c r="H444" i="5"/>
  <c r="K443" i="5"/>
  <c r="H443" i="5"/>
  <c r="K442" i="5"/>
  <c r="H442" i="5"/>
  <c r="K441" i="5"/>
  <c r="H441" i="5"/>
  <c r="K440" i="5"/>
  <c r="H440" i="5"/>
  <c r="K439" i="5"/>
  <c r="H439" i="5"/>
  <c r="K438" i="5"/>
  <c r="H438" i="5"/>
  <c r="K437" i="5"/>
  <c r="H437" i="5"/>
  <c r="K436" i="5"/>
  <c r="H436" i="5"/>
  <c r="K435" i="5"/>
  <c r="H435" i="5"/>
  <c r="K434" i="5"/>
  <c r="H434" i="5"/>
  <c r="K433" i="5"/>
  <c r="H433" i="5"/>
  <c r="K432" i="5"/>
  <c r="H432" i="5"/>
  <c r="K431" i="5"/>
  <c r="H431" i="5"/>
  <c r="K430" i="5"/>
  <c r="H430" i="5"/>
  <c r="K429" i="5"/>
  <c r="H429" i="5"/>
  <c r="K428" i="5"/>
  <c r="H428" i="5"/>
  <c r="K427" i="5"/>
  <c r="H427" i="5"/>
  <c r="K426" i="5"/>
  <c r="H426" i="5"/>
  <c r="K425" i="5"/>
  <c r="H425" i="5"/>
  <c r="K424" i="5"/>
  <c r="H424" i="5"/>
  <c r="K423" i="5"/>
  <c r="H423" i="5"/>
  <c r="K422" i="5"/>
  <c r="H422" i="5"/>
  <c r="K421" i="5"/>
  <c r="H421" i="5"/>
  <c r="K420" i="5"/>
  <c r="H420" i="5"/>
  <c r="K419" i="5"/>
  <c r="H419" i="5"/>
  <c r="K418" i="5"/>
  <c r="H418" i="5"/>
  <c r="K417" i="5"/>
  <c r="H417" i="5"/>
  <c r="K416" i="5"/>
  <c r="H416" i="5"/>
  <c r="K415" i="5"/>
  <c r="H415" i="5"/>
  <c r="K414" i="5"/>
  <c r="H414" i="5"/>
  <c r="K413" i="5"/>
  <c r="H413" i="5"/>
  <c r="K412" i="5"/>
  <c r="H412" i="5"/>
  <c r="K411" i="5"/>
  <c r="H411" i="5"/>
  <c r="K410" i="5"/>
  <c r="H410" i="5"/>
  <c r="K409" i="5"/>
  <c r="H409" i="5"/>
  <c r="K408" i="5"/>
  <c r="H408" i="5"/>
  <c r="K407" i="5"/>
  <c r="H407" i="5"/>
  <c r="K406" i="5"/>
  <c r="H406" i="5"/>
  <c r="K405" i="5"/>
  <c r="H405" i="5"/>
  <c r="K404" i="5"/>
  <c r="H404" i="5"/>
  <c r="K403" i="5"/>
  <c r="H403" i="5"/>
  <c r="K402" i="5"/>
  <c r="H402" i="5"/>
  <c r="K401" i="5"/>
  <c r="H401" i="5"/>
  <c r="K400" i="5"/>
  <c r="H400" i="5"/>
  <c r="K399" i="5"/>
  <c r="H399" i="5"/>
  <c r="K398" i="5"/>
  <c r="H398" i="5"/>
  <c r="K397" i="5"/>
  <c r="H397" i="5"/>
  <c r="K396" i="5"/>
  <c r="H396" i="5"/>
  <c r="K395" i="5"/>
  <c r="H395" i="5"/>
  <c r="K394" i="5"/>
  <c r="H394" i="5"/>
  <c r="K393" i="5"/>
  <c r="H393" i="5"/>
  <c r="K392" i="5"/>
  <c r="H392" i="5"/>
  <c r="K391" i="5"/>
  <c r="H391" i="5"/>
  <c r="K390" i="5"/>
  <c r="H390" i="5"/>
  <c r="K389" i="5"/>
  <c r="H389" i="5"/>
  <c r="K388" i="5"/>
  <c r="H388" i="5"/>
  <c r="K387" i="5"/>
  <c r="H387" i="5"/>
  <c r="K386" i="5"/>
  <c r="H386" i="5"/>
  <c r="K385" i="5"/>
  <c r="H385" i="5"/>
  <c r="K384" i="5"/>
  <c r="H384" i="5"/>
  <c r="K383" i="5"/>
  <c r="H383" i="5"/>
  <c r="K382" i="5"/>
  <c r="H382" i="5"/>
  <c r="K381" i="5"/>
  <c r="H381" i="5"/>
  <c r="K380" i="5"/>
  <c r="H380" i="5"/>
  <c r="K379" i="5"/>
  <c r="H379" i="5"/>
  <c r="K378" i="5"/>
  <c r="H378" i="5"/>
  <c r="K377" i="5"/>
  <c r="H377" i="5"/>
  <c r="K376" i="5"/>
  <c r="H376" i="5"/>
  <c r="K375" i="5"/>
  <c r="H375" i="5"/>
  <c r="K374" i="5"/>
  <c r="H374" i="5"/>
  <c r="K373" i="5"/>
  <c r="H373" i="5"/>
  <c r="K372" i="5"/>
  <c r="H372" i="5"/>
  <c r="K371" i="5"/>
  <c r="H371" i="5"/>
  <c r="K370" i="5"/>
  <c r="H370" i="5"/>
  <c r="K369" i="5"/>
  <c r="H369" i="5"/>
  <c r="K368" i="5"/>
  <c r="H368" i="5"/>
  <c r="K367" i="5"/>
  <c r="H367" i="5"/>
  <c r="K366" i="5"/>
  <c r="H366" i="5"/>
  <c r="K365" i="5"/>
  <c r="H365" i="5"/>
  <c r="K364" i="5"/>
  <c r="H364" i="5"/>
  <c r="K363" i="5"/>
  <c r="H363" i="5"/>
  <c r="K362" i="5"/>
  <c r="H362" i="5"/>
  <c r="K361" i="5"/>
  <c r="H361" i="5"/>
  <c r="K360" i="5"/>
  <c r="H360" i="5"/>
  <c r="K359" i="5"/>
  <c r="H359" i="5"/>
  <c r="K358" i="5"/>
  <c r="H358" i="5"/>
  <c r="K357" i="5"/>
  <c r="H357" i="5"/>
  <c r="K356" i="5"/>
  <c r="H356" i="5"/>
  <c r="K355" i="5"/>
  <c r="H355" i="5"/>
  <c r="K354" i="5"/>
  <c r="H354" i="5"/>
  <c r="K353" i="5"/>
  <c r="H353" i="5"/>
  <c r="K352" i="5"/>
  <c r="H352" i="5"/>
  <c r="K351" i="5"/>
  <c r="H351" i="5"/>
  <c r="K350" i="5"/>
  <c r="H350" i="5"/>
  <c r="K349" i="5"/>
  <c r="H349" i="5"/>
  <c r="K348" i="5"/>
  <c r="H348" i="5"/>
  <c r="K347" i="5"/>
  <c r="H347" i="5"/>
  <c r="K346" i="5"/>
  <c r="H346" i="5"/>
  <c r="K345" i="5"/>
  <c r="H345" i="5"/>
  <c r="K344" i="5"/>
  <c r="H344" i="5"/>
  <c r="K343" i="5"/>
  <c r="H343" i="5"/>
  <c r="K342" i="5"/>
  <c r="H342" i="5"/>
  <c r="K341" i="5"/>
  <c r="H341" i="5"/>
  <c r="K340" i="5"/>
  <c r="H340" i="5"/>
  <c r="K339" i="5"/>
  <c r="H339" i="5"/>
  <c r="K338" i="5"/>
  <c r="H338" i="5"/>
  <c r="K337" i="5"/>
  <c r="H337" i="5"/>
  <c r="K336" i="5"/>
  <c r="H336" i="5"/>
  <c r="K335" i="5"/>
  <c r="H335" i="5"/>
  <c r="K334" i="5"/>
  <c r="H334" i="5"/>
  <c r="K333" i="5"/>
  <c r="H333" i="5"/>
  <c r="K332" i="5"/>
  <c r="H332" i="5"/>
  <c r="K331" i="5"/>
  <c r="H331" i="5"/>
  <c r="K330" i="5"/>
  <c r="H330" i="5"/>
  <c r="K329" i="5"/>
  <c r="H329" i="5"/>
  <c r="K328" i="5"/>
  <c r="H328" i="5"/>
  <c r="K327" i="5"/>
  <c r="H327" i="5"/>
  <c r="K326" i="5"/>
  <c r="H326" i="5"/>
  <c r="K325" i="5"/>
  <c r="H325" i="5"/>
  <c r="K324" i="5"/>
  <c r="H324" i="5"/>
  <c r="K323" i="5"/>
  <c r="H323" i="5"/>
  <c r="K322" i="5"/>
  <c r="H322" i="5"/>
  <c r="K321" i="5"/>
  <c r="H321" i="5"/>
  <c r="K320" i="5"/>
  <c r="H320" i="5"/>
  <c r="K319" i="5"/>
  <c r="H319" i="5"/>
  <c r="K318" i="5"/>
  <c r="H318" i="5"/>
  <c r="K317" i="5"/>
  <c r="H317" i="5"/>
  <c r="K316" i="5"/>
  <c r="H316" i="5"/>
  <c r="K315" i="5"/>
  <c r="H315" i="5"/>
  <c r="K314" i="5"/>
  <c r="H314" i="5"/>
  <c r="K313" i="5"/>
  <c r="H313" i="5"/>
  <c r="K312" i="5"/>
  <c r="H312" i="5"/>
  <c r="K311" i="5"/>
  <c r="H311" i="5"/>
  <c r="K310" i="5"/>
  <c r="H310" i="5"/>
  <c r="K309" i="5"/>
  <c r="H309" i="5"/>
  <c r="K308" i="5"/>
  <c r="H308" i="5"/>
  <c r="K307" i="5"/>
  <c r="H307" i="5"/>
  <c r="K306" i="5"/>
  <c r="H306" i="5"/>
  <c r="K305" i="5"/>
  <c r="H305" i="5"/>
  <c r="K304" i="5"/>
  <c r="H304" i="5"/>
  <c r="K303" i="5"/>
  <c r="H303" i="5"/>
  <c r="K302" i="5"/>
  <c r="H302" i="5"/>
  <c r="K301" i="5"/>
  <c r="H301" i="5"/>
  <c r="K300" i="5"/>
  <c r="H300" i="5"/>
  <c r="K299" i="5"/>
  <c r="H299" i="5"/>
  <c r="K298" i="5"/>
  <c r="H298" i="5"/>
  <c r="K297" i="5"/>
  <c r="H297" i="5"/>
  <c r="K296" i="5"/>
  <c r="H296" i="5"/>
  <c r="K295" i="5"/>
  <c r="H295" i="5"/>
  <c r="K294" i="5"/>
  <c r="H294" i="5"/>
  <c r="K293" i="5"/>
  <c r="H293" i="5"/>
  <c r="K292" i="5"/>
  <c r="H292" i="5"/>
  <c r="K291" i="5"/>
  <c r="H291" i="5"/>
  <c r="K290" i="5"/>
  <c r="H290" i="5"/>
  <c r="K289" i="5"/>
  <c r="H289" i="5"/>
  <c r="K288" i="5"/>
  <c r="H288" i="5"/>
  <c r="K287" i="5"/>
  <c r="H287" i="5"/>
  <c r="K286" i="5"/>
  <c r="H286" i="5"/>
  <c r="K285" i="5"/>
  <c r="H285" i="5"/>
  <c r="K284" i="5"/>
  <c r="H284" i="5"/>
  <c r="K283" i="5"/>
  <c r="H283" i="5"/>
  <c r="K282" i="5"/>
  <c r="H282" i="5"/>
  <c r="K281" i="5"/>
  <c r="H281" i="5"/>
  <c r="K280" i="5"/>
  <c r="H280" i="5"/>
  <c r="K279" i="5"/>
  <c r="H279" i="5"/>
  <c r="K278" i="5"/>
  <c r="H278" i="5"/>
  <c r="K277" i="5"/>
  <c r="H277" i="5"/>
  <c r="K276" i="5"/>
  <c r="H276" i="5"/>
  <c r="K275" i="5"/>
  <c r="H275" i="5"/>
  <c r="K274" i="5"/>
  <c r="H274" i="5"/>
  <c r="K273" i="5"/>
  <c r="H273" i="5"/>
  <c r="K272" i="5"/>
  <c r="H272" i="5"/>
  <c r="K271" i="5"/>
  <c r="H271" i="5"/>
  <c r="K270" i="5"/>
  <c r="H270" i="5"/>
  <c r="K269" i="5"/>
  <c r="H269" i="5"/>
  <c r="K268" i="5"/>
  <c r="H268" i="5"/>
  <c r="K267" i="5"/>
  <c r="H267" i="5"/>
  <c r="K266" i="5"/>
  <c r="H266" i="5"/>
  <c r="K265" i="5"/>
  <c r="H265" i="5"/>
  <c r="K264" i="5"/>
  <c r="H264" i="5"/>
  <c r="K263" i="5"/>
  <c r="H263" i="5"/>
  <c r="K262" i="5"/>
  <c r="H262" i="5"/>
  <c r="K261" i="5"/>
  <c r="H261" i="5"/>
  <c r="K260" i="5"/>
  <c r="H260" i="5"/>
  <c r="K259" i="5"/>
  <c r="H259" i="5"/>
  <c r="K258" i="5"/>
  <c r="H258" i="5"/>
  <c r="K257" i="5"/>
  <c r="H257" i="5"/>
  <c r="K256" i="5"/>
  <c r="H256" i="5"/>
  <c r="K255" i="5"/>
  <c r="H255" i="5"/>
  <c r="K254" i="5"/>
  <c r="H254" i="5"/>
  <c r="K253" i="5"/>
  <c r="H253" i="5"/>
  <c r="K252" i="5"/>
  <c r="H252" i="5"/>
  <c r="K251" i="5"/>
  <c r="H251" i="5"/>
  <c r="K250" i="5"/>
  <c r="H250" i="5"/>
  <c r="K249" i="5"/>
  <c r="H249" i="5"/>
  <c r="K248" i="5"/>
  <c r="H248" i="5"/>
  <c r="K247" i="5"/>
  <c r="H247" i="5"/>
  <c r="K246" i="5"/>
  <c r="H246" i="5"/>
  <c r="K245" i="5"/>
  <c r="H245" i="5"/>
  <c r="K244" i="5"/>
  <c r="H244" i="5"/>
  <c r="K243" i="5"/>
  <c r="H243" i="5"/>
  <c r="K242" i="5"/>
  <c r="H242" i="5"/>
  <c r="K241" i="5"/>
  <c r="H241" i="5"/>
  <c r="K240" i="5"/>
  <c r="H240" i="5"/>
  <c r="K239" i="5"/>
  <c r="H239" i="5"/>
  <c r="K238" i="5"/>
  <c r="H238" i="5"/>
  <c r="K237" i="5"/>
  <c r="H237" i="5"/>
  <c r="K236" i="5"/>
  <c r="H236" i="5"/>
  <c r="K235" i="5"/>
  <c r="H235" i="5"/>
  <c r="K234" i="5"/>
  <c r="H234" i="5"/>
  <c r="K233" i="5"/>
  <c r="H233" i="5"/>
  <c r="K232" i="5"/>
  <c r="H232" i="5"/>
  <c r="K231" i="5"/>
  <c r="H231" i="5"/>
  <c r="K230" i="5"/>
  <c r="H230" i="5"/>
  <c r="K229" i="5"/>
  <c r="H229" i="5"/>
  <c r="K228" i="5"/>
  <c r="H228" i="5"/>
  <c r="K227" i="5"/>
  <c r="H227" i="5"/>
  <c r="K226" i="5"/>
  <c r="H226" i="5"/>
  <c r="K225" i="5"/>
  <c r="H225" i="5"/>
  <c r="K224" i="5"/>
  <c r="H224" i="5"/>
  <c r="K223" i="5"/>
  <c r="H223" i="5"/>
  <c r="K222" i="5"/>
  <c r="H222" i="5"/>
  <c r="K221" i="5"/>
  <c r="H221" i="5"/>
  <c r="K220" i="5"/>
  <c r="H220" i="5"/>
  <c r="K219" i="5"/>
  <c r="H219" i="5"/>
  <c r="K218" i="5"/>
  <c r="H218" i="5"/>
  <c r="K217" i="5"/>
  <c r="H217" i="5"/>
  <c r="K216" i="5"/>
  <c r="H216" i="5"/>
  <c r="K215" i="5"/>
  <c r="H215" i="5"/>
  <c r="K214" i="5"/>
  <c r="H214" i="5"/>
  <c r="K213" i="5"/>
  <c r="H213" i="5"/>
  <c r="K212" i="5"/>
  <c r="H212" i="5"/>
  <c r="K211" i="5"/>
  <c r="H211" i="5"/>
  <c r="K210" i="5"/>
  <c r="H210" i="5"/>
  <c r="K209" i="5"/>
  <c r="H209" i="5"/>
  <c r="K208" i="5"/>
  <c r="H208" i="5"/>
  <c r="K207" i="5"/>
  <c r="H207" i="5"/>
  <c r="K206" i="5"/>
  <c r="H206" i="5"/>
  <c r="K205" i="5"/>
  <c r="H205" i="5"/>
  <c r="K204" i="5"/>
  <c r="H204" i="5"/>
  <c r="K203" i="5"/>
  <c r="H203" i="5"/>
  <c r="K202" i="5"/>
  <c r="H202" i="5"/>
  <c r="K201" i="5"/>
  <c r="H201" i="5"/>
  <c r="K200" i="5"/>
  <c r="H200" i="5"/>
  <c r="K199" i="5"/>
  <c r="H199" i="5"/>
  <c r="K198" i="5"/>
  <c r="H198" i="5"/>
  <c r="K197" i="5"/>
  <c r="H197" i="5"/>
  <c r="K196" i="5"/>
  <c r="H196" i="5"/>
  <c r="K195" i="5"/>
  <c r="H195" i="5"/>
  <c r="K194" i="5"/>
  <c r="H194" i="5"/>
  <c r="K193" i="5"/>
  <c r="H193" i="5"/>
  <c r="K192" i="5"/>
  <c r="H192" i="5"/>
  <c r="K191" i="5"/>
  <c r="H191" i="5"/>
  <c r="K190" i="5"/>
  <c r="H190" i="5"/>
  <c r="K189" i="5"/>
  <c r="H189" i="5"/>
  <c r="K188" i="5"/>
  <c r="H188" i="5"/>
  <c r="K187" i="5"/>
  <c r="H187" i="5"/>
  <c r="K186" i="5"/>
  <c r="H186" i="5"/>
  <c r="K185" i="5"/>
  <c r="H185" i="5"/>
  <c r="K184" i="5"/>
  <c r="H184" i="5"/>
  <c r="K183" i="5"/>
  <c r="H183" i="5"/>
  <c r="K182" i="5"/>
  <c r="H182" i="5"/>
  <c r="K181" i="5"/>
  <c r="H181" i="5"/>
  <c r="K180" i="5"/>
  <c r="H180" i="5"/>
  <c r="K179" i="5"/>
  <c r="H179" i="5"/>
  <c r="K178" i="5"/>
  <c r="H178" i="5"/>
  <c r="K177" i="5"/>
  <c r="H177" i="5"/>
  <c r="K176" i="5"/>
  <c r="H176" i="5"/>
  <c r="K175" i="5"/>
  <c r="H175" i="5"/>
  <c r="K174" i="5"/>
  <c r="H174" i="5"/>
  <c r="K173" i="5"/>
  <c r="H173" i="5"/>
  <c r="K172" i="5"/>
  <c r="H172" i="5"/>
  <c r="K171" i="5"/>
  <c r="H171" i="5"/>
  <c r="K170" i="5"/>
  <c r="H170" i="5"/>
  <c r="K169" i="5"/>
  <c r="H169" i="5"/>
  <c r="K168" i="5"/>
  <c r="H168" i="5"/>
  <c r="K167" i="5"/>
  <c r="H167" i="5"/>
  <c r="K166" i="5"/>
  <c r="H166" i="5"/>
  <c r="K165" i="5"/>
  <c r="H165" i="5"/>
  <c r="K164" i="5"/>
  <c r="H164" i="5"/>
  <c r="K163" i="5"/>
  <c r="H163" i="5"/>
  <c r="K162" i="5"/>
  <c r="H162" i="5"/>
  <c r="K161" i="5"/>
  <c r="H161" i="5"/>
  <c r="K160" i="5"/>
  <c r="H160" i="5"/>
  <c r="K159" i="5"/>
  <c r="H159" i="5"/>
  <c r="K158" i="5"/>
  <c r="H158" i="5"/>
  <c r="K157" i="5"/>
  <c r="H157" i="5"/>
  <c r="K156" i="5"/>
  <c r="H156" i="5"/>
  <c r="K155" i="5"/>
  <c r="H155" i="5"/>
  <c r="K154" i="5"/>
  <c r="H154" i="5"/>
  <c r="K153" i="5"/>
  <c r="H153" i="5"/>
  <c r="K152" i="5"/>
  <c r="H152" i="5"/>
  <c r="K151" i="5"/>
  <c r="H151" i="5"/>
  <c r="K150" i="5"/>
  <c r="H150" i="5"/>
  <c r="K149" i="5"/>
  <c r="H149" i="5"/>
  <c r="K148" i="5"/>
  <c r="H148" i="5"/>
  <c r="K147" i="5"/>
  <c r="H147" i="5"/>
  <c r="K146" i="5"/>
  <c r="H146" i="5"/>
  <c r="K145" i="5"/>
  <c r="H145" i="5"/>
  <c r="K144" i="5"/>
  <c r="H144" i="5"/>
  <c r="K143" i="5"/>
  <c r="H143" i="5"/>
  <c r="K142" i="5"/>
  <c r="H142" i="5"/>
  <c r="K141" i="5"/>
  <c r="H141" i="5"/>
  <c r="K140" i="5"/>
  <c r="H140" i="5"/>
  <c r="K139" i="5"/>
  <c r="H139" i="5"/>
  <c r="K138" i="5"/>
  <c r="H138" i="5"/>
  <c r="K137" i="5"/>
  <c r="H137" i="5"/>
  <c r="K136" i="5"/>
  <c r="H136" i="5"/>
  <c r="K135" i="5"/>
  <c r="H135" i="5"/>
  <c r="K134" i="5"/>
  <c r="H134" i="5"/>
  <c r="K133" i="5"/>
  <c r="H133" i="5"/>
  <c r="K132" i="5"/>
  <c r="H132" i="5"/>
  <c r="K131" i="5"/>
  <c r="H131" i="5"/>
  <c r="K130" i="5"/>
  <c r="H130" i="5"/>
  <c r="K129" i="5"/>
  <c r="H129" i="5"/>
  <c r="K128" i="5"/>
  <c r="H128" i="5"/>
  <c r="K127" i="5"/>
  <c r="H127" i="5"/>
  <c r="K126" i="5"/>
  <c r="H126" i="5"/>
  <c r="K125" i="5"/>
  <c r="H125" i="5"/>
  <c r="K124" i="5"/>
  <c r="H124" i="5"/>
  <c r="K123" i="5"/>
  <c r="H123" i="5"/>
  <c r="K122" i="5"/>
  <c r="H122" i="5"/>
  <c r="K121" i="5"/>
  <c r="H121" i="5"/>
  <c r="K120" i="5"/>
  <c r="H120" i="5"/>
  <c r="K119" i="5"/>
  <c r="H119" i="5"/>
  <c r="K118" i="5"/>
  <c r="H118" i="5"/>
  <c r="K117" i="5"/>
  <c r="H117" i="5"/>
  <c r="K116" i="5"/>
  <c r="H116" i="5"/>
  <c r="K115" i="5"/>
  <c r="H115" i="5"/>
  <c r="K114" i="5"/>
  <c r="H114" i="5"/>
  <c r="K113" i="5"/>
  <c r="H113" i="5"/>
  <c r="K112" i="5"/>
  <c r="H112" i="5"/>
  <c r="K111" i="5"/>
  <c r="H111" i="5"/>
  <c r="K110" i="5"/>
  <c r="H110" i="5"/>
  <c r="K109" i="5"/>
  <c r="H109" i="5"/>
  <c r="K108" i="5"/>
  <c r="H108" i="5"/>
  <c r="K107" i="5"/>
  <c r="H107" i="5"/>
  <c r="K106" i="5"/>
  <c r="H106" i="5"/>
  <c r="K105" i="5"/>
  <c r="H105" i="5"/>
  <c r="K104" i="5"/>
  <c r="H104" i="5"/>
  <c r="K103" i="5"/>
  <c r="H103" i="5"/>
  <c r="K102" i="5"/>
  <c r="H102" i="5"/>
  <c r="K101" i="5"/>
  <c r="H101" i="5"/>
  <c r="K100" i="5"/>
  <c r="H100" i="5"/>
  <c r="K99" i="5"/>
  <c r="H99" i="5"/>
  <c r="K98" i="5"/>
  <c r="H98" i="5"/>
  <c r="K97" i="5"/>
  <c r="H97" i="5"/>
  <c r="K96" i="5"/>
  <c r="H96" i="5"/>
  <c r="K95" i="5"/>
  <c r="H95" i="5"/>
  <c r="K94" i="5"/>
  <c r="H94" i="5"/>
  <c r="K93" i="5"/>
  <c r="H93" i="5"/>
  <c r="K92" i="5"/>
  <c r="H92" i="5"/>
  <c r="K91" i="5"/>
  <c r="H91" i="5"/>
  <c r="K90" i="5"/>
  <c r="H90" i="5"/>
  <c r="K89" i="5"/>
  <c r="H89" i="5"/>
  <c r="K88" i="5"/>
  <c r="H88" i="5"/>
  <c r="K87" i="5"/>
  <c r="H87" i="5"/>
  <c r="K86" i="5"/>
  <c r="H86" i="5"/>
  <c r="K85" i="5"/>
  <c r="H85" i="5"/>
  <c r="K84" i="5"/>
  <c r="H84" i="5"/>
  <c r="K83" i="5"/>
  <c r="H83" i="5"/>
  <c r="K82" i="5"/>
  <c r="H82" i="5"/>
  <c r="K81" i="5"/>
  <c r="H81" i="5"/>
  <c r="K80" i="5"/>
  <c r="H80" i="5"/>
  <c r="K79" i="5"/>
  <c r="H79" i="5"/>
  <c r="K78" i="5"/>
  <c r="H78" i="5"/>
  <c r="K77" i="5"/>
  <c r="H77" i="5"/>
  <c r="K76" i="5"/>
  <c r="H76" i="5"/>
  <c r="K75" i="5"/>
  <c r="H75" i="5"/>
  <c r="K74" i="5"/>
  <c r="H74" i="5"/>
  <c r="K73" i="5"/>
  <c r="H73" i="5"/>
  <c r="K72" i="5"/>
  <c r="H72" i="5"/>
  <c r="K71" i="5"/>
  <c r="H71" i="5"/>
  <c r="K70" i="5"/>
  <c r="H70" i="5"/>
  <c r="K69" i="5"/>
  <c r="H69" i="5"/>
  <c r="K68" i="5"/>
  <c r="H68" i="5"/>
  <c r="K67" i="5"/>
  <c r="H67" i="5"/>
  <c r="K66" i="5"/>
  <c r="H66" i="5"/>
  <c r="K65" i="5"/>
  <c r="H65" i="5"/>
  <c r="K64" i="5"/>
  <c r="H64" i="5"/>
  <c r="K63" i="5"/>
  <c r="H63" i="5"/>
  <c r="K62" i="5"/>
  <c r="H62" i="5"/>
  <c r="K61" i="5"/>
  <c r="H61" i="5"/>
  <c r="K60" i="5"/>
  <c r="H60" i="5"/>
  <c r="K59" i="5"/>
  <c r="H59" i="5"/>
  <c r="K58" i="5"/>
  <c r="H58" i="5"/>
  <c r="K57" i="5"/>
  <c r="H57" i="5"/>
  <c r="K56" i="5"/>
  <c r="H56" i="5"/>
  <c r="K55" i="5"/>
  <c r="H55" i="5"/>
  <c r="K54" i="5"/>
  <c r="H54" i="5"/>
  <c r="K53" i="5"/>
  <c r="H53" i="5"/>
  <c r="K52" i="5"/>
  <c r="H52" i="5"/>
  <c r="K51" i="5"/>
  <c r="H51" i="5"/>
  <c r="K50" i="5"/>
  <c r="H50" i="5"/>
  <c r="K49" i="5"/>
  <c r="H49" i="5"/>
  <c r="K48" i="5"/>
  <c r="H48" i="5"/>
  <c r="K47" i="5"/>
  <c r="H47" i="5"/>
  <c r="K46" i="5"/>
  <c r="H46" i="5"/>
  <c r="K45" i="5"/>
  <c r="H45" i="5"/>
  <c r="K44" i="5"/>
  <c r="H44" i="5"/>
  <c r="K43" i="5"/>
  <c r="H43" i="5"/>
  <c r="K42" i="5"/>
  <c r="H42" i="5"/>
  <c r="K41" i="5"/>
  <c r="H41" i="5"/>
  <c r="K40" i="5"/>
  <c r="H40" i="5"/>
  <c r="K39" i="5"/>
  <c r="H39" i="5"/>
  <c r="K38" i="5"/>
  <c r="H38" i="5"/>
  <c r="K37" i="5"/>
  <c r="H37" i="5"/>
  <c r="K36" i="5"/>
  <c r="H36" i="5"/>
  <c r="K35" i="5"/>
  <c r="H35" i="5"/>
  <c r="K34" i="5"/>
  <c r="H34" i="5"/>
  <c r="K33" i="5"/>
  <c r="H33" i="5"/>
  <c r="K32" i="5"/>
  <c r="H32" i="5"/>
  <c r="K31" i="5"/>
  <c r="H31" i="5"/>
  <c r="K30" i="5"/>
  <c r="H30" i="5"/>
  <c r="K29" i="5"/>
  <c r="H29" i="5"/>
  <c r="K28" i="5"/>
  <c r="H28" i="5"/>
  <c r="K27" i="5"/>
  <c r="H27" i="5"/>
  <c r="K26" i="5"/>
  <c r="H26" i="5"/>
  <c r="K25" i="5"/>
  <c r="H25" i="5"/>
  <c r="K24" i="5"/>
  <c r="H24" i="5"/>
  <c r="K23" i="5"/>
  <c r="H23" i="5"/>
  <c r="K22" i="5"/>
  <c r="H22" i="5"/>
  <c r="K21" i="5"/>
  <c r="H21" i="5"/>
  <c r="K20" i="5"/>
  <c r="H20" i="5"/>
  <c r="K19" i="5"/>
  <c r="H19" i="5"/>
  <c r="K18" i="5"/>
  <c r="H18" i="5"/>
  <c r="K17" i="5"/>
  <c r="H17" i="5"/>
  <c r="K16" i="5"/>
  <c r="H16" i="5"/>
  <c r="K15" i="5"/>
  <c r="H15" i="5"/>
  <c r="K14" i="5"/>
  <c r="H14" i="5"/>
  <c r="K13" i="5"/>
  <c r="H13" i="5"/>
  <c r="K12" i="5"/>
  <c r="H12" i="5"/>
  <c r="K11" i="5"/>
  <c r="H11" i="5"/>
  <c r="K10" i="5"/>
  <c r="H10" i="5"/>
  <c r="K9" i="5"/>
  <c r="H9" i="5"/>
  <c r="K8" i="5"/>
  <c r="H8" i="5"/>
  <c r="K7" i="5"/>
  <c r="H7" i="5"/>
  <c r="K6" i="5"/>
  <c r="H6" i="5"/>
  <c r="K5" i="5"/>
  <c r="H5" i="5"/>
  <c r="K4" i="5"/>
  <c r="H4" i="5"/>
  <c r="K3" i="5"/>
  <c r="H3" i="5"/>
  <c r="J797" i="5"/>
  <c r="I797" i="5" s="1"/>
  <c r="J796" i="5"/>
  <c r="I796" i="5" s="1"/>
  <c r="J795" i="5"/>
  <c r="I795" i="5" s="1"/>
  <c r="J794" i="5"/>
  <c r="I794" i="5" s="1"/>
  <c r="J793" i="5"/>
  <c r="I793" i="5" s="1"/>
  <c r="J792" i="5"/>
  <c r="I792" i="5" s="1"/>
  <c r="J791" i="5"/>
  <c r="I791" i="5" s="1"/>
  <c r="J790" i="5"/>
  <c r="I790" i="5" s="1"/>
  <c r="J789" i="5"/>
  <c r="I789" i="5" s="1"/>
  <c r="J788" i="5"/>
  <c r="I788" i="5" s="1"/>
  <c r="J787" i="5"/>
  <c r="I787" i="5" s="1"/>
  <c r="J786" i="5"/>
  <c r="I786" i="5" s="1"/>
  <c r="J785" i="5"/>
  <c r="I785" i="5" s="1"/>
  <c r="J784" i="5"/>
  <c r="I784" i="5" s="1"/>
  <c r="J783" i="5"/>
  <c r="I783" i="5" s="1"/>
  <c r="J782" i="5"/>
  <c r="I782" i="5" s="1"/>
  <c r="J781" i="5"/>
  <c r="I781" i="5" s="1"/>
  <c r="J780" i="5"/>
  <c r="I780" i="5" s="1"/>
  <c r="J779" i="5"/>
  <c r="I779" i="5" s="1"/>
  <c r="J778" i="5"/>
  <c r="I778" i="5" s="1"/>
  <c r="J777" i="5"/>
  <c r="I777" i="5" s="1"/>
  <c r="J776" i="5"/>
  <c r="I776" i="5" s="1"/>
  <c r="J775" i="5"/>
  <c r="I775" i="5" s="1"/>
  <c r="J774" i="5"/>
  <c r="I774" i="5" s="1"/>
  <c r="J773" i="5"/>
  <c r="I773" i="5" s="1"/>
  <c r="J772" i="5"/>
  <c r="I772" i="5" s="1"/>
  <c r="J771" i="5"/>
  <c r="I771" i="5" s="1"/>
  <c r="J770" i="5"/>
  <c r="I770" i="5" s="1"/>
  <c r="J769" i="5"/>
  <c r="I769" i="5" s="1"/>
  <c r="J768" i="5"/>
  <c r="I768" i="5" s="1"/>
  <c r="J767" i="5"/>
  <c r="I767" i="5" s="1"/>
  <c r="J766" i="5"/>
  <c r="I766" i="5" s="1"/>
  <c r="J765" i="5"/>
  <c r="I765" i="5" s="1"/>
  <c r="J764" i="5"/>
  <c r="I764" i="5" s="1"/>
  <c r="J763" i="5"/>
  <c r="I763" i="5" s="1"/>
  <c r="J762" i="5"/>
  <c r="I762" i="5" s="1"/>
  <c r="J761" i="5"/>
  <c r="I761" i="5" s="1"/>
  <c r="J760" i="5"/>
  <c r="I760" i="5" s="1"/>
  <c r="J759" i="5"/>
  <c r="I759" i="5" s="1"/>
  <c r="J758" i="5"/>
  <c r="I758" i="5" s="1"/>
  <c r="J757" i="5"/>
  <c r="I757" i="5" s="1"/>
  <c r="J756" i="5"/>
  <c r="I756" i="5" s="1"/>
  <c r="J755" i="5"/>
  <c r="I755" i="5" s="1"/>
  <c r="J754" i="5"/>
  <c r="I754" i="5" s="1"/>
  <c r="J753" i="5"/>
  <c r="I753" i="5" s="1"/>
  <c r="J752" i="5"/>
  <c r="I752" i="5" s="1"/>
  <c r="J751" i="5"/>
  <c r="I751" i="5" s="1"/>
  <c r="J750" i="5"/>
  <c r="I750" i="5" s="1"/>
  <c r="J749" i="5"/>
  <c r="I749" i="5" s="1"/>
  <c r="J748" i="5"/>
  <c r="I748" i="5" s="1"/>
  <c r="J747" i="5"/>
  <c r="I747" i="5" s="1"/>
  <c r="J746" i="5"/>
  <c r="I746" i="5" s="1"/>
  <c r="J745" i="5"/>
  <c r="I745" i="5" s="1"/>
  <c r="J744" i="5"/>
  <c r="I744" i="5" s="1"/>
  <c r="J743" i="5"/>
  <c r="I743" i="5" s="1"/>
  <c r="J742" i="5"/>
  <c r="I742" i="5" s="1"/>
  <c r="J741" i="5"/>
  <c r="I741" i="5" s="1"/>
  <c r="J740" i="5"/>
  <c r="I740" i="5" s="1"/>
  <c r="J739" i="5"/>
  <c r="I739" i="5" s="1"/>
  <c r="J738" i="5"/>
  <c r="I738" i="5" s="1"/>
  <c r="J737" i="5"/>
  <c r="I737" i="5" s="1"/>
  <c r="J736" i="5"/>
  <c r="I736" i="5" s="1"/>
  <c r="J735" i="5"/>
  <c r="I735" i="5" s="1"/>
  <c r="J734" i="5"/>
  <c r="I734" i="5" s="1"/>
  <c r="J733" i="5"/>
  <c r="I733" i="5" s="1"/>
  <c r="J732" i="5"/>
  <c r="I732" i="5" s="1"/>
  <c r="J731" i="5"/>
  <c r="I731" i="5" s="1"/>
  <c r="J730" i="5"/>
  <c r="I730" i="5" s="1"/>
  <c r="J729" i="5"/>
  <c r="I729" i="5" s="1"/>
  <c r="J728" i="5"/>
  <c r="I728" i="5" s="1"/>
  <c r="J727" i="5"/>
  <c r="I727" i="5" s="1"/>
  <c r="J726" i="5"/>
  <c r="I726" i="5" s="1"/>
  <c r="J725" i="5"/>
  <c r="I725" i="5" s="1"/>
  <c r="J724" i="5"/>
  <c r="I724" i="5" s="1"/>
  <c r="J723" i="5"/>
  <c r="I723" i="5" s="1"/>
  <c r="J722" i="5"/>
  <c r="I722" i="5" s="1"/>
  <c r="J721" i="5"/>
  <c r="I721" i="5" s="1"/>
  <c r="J720" i="5"/>
  <c r="I720" i="5" s="1"/>
  <c r="J719" i="5"/>
  <c r="I719" i="5" s="1"/>
  <c r="J718" i="5"/>
  <c r="I718" i="5" s="1"/>
  <c r="J717" i="5"/>
  <c r="I717" i="5" s="1"/>
  <c r="J716" i="5"/>
  <c r="I716" i="5" s="1"/>
  <c r="J715" i="5"/>
  <c r="I715" i="5" s="1"/>
  <c r="J714" i="5"/>
  <c r="I714" i="5" s="1"/>
  <c r="J713" i="5"/>
  <c r="I713" i="5" s="1"/>
  <c r="J712" i="5"/>
  <c r="I712" i="5" s="1"/>
  <c r="J711" i="5"/>
  <c r="I711" i="5" s="1"/>
  <c r="J710" i="5"/>
  <c r="I710" i="5" s="1"/>
  <c r="J709" i="5"/>
  <c r="I709" i="5" s="1"/>
  <c r="J708" i="5"/>
  <c r="I708" i="5" s="1"/>
  <c r="J707" i="5"/>
  <c r="I707" i="5" s="1"/>
  <c r="J706" i="5"/>
  <c r="I706" i="5" s="1"/>
  <c r="J705" i="5"/>
  <c r="I705" i="5" s="1"/>
  <c r="J704" i="5"/>
  <c r="I704" i="5" s="1"/>
  <c r="J703" i="5"/>
  <c r="I703" i="5" s="1"/>
  <c r="J702" i="5"/>
  <c r="I702" i="5" s="1"/>
  <c r="J701" i="5"/>
  <c r="I701" i="5" s="1"/>
  <c r="J700" i="5"/>
  <c r="I700" i="5" s="1"/>
  <c r="J699" i="5"/>
  <c r="I699" i="5" s="1"/>
  <c r="J698" i="5"/>
  <c r="I698" i="5" s="1"/>
  <c r="J697" i="5"/>
  <c r="I697" i="5" s="1"/>
  <c r="J696" i="5"/>
  <c r="I696" i="5" s="1"/>
  <c r="J695" i="5"/>
  <c r="I695" i="5" s="1"/>
  <c r="J694" i="5"/>
  <c r="I694" i="5" s="1"/>
  <c r="J693" i="5"/>
  <c r="I693" i="5" s="1"/>
  <c r="J692" i="5"/>
  <c r="I692" i="5" s="1"/>
  <c r="J691" i="5"/>
  <c r="I691" i="5" s="1"/>
  <c r="J690" i="5"/>
  <c r="I690" i="5" s="1"/>
  <c r="J689" i="5"/>
  <c r="I689" i="5" s="1"/>
  <c r="J688" i="5"/>
  <c r="I688" i="5" s="1"/>
  <c r="J687" i="5"/>
  <c r="I687" i="5" s="1"/>
  <c r="J686" i="5"/>
  <c r="I686" i="5" s="1"/>
  <c r="J685" i="5"/>
  <c r="I685" i="5" s="1"/>
  <c r="J684" i="5"/>
  <c r="I684" i="5" s="1"/>
  <c r="J683" i="5"/>
  <c r="I683" i="5" s="1"/>
  <c r="J682" i="5"/>
  <c r="I682" i="5" s="1"/>
  <c r="J681" i="5"/>
  <c r="I681" i="5" s="1"/>
  <c r="J680" i="5"/>
  <c r="I680" i="5" s="1"/>
  <c r="J679" i="5"/>
  <c r="I679" i="5" s="1"/>
  <c r="J678" i="5"/>
  <c r="I678" i="5" s="1"/>
  <c r="J677" i="5"/>
  <c r="I677" i="5" s="1"/>
  <c r="J676" i="5"/>
  <c r="I676" i="5" s="1"/>
  <c r="J675" i="5"/>
  <c r="I675" i="5" s="1"/>
  <c r="J674" i="5"/>
  <c r="I674" i="5" s="1"/>
  <c r="J673" i="5"/>
  <c r="I673" i="5" s="1"/>
  <c r="J672" i="5"/>
  <c r="I672" i="5" s="1"/>
  <c r="J671" i="5"/>
  <c r="I671" i="5" s="1"/>
  <c r="J670" i="5"/>
  <c r="I670" i="5" s="1"/>
  <c r="J669" i="5"/>
  <c r="I669" i="5" s="1"/>
  <c r="J668" i="5"/>
  <c r="I668" i="5" s="1"/>
  <c r="J667" i="5"/>
  <c r="I667" i="5" s="1"/>
  <c r="J666" i="5"/>
  <c r="I666" i="5" s="1"/>
  <c r="J665" i="5"/>
  <c r="I665" i="5" s="1"/>
  <c r="J664" i="5"/>
  <c r="I664" i="5" s="1"/>
  <c r="J663" i="5"/>
  <c r="I663" i="5" s="1"/>
  <c r="J662" i="5"/>
  <c r="I662" i="5" s="1"/>
  <c r="J661" i="5"/>
  <c r="I661" i="5" s="1"/>
  <c r="J660" i="5"/>
  <c r="I660" i="5" s="1"/>
  <c r="J659" i="5"/>
  <c r="I659" i="5" s="1"/>
  <c r="J658" i="5"/>
  <c r="I658" i="5" s="1"/>
  <c r="J657" i="5"/>
  <c r="I657" i="5" s="1"/>
  <c r="J656" i="5"/>
  <c r="I656" i="5" s="1"/>
  <c r="J655" i="5"/>
  <c r="I655" i="5" s="1"/>
  <c r="J654" i="5"/>
  <c r="I654" i="5" s="1"/>
  <c r="J653" i="5"/>
  <c r="I653" i="5" s="1"/>
  <c r="J652" i="5"/>
  <c r="I652" i="5" s="1"/>
  <c r="J651" i="5"/>
  <c r="I651" i="5" s="1"/>
  <c r="J650" i="5"/>
  <c r="I650" i="5" s="1"/>
  <c r="J649" i="5"/>
  <c r="I649" i="5" s="1"/>
  <c r="J648" i="5"/>
  <c r="I648" i="5" s="1"/>
  <c r="J647" i="5"/>
  <c r="I647" i="5" s="1"/>
  <c r="J646" i="5"/>
  <c r="I646" i="5" s="1"/>
  <c r="J645" i="5"/>
  <c r="I645" i="5" s="1"/>
  <c r="J644" i="5"/>
  <c r="I644" i="5" s="1"/>
  <c r="J643" i="5"/>
  <c r="I643" i="5" s="1"/>
  <c r="J642" i="5"/>
  <c r="I642" i="5" s="1"/>
  <c r="J641" i="5"/>
  <c r="I641" i="5" s="1"/>
  <c r="J640" i="5"/>
  <c r="I640" i="5" s="1"/>
  <c r="J639" i="5"/>
  <c r="I639" i="5" s="1"/>
  <c r="J638" i="5"/>
  <c r="I638" i="5" s="1"/>
  <c r="J637" i="5"/>
  <c r="I637" i="5" s="1"/>
  <c r="J636" i="5"/>
  <c r="I636" i="5" s="1"/>
  <c r="J635" i="5"/>
  <c r="I635" i="5" s="1"/>
  <c r="J634" i="5"/>
  <c r="I634" i="5" s="1"/>
  <c r="J633" i="5"/>
  <c r="I633" i="5" s="1"/>
  <c r="J632" i="5"/>
  <c r="I632" i="5" s="1"/>
  <c r="J631" i="5"/>
  <c r="I631" i="5" s="1"/>
  <c r="J630" i="5"/>
  <c r="I630" i="5" s="1"/>
  <c r="J629" i="5"/>
  <c r="I629" i="5" s="1"/>
  <c r="J628" i="5"/>
  <c r="I628" i="5" s="1"/>
  <c r="J627" i="5"/>
  <c r="I627" i="5" s="1"/>
  <c r="J626" i="5"/>
  <c r="I626" i="5" s="1"/>
  <c r="J625" i="5"/>
  <c r="I625" i="5" s="1"/>
  <c r="J624" i="5"/>
  <c r="I624" i="5" s="1"/>
  <c r="J623" i="5"/>
  <c r="I623" i="5" s="1"/>
  <c r="J622" i="5"/>
  <c r="I622" i="5" s="1"/>
  <c r="J621" i="5"/>
  <c r="I621" i="5" s="1"/>
  <c r="J620" i="5"/>
  <c r="I620" i="5" s="1"/>
  <c r="J619" i="5"/>
  <c r="I619" i="5" s="1"/>
  <c r="J618" i="5"/>
  <c r="I618" i="5" s="1"/>
  <c r="J617" i="5"/>
  <c r="I617" i="5" s="1"/>
  <c r="J616" i="5"/>
  <c r="I616" i="5" s="1"/>
  <c r="J615" i="5"/>
  <c r="I615" i="5" s="1"/>
  <c r="J614" i="5"/>
  <c r="I614" i="5" s="1"/>
  <c r="J613" i="5"/>
  <c r="I613" i="5" s="1"/>
  <c r="J612" i="5"/>
  <c r="I612" i="5" s="1"/>
  <c r="J611" i="5"/>
  <c r="I611" i="5" s="1"/>
  <c r="J610" i="5"/>
  <c r="I610" i="5" s="1"/>
  <c r="J609" i="5"/>
  <c r="I609" i="5" s="1"/>
  <c r="J608" i="5"/>
  <c r="I608" i="5" s="1"/>
  <c r="J607" i="5"/>
  <c r="I607" i="5" s="1"/>
  <c r="J606" i="5"/>
  <c r="I606" i="5" s="1"/>
  <c r="J605" i="5"/>
  <c r="I605" i="5" s="1"/>
  <c r="J604" i="5"/>
  <c r="I604" i="5" s="1"/>
  <c r="J603" i="5"/>
  <c r="I603" i="5" s="1"/>
  <c r="J602" i="5"/>
  <c r="I602" i="5" s="1"/>
  <c r="J601" i="5"/>
  <c r="I601" i="5" s="1"/>
  <c r="J600" i="5"/>
  <c r="I600" i="5" s="1"/>
  <c r="J599" i="5"/>
  <c r="I599" i="5" s="1"/>
  <c r="J598" i="5"/>
  <c r="I598" i="5" s="1"/>
  <c r="J597" i="5"/>
  <c r="I597" i="5" s="1"/>
  <c r="J596" i="5"/>
  <c r="I596" i="5" s="1"/>
  <c r="J595" i="5"/>
  <c r="I595" i="5" s="1"/>
  <c r="J594" i="5"/>
  <c r="I594" i="5" s="1"/>
  <c r="J593" i="5"/>
  <c r="I593" i="5" s="1"/>
  <c r="J592" i="5"/>
  <c r="I592" i="5" s="1"/>
  <c r="J591" i="5"/>
  <c r="I591" i="5" s="1"/>
  <c r="J590" i="5"/>
  <c r="I590" i="5" s="1"/>
  <c r="J589" i="5"/>
  <c r="I589" i="5" s="1"/>
  <c r="J588" i="5"/>
  <c r="I588" i="5" s="1"/>
  <c r="J587" i="5"/>
  <c r="I587" i="5" s="1"/>
  <c r="J586" i="5"/>
  <c r="I586" i="5" s="1"/>
  <c r="J585" i="5"/>
  <c r="I585" i="5" s="1"/>
  <c r="J584" i="5"/>
  <c r="I584" i="5" s="1"/>
  <c r="J583" i="5"/>
  <c r="I583" i="5" s="1"/>
  <c r="J582" i="5"/>
  <c r="I582" i="5" s="1"/>
  <c r="J581" i="5"/>
  <c r="I581" i="5" s="1"/>
  <c r="J580" i="5"/>
  <c r="I580" i="5" s="1"/>
  <c r="J579" i="5"/>
  <c r="I579" i="5" s="1"/>
  <c r="J578" i="5"/>
  <c r="I578" i="5" s="1"/>
  <c r="J577" i="5"/>
  <c r="I577" i="5" s="1"/>
  <c r="J576" i="5"/>
  <c r="I576" i="5" s="1"/>
  <c r="J575" i="5"/>
  <c r="I575" i="5" s="1"/>
  <c r="J574" i="5"/>
  <c r="I574" i="5" s="1"/>
  <c r="J573" i="5"/>
  <c r="I573" i="5" s="1"/>
  <c r="J572" i="5"/>
  <c r="I572" i="5" s="1"/>
  <c r="J571" i="5"/>
  <c r="I571" i="5" s="1"/>
  <c r="J570" i="5"/>
  <c r="I570" i="5" s="1"/>
  <c r="J569" i="5"/>
  <c r="I569" i="5" s="1"/>
  <c r="J568" i="5"/>
  <c r="I568" i="5" s="1"/>
  <c r="J567" i="5"/>
  <c r="I567" i="5" s="1"/>
  <c r="J566" i="5"/>
  <c r="I566" i="5" s="1"/>
  <c r="J565" i="5"/>
  <c r="I565" i="5" s="1"/>
  <c r="J564" i="5"/>
  <c r="I564" i="5" s="1"/>
  <c r="J563" i="5"/>
  <c r="I563" i="5" s="1"/>
  <c r="J562" i="5"/>
  <c r="I562" i="5" s="1"/>
  <c r="J561" i="5"/>
  <c r="I561" i="5" s="1"/>
  <c r="J560" i="5"/>
  <c r="I560" i="5" s="1"/>
  <c r="J559" i="5"/>
  <c r="I559" i="5" s="1"/>
  <c r="J558" i="5"/>
  <c r="I558" i="5" s="1"/>
  <c r="J557" i="5"/>
  <c r="I557" i="5" s="1"/>
  <c r="J556" i="5"/>
  <c r="I556" i="5" s="1"/>
  <c r="J555" i="5"/>
  <c r="I555" i="5" s="1"/>
  <c r="J554" i="5"/>
  <c r="I554" i="5" s="1"/>
  <c r="J553" i="5"/>
  <c r="I553" i="5" s="1"/>
  <c r="J552" i="5"/>
  <c r="I552" i="5" s="1"/>
  <c r="J551" i="5"/>
  <c r="I551" i="5" s="1"/>
  <c r="J550" i="5"/>
  <c r="I550" i="5" s="1"/>
  <c r="J549" i="5"/>
  <c r="I549" i="5" s="1"/>
  <c r="J548" i="5"/>
  <c r="I548" i="5" s="1"/>
  <c r="J547" i="5"/>
  <c r="I547" i="5" s="1"/>
  <c r="J546" i="5"/>
  <c r="I546" i="5" s="1"/>
  <c r="J545" i="5"/>
  <c r="I545" i="5" s="1"/>
  <c r="J544" i="5"/>
  <c r="I544" i="5" s="1"/>
  <c r="J543" i="5"/>
  <c r="I543" i="5" s="1"/>
  <c r="J542" i="5"/>
  <c r="I542" i="5" s="1"/>
  <c r="J541" i="5"/>
  <c r="I541" i="5" s="1"/>
  <c r="J540" i="5"/>
  <c r="I540" i="5" s="1"/>
  <c r="J539" i="5"/>
  <c r="I539" i="5" s="1"/>
  <c r="J538" i="5"/>
  <c r="I538" i="5" s="1"/>
  <c r="J537" i="5"/>
  <c r="I537" i="5" s="1"/>
  <c r="J536" i="5"/>
  <c r="I536" i="5" s="1"/>
  <c r="J535" i="5"/>
  <c r="I535" i="5" s="1"/>
  <c r="J534" i="5"/>
  <c r="I534" i="5" s="1"/>
  <c r="J533" i="5"/>
  <c r="I533" i="5" s="1"/>
  <c r="J532" i="5"/>
  <c r="I532" i="5" s="1"/>
  <c r="J531" i="5"/>
  <c r="I531" i="5" s="1"/>
  <c r="J530" i="5"/>
  <c r="I530" i="5" s="1"/>
  <c r="J529" i="5"/>
  <c r="I529" i="5" s="1"/>
  <c r="J528" i="5"/>
  <c r="I528" i="5" s="1"/>
  <c r="J527" i="5"/>
  <c r="I527" i="5" s="1"/>
  <c r="J526" i="5"/>
  <c r="I526" i="5" s="1"/>
  <c r="J525" i="5"/>
  <c r="I525" i="5" s="1"/>
  <c r="J524" i="5"/>
  <c r="I524" i="5" s="1"/>
  <c r="J523" i="5"/>
  <c r="I523" i="5" s="1"/>
  <c r="J522" i="5"/>
  <c r="I522" i="5" s="1"/>
  <c r="J521" i="5"/>
  <c r="I521" i="5" s="1"/>
  <c r="J520" i="5"/>
  <c r="I520" i="5" s="1"/>
  <c r="J519" i="5"/>
  <c r="I519" i="5" s="1"/>
  <c r="J518" i="5"/>
  <c r="I518" i="5" s="1"/>
  <c r="J517" i="5"/>
  <c r="I517" i="5" s="1"/>
  <c r="J516" i="5"/>
  <c r="I516" i="5" s="1"/>
  <c r="J515" i="5"/>
  <c r="I515" i="5" s="1"/>
  <c r="J514" i="5"/>
  <c r="I514" i="5" s="1"/>
  <c r="J513" i="5"/>
  <c r="I513" i="5" s="1"/>
  <c r="J512" i="5"/>
  <c r="I512" i="5" s="1"/>
  <c r="J511" i="5"/>
  <c r="I511" i="5" s="1"/>
  <c r="J510" i="5"/>
  <c r="I510" i="5" s="1"/>
  <c r="J509" i="5"/>
  <c r="I509" i="5" s="1"/>
  <c r="J508" i="5"/>
  <c r="I508" i="5" s="1"/>
  <c r="J507" i="5"/>
  <c r="I507" i="5" s="1"/>
  <c r="J506" i="5"/>
  <c r="I506" i="5" s="1"/>
  <c r="J505" i="5"/>
  <c r="I505" i="5" s="1"/>
  <c r="J504" i="5"/>
  <c r="I504" i="5" s="1"/>
  <c r="J503" i="5"/>
  <c r="I503" i="5" s="1"/>
  <c r="J502" i="5"/>
  <c r="I502" i="5" s="1"/>
  <c r="J501" i="5"/>
  <c r="I501" i="5" s="1"/>
  <c r="J500" i="5"/>
  <c r="I500" i="5" s="1"/>
  <c r="J499" i="5"/>
  <c r="I499" i="5" s="1"/>
  <c r="J498" i="5"/>
  <c r="I498" i="5" s="1"/>
  <c r="J497" i="5"/>
  <c r="I497" i="5" s="1"/>
  <c r="J496" i="5"/>
  <c r="I496" i="5" s="1"/>
  <c r="J495" i="5"/>
  <c r="I495" i="5" s="1"/>
  <c r="J494" i="5"/>
  <c r="I494" i="5" s="1"/>
  <c r="J493" i="5"/>
  <c r="I493" i="5" s="1"/>
  <c r="J492" i="5"/>
  <c r="I492" i="5" s="1"/>
  <c r="J491" i="5"/>
  <c r="I491" i="5" s="1"/>
  <c r="J490" i="5"/>
  <c r="I490" i="5" s="1"/>
  <c r="J489" i="5"/>
  <c r="I489" i="5" s="1"/>
  <c r="J488" i="5"/>
  <c r="I488" i="5" s="1"/>
  <c r="J487" i="5"/>
  <c r="I487" i="5" s="1"/>
  <c r="J486" i="5"/>
  <c r="I486" i="5" s="1"/>
  <c r="J485" i="5"/>
  <c r="I485" i="5" s="1"/>
  <c r="J484" i="5"/>
  <c r="I484" i="5" s="1"/>
  <c r="J483" i="5"/>
  <c r="I483" i="5" s="1"/>
  <c r="J482" i="5"/>
  <c r="I482" i="5" s="1"/>
  <c r="J481" i="5"/>
  <c r="I481" i="5" s="1"/>
  <c r="J480" i="5"/>
  <c r="I480" i="5" s="1"/>
  <c r="J479" i="5"/>
  <c r="I479" i="5" s="1"/>
  <c r="J478" i="5"/>
  <c r="I478" i="5" s="1"/>
  <c r="J477" i="5"/>
  <c r="I477" i="5" s="1"/>
  <c r="J476" i="5"/>
  <c r="I476" i="5" s="1"/>
  <c r="J475" i="5"/>
  <c r="I475" i="5" s="1"/>
  <c r="J474" i="5"/>
  <c r="I474" i="5" s="1"/>
  <c r="J473" i="5"/>
  <c r="I473" i="5" s="1"/>
  <c r="J472" i="5"/>
  <c r="I472" i="5" s="1"/>
  <c r="J471" i="5"/>
  <c r="I471" i="5" s="1"/>
  <c r="J470" i="5"/>
  <c r="I470" i="5" s="1"/>
  <c r="J469" i="5"/>
  <c r="I469" i="5" s="1"/>
  <c r="J468" i="5"/>
  <c r="I468" i="5" s="1"/>
  <c r="J467" i="5"/>
  <c r="I467" i="5" s="1"/>
  <c r="J466" i="5"/>
  <c r="I466" i="5" s="1"/>
  <c r="J465" i="5"/>
  <c r="I465" i="5" s="1"/>
  <c r="J464" i="5"/>
  <c r="I464" i="5" s="1"/>
  <c r="J463" i="5"/>
  <c r="I463" i="5" s="1"/>
  <c r="J462" i="5"/>
  <c r="I462" i="5" s="1"/>
  <c r="J461" i="5"/>
  <c r="I461" i="5" s="1"/>
  <c r="J460" i="5"/>
  <c r="I460" i="5" s="1"/>
  <c r="J459" i="5"/>
  <c r="I459" i="5" s="1"/>
  <c r="J458" i="5"/>
  <c r="I458" i="5" s="1"/>
  <c r="J457" i="5"/>
  <c r="I457" i="5" s="1"/>
  <c r="J456" i="5"/>
  <c r="I456" i="5" s="1"/>
  <c r="J455" i="5"/>
  <c r="I455" i="5" s="1"/>
  <c r="J454" i="5"/>
  <c r="I454" i="5" s="1"/>
  <c r="J453" i="5"/>
  <c r="I453" i="5" s="1"/>
  <c r="J452" i="5"/>
  <c r="I452" i="5" s="1"/>
  <c r="J451" i="5"/>
  <c r="I451" i="5" s="1"/>
  <c r="J450" i="5"/>
  <c r="I450" i="5" s="1"/>
  <c r="J449" i="5"/>
  <c r="I449" i="5" s="1"/>
  <c r="J448" i="5"/>
  <c r="I448" i="5" s="1"/>
  <c r="J447" i="5"/>
  <c r="I447" i="5" s="1"/>
  <c r="J446" i="5"/>
  <c r="I446" i="5" s="1"/>
  <c r="J445" i="5"/>
  <c r="I445" i="5" s="1"/>
  <c r="J444" i="5"/>
  <c r="I444" i="5" s="1"/>
  <c r="J443" i="5"/>
  <c r="I443" i="5" s="1"/>
  <c r="J442" i="5"/>
  <c r="I442" i="5" s="1"/>
  <c r="J441" i="5"/>
  <c r="I441" i="5" s="1"/>
  <c r="J440" i="5"/>
  <c r="I440" i="5" s="1"/>
  <c r="J439" i="5"/>
  <c r="I439" i="5" s="1"/>
  <c r="J438" i="5"/>
  <c r="I438" i="5" s="1"/>
  <c r="J437" i="5"/>
  <c r="I437" i="5" s="1"/>
  <c r="J436" i="5"/>
  <c r="I436" i="5" s="1"/>
  <c r="J435" i="5"/>
  <c r="I435" i="5" s="1"/>
  <c r="J434" i="5"/>
  <c r="I434" i="5" s="1"/>
  <c r="J433" i="5"/>
  <c r="I433" i="5" s="1"/>
  <c r="J432" i="5"/>
  <c r="I432" i="5" s="1"/>
  <c r="J431" i="5"/>
  <c r="I431" i="5" s="1"/>
  <c r="J430" i="5"/>
  <c r="I430" i="5" s="1"/>
  <c r="J429" i="5"/>
  <c r="I429" i="5" s="1"/>
  <c r="J428" i="5"/>
  <c r="I428" i="5" s="1"/>
  <c r="J427" i="5"/>
  <c r="I427" i="5" s="1"/>
  <c r="J426" i="5"/>
  <c r="I426" i="5" s="1"/>
  <c r="J425" i="5"/>
  <c r="I425" i="5" s="1"/>
  <c r="J424" i="5"/>
  <c r="I424" i="5" s="1"/>
  <c r="J423" i="5"/>
  <c r="I423" i="5" s="1"/>
  <c r="J422" i="5"/>
  <c r="I422" i="5" s="1"/>
  <c r="J421" i="5"/>
  <c r="I421" i="5" s="1"/>
  <c r="J420" i="5"/>
  <c r="I420" i="5" s="1"/>
  <c r="J419" i="5"/>
  <c r="I419" i="5" s="1"/>
  <c r="J418" i="5"/>
  <c r="I418" i="5" s="1"/>
  <c r="J417" i="5"/>
  <c r="I417" i="5" s="1"/>
  <c r="J416" i="5"/>
  <c r="I416" i="5" s="1"/>
  <c r="J415" i="5"/>
  <c r="I415" i="5" s="1"/>
  <c r="J414" i="5"/>
  <c r="I414" i="5" s="1"/>
  <c r="J413" i="5"/>
  <c r="I413" i="5" s="1"/>
  <c r="J412" i="5"/>
  <c r="I412" i="5" s="1"/>
  <c r="J411" i="5"/>
  <c r="I411" i="5" s="1"/>
  <c r="J410" i="5"/>
  <c r="I410" i="5" s="1"/>
  <c r="J409" i="5"/>
  <c r="I409" i="5" s="1"/>
  <c r="J408" i="5"/>
  <c r="I408" i="5" s="1"/>
  <c r="J407" i="5"/>
  <c r="I407" i="5" s="1"/>
  <c r="J406" i="5"/>
  <c r="I406" i="5" s="1"/>
  <c r="J405" i="5"/>
  <c r="I405" i="5" s="1"/>
  <c r="J404" i="5"/>
  <c r="I404" i="5" s="1"/>
  <c r="J403" i="5"/>
  <c r="I403" i="5" s="1"/>
  <c r="J402" i="5"/>
  <c r="I402" i="5" s="1"/>
  <c r="J401" i="5"/>
  <c r="I401" i="5" s="1"/>
  <c r="J400" i="5"/>
  <c r="I400" i="5" s="1"/>
  <c r="J399" i="5"/>
  <c r="I399" i="5" s="1"/>
  <c r="J398" i="5"/>
  <c r="I398" i="5" s="1"/>
  <c r="J397" i="5"/>
  <c r="I397" i="5" s="1"/>
  <c r="J396" i="5"/>
  <c r="I396" i="5" s="1"/>
  <c r="J395" i="5"/>
  <c r="I395" i="5" s="1"/>
  <c r="J394" i="5"/>
  <c r="I394" i="5" s="1"/>
  <c r="J393" i="5"/>
  <c r="I393" i="5" s="1"/>
  <c r="J392" i="5"/>
  <c r="I392" i="5" s="1"/>
  <c r="J391" i="5"/>
  <c r="I391" i="5" s="1"/>
  <c r="J390" i="5"/>
  <c r="I390" i="5" s="1"/>
  <c r="J389" i="5"/>
  <c r="I389" i="5" s="1"/>
  <c r="J388" i="5"/>
  <c r="I388" i="5" s="1"/>
  <c r="J387" i="5"/>
  <c r="I387" i="5" s="1"/>
  <c r="J386" i="5"/>
  <c r="I386" i="5" s="1"/>
  <c r="J385" i="5"/>
  <c r="I385" i="5" s="1"/>
  <c r="J384" i="5"/>
  <c r="I384" i="5" s="1"/>
  <c r="J383" i="5"/>
  <c r="I383" i="5" s="1"/>
  <c r="J382" i="5"/>
  <c r="I382" i="5" s="1"/>
  <c r="J381" i="5"/>
  <c r="I381" i="5" s="1"/>
  <c r="J380" i="5"/>
  <c r="I380" i="5" s="1"/>
  <c r="J379" i="5"/>
  <c r="I379" i="5" s="1"/>
  <c r="J378" i="5"/>
  <c r="I378" i="5" s="1"/>
  <c r="J377" i="5"/>
  <c r="I377" i="5" s="1"/>
  <c r="J376" i="5"/>
  <c r="I376" i="5" s="1"/>
  <c r="J375" i="5"/>
  <c r="I375" i="5" s="1"/>
  <c r="J374" i="5"/>
  <c r="I374" i="5" s="1"/>
  <c r="J373" i="5"/>
  <c r="I373" i="5" s="1"/>
  <c r="J372" i="5"/>
  <c r="I372" i="5" s="1"/>
  <c r="J371" i="5"/>
  <c r="I371" i="5" s="1"/>
  <c r="J370" i="5"/>
  <c r="I370" i="5" s="1"/>
  <c r="J369" i="5"/>
  <c r="I369" i="5" s="1"/>
  <c r="J368" i="5"/>
  <c r="I368" i="5" s="1"/>
  <c r="J367" i="5"/>
  <c r="I367" i="5" s="1"/>
  <c r="J366" i="5"/>
  <c r="I366" i="5" s="1"/>
  <c r="J365" i="5"/>
  <c r="I365" i="5" s="1"/>
  <c r="J364" i="5"/>
  <c r="I364" i="5" s="1"/>
  <c r="J363" i="5"/>
  <c r="I363" i="5" s="1"/>
  <c r="J362" i="5"/>
  <c r="I362" i="5" s="1"/>
  <c r="J361" i="5"/>
  <c r="I361" i="5" s="1"/>
  <c r="J360" i="5"/>
  <c r="I360" i="5" s="1"/>
  <c r="J359" i="5"/>
  <c r="I359" i="5" s="1"/>
  <c r="J358" i="5"/>
  <c r="I358" i="5" s="1"/>
  <c r="J357" i="5"/>
  <c r="I357" i="5" s="1"/>
  <c r="J356" i="5"/>
  <c r="I356" i="5" s="1"/>
  <c r="J355" i="5"/>
  <c r="I355" i="5" s="1"/>
  <c r="J354" i="5"/>
  <c r="I354" i="5" s="1"/>
  <c r="J353" i="5"/>
  <c r="I353" i="5" s="1"/>
  <c r="J352" i="5"/>
  <c r="I352" i="5" s="1"/>
  <c r="J351" i="5"/>
  <c r="I351" i="5" s="1"/>
  <c r="J350" i="5"/>
  <c r="I350" i="5" s="1"/>
  <c r="J349" i="5"/>
  <c r="I349" i="5" s="1"/>
  <c r="J348" i="5"/>
  <c r="I348" i="5" s="1"/>
  <c r="J347" i="5"/>
  <c r="I347" i="5" s="1"/>
  <c r="J346" i="5"/>
  <c r="I346" i="5" s="1"/>
  <c r="J345" i="5"/>
  <c r="I345" i="5" s="1"/>
  <c r="J344" i="5"/>
  <c r="I344" i="5" s="1"/>
  <c r="J343" i="5"/>
  <c r="I343" i="5" s="1"/>
  <c r="J342" i="5"/>
  <c r="I342" i="5" s="1"/>
  <c r="J341" i="5"/>
  <c r="I341" i="5" s="1"/>
  <c r="J340" i="5"/>
  <c r="I340" i="5" s="1"/>
  <c r="J339" i="5"/>
  <c r="I339" i="5" s="1"/>
  <c r="J338" i="5"/>
  <c r="I338" i="5" s="1"/>
  <c r="J337" i="5"/>
  <c r="I337" i="5" s="1"/>
  <c r="J336" i="5"/>
  <c r="I336" i="5" s="1"/>
  <c r="J335" i="5"/>
  <c r="I335" i="5" s="1"/>
  <c r="J334" i="5"/>
  <c r="I334" i="5" s="1"/>
  <c r="J333" i="5"/>
  <c r="I333" i="5" s="1"/>
  <c r="J332" i="5"/>
  <c r="I332" i="5" s="1"/>
  <c r="J331" i="5"/>
  <c r="I331" i="5" s="1"/>
  <c r="J330" i="5"/>
  <c r="I330" i="5" s="1"/>
  <c r="J329" i="5"/>
  <c r="I329" i="5" s="1"/>
  <c r="J328" i="5"/>
  <c r="I328" i="5" s="1"/>
  <c r="J327" i="5"/>
  <c r="I327" i="5" s="1"/>
  <c r="J326" i="5"/>
  <c r="I326" i="5" s="1"/>
  <c r="J325" i="5"/>
  <c r="I325" i="5" s="1"/>
  <c r="J324" i="5"/>
  <c r="I324" i="5" s="1"/>
  <c r="J323" i="5"/>
  <c r="I323" i="5" s="1"/>
  <c r="J322" i="5"/>
  <c r="I322" i="5" s="1"/>
  <c r="J321" i="5"/>
  <c r="I321" i="5" s="1"/>
  <c r="J320" i="5"/>
  <c r="I320" i="5" s="1"/>
  <c r="J319" i="5"/>
  <c r="I319" i="5" s="1"/>
  <c r="J318" i="5"/>
  <c r="I318" i="5" s="1"/>
  <c r="J317" i="5"/>
  <c r="I317" i="5" s="1"/>
  <c r="J316" i="5"/>
  <c r="I316" i="5" s="1"/>
  <c r="J315" i="5"/>
  <c r="I315" i="5" s="1"/>
  <c r="J314" i="5"/>
  <c r="I314" i="5" s="1"/>
  <c r="J313" i="5"/>
  <c r="I313" i="5" s="1"/>
  <c r="J312" i="5"/>
  <c r="I312" i="5" s="1"/>
  <c r="J311" i="5"/>
  <c r="I311" i="5" s="1"/>
  <c r="J310" i="5"/>
  <c r="I310" i="5" s="1"/>
  <c r="J309" i="5"/>
  <c r="I309" i="5" s="1"/>
  <c r="J308" i="5"/>
  <c r="I308" i="5" s="1"/>
  <c r="J307" i="5"/>
  <c r="I307" i="5" s="1"/>
  <c r="J306" i="5"/>
  <c r="I306" i="5" s="1"/>
  <c r="J305" i="5"/>
  <c r="I305" i="5" s="1"/>
  <c r="J304" i="5"/>
  <c r="I304" i="5" s="1"/>
  <c r="J303" i="5"/>
  <c r="I303" i="5" s="1"/>
  <c r="J302" i="5"/>
  <c r="I302" i="5" s="1"/>
  <c r="J301" i="5"/>
  <c r="I301" i="5" s="1"/>
  <c r="J300" i="5"/>
  <c r="I300" i="5" s="1"/>
  <c r="J299" i="5"/>
  <c r="I299" i="5" s="1"/>
  <c r="J298" i="5"/>
  <c r="I298" i="5" s="1"/>
  <c r="J297" i="5"/>
  <c r="I297" i="5" s="1"/>
  <c r="J296" i="5"/>
  <c r="I296" i="5" s="1"/>
  <c r="J295" i="5"/>
  <c r="I295" i="5" s="1"/>
  <c r="J294" i="5"/>
  <c r="I294" i="5" s="1"/>
  <c r="J293" i="5"/>
  <c r="I293" i="5" s="1"/>
  <c r="J292" i="5"/>
  <c r="I292" i="5" s="1"/>
  <c r="J291" i="5"/>
  <c r="I291" i="5" s="1"/>
  <c r="J290" i="5"/>
  <c r="I290" i="5" s="1"/>
  <c r="J289" i="5"/>
  <c r="I289" i="5" s="1"/>
  <c r="J288" i="5"/>
  <c r="I288" i="5" s="1"/>
  <c r="J287" i="5"/>
  <c r="I287" i="5" s="1"/>
  <c r="J286" i="5"/>
  <c r="I286" i="5" s="1"/>
  <c r="J285" i="5"/>
  <c r="I285" i="5" s="1"/>
  <c r="J284" i="5"/>
  <c r="I284" i="5" s="1"/>
  <c r="J283" i="5"/>
  <c r="I283" i="5" s="1"/>
  <c r="J282" i="5"/>
  <c r="I282" i="5" s="1"/>
  <c r="J281" i="5"/>
  <c r="I281" i="5" s="1"/>
  <c r="J280" i="5"/>
  <c r="I280" i="5" s="1"/>
  <c r="J279" i="5"/>
  <c r="I279" i="5" s="1"/>
  <c r="J278" i="5"/>
  <c r="I278" i="5" s="1"/>
  <c r="J277" i="5"/>
  <c r="I277" i="5" s="1"/>
  <c r="J276" i="5"/>
  <c r="I276" i="5" s="1"/>
  <c r="J275" i="5"/>
  <c r="I275" i="5" s="1"/>
  <c r="J274" i="5"/>
  <c r="I274" i="5" s="1"/>
  <c r="J273" i="5"/>
  <c r="I273" i="5" s="1"/>
  <c r="J272" i="5"/>
  <c r="I272" i="5" s="1"/>
  <c r="J271" i="5"/>
  <c r="I271" i="5" s="1"/>
  <c r="J270" i="5"/>
  <c r="I270" i="5" s="1"/>
  <c r="J269" i="5"/>
  <c r="I269" i="5" s="1"/>
  <c r="J268" i="5"/>
  <c r="I268" i="5" s="1"/>
  <c r="J267" i="5"/>
  <c r="I267" i="5" s="1"/>
  <c r="J266" i="5"/>
  <c r="I266" i="5" s="1"/>
  <c r="J265" i="5"/>
  <c r="I265" i="5" s="1"/>
  <c r="J264" i="5"/>
  <c r="I264" i="5" s="1"/>
  <c r="J263" i="5"/>
  <c r="I263" i="5" s="1"/>
  <c r="J262" i="5"/>
  <c r="I262" i="5" s="1"/>
  <c r="J261" i="5"/>
  <c r="I261" i="5" s="1"/>
  <c r="J260" i="5"/>
  <c r="I260" i="5" s="1"/>
  <c r="J259" i="5"/>
  <c r="I259" i="5" s="1"/>
  <c r="J258" i="5"/>
  <c r="I258" i="5" s="1"/>
  <c r="J257" i="5"/>
  <c r="I257" i="5" s="1"/>
  <c r="J256" i="5"/>
  <c r="I256" i="5" s="1"/>
  <c r="J255" i="5"/>
  <c r="I255" i="5" s="1"/>
  <c r="J254" i="5"/>
  <c r="I254" i="5" s="1"/>
  <c r="J253" i="5"/>
  <c r="I253" i="5" s="1"/>
  <c r="J252" i="5"/>
  <c r="I252" i="5" s="1"/>
  <c r="J251" i="5"/>
  <c r="I251" i="5" s="1"/>
  <c r="J250" i="5"/>
  <c r="I250" i="5" s="1"/>
  <c r="J249" i="5"/>
  <c r="I249" i="5" s="1"/>
  <c r="J248" i="5"/>
  <c r="I248" i="5" s="1"/>
  <c r="J247" i="5"/>
  <c r="I247" i="5" s="1"/>
  <c r="J246" i="5"/>
  <c r="I246" i="5" s="1"/>
  <c r="J245" i="5"/>
  <c r="I245" i="5" s="1"/>
  <c r="J244" i="5"/>
  <c r="I244" i="5" s="1"/>
  <c r="J243" i="5"/>
  <c r="I243" i="5" s="1"/>
  <c r="J242" i="5"/>
  <c r="I242" i="5" s="1"/>
  <c r="J241" i="5"/>
  <c r="I241" i="5" s="1"/>
  <c r="J240" i="5"/>
  <c r="I240" i="5" s="1"/>
  <c r="J239" i="5"/>
  <c r="I239" i="5" s="1"/>
  <c r="J238" i="5"/>
  <c r="I238" i="5" s="1"/>
  <c r="J237" i="5"/>
  <c r="I237" i="5" s="1"/>
  <c r="J236" i="5"/>
  <c r="I236" i="5" s="1"/>
  <c r="J235" i="5"/>
  <c r="I235" i="5" s="1"/>
  <c r="J234" i="5"/>
  <c r="I234" i="5" s="1"/>
  <c r="J233" i="5"/>
  <c r="I233" i="5" s="1"/>
  <c r="J232" i="5"/>
  <c r="I232" i="5" s="1"/>
  <c r="J231" i="5"/>
  <c r="I231" i="5" s="1"/>
  <c r="J230" i="5"/>
  <c r="I230" i="5" s="1"/>
  <c r="J229" i="5"/>
  <c r="I229" i="5" s="1"/>
  <c r="J228" i="5"/>
  <c r="I228" i="5" s="1"/>
  <c r="J227" i="5"/>
  <c r="I227" i="5" s="1"/>
  <c r="J226" i="5"/>
  <c r="I226" i="5" s="1"/>
  <c r="J225" i="5"/>
  <c r="I225" i="5" s="1"/>
  <c r="J224" i="5"/>
  <c r="I224" i="5" s="1"/>
  <c r="J223" i="5"/>
  <c r="I223" i="5" s="1"/>
  <c r="J222" i="5"/>
  <c r="I222" i="5" s="1"/>
  <c r="J221" i="5"/>
  <c r="I221" i="5" s="1"/>
  <c r="J220" i="5"/>
  <c r="I220" i="5" s="1"/>
  <c r="J219" i="5"/>
  <c r="I219" i="5" s="1"/>
  <c r="J218" i="5"/>
  <c r="I218" i="5" s="1"/>
  <c r="J217" i="5"/>
  <c r="I217" i="5" s="1"/>
  <c r="J216" i="5"/>
  <c r="I216" i="5" s="1"/>
  <c r="J215" i="5"/>
  <c r="I215" i="5" s="1"/>
  <c r="J214" i="5"/>
  <c r="I214" i="5" s="1"/>
  <c r="J213" i="5"/>
  <c r="I213" i="5" s="1"/>
  <c r="J212" i="5"/>
  <c r="I212" i="5" s="1"/>
  <c r="J211" i="5"/>
  <c r="I211" i="5" s="1"/>
  <c r="J210" i="5"/>
  <c r="I210" i="5" s="1"/>
  <c r="J209" i="5"/>
  <c r="I209" i="5" s="1"/>
  <c r="J208" i="5"/>
  <c r="I208" i="5" s="1"/>
  <c r="J207" i="5"/>
  <c r="I207" i="5" s="1"/>
  <c r="J206" i="5"/>
  <c r="I206" i="5" s="1"/>
  <c r="J205" i="5"/>
  <c r="I205" i="5" s="1"/>
  <c r="J204" i="5"/>
  <c r="I204" i="5" s="1"/>
  <c r="J203" i="5"/>
  <c r="I203" i="5" s="1"/>
  <c r="J202" i="5"/>
  <c r="I202" i="5" s="1"/>
  <c r="J201" i="5"/>
  <c r="I201" i="5" s="1"/>
  <c r="J200" i="5"/>
  <c r="I200" i="5" s="1"/>
  <c r="J199" i="5"/>
  <c r="I199" i="5" s="1"/>
  <c r="J198" i="5"/>
  <c r="I198" i="5" s="1"/>
  <c r="J197" i="5"/>
  <c r="I197" i="5" s="1"/>
  <c r="J196" i="5"/>
  <c r="I196" i="5" s="1"/>
  <c r="J195" i="5"/>
  <c r="I195" i="5" s="1"/>
  <c r="J194" i="5"/>
  <c r="I194" i="5" s="1"/>
  <c r="J193" i="5"/>
  <c r="I193" i="5" s="1"/>
  <c r="J192" i="5"/>
  <c r="I192" i="5" s="1"/>
  <c r="J191" i="5"/>
  <c r="I191" i="5" s="1"/>
  <c r="J190" i="5"/>
  <c r="I190" i="5" s="1"/>
  <c r="J189" i="5"/>
  <c r="I189" i="5" s="1"/>
  <c r="J188" i="5"/>
  <c r="I188" i="5" s="1"/>
  <c r="J187" i="5"/>
  <c r="I187" i="5" s="1"/>
  <c r="J186" i="5"/>
  <c r="I186" i="5" s="1"/>
  <c r="J185" i="5"/>
  <c r="I185" i="5" s="1"/>
  <c r="J184" i="5"/>
  <c r="I184" i="5" s="1"/>
  <c r="J183" i="5"/>
  <c r="I183" i="5" s="1"/>
  <c r="J182" i="5"/>
  <c r="I182" i="5" s="1"/>
  <c r="J181" i="5"/>
  <c r="I181" i="5" s="1"/>
  <c r="J180" i="5"/>
  <c r="I180" i="5" s="1"/>
  <c r="J179" i="5"/>
  <c r="I179" i="5" s="1"/>
  <c r="J178" i="5"/>
  <c r="I178" i="5" s="1"/>
  <c r="J177" i="5"/>
  <c r="I177" i="5" s="1"/>
  <c r="J176" i="5"/>
  <c r="I176" i="5" s="1"/>
  <c r="J175" i="5"/>
  <c r="I175" i="5" s="1"/>
  <c r="J174" i="5"/>
  <c r="I174" i="5" s="1"/>
  <c r="J173" i="5"/>
  <c r="I173" i="5" s="1"/>
  <c r="J172" i="5"/>
  <c r="I172" i="5" s="1"/>
  <c r="J171" i="5"/>
  <c r="I171" i="5" s="1"/>
  <c r="J170" i="5"/>
  <c r="I170" i="5" s="1"/>
  <c r="J169" i="5"/>
  <c r="I169" i="5" s="1"/>
  <c r="J168" i="5"/>
  <c r="I168" i="5" s="1"/>
  <c r="J167" i="5"/>
  <c r="I167" i="5" s="1"/>
  <c r="J166" i="5"/>
  <c r="I166" i="5" s="1"/>
  <c r="J165" i="5"/>
  <c r="I165" i="5" s="1"/>
  <c r="J164" i="5"/>
  <c r="I164" i="5" s="1"/>
  <c r="J163" i="5"/>
  <c r="I163" i="5" s="1"/>
  <c r="J162" i="5"/>
  <c r="I162" i="5" s="1"/>
  <c r="J161" i="5"/>
  <c r="I161" i="5" s="1"/>
  <c r="J160" i="5"/>
  <c r="I160" i="5" s="1"/>
  <c r="J159" i="5"/>
  <c r="I159" i="5" s="1"/>
  <c r="J158" i="5"/>
  <c r="I158" i="5" s="1"/>
  <c r="J157" i="5"/>
  <c r="I157" i="5" s="1"/>
  <c r="J156" i="5"/>
  <c r="I156" i="5" s="1"/>
  <c r="J155" i="5"/>
  <c r="I155" i="5" s="1"/>
  <c r="J154" i="5"/>
  <c r="I154" i="5" s="1"/>
  <c r="J153" i="5"/>
  <c r="I153" i="5" s="1"/>
  <c r="J152" i="5"/>
  <c r="I152" i="5" s="1"/>
  <c r="J151" i="5"/>
  <c r="I151" i="5" s="1"/>
  <c r="J150" i="5"/>
  <c r="I150" i="5" s="1"/>
  <c r="J149" i="5"/>
  <c r="I149" i="5" s="1"/>
  <c r="J148" i="5"/>
  <c r="I148" i="5" s="1"/>
  <c r="J147" i="5"/>
  <c r="I147" i="5" s="1"/>
  <c r="J146" i="5"/>
  <c r="I146" i="5" s="1"/>
  <c r="J145" i="5"/>
  <c r="I145" i="5" s="1"/>
  <c r="J144" i="5"/>
  <c r="I144" i="5" s="1"/>
  <c r="J143" i="5"/>
  <c r="I143" i="5" s="1"/>
  <c r="J142" i="5"/>
  <c r="I142" i="5" s="1"/>
  <c r="J141" i="5"/>
  <c r="I141" i="5" s="1"/>
  <c r="J140" i="5"/>
  <c r="I140" i="5" s="1"/>
  <c r="J139" i="5"/>
  <c r="I139" i="5" s="1"/>
  <c r="J138" i="5"/>
  <c r="I138" i="5" s="1"/>
  <c r="J137" i="5"/>
  <c r="I137" i="5" s="1"/>
  <c r="J136" i="5"/>
  <c r="I136" i="5" s="1"/>
  <c r="J135" i="5"/>
  <c r="I135" i="5" s="1"/>
  <c r="J134" i="5"/>
  <c r="I134" i="5" s="1"/>
  <c r="J133" i="5"/>
  <c r="I133" i="5" s="1"/>
  <c r="J132" i="5"/>
  <c r="I132" i="5" s="1"/>
  <c r="J131" i="5"/>
  <c r="I131" i="5" s="1"/>
  <c r="J130" i="5"/>
  <c r="I130" i="5" s="1"/>
  <c r="J129" i="5"/>
  <c r="I129" i="5" s="1"/>
  <c r="J128" i="5"/>
  <c r="I128" i="5" s="1"/>
  <c r="J127" i="5"/>
  <c r="I127" i="5" s="1"/>
  <c r="J126" i="5"/>
  <c r="I126" i="5" s="1"/>
  <c r="J125" i="5"/>
  <c r="I125" i="5" s="1"/>
  <c r="J124" i="5"/>
  <c r="I124" i="5" s="1"/>
  <c r="J123" i="5"/>
  <c r="I123" i="5" s="1"/>
  <c r="J122" i="5"/>
  <c r="I122" i="5" s="1"/>
  <c r="J121" i="5"/>
  <c r="I121" i="5" s="1"/>
  <c r="J120" i="5"/>
  <c r="I120" i="5" s="1"/>
  <c r="J119" i="5"/>
  <c r="I119" i="5" s="1"/>
  <c r="J118" i="5"/>
  <c r="I118" i="5" s="1"/>
  <c r="J117" i="5"/>
  <c r="I117" i="5" s="1"/>
  <c r="J116" i="5"/>
  <c r="I116" i="5" s="1"/>
  <c r="J115" i="5"/>
  <c r="I115" i="5" s="1"/>
  <c r="J114" i="5"/>
  <c r="I114" i="5" s="1"/>
  <c r="J113" i="5"/>
  <c r="I113" i="5" s="1"/>
  <c r="J112" i="5"/>
  <c r="I112" i="5" s="1"/>
  <c r="J111" i="5"/>
  <c r="I111" i="5" s="1"/>
  <c r="J110" i="5"/>
  <c r="I110" i="5" s="1"/>
  <c r="J109" i="5"/>
  <c r="I109" i="5" s="1"/>
  <c r="J108" i="5"/>
  <c r="I108" i="5" s="1"/>
  <c r="J107" i="5"/>
  <c r="I107" i="5" s="1"/>
  <c r="J106" i="5"/>
  <c r="I106" i="5" s="1"/>
  <c r="J105" i="5"/>
  <c r="I105" i="5" s="1"/>
  <c r="J104" i="5"/>
  <c r="I104" i="5" s="1"/>
  <c r="J103" i="5"/>
  <c r="I103" i="5" s="1"/>
  <c r="J102" i="5"/>
  <c r="I102" i="5" s="1"/>
  <c r="J101" i="5"/>
  <c r="I101" i="5" s="1"/>
  <c r="J100" i="5"/>
  <c r="I100" i="5" s="1"/>
  <c r="J99" i="5"/>
  <c r="I99" i="5" s="1"/>
  <c r="J98" i="5"/>
  <c r="I98" i="5" s="1"/>
  <c r="J97" i="5"/>
  <c r="I97" i="5" s="1"/>
  <c r="J96" i="5"/>
  <c r="I96" i="5" s="1"/>
  <c r="J95" i="5"/>
  <c r="I95" i="5" s="1"/>
  <c r="J94" i="5"/>
  <c r="I94" i="5" s="1"/>
  <c r="J93" i="5"/>
  <c r="I93" i="5" s="1"/>
  <c r="J92" i="5"/>
  <c r="I92" i="5" s="1"/>
  <c r="J91" i="5"/>
  <c r="I91" i="5" s="1"/>
  <c r="J90" i="5"/>
  <c r="I90" i="5" s="1"/>
  <c r="J89" i="5"/>
  <c r="I89" i="5" s="1"/>
  <c r="J88" i="5"/>
  <c r="I88" i="5" s="1"/>
  <c r="J87" i="5"/>
  <c r="I87" i="5" s="1"/>
  <c r="J86" i="5"/>
  <c r="I86" i="5" s="1"/>
  <c r="J85" i="5"/>
  <c r="I85" i="5" s="1"/>
  <c r="J84" i="5"/>
  <c r="I84" i="5" s="1"/>
  <c r="J83" i="5"/>
  <c r="I83" i="5" s="1"/>
  <c r="J82" i="5"/>
  <c r="I82" i="5" s="1"/>
  <c r="J81" i="5"/>
  <c r="I81" i="5" s="1"/>
  <c r="J80" i="5"/>
  <c r="I80" i="5" s="1"/>
  <c r="J79" i="5"/>
  <c r="I79" i="5" s="1"/>
  <c r="J78" i="5"/>
  <c r="I78" i="5" s="1"/>
  <c r="J77" i="5"/>
  <c r="I77" i="5" s="1"/>
  <c r="J76" i="5"/>
  <c r="I76" i="5" s="1"/>
  <c r="J75" i="5"/>
  <c r="I75" i="5" s="1"/>
  <c r="J74" i="5"/>
  <c r="I74" i="5" s="1"/>
  <c r="J73" i="5"/>
  <c r="I73" i="5" s="1"/>
  <c r="J72" i="5"/>
  <c r="I72" i="5" s="1"/>
  <c r="J71" i="5"/>
  <c r="I71" i="5" s="1"/>
  <c r="J70" i="5"/>
  <c r="I70" i="5" s="1"/>
  <c r="J69" i="5"/>
  <c r="I69" i="5" s="1"/>
  <c r="J68" i="5"/>
  <c r="I68" i="5" s="1"/>
  <c r="J67" i="5"/>
  <c r="I67" i="5" s="1"/>
  <c r="J66" i="5"/>
  <c r="I66" i="5" s="1"/>
  <c r="J65" i="5"/>
  <c r="I65" i="5" s="1"/>
  <c r="J64" i="5"/>
  <c r="I64" i="5" s="1"/>
  <c r="J63" i="5"/>
  <c r="I63" i="5" s="1"/>
  <c r="J62" i="5"/>
  <c r="I62" i="5" s="1"/>
  <c r="J61" i="5"/>
  <c r="I61" i="5" s="1"/>
  <c r="J60" i="5"/>
  <c r="I60" i="5" s="1"/>
  <c r="J59" i="5"/>
  <c r="I59" i="5" s="1"/>
  <c r="J58" i="5"/>
  <c r="I58" i="5" s="1"/>
  <c r="J57" i="5"/>
  <c r="I57" i="5" s="1"/>
  <c r="J56" i="5"/>
  <c r="I56" i="5" s="1"/>
  <c r="J55" i="5"/>
  <c r="I55" i="5" s="1"/>
  <c r="J54" i="5"/>
  <c r="I54" i="5" s="1"/>
  <c r="J53" i="5"/>
  <c r="I53" i="5" s="1"/>
  <c r="J52" i="5"/>
  <c r="I52" i="5" s="1"/>
  <c r="J51" i="5"/>
  <c r="I51" i="5" s="1"/>
  <c r="J50" i="5"/>
  <c r="I50" i="5" s="1"/>
  <c r="J49" i="5"/>
  <c r="I49" i="5" s="1"/>
  <c r="J48" i="5"/>
  <c r="I48" i="5" s="1"/>
  <c r="J47" i="5"/>
  <c r="I47" i="5" s="1"/>
  <c r="J46" i="5"/>
  <c r="I46" i="5" s="1"/>
  <c r="J45" i="5"/>
  <c r="I45" i="5" s="1"/>
  <c r="J44" i="5"/>
  <c r="I44" i="5" s="1"/>
  <c r="J43" i="5"/>
  <c r="I43" i="5" s="1"/>
  <c r="J42" i="5"/>
  <c r="I42" i="5" s="1"/>
  <c r="J41" i="5"/>
  <c r="I41" i="5" s="1"/>
  <c r="J40" i="5"/>
  <c r="I40" i="5" s="1"/>
  <c r="J39" i="5"/>
  <c r="I39" i="5" s="1"/>
  <c r="J38" i="5"/>
  <c r="I38" i="5" s="1"/>
  <c r="J37" i="5"/>
  <c r="I37" i="5" s="1"/>
  <c r="J36" i="5"/>
  <c r="I36" i="5" s="1"/>
  <c r="J35" i="5"/>
  <c r="I35" i="5" s="1"/>
  <c r="J34" i="5"/>
  <c r="I34" i="5" s="1"/>
  <c r="J33" i="5"/>
  <c r="I33" i="5" s="1"/>
  <c r="J32" i="5"/>
  <c r="I32" i="5" s="1"/>
  <c r="J31" i="5"/>
  <c r="I31" i="5" s="1"/>
  <c r="J30" i="5"/>
  <c r="I30" i="5" s="1"/>
  <c r="J29" i="5"/>
  <c r="I29" i="5" s="1"/>
  <c r="J28" i="5"/>
  <c r="I28" i="5" s="1"/>
  <c r="J27" i="5"/>
  <c r="I27" i="5" s="1"/>
  <c r="J26" i="5"/>
  <c r="I26" i="5" s="1"/>
  <c r="J25" i="5"/>
  <c r="I25" i="5" s="1"/>
  <c r="J24" i="5"/>
  <c r="I24" i="5" s="1"/>
  <c r="J23" i="5"/>
  <c r="I23" i="5" s="1"/>
  <c r="J22" i="5"/>
  <c r="I22" i="5" s="1"/>
  <c r="J21" i="5"/>
  <c r="I21" i="5" s="1"/>
  <c r="J20" i="5"/>
  <c r="I20" i="5" s="1"/>
  <c r="J19" i="5"/>
  <c r="I19" i="5" s="1"/>
  <c r="J18" i="5"/>
  <c r="I18" i="5" s="1"/>
  <c r="J17" i="5"/>
  <c r="I17" i="5" s="1"/>
  <c r="J16" i="5"/>
  <c r="I16" i="5" s="1"/>
  <c r="J15" i="5"/>
  <c r="I15" i="5" s="1"/>
  <c r="J14" i="5"/>
  <c r="I14" i="5" s="1"/>
  <c r="J13" i="5"/>
  <c r="I13" i="5" s="1"/>
  <c r="J12" i="5"/>
  <c r="I12" i="5" s="1"/>
  <c r="J11" i="5"/>
  <c r="I11" i="5" s="1"/>
  <c r="J10" i="5"/>
  <c r="I10" i="5" s="1"/>
  <c r="J9" i="5"/>
  <c r="I9" i="5" s="1"/>
  <c r="J8" i="5"/>
  <c r="I8" i="5" s="1"/>
  <c r="J7" i="5"/>
  <c r="I7" i="5" s="1"/>
  <c r="J6" i="5"/>
  <c r="I6" i="5" s="1"/>
  <c r="J5" i="5"/>
  <c r="I5" i="5" s="1"/>
  <c r="J4" i="5"/>
  <c r="I4" i="5" s="1"/>
  <c r="J3" i="5"/>
  <c r="I3" i="5" s="1"/>
  <c r="S2" i="1"/>
  <c r="S1" i="1"/>
  <c r="O3" i="1"/>
  <c r="O4" i="1"/>
  <c r="O5" i="1"/>
  <c r="O6" i="1"/>
  <c r="O7" i="1"/>
  <c r="O8" i="1"/>
  <c r="O9" i="1"/>
  <c r="O10" i="1"/>
  <c r="O11" i="1"/>
  <c r="O12" i="1"/>
  <c r="O13" i="1"/>
  <c r="O14" i="1"/>
  <c r="O15" i="1"/>
  <c r="O16" i="1"/>
  <c r="O17" i="1"/>
  <c r="O18" i="1"/>
  <c r="O19" i="1"/>
  <c r="O20" i="1"/>
  <c r="O21" i="1"/>
  <c r="O2" i="1"/>
  <c r="N3" i="1"/>
  <c r="N4" i="1"/>
  <c r="N5" i="1"/>
  <c r="N6" i="1"/>
  <c r="N7" i="1"/>
  <c r="N8" i="1"/>
  <c r="N9" i="1"/>
  <c r="N10" i="1"/>
  <c r="N11" i="1"/>
  <c r="N12" i="1"/>
  <c r="N13" i="1"/>
  <c r="N14" i="1"/>
  <c r="N15" i="1"/>
  <c r="N16" i="1"/>
  <c r="N17" i="1"/>
  <c r="N18" i="1"/>
  <c r="N19" i="1"/>
  <c r="N20" i="1"/>
  <c r="N21" i="1"/>
  <c r="N2" i="1"/>
  <c r="N24" i="1"/>
  <c r="M24" i="1"/>
  <c r="M1" i="5" l="1"/>
  <c r="M2" i="5" s="1"/>
</calcChain>
</file>

<file path=xl/sharedStrings.xml><?xml version="1.0" encoding="utf-8"?>
<sst xmlns="http://schemas.openxmlformats.org/spreadsheetml/2006/main" count="2569" uniqueCount="1172">
  <si>
    <t>Entry</t>
  </si>
  <si>
    <t>Protein names</t>
  </si>
  <si>
    <t>Length</t>
  </si>
  <si>
    <t>Cross-reference (Pfam)</t>
  </si>
  <si>
    <t>Organism</t>
  </si>
  <si>
    <t>Taxonomic lineage (PHYLUM)</t>
  </si>
  <si>
    <t>Taxonomic lineage (FAMILY)</t>
  </si>
  <si>
    <t>Taxonomic lineage (GENUS)</t>
  </si>
  <si>
    <t>selected</t>
  </si>
  <si>
    <t>if_in_bin</t>
  </si>
  <si>
    <t>count</t>
  </si>
  <si>
    <t>bin_include_right</t>
  </si>
  <si>
    <t>count_YES</t>
  </si>
  <si>
    <t>A0A166JBA4</t>
  </si>
  <si>
    <t>Cold-shock protein</t>
  </si>
  <si>
    <t>PF00313;PF01936;</t>
  </si>
  <si>
    <t>Nodularia spumigena CENA596</t>
  </si>
  <si>
    <t>Cyanobacteria</t>
  </si>
  <si>
    <t>Aphanizomenonaceae</t>
  </si>
  <si>
    <t>Nodularia</t>
  </si>
  <si>
    <t>YES</t>
  </si>
  <si>
    <t>count__right_domains</t>
  </si>
  <si>
    <t>B7K6B5</t>
  </si>
  <si>
    <t>Uncharacterized protein</t>
  </si>
  <si>
    <t>Rippkaea orientalis (strain PCC 8801) (Cyanothece sp. (strain PCC 8801))</t>
  </si>
  <si>
    <t>Aphanothecaceae</t>
  </si>
  <si>
    <t>Rippkaea</t>
  </si>
  <si>
    <t>A0A119HFN4</t>
  </si>
  <si>
    <t>CSP domain-containing protein</t>
  </si>
  <si>
    <t>Burkholderia ubonensis</t>
  </si>
  <si>
    <t>Proteobacteria</t>
  </si>
  <si>
    <t>Burkholderiaceae</t>
  </si>
  <si>
    <t>Burkholderia</t>
  </si>
  <si>
    <t>A0A1P9XZ71</t>
  </si>
  <si>
    <t>Burkholderia sp. KK1</t>
  </si>
  <si>
    <t>A0A158H910</t>
  </si>
  <si>
    <t>NYN domain protein</t>
  </si>
  <si>
    <t>Caballeronia arvi</t>
  </si>
  <si>
    <t>Caballeronia</t>
  </si>
  <si>
    <t>A0A2U3I263</t>
  </si>
  <si>
    <t>Burkholderia novacaledonica</t>
  </si>
  <si>
    <t>A0A157ZAV5</t>
  </si>
  <si>
    <t>Cold shock-like protein CspJ</t>
  </si>
  <si>
    <t>Caballeronia calidae</t>
  </si>
  <si>
    <t>A0A2T1A9T1</t>
  </si>
  <si>
    <t>Cold shock CspA family protein</t>
  </si>
  <si>
    <t>Paraburkholderia insulsa</t>
  </si>
  <si>
    <t>Paraburkholderia</t>
  </si>
  <si>
    <t>A0A494XBT8</t>
  </si>
  <si>
    <t>NYN domain-containing protein</t>
  </si>
  <si>
    <t>Pararobbsia silviterrae</t>
  </si>
  <si>
    <t>Pararobbsia</t>
  </si>
  <si>
    <t>A0A0L0MEQ8</t>
  </si>
  <si>
    <t>Candidatus Burkholderia verschuerenii</t>
  </si>
  <si>
    <t>A0A158F7E6</t>
  </si>
  <si>
    <t>Caballeronia cordobensis</t>
  </si>
  <si>
    <t>A0A104Z6C5</t>
  </si>
  <si>
    <t>A0A2T5IUW0</t>
  </si>
  <si>
    <t>Agitococcus lubricus</t>
  </si>
  <si>
    <t>Firmicutes</t>
  </si>
  <si>
    <t>Carnobacteriaceae</t>
  </si>
  <si>
    <t>Agitococcus</t>
  </si>
  <si>
    <t>A0A1G9JH44</t>
  </si>
  <si>
    <t>Cold shock protein, CspA family</t>
  </si>
  <si>
    <t>Catalinimonas alkaloidigena</t>
  </si>
  <si>
    <t>Bacteroidetes</t>
  </si>
  <si>
    <t>Catalimonadaceae</t>
  </si>
  <si>
    <t>Catalinimonas</t>
  </si>
  <si>
    <t>C5BQL9</t>
  </si>
  <si>
    <t>Teredinibacter turnerae (strain ATCC 39867 / T7901)</t>
  </si>
  <si>
    <t>Cellvibrionaceae</t>
  </si>
  <si>
    <t>Teredinibacter</t>
  </si>
  <si>
    <t>A0A1M5ES62</t>
  </si>
  <si>
    <t>'Cold-shock' DNA-binding domain-containing protein</t>
  </si>
  <si>
    <t>Cnuella takakiae</t>
  </si>
  <si>
    <t>Chitinophagaceae</t>
  </si>
  <si>
    <t>Cnuella</t>
  </si>
  <si>
    <t>Q3AP42</t>
  </si>
  <si>
    <t>Cold shock protein</t>
  </si>
  <si>
    <t>Chlorobium chlorochromatii (strain CaD3)</t>
  </si>
  <si>
    <t>Chlorobi</t>
  </si>
  <si>
    <t>Chlorobiaceae</t>
  </si>
  <si>
    <t>Chlorobium</t>
  </si>
  <si>
    <t>A0A3N1WU55</t>
  </si>
  <si>
    <t>Cold-shock-like DNA binding protein</t>
  </si>
  <si>
    <t>Comamonas sp. BIGb0124</t>
  </si>
  <si>
    <t>Comamonadaceae</t>
  </si>
  <si>
    <t>Comamonas</t>
  </si>
  <si>
    <t>I0K9B0</t>
  </si>
  <si>
    <t>Fibrella aestuarina BUZ 2</t>
  </si>
  <si>
    <t>Cytophagaceae</t>
  </si>
  <si>
    <t>Fibrella</t>
  </si>
  <si>
    <t>A0A3G3GM75</t>
  </si>
  <si>
    <t>Runella sp. SP2</t>
  </si>
  <si>
    <t>Runella</t>
  </si>
  <si>
    <t>A0A3C0UWX7</t>
  </si>
  <si>
    <t>Runella sp.</t>
  </si>
  <si>
    <t>A0A1W6E9Q3</t>
  </si>
  <si>
    <t>Fibrella sp. ES10-3-2-2</t>
  </si>
  <si>
    <t>max_len</t>
  </si>
  <si>
    <t>min_len</t>
  </si>
  <si>
    <t>A0A327WUM2</t>
  </si>
  <si>
    <t>Larkinella arboricola</t>
  </si>
  <si>
    <t>Larkinella</t>
  </si>
  <si>
    <t>A0A3P1CX01</t>
  </si>
  <si>
    <t>Larkinella knui</t>
  </si>
  <si>
    <t>A0A327NMR7</t>
  </si>
  <si>
    <t>Spirosoma sp. HMF3257</t>
  </si>
  <si>
    <t>Spirosoma</t>
  </si>
  <si>
    <t>A0A1S2VHZ4</t>
  </si>
  <si>
    <t>Arsenicibacter rosenii</t>
  </si>
  <si>
    <t>Arsenicibacter</t>
  </si>
  <si>
    <t>A0A1I1RJW3</t>
  </si>
  <si>
    <t>Spirosoma endophyticum</t>
  </si>
  <si>
    <t>A0A2S7IRF9</t>
  </si>
  <si>
    <t>Siphonobacter curvatus</t>
  </si>
  <si>
    <t>Siphonobacter</t>
  </si>
  <si>
    <t>A0A369I0H3</t>
  </si>
  <si>
    <t>Runella sp. YX9</t>
  </si>
  <si>
    <t>A0A261Q5K8</t>
  </si>
  <si>
    <t>Siphonobacter sp. BAB-5385</t>
  </si>
  <si>
    <t>A0A418MDN6</t>
  </si>
  <si>
    <t>Fibrisoma montanum</t>
  </si>
  <si>
    <t>Fibrisoma</t>
  </si>
  <si>
    <t>A0A286GEL2</t>
  </si>
  <si>
    <t>Spirosoma fluviale</t>
  </si>
  <si>
    <t>A0A1Q3WC27</t>
  </si>
  <si>
    <t>Spirosoma sp. 48-14</t>
  </si>
  <si>
    <t>A0A4Q2UQD6</t>
  </si>
  <si>
    <t>Spirosoma sordidisoli</t>
  </si>
  <si>
    <t>A0A4Q3Q9X6</t>
  </si>
  <si>
    <t>Cytophagaceae bacterium</t>
  </si>
  <si>
    <t>A0A0E3V904</t>
  </si>
  <si>
    <t>Spirosoma radiotolerans</t>
  </si>
  <si>
    <t>A0A2N7B8V5</t>
  </si>
  <si>
    <t>Siphonobacter sp. BAB-5405</t>
  </si>
  <si>
    <t>A0A4R8CS09</t>
  </si>
  <si>
    <t>Larkinella sp. BK230</t>
  </si>
  <si>
    <t>A0A368JG30</t>
  </si>
  <si>
    <t>Larkinella sp. ZZJ9</t>
  </si>
  <si>
    <t>A0A515A5Q5</t>
  </si>
  <si>
    <t>Spirosoma sp. KCTC 42546</t>
  </si>
  <si>
    <t>I2GMQ6</t>
  </si>
  <si>
    <t>Fibrisoma limi BUZ 3</t>
  </si>
  <si>
    <t>D2QPE5</t>
  </si>
  <si>
    <t>Spirosoma linguale (strain ATCC 33905 / DSM 74 / LMG 10896)</t>
  </si>
  <si>
    <t>A0A5N1JR90</t>
  </si>
  <si>
    <t>Larkinella sp. MA1</t>
  </si>
  <si>
    <t>A0A1G9KSF8</t>
  </si>
  <si>
    <t>Siphonobacter aquaeclarae</t>
  </si>
  <si>
    <t>A0A2T0SMV7</t>
  </si>
  <si>
    <t>Spirosoma oryzae</t>
  </si>
  <si>
    <t>A0A3P1C1W6</t>
  </si>
  <si>
    <t>Larkinella rosea</t>
  </si>
  <si>
    <t>A0A344TE04</t>
  </si>
  <si>
    <t>Runella sp. HYN0085</t>
  </si>
  <si>
    <t>A0A1P9WY16</t>
  </si>
  <si>
    <t>Spirosoma montaniterrae</t>
  </si>
  <si>
    <t>A0A2K8YWD5</t>
  </si>
  <si>
    <t>Spirosoma pollinicola</t>
  </si>
  <si>
    <t>A0A2N1KQH0</t>
  </si>
  <si>
    <t>Siphonobacter sp. BAB-5404</t>
  </si>
  <si>
    <t>A0A1I1FMQ2</t>
  </si>
  <si>
    <t>Flexibacter flexilis DSM 6793</t>
  </si>
  <si>
    <t>Flexibacter</t>
  </si>
  <si>
    <t>A0A3A6NKW2</t>
  </si>
  <si>
    <t>Desulfarculus sp.</t>
  </si>
  <si>
    <t>Desulfarculaceae</t>
  </si>
  <si>
    <t>Desulfarculus</t>
  </si>
  <si>
    <t>B8FEX0</t>
  </si>
  <si>
    <t>Cold-shock DNA-binding domain protein</t>
  </si>
  <si>
    <t>Desulfatibacillum aliphaticivorans</t>
  </si>
  <si>
    <t>Desulfobacteraceae</t>
  </si>
  <si>
    <t>Desulfatibacillum</t>
  </si>
  <si>
    <t>A0A1M6IIV5</t>
  </si>
  <si>
    <t>Desulfatibacillum alkenivorans DSM 16219</t>
  </si>
  <si>
    <t>A0A5Q4VAX3</t>
  </si>
  <si>
    <t>Desulfobotulus sp. PAR22N</t>
  </si>
  <si>
    <t>Desulfobotulus</t>
  </si>
  <si>
    <t>A0A562RNP3</t>
  </si>
  <si>
    <t>Uncharacterized LabA/DUF88 family protein</t>
  </si>
  <si>
    <t>Desulfobotulus alkaliphilus</t>
  </si>
  <si>
    <t>A0A521A1E1</t>
  </si>
  <si>
    <t>Desulfobulbaceae bacterium</t>
  </si>
  <si>
    <t>Desulfobulbaceae</t>
  </si>
  <si>
    <t>A0A432QCR4</t>
  </si>
  <si>
    <t>Desulfobulbus sp.</t>
  </si>
  <si>
    <t>Desulfobulbus</t>
  </si>
  <si>
    <t>A0A2T5CE48</t>
  </si>
  <si>
    <t>Desulfonatronum sp. SC1</t>
  </si>
  <si>
    <t>Desulfonatronaceae</t>
  </si>
  <si>
    <t>Desulfonatronum</t>
  </si>
  <si>
    <t>A0A150X3M0</t>
  </si>
  <si>
    <t>Roseivirga spongicola</t>
  </si>
  <si>
    <t>Flammeovirgaceae</t>
  </si>
  <si>
    <t>Roseivirga</t>
  </si>
  <si>
    <t>A0A084TLV8</t>
  </si>
  <si>
    <t>Mangrovimonas yunxiaonensis</t>
  </si>
  <si>
    <t>Flavobacteriaceae</t>
  </si>
  <si>
    <t>Mangrovimonas</t>
  </si>
  <si>
    <t>A0A3N7GI47</t>
  </si>
  <si>
    <t>Chryseobacterium sp.</t>
  </si>
  <si>
    <t>Chryseobacterium</t>
  </si>
  <si>
    <t>A0A3T0VMT1</t>
  </si>
  <si>
    <t>Hahella sp. KA22</t>
  </si>
  <si>
    <t>Hahellaceae</t>
  </si>
  <si>
    <t>Hahella</t>
  </si>
  <si>
    <t>F4KPZ6</t>
  </si>
  <si>
    <t>Haliscomenobacter hydrossis (strain ATCC 27775 / DSM 1100 / LMG 10767 / O)</t>
  </si>
  <si>
    <t>Haliscomenobacteraceae</t>
  </si>
  <si>
    <t>Haliscomenobacter</t>
  </si>
  <si>
    <t>A0A5C6S949</t>
  </si>
  <si>
    <t>Phaeodactylibacter luteus</t>
  </si>
  <si>
    <t>Phaeodactylibacter</t>
  </si>
  <si>
    <t>A0A098S565</t>
  </si>
  <si>
    <t>Phaeodactylibacter xiamenensis</t>
  </si>
  <si>
    <t>A0A1I5SQP6</t>
  </si>
  <si>
    <t>Hydrogenimonas thermophila</t>
  </si>
  <si>
    <t>Hydrogenimonaceae</t>
  </si>
  <si>
    <t>Hydrogenimonas</t>
  </si>
  <si>
    <t>A0A432R429</t>
  </si>
  <si>
    <t>Hydrogenimonas sp.</t>
  </si>
  <si>
    <t>W8F332</t>
  </si>
  <si>
    <t>Hymenobacter swuensis DY53</t>
  </si>
  <si>
    <t>Hymenobacteraceae</t>
  </si>
  <si>
    <t>Hymenobacter</t>
  </si>
  <si>
    <t>A0A5B6THT8</t>
  </si>
  <si>
    <t>Rufibacter sp. NBS58-1</t>
  </si>
  <si>
    <t>Rufibacter</t>
  </si>
  <si>
    <t>A0A1M6LBL6</t>
  </si>
  <si>
    <t>Hymenobacter daecheongensis DSM 21074</t>
  </si>
  <si>
    <t>A0A0A7LT79</t>
  </si>
  <si>
    <t>Hymenobacter sp. DG25B</t>
  </si>
  <si>
    <t>A0A0H4VRZ4</t>
  </si>
  <si>
    <t>Rufibacter sp. DG31D</t>
  </si>
  <si>
    <t>A0A3M9MVI7</t>
  </si>
  <si>
    <t>Rufibacter sp. R-22-1c-1</t>
  </si>
  <si>
    <t>A0A1H3EYD3</t>
  </si>
  <si>
    <t>Hymenobacter psychrophilus</t>
  </si>
  <si>
    <t>A0A1S9ATE7</t>
  </si>
  <si>
    <t>Hymenobacter sp. CRA2</t>
  </si>
  <si>
    <t>A0A5M8QAZ2</t>
  </si>
  <si>
    <t>Rufibacter glacialis</t>
  </si>
  <si>
    <t>A0A1G1T8J6</t>
  </si>
  <si>
    <t>Hymenobacter glacialis</t>
  </si>
  <si>
    <t>A0A243WGY9</t>
  </si>
  <si>
    <t>Hymenobacter sp. MIMBbqt21</t>
  </si>
  <si>
    <t>A0A076HS74</t>
  </si>
  <si>
    <t>Hymenobacter sp. APR13</t>
  </si>
  <si>
    <t>A0A1G1TIT5</t>
  </si>
  <si>
    <t>Hymenobacter coccineus</t>
  </si>
  <si>
    <t>A0A4Z0PQ22</t>
  </si>
  <si>
    <t>Hymenobacter elongatus</t>
  </si>
  <si>
    <t>A0A428JSU5</t>
  </si>
  <si>
    <t>Hymenobacter sp. 9PBR-2</t>
  </si>
  <si>
    <t>A0A4Z0ET87</t>
  </si>
  <si>
    <t>Hymenobacter sp. UV11</t>
  </si>
  <si>
    <t>A0A4Q5LE71</t>
  </si>
  <si>
    <t>Hymenobacter persicinus</t>
  </si>
  <si>
    <t>A0A246FQG1</t>
  </si>
  <si>
    <t>Hymenobacter amundsenii</t>
  </si>
  <si>
    <t>A0A1M6Z3Z7</t>
  </si>
  <si>
    <t>Hymenobacter psychrotolerans DSM 18569</t>
  </si>
  <si>
    <t>A0A1I5Y4B8</t>
  </si>
  <si>
    <t>Siccationidurans arizonensis</t>
  </si>
  <si>
    <t>Siccationidurans</t>
  </si>
  <si>
    <t>A0A5D6VDF3</t>
  </si>
  <si>
    <t>Hymenobacter sp. KIGAM108</t>
  </si>
  <si>
    <t>A0A4Z0QD66</t>
  </si>
  <si>
    <t>Hymenobacter sp. 9PBR-1</t>
  </si>
  <si>
    <t>A0A0U4BKY5</t>
  </si>
  <si>
    <t>Hymenobacter sedentarius</t>
  </si>
  <si>
    <t>A0A428KII4</t>
  </si>
  <si>
    <t>Hymenobacter perfusus</t>
  </si>
  <si>
    <t>A0A328BQQ7</t>
  </si>
  <si>
    <t>Hymenobacter sp. NL</t>
  </si>
  <si>
    <t>A0A1G1T9E5</t>
  </si>
  <si>
    <t>Hymenobacter lapidarius</t>
  </si>
  <si>
    <t>A0A5B8A1H8</t>
  </si>
  <si>
    <t>Hymenobacter jejuensis</t>
  </si>
  <si>
    <t>A0A4Z0PDM0</t>
  </si>
  <si>
    <t>Hymenobacter sp. 92R-1</t>
  </si>
  <si>
    <t>A0A0P0D2V5</t>
  </si>
  <si>
    <t>Rufibacter tibetensis</t>
  </si>
  <si>
    <t>A0A4Z0MQL7</t>
  </si>
  <si>
    <t>Hymenobacter wooponensis</t>
  </si>
  <si>
    <t>A0A2Z3GSX7</t>
  </si>
  <si>
    <t>Hymenobacter nivis</t>
  </si>
  <si>
    <t>A0A502GJK2</t>
  </si>
  <si>
    <t>A0A5N1IU71</t>
  </si>
  <si>
    <t>Hymenobacter sp. MA3</t>
  </si>
  <si>
    <t>A0A3M9MX40</t>
  </si>
  <si>
    <t>Rufibacter immobilis</t>
  </si>
  <si>
    <t>A0A4Z0PW81</t>
  </si>
  <si>
    <t>Hymenobacter aquaticus</t>
  </si>
  <si>
    <t>A0A126P634</t>
  </si>
  <si>
    <t>Hymenobacter sp. PAMC 26628</t>
  </si>
  <si>
    <t>A0A418QUI3</t>
  </si>
  <si>
    <t>Hymenobacter rubripertinctus</t>
  </si>
  <si>
    <t>A0A428KW28</t>
  </si>
  <si>
    <t>Hymenobacter rigui</t>
  </si>
  <si>
    <t>A0A2M9B960</t>
  </si>
  <si>
    <t>Hymenobacter chitinivorans DSM 11115</t>
  </si>
  <si>
    <t>A0A212UCM5</t>
  </si>
  <si>
    <t>Hymenobacter gelipurpurascens</t>
  </si>
  <si>
    <t>A0A5R8WSS8</t>
  </si>
  <si>
    <t>Hymenobacter jeollabukensis</t>
  </si>
  <si>
    <t>A0A3B7QWM0</t>
  </si>
  <si>
    <t>Hymenobacter oligotrophus</t>
  </si>
  <si>
    <t>A0A127B213</t>
  </si>
  <si>
    <t>Rufibacter sp. DG15C</t>
  </si>
  <si>
    <t>A0A1W1VQJ1</t>
  </si>
  <si>
    <t>Hymenobacter roseosalivarius DSM 11622</t>
  </si>
  <si>
    <t>A0A0M3RUK7</t>
  </si>
  <si>
    <t>Hymenobacter sp. DG25A</t>
  </si>
  <si>
    <t>A0A1H9ZIS2</t>
  </si>
  <si>
    <t>Hymenobacter actinosclerus</t>
  </si>
  <si>
    <t>A0A3S0JDZ6</t>
  </si>
  <si>
    <t>Hymenobacter gummosus</t>
  </si>
  <si>
    <t>A0A495VHL1</t>
  </si>
  <si>
    <t>Hymenobacter sp. YR204</t>
  </si>
  <si>
    <t>A0A238X8C4</t>
  </si>
  <si>
    <t>Hymenobacter mucosus</t>
  </si>
  <si>
    <t>A0A372E0W2</t>
  </si>
  <si>
    <t>Hymenobacter sp. CCM 8763</t>
  </si>
  <si>
    <t>A0A519SPI0</t>
  </si>
  <si>
    <t>Hymenobacter sp.</t>
  </si>
  <si>
    <t>A0A0S7BSY3</t>
  </si>
  <si>
    <t>Protein containing NYN domain</t>
  </si>
  <si>
    <t>Lentimicrobium saccharophilum</t>
  </si>
  <si>
    <t>Lentimicrobiaceae</t>
  </si>
  <si>
    <t>Lentimicrobium</t>
  </si>
  <si>
    <t>A0A2G0CJ51</t>
  </si>
  <si>
    <t>Lewinella marina</t>
  </si>
  <si>
    <t>Lewinellaceae</t>
  </si>
  <si>
    <t>Lewinella</t>
  </si>
  <si>
    <t>A0A4S4NTV0</t>
  </si>
  <si>
    <t>Lewinella litorea</t>
  </si>
  <si>
    <t>A0A2C6CTW8</t>
  </si>
  <si>
    <t>Lewinellaceae bacterium SD302</t>
  </si>
  <si>
    <t>A0A2D0NET1</t>
  </si>
  <si>
    <t>Lewinella nigricans DSM 23189 = NBRC 102662</t>
  </si>
  <si>
    <t>A0A2S6I477</t>
  </si>
  <si>
    <t>Lewinella xylanilytica</t>
  </si>
  <si>
    <t>A0A1H9K9R5</t>
  </si>
  <si>
    <t>Lewinella agarilytica</t>
  </si>
  <si>
    <t>A0A368V4U2</t>
  </si>
  <si>
    <t>Marinilabilia salmonicolor</t>
  </si>
  <si>
    <t>Marinilabiliaceae</t>
  </si>
  <si>
    <t>Marinilabilia</t>
  </si>
  <si>
    <t>A0A2U2BDW0</t>
  </si>
  <si>
    <t>Marinilabilia sp. WTE</t>
  </si>
  <si>
    <t>Q607Y7</t>
  </si>
  <si>
    <t>Methylococcus capsulatus (strain ATCC 33009 / NCIMB 11132 / Bath)</t>
  </si>
  <si>
    <t>Methylococcaceae</t>
  </si>
  <si>
    <t>Methylococcus</t>
  </si>
  <si>
    <t>A0A558BUT4</t>
  </si>
  <si>
    <t>Hymenobacter sp. Fur1</t>
  </si>
  <si>
    <t>Actinobacteria</t>
  </si>
  <si>
    <t>Microbacteriaceae</t>
  </si>
  <si>
    <t>A0A4Q7YKN8</t>
  </si>
  <si>
    <t>Fluviicoccus keumensis</t>
  </si>
  <si>
    <t>Moraxellaceae</t>
  </si>
  <si>
    <t>Fluviicoccus</t>
  </si>
  <si>
    <t>A0A507WCX6</t>
  </si>
  <si>
    <t>Moraxellaceae bacterium AER2_44_116</t>
  </si>
  <si>
    <t>HTH OST-type domain-containing protein</t>
  </si>
  <si>
    <t>PF00313;PF01936;PF12872;</t>
  </si>
  <si>
    <t>Moritella sp. PE36</t>
  </si>
  <si>
    <t>Moritellaceae</t>
  </si>
  <si>
    <t>Moritella</t>
  </si>
  <si>
    <t>Moritella yayanosii</t>
  </si>
  <si>
    <t>Conchiformibius steedae</t>
  </si>
  <si>
    <t>Neisseriaceae</t>
  </si>
  <si>
    <t>Conchiformibius</t>
  </si>
  <si>
    <t>A0A1Y0IIB6</t>
  </si>
  <si>
    <t>Oleiphilus messinensis</t>
  </si>
  <si>
    <t>Oleiphilaceae</t>
  </si>
  <si>
    <t>Oleiphilus</t>
  </si>
  <si>
    <t>L1NAL0</t>
  </si>
  <si>
    <t>Porphyromonas catoniae F0037</t>
  </si>
  <si>
    <t>Porphyromonadaceae</t>
  </si>
  <si>
    <t>Porphyromonas</t>
  </si>
  <si>
    <t>U2IUJ6</t>
  </si>
  <si>
    <t>Porphyromonas sp. oral taxon 278 str. W7784</t>
  </si>
  <si>
    <t>Z4WWH1</t>
  </si>
  <si>
    <t>Porphyromonas catoniae ATCC 51270</t>
  </si>
  <si>
    <t>A0A134B165</t>
  </si>
  <si>
    <t>Porphyromonadaceae bacterium KA00676</t>
  </si>
  <si>
    <t>A0A0A2F3U9</t>
  </si>
  <si>
    <t>Porphyromonas gulae</t>
  </si>
  <si>
    <t>A0A069ZKB9</t>
  </si>
  <si>
    <t>Porphyromonas sp. KLE 1280</t>
  </si>
  <si>
    <t>A0A134B5J3</t>
  </si>
  <si>
    <t>Porphyromonas somerae</t>
  </si>
  <si>
    <t>J6H552</t>
  </si>
  <si>
    <t>Porphyromonas sp. oral taxon 279 str. F0450</t>
  </si>
  <si>
    <t>C3JC96</t>
  </si>
  <si>
    <t>Porphyromonas endodontalis (strain ATCC 35406 / BCRC 14492 / JCM 8526 / NCTC 13058 / HG 370)</t>
  </si>
  <si>
    <t>Pseudoalteromonas sp. 10-33</t>
  </si>
  <si>
    <t>Pseudoalteromonadaceae</t>
  </si>
  <si>
    <t>Pseudoalteromonas</t>
  </si>
  <si>
    <t>Pseudoalteromonas sp. GCY</t>
  </si>
  <si>
    <t>Pseudoalteromonas sp. DL-6</t>
  </si>
  <si>
    <t>A0A379MWI4</t>
  </si>
  <si>
    <t>NYN domain</t>
  </si>
  <si>
    <t>Rikenella microfusus</t>
  </si>
  <si>
    <t>Rikenellaceae</t>
  </si>
  <si>
    <t>Rikenella</t>
  </si>
  <si>
    <t>A0A5Q0PYD6</t>
  </si>
  <si>
    <t>Alistipes sp. dk3624</t>
  </si>
  <si>
    <t>Alistipes</t>
  </si>
  <si>
    <t>A0A396MC56</t>
  </si>
  <si>
    <t>Alistipes sp. AF17-16</t>
  </si>
  <si>
    <t>A0A4R2EFB1</t>
  </si>
  <si>
    <t>Acetobacteroides hydrogenigenes</t>
  </si>
  <si>
    <t>Acetobacteroides</t>
  </si>
  <si>
    <t>G5HBI8</t>
  </si>
  <si>
    <t>Alistipes indistinctus YIT 12060</t>
  </si>
  <si>
    <t>A0A5B5UJM8</t>
  </si>
  <si>
    <t>Alistipes indistinctus</t>
  </si>
  <si>
    <t>A0A401XK68</t>
  </si>
  <si>
    <t>Thermaurantimonas aggregans</t>
  </si>
  <si>
    <t>Schleiferiaceae</t>
  </si>
  <si>
    <t>Thermaurantimonas</t>
  </si>
  <si>
    <t>A0A369A831</t>
  </si>
  <si>
    <t>Schleiferia thermophila</t>
  </si>
  <si>
    <t>Schleiferia</t>
  </si>
  <si>
    <t>A0A085L4K9</t>
  </si>
  <si>
    <t>Schleiferia thermophila str. Yellowstone</t>
  </si>
  <si>
    <t>F5YJN6</t>
  </si>
  <si>
    <t>Treponema primitia (strain ATCC BAA-887 / DSM 12427 / ZAS-2)</t>
  </si>
  <si>
    <t>Spirochaetes</t>
  </si>
  <si>
    <t>Spirochaetaceae</t>
  </si>
  <si>
    <t>Treponema</t>
  </si>
  <si>
    <t>A0A1G6SD03</t>
  </si>
  <si>
    <t>Williamwhitmania taraxaci</t>
  </si>
  <si>
    <t>Williamwhitmaniaceae</t>
  </si>
  <si>
    <t>Williamwhitmania</t>
  </si>
  <si>
    <t>Deltaproteobacteria bacterium RIFOXYC2_FULL_48_10</t>
  </si>
  <si>
    <t>A0A1G1A9V4</t>
  </si>
  <si>
    <t>Lentisphaerae bacterium RIFOXYA12_FULL_48_11</t>
  </si>
  <si>
    <t>Lentisphaerae</t>
  </si>
  <si>
    <t>A0A2W4T1K6</t>
  </si>
  <si>
    <t>Candidatus Methyloumidiphilus alinensis</t>
  </si>
  <si>
    <t>Candidatus Methyloumidiphilus</t>
  </si>
  <si>
    <t>A0A2M7KFM0</t>
  </si>
  <si>
    <t>Armatimonadetes bacterium CG_4_8_14_3_um_filter_66_20</t>
  </si>
  <si>
    <t>Armatimonadetes</t>
  </si>
  <si>
    <t>A0A3D3JT24</t>
  </si>
  <si>
    <t>Lentisphaeria bacterium</t>
  </si>
  <si>
    <t>A0A136ML68</t>
  </si>
  <si>
    <t>Chlorobi bacterium OLB6</t>
  </si>
  <si>
    <t>A0A3D0VKL6</t>
  </si>
  <si>
    <t>Bacteroidales bacterium</t>
  </si>
  <si>
    <t>A0A3C0B8X0</t>
  </si>
  <si>
    <t>Cold-shock protein (Fragment)</t>
  </si>
  <si>
    <t>A0A3D5XAN0</t>
  </si>
  <si>
    <t>A0A354JS67</t>
  </si>
  <si>
    <t>A0A2H0BC49</t>
  </si>
  <si>
    <t>Bacteroidetes bacterium CG23_combo_of_CG06-09_8_20_14_all_32_9</t>
  </si>
  <si>
    <t>A0A1W9RRT0</t>
  </si>
  <si>
    <t>Candidatus Omnitrophica bacterium 4484_70.2</t>
  </si>
  <si>
    <t>Candidatus Omnitrophica</t>
  </si>
  <si>
    <t>A0A3D3JH11</t>
  </si>
  <si>
    <t>Bacteroidetes bacterium</t>
  </si>
  <si>
    <t>A0A351ZUM3</t>
  </si>
  <si>
    <t>A0A2G6GVT4</t>
  </si>
  <si>
    <t>A0A3M1Y2S7</t>
  </si>
  <si>
    <t>A0A2T4X5W2</t>
  </si>
  <si>
    <t>A0A523Q9Q6</t>
  </si>
  <si>
    <t>Ideonella sp. MAG2</t>
  </si>
  <si>
    <t>Ideonella</t>
  </si>
  <si>
    <t>A0A354U8H1</t>
  </si>
  <si>
    <t>A0A3D1UVJ8</t>
  </si>
  <si>
    <t>A0A318CZH8</t>
  </si>
  <si>
    <t>Deltaproteobacteria bacterium</t>
  </si>
  <si>
    <t>A0A318CKZ5</t>
  </si>
  <si>
    <t>A0A1V4M7F7</t>
  </si>
  <si>
    <t>delta proteobacterium ML8_D</t>
  </si>
  <si>
    <t>A0A0Q4B4R7</t>
  </si>
  <si>
    <t>Candidatus [Bacteroides] periocalifornicus</t>
  </si>
  <si>
    <t>A0A3M1YUF8</t>
  </si>
  <si>
    <t>Chloroflexi bacterium</t>
  </si>
  <si>
    <t>Chloroflexi</t>
  </si>
  <si>
    <t>A0A3L7X6U6</t>
  </si>
  <si>
    <t>A0A2N2XMS2</t>
  </si>
  <si>
    <t>Bacteroidetes bacterium HGW-Bacteroidetes-21</t>
  </si>
  <si>
    <t>A0A1M3KVA6</t>
  </si>
  <si>
    <t>'Candidatus Kapabacteria' thiocyanatum</t>
  </si>
  <si>
    <t>Candidatus Kapabacteria</t>
  </si>
  <si>
    <t>A0A3M0YU13</t>
  </si>
  <si>
    <t>Lentisphaerae bacterium</t>
  </si>
  <si>
    <t>A0A0W8EHG4</t>
  </si>
  <si>
    <t>Solirubrum puertoriconensis</t>
  </si>
  <si>
    <t>Solirubrum</t>
  </si>
  <si>
    <t>A0A518LK68</t>
  </si>
  <si>
    <t>RNA chaperone/anti-terminator</t>
  </si>
  <si>
    <t>Phycisphaerae bacterium RAS2</t>
  </si>
  <si>
    <t>Planctomycetes</t>
  </si>
  <si>
    <t>A0A1V6I0P0</t>
  </si>
  <si>
    <t>Bacteroidetes bacterium ADurb.Bin035</t>
  </si>
  <si>
    <t>A0A4P5TAG3</t>
  </si>
  <si>
    <t>A0A3D0YWJ8</t>
  </si>
  <si>
    <t>Clostridiales bacterium</t>
  </si>
  <si>
    <t>A0A1I2DIV3</t>
  </si>
  <si>
    <t>Uncharacterized conserved protein, LabA/DUF88 family</t>
  </si>
  <si>
    <t>Thermoflexibacter ruber</t>
  </si>
  <si>
    <t>Thermoflexibacter</t>
  </si>
  <si>
    <t>A0A525CDJ6</t>
  </si>
  <si>
    <t>Gammaproteobacteria bacterium</t>
  </si>
  <si>
    <t>A0A2T6CPR3</t>
  </si>
  <si>
    <t>Verrucomicrobia bacterium LW23</t>
  </si>
  <si>
    <t>Verrucomicrobia</t>
  </si>
  <si>
    <t>A0A3C1WJX6</t>
  </si>
  <si>
    <t>Fibrobacteres bacterium</t>
  </si>
  <si>
    <t>Fibrobacteres</t>
  </si>
  <si>
    <t>A0A525CK31</t>
  </si>
  <si>
    <t>A0A2N2WAK3</t>
  </si>
  <si>
    <t>Bacteroidetes bacterium HGW-Bacteroidetes-6</t>
  </si>
  <si>
    <t>A0A523PDB2</t>
  </si>
  <si>
    <t>Planctomycetes bacterium</t>
  </si>
  <si>
    <t>A0A3A0CQ14</t>
  </si>
  <si>
    <t>A0A3M2ARZ3</t>
  </si>
  <si>
    <t>A0A651EZM5</t>
  </si>
  <si>
    <t>Flavobacteriales bacterium</t>
  </si>
  <si>
    <t>A0A6B0X5J9</t>
  </si>
  <si>
    <t>Gemmatimonadetes bacterium</t>
  </si>
  <si>
    <t>Gemmatimonadetes</t>
  </si>
  <si>
    <t>A0A1V6JKA6</t>
  </si>
  <si>
    <t>Bacteroidetes bacterium ADurb.Bin008</t>
  </si>
  <si>
    <t>A0A6B1CHJ0</t>
  </si>
  <si>
    <t>A0A1V5V9M6</t>
  </si>
  <si>
    <t>Lentisphaerae bacterium ADurb.Bin242</t>
  </si>
  <si>
    <t>A0A651GA98</t>
  </si>
  <si>
    <t>Desulfovibrionales bacterium</t>
  </si>
  <si>
    <t>A0A1F3J0V9</t>
  </si>
  <si>
    <t>Bacteroidetes bacterium GWE2_42_42</t>
  </si>
  <si>
    <t>A0A3B9ALP1</t>
  </si>
  <si>
    <t>Saprospirales bacterium</t>
  </si>
  <si>
    <t>A0A4Q2ZJL2</t>
  </si>
  <si>
    <t>Sphingobacteriales bacterium</t>
  </si>
  <si>
    <t>A0A533SMX0</t>
  </si>
  <si>
    <t>bacterium</t>
  </si>
  <si>
    <t>A0A353BGU9</t>
  </si>
  <si>
    <t>candidate division Zixibacteria bacterium</t>
  </si>
  <si>
    <t>candidate division Zixibacteria</t>
  </si>
  <si>
    <t>A0A3C0B9M1</t>
  </si>
  <si>
    <t>A0A3N5EGK8</t>
  </si>
  <si>
    <t>A0A3D4U0F6</t>
  </si>
  <si>
    <t>A0A534S7Y2</t>
  </si>
  <si>
    <t>A0A3N5PH30</t>
  </si>
  <si>
    <t>A0A2N3A765</t>
  </si>
  <si>
    <t>Bacteroidetes bacterium HGW-Bacteroidetes-11</t>
  </si>
  <si>
    <t>A0A357ZEQ6</t>
  </si>
  <si>
    <t>Coriobacteriia bacterium</t>
  </si>
  <si>
    <t>A0A2N2W311</t>
  </si>
  <si>
    <t>Bacteroidetes bacterium HGW-Bacteroidetes-9</t>
  </si>
  <si>
    <t>A0A521GGG8</t>
  </si>
  <si>
    <t>Cytophagales bacterium</t>
  </si>
  <si>
    <t>A0A2G6PHS7</t>
  </si>
  <si>
    <t>Bacteroidia bacterium</t>
  </si>
  <si>
    <t>A0A3A0B9F7</t>
  </si>
  <si>
    <t>Ignavibacteriae bacterium</t>
  </si>
  <si>
    <t>Ignavibacteriae</t>
  </si>
  <si>
    <t>A6F854</t>
  </si>
  <si>
    <t>A0A330LL18</t>
  </si>
  <si>
    <t>A0A3P2A1J7</t>
  </si>
  <si>
    <t>A0A0W1KMJ3</t>
  </si>
  <si>
    <t>A0A2C6EDT4</t>
  </si>
  <si>
    <t>A0A4P6T1Z9</t>
  </si>
  <si>
    <t>A0A1F9KYK5</t>
  </si>
  <si>
    <t>AC</t>
  </si>
  <si>
    <t>Score</t>
  </si>
  <si>
    <t>E-value</t>
  </si>
  <si>
    <t>Где в списке двух доменов</t>
  </si>
  <si>
    <t>Содержит нужую ар-ру?</t>
  </si>
  <si>
    <t>Успехов</t>
  </si>
  <si>
    <t>Неудач</t>
  </si>
  <si>
    <t>Чувствительность (TP/TP+FN)</t>
  </si>
  <si>
    <t>Специфичность(TN/TN+FP)</t>
  </si>
  <si>
    <t>1 - специфичность (FP/TN+FP)</t>
  </si>
  <si>
    <t>F1</t>
  </si>
  <si>
    <t>Макс. F1</t>
  </si>
  <si>
    <t>Профиль+</t>
  </si>
  <si>
    <t>Профиль -</t>
  </si>
  <si>
    <t>Граница</t>
  </si>
  <si>
    <t>Арх +</t>
  </si>
  <si>
    <t>Порог</t>
  </si>
  <si>
    <t>Арх -</t>
  </si>
  <si>
    <t>Чувствительность с таким порогом</t>
  </si>
  <si>
    <t>Специфичность с таким порогом</t>
  </si>
  <si>
    <t>A0A5C8A6M6</t>
  </si>
  <si>
    <t>A0A519YYK1</t>
  </si>
  <si>
    <t>A0A4Q3JRC5</t>
  </si>
  <si>
    <t>A0A2P7TVI3</t>
  </si>
  <si>
    <t>A0A2P7TVR2</t>
  </si>
  <si>
    <t>A0A519T8F2</t>
  </si>
  <si>
    <t>A0A2J6HJ83</t>
  </si>
  <si>
    <t>A0A519RN48</t>
  </si>
  <si>
    <t>A0A532VAA0</t>
  </si>
  <si>
    <t>A0A523SWS3</t>
  </si>
  <si>
    <t>A0A3M1IG01</t>
  </si>
  <si>
    <t>A0A2H5YAS0</t>
  </si>
  <si>
    <t>Q2SGT4</t>
  </si>
  <si>
    <t>A0A3M1V0F0</t>
  </si>
  <si>
    <t>A0A1F6GFU0</t>
  </si>
  <si>
    <t>A0A3P1XC37</t>
  </si>
  <si>
    <t>A0A1F6GQE4</t>
  </si>
  <si>
    <t>A0A3M6R068</t>
  </si>
  <si>
    <t>A0A3M6PYK7</t>
  </si>
  <si>
    <t>A0A3M6QD50</t>
  </si>
  <si>
    <t>A0A3P1WD58</t>
  </si>
  <si>
    <t>A0A3M6R645</t>
  </si>
  <si>
    <t>A0A4S8EYF5</t>
  </si>
  <si>
    <t>A0A1M5BBM7</t>
  </si>
  <si>
    <t>A0A4S5BKR1</t>
  </si>
  <si>
    <t>A0A255YG43</t>
  </si>
  <si>
    <t>A0A3M6R8G5</t>
  </si>
  <si>
    <t>A0A2A2ALE2</t>
  </si>
  <si>
    <t>A0A2A2ALY6</t>
  </si>
  <si>
    <t>A0A2A2T8D8</t>
  </si>
  <si>
    <t>A0A3P1Y7Z5</t>
  </si>
  <si>
    <t>A0A2A2ADY0</t>
  </si>
  <si>
    <t>A0A2A2AYW9</t>
  </si>
  <si>
    <t>A0A258JBH5</t>
  </si>
  <si>
    <t>A0A258VLQ1</t>
  </si>
  <si>
    <t>A0A3N2M155</t>
  </si>
  <si>
    <t>A0A4U1G874</t>
  </si>
  <si>
    <t>A0A3E0GWB3</t>
  </si>
  <si>
    <t>A0A1H9VGS8</t>
  </si>
  <si>
    <t>A0A1B2HVJ9</t>
  </si>
  <si>
    <t>A0A1H8YPZ8</t>
  </si>
  <si>
    <t>A0A2A5FMN4</t>
  </si>
  <si>
    <t>A0A3N2L4J9</t>
  </si>
  <si>
    <t>A0A2V1J1L4</t>
  </si>
  <si>
    <t>A0A4Q0IFN3</t>
  </si>
  <si>
    <t>A0A3N2N310</t>
  </si>
  <si>
    <t>A0A0M8WJC9</t>
  </si>
  <si>
    <t>A0A1G9ISN1</t>
  </si>
  <si>
    <t>A0A290Z988</t>
  </si>
  <si>
    <t>A0A1H9TNT7</t>
  </si>
  <si>
    <t>A0A1W2FE91</t>
  </si>
  <si>
    <t>A0A316I5E8</t>
  </si>
  <si>
    <t>A0A1G7SSL4</t>
  </si>
  <si>
    <t>A0A5Q0H2F1</t>
  </si>
  <si>
    <t>A0A0F0H5D3</t>
  </si>
  <si>
    <t>A0A1I6EX16</t>
  </si>
  <si>
    <t>A0A563F1V6</t>
  </si>
  <si>
    <t>A0A3N2K9I3</t>
  </si>
  <si>
    <t>A0A4Q0IXY5</t>
  </si>
  <si>
    <t>A0A355Z899</t>
  </si>
  <si>
    <t>A0A3N2N9X7</t>
  </si>
  <si>
    <t>A0A347Q3S9</t>
  </si>
  <si>
    <t>A0A3N1H0Z3</t>
  </si>
  <si>
    <t>A0A1H0R9Z3</t>
  </si>
  <si>
    <t>A0A1H9RSM5</t>
  </si>
  <si>
    <t>C6WIR6</t>
  </si>
  <si>
    <t>A0A2T0T0A9</t>
  </si>
  <si>
    <t>A6YEI8</t>
  </si>
  <si>
    <t>K0K2D4</t>
  </si>
  <si>
    <t>A0A495X5C6</t>
  </si>
  <si>
    <t>A0A1V2Q8Y8</t>
  </si>
  <si>
    <t>A0A1Q6HHS0</t>
  </si>
  <si>
    <t>A0A5M5PGA9</t>
  </si>
  <si>
    <t>A0A3A4A672</t>
  </si>
  <si>
    <t>A0A015Z9I5</t>
  </si>
  <si>
    <t>K1GMF9</t>
  </si>
  <si>
    <t>A0A0E2T958</t>
  </si>
  <si>
    <t>A0A017NA41</t>
  </si>
  <si>
    <t>A0A016AW47</t>
  </si>
  <si>
    <t>A0A016EMU7</t>
  </si>
  <si>
    <t>A0A2M9V7I3</t>
  </si>
  <si>
    <t>R7ADD1</t>
  </si>
  <si>
    <t>A0A543J7A1</t>
  </si>
  <si>
    <t>I8YDJ3</t>
  </si>
  <si>
    <t>A0A3E4N2L6</t>
  </si>
  <si>
    <t>A0A0I9UNV5</t>
  </si>
  <si>
    <t>A0A5C6HIK6</t>
  </si>
  <si>
    <t>A0A1Y4GTU6</t>
  </si>
  <si>
    <t>W5WA48</t>
  </si>
  <si>
    <t>A0A1Q4YKV3</t>
  </si>
  <si>
    <t>A0A2P8HIE3</t>
  </si>
  <si>
    <t>A0A1Y4AFH1</t>
  </si>
  <si>
    <t>A0A0D8HK81</t>
  </si>
  <si>
    <t>A0A0M8Y6V1</t>
  </si>
  <si>
    <t>A0A2V7GWN5</t>
  </si>
  <si>
    <t>A9WDL1</t>
  </si>
  <si>
    <t>A0A3M1WI14</t>
  </si>
  <si>
    <t>B8G8E6</t>
  </si>
  <si>
    <t>A0A5B8UR25</t>
  </si>
  <si>
    <t>H7EIS8</t>
  </si>
  <si>
    <t>A0A1X7K6S1</t>
  </si>
  <si>
    <t>A0A1M7NBW5</t>
  </si>
  <si>
    <t>A0A496U7Q9</t>
  </si>
  <si>
    <t>A0A1V4RH48</t>
  </si>
  <si>
    <t>A0A4U8YK26</t>
  </si>
  <si>
    <t>A0A401G259</t>
  </si>
  <si>
    <t>A0A357ZKM6</t>
  </si>
  <si>
    <t>A0A517QXP7</t>
  </si>
  <si>
    <t>A0A1G5JJH1</t>
  </si>
  <si>
    <t>A0A2J6X2V7</t>
  </si>
  <si>
    <t>A0A254S3J4</t>
  </si>
  <si>
    <t>A0A517T444</t>
  </si>
  <si>
    <t>A0A0A2I0U6</t>
  </si>
  <si>
    <t>A0A1M6X0T9</t>
  </si>
  <si>
    <t>A0A1N6IRQ9</t>
  </si>
  <si>
    <t>A0A2A4WP13</t>
  </si>
  <si>
    <t>A0A2G2DKB1</t>
  </si>
  <si>
    <t>A0A1H6FA06</t>
  </si>
  <si>
    <t>A0A1H0Q9P5</t>
  </si>
  <si>
    <t>A0A2G6LTW2</t>
  </si>
  <si>
    <t>Q6APU1</t>
  </si>
  <si>
    <t>A0A533TMP6</t>
  </si>
  <si>
    <t>A0A380S7S9</t>
  </si>
  <si>
    <t>A0A254SU35</t>
  </si>
  <si>
    <t>A0A0B0HCW9</t>
  </si>
  <si>
    <t>A0A2G6FTH5</t>
  </si>
  <si>
    <t>A0A4U0ZRH0</t>
  </si>
  <si>
    <t>A0A5C8DLM1</t>
  </si>
  <si>
    <t>F2NTJ4</t>
  </si>
  <si>
    <t>A0A432Q6Q2</t>
  </si>
  <si>
    <t>B4SCY1</t>
  </si>
  <si>
    <t>A0A422HFZ7</t>
  </si>
  <si>
    <t>A0A2G6MF21</t>
  </si>
  <si>
    <t>A0A3M8QWC7</t>
  </si>
  <si>
    <t>A0A257B365</t>
  </si>
  <si>
    <t>A0A179BJ12</t>
  </si>
  <si>
    <t>A0A370DF42</t>
  </si>
  <si>
    <t>A0A444J2A2</t>
  </si>
  <si>
    <t>A0A2G6CUM3</t>
  </si>
  <si>
    <t>A0A1M5WES2</t>
  </si>
  <si>
    <t>A0A2K8UFL8</t>
  </si>
  <si>
    <t>A0A4R2L958</t>
  </si>
  <si>
    <t>A0A497TNP7</t>
  </si>
  <si>
    <t>A0A317MQT8</t>
  </si>
  <si>
    <t>A0A1F9LZ14</t>
  </si>
  <si>
    <t>A0A525CRN0</t>
  </si>
  <si>
    <t>A0A4R4MS38</t>
  </si>
  <si>
    <t>A0A426W7E1</t>
  </si>
  <si>
    <t>A0A2G6M8P5</t>
  </si>
  <si>
    <t>A0A370DUL9</t>
  </si>
  <si>
    <t>A0A015TZ43</t>
  </si>
  <si>
    <t>A0A432QRS0</t>
  </si>
  <si>
    <t>A0A497TUE5</t>
  </si>
  <si>
    <t>A0A5J6VR05</t>
  </si>
  <si>
    <t>A0A365YB51</t>
  </si>
  <si>
    <t>A0A1D8IKM7</t>
  </si>
  <si>
    <t>C0QSJ5</t>
  </si>
  <si>
    <t>A0A1B9C200</t>
  </si>
  <si>
    <t>A0A060USG1</t>
  </si>
  <si>
    <t>G0JP67</t>
  </si>
  <si>
    <t>A0A2N6BVU7</t>
  </si>
  <si>
    <t>A0A521VI33</t>
  </si>
  <si>
    <t>A0A0F5JWF2</t>
  </si>
  <si>
    <t>A0A3A1W7Y6</t>
  </si>
  <si>
    <t>A0A1Q6DHJ7</t>
  </si>
  <si>
    <t>A0A533TTS3</t>
  </si>
  <si>
    <t>A0A3D5SKS9</t>
  </si>
  <si>
    <t>A0A3D2VRP8</t>
  </si>
  <si>
    <t>A0A3B9ML92</t>
  </si>
  <si>
    <t>A0A2G6N2G9</t>
  </si>
  <si>
    <t>A0A3N8IA75</t>
  </si>
  <si>
    <t>A0A562PS43</t>
  </si>
  <si>
    <t>B7J5V9</t>
  </si>
  <si>
    <t>A0A2W1K6F6</t>
  </si>
  <si>
    <t>A0A257T8S2</t>
  </si>
  <si>
    <t>A0A251X9P8</t>
  </si>
  <si>
    <t>A0A4U1A9E8</t>
  </si>
  <si>
    <t>A0A349HBP7</t>
  </si>
  <si>
    <t>W6M6E9</t>
  </si>
  <si>
    <t>A0A5Q0LZQ3</t>
  </si>
  <si>
    <t>A0A433MHB7</t>
  </si>
  <si>
    <t>A0A1E7U713</t>
  </si>
  <si>
    <t>A0A5A7X9R4</t>
  </si>
  <si>
    <t>A0A3C1SUX9</t>
  </si>
  <si>
    <t>A0A1M6YE52</t>
  </si>
  <si>
    <t>A0A640J837</t>
  </si>
  <si>
    <t>A0A3M0C220</t>
  </si>
  <si>
    <t>B4S4Z2</t>
  </si>
  <si>
    <t>A0A369R671</t>
  </si>
  <si>
    <t>A0A533U4B9</t>
  </si>
  <si>
    <t>A0A533T577</t>
  </si>
  <si>
    <t>A0A250DDU9</t>
  </si>
  <si>
    <t>A0A2H6JQH2</t>
  </si>
  <si>
    <t>A0A1W9L1B2</t>
  </si>
  <si>
    <t>A0A543Q2Q1</t>
  </si>
  <si>
    <t>A0A5P9XQP6</t>
  </si>
  <si>
    <t>A0A1C2I2M2</t>
  </si>
  <si>
    <t>Q0YS03</t>
  </si>
  <si>
    <t>A0A2T6MYE8</t>
  </si>
  <si>
    <t>A0A4R4UJN8</t>
  </si>
  <si>
    <t>A0A2I1DK10</t>
  </si>
  <si>
    <t>A0A0Q7L5R1</t>
  </si>
  <si>
    <t>K1YHL5</t>
  </si>
  <si>
    <t>A0A1F9NK58</t>
  </si>
  <si>
    <t>A0A353NM52</t>
  </si>
  <si>
    <t>A0A4R1ZEE3</t>
  </si>
  <si>
    <t>A0A2T6NQ92</t>
  </si>
  <si>
    <t>Q0B236</t>
  </si>
  <si>
    <t>A0A640JX62</t>
  </si>
  <si>
    <t>A0A554RM03</t>
  </si>
  <si>
    <t>A0A346Y2B5</t>
  </si>
  <si>
    <t>A0A2S9NLN5</t>
  </si>
  <si>
    <t>A0A2G6X1T6</t>
  </si>
  <si>
    <t>A0A1P8UK21</t>
  </si>
  <si>
    <t>A0A4R4AH99</t>
  </si>
  <si>
    <t>A1BDR2</t>
  </si>
  <si>
    <t>A0A1H7L3C8</t>
  </si>
  <si>
    <t>A0A0N8GQ61</t>
  </si>
  <si>
    <t>A0A3D0SKG9</t>
  </si>
  <si>
    <t>W0E5W8</t>
  </si>
  <si>
    <t>A0A541CHV2</t>
  </si>
  <si>
    <t>N6Y6T2</t>
  </si>
  <si>
    <t>E6VAK6</t>
  </si>
  <si>
    <t>A0A4U1AW78</t>
  </si>
  <si>
    <t>K1XAG9</t>
  </si>
  <si>
    <t>A0A2S6RL72</t>
  </si>
  <si>
    <t>A0A421K1G2</t>
  </si>
  <si>
    <t>A0A1E2URF3</t>
  </si>
  <si>
    <t>A0A2U0A5P2</t>
  </si>
  <si>
    <t>A0A3M2BYP0</t>
  </si>
  <si>
    <t>A0A2V8QDV6</t>
  </si>
  <si>
    <t>A0A2V8NBD5</t>
  </si>
  <si>
    <t>A0A2V8SU09</t>
  </si>
  <si>
    <t>A0A0X8X6G5</t>
  </si>
  <si>
    <t>A0A1A6C527</t>
  </si>
  <si>
    <t>A0A0F2NRM6</t>
  </si>
  <si>
    <t>A0A431TLH1</t>
  </si>
  <si>
    <t>A0A3E0PBD3</t>
  </si>
  <si>
    <t>A0A533T8M9</t>
  </si>
  <si>
    <t>A0A0T5YYM0</t>
  </si>
  <si>
    <t>W6K9L0</t>
  </si>
  <si>
    <t>A0A2T6NI70</t>
  </si>
  <si>
    <t>A0A1T2KWR7</t>
  </si>
  <si>
    <t>A0A496ZRK7</t>
  </si>
  <si>
    <t>A0A520GKH9</t>
  </si>
  <si>
    <t>A0A081C1G7</t>
  </si>
  <si>
    <t>A0A4Q5UE13</t>
  </si>
  <si>
    <t>A0A3S0WW08</t>
  </si>
  <si>
    <t>A0A2E5PJF7</t>
  </si>
  <si>
    <t>A0A6B0YV34</t>
  </si>
  <si>
    <t>A0A0F7JZV2</t>
  </si>
  <si>
    <t>A0A1M7Y7A5</t>
  </si>
  <si>
    <t>A0A1D8K5C6</t>
  </si>
  <si>
    <t>A0A561C760</t>
  </si>
  <si>
    <t>G2DBY9</t>
  </si>
  <si>
    <t>A0A0T5Z4I7</t>
  </si>
  <si>
    <t>G2FCX2</t>
  </si>
  <si>
    <t>A0A2G6KKF7</t>
  </si>
  <si>
    <t>A0A679IZK3</t>
  </si>
  <si>
    <t>A0A6B1HSD2</t>
  </si>
  <si>
    <t>A0A3M1W0G2</t>
  </si>
  <si>
    <t>A0A2M6YWF4</t>
  </si>
  <si>
    <t>V4JEW2</t>
  </si>
  <si>
    <t>A0A521G0T8</t>
  </si>
  <si>
    <t>A0A432RBM0</t>
  </si>
  <si>
    <t>A0A0G1XQB8</t>
  </si>
  <si>
    <t>A0A370FML0</t>
  </si>
  <si>
    <t>A0A3S0BU06</t>
  </si>
  <si>
    <t>A0A2V8RFN8</t>
  </si>
  <si>
    <t>F9ZLY4</t>
  </si>
  <si>
    <t>A0A1E7YKB8</t>
  </si>
  <si>
    <t>A0A059ZXN1</t>
  </si>
  <si>
    <t>A0A1E3VKP4</t>
  </si>
  <si>
    <t>A0A0H2MAZ3</t>
  </si>
  <si>
    <t>A0A1I5WYI1</t>
  </si>
  <si>
    <t>A0A2N4SPF2</t>
  </si>
  <si>
    <t>A0A2M8LHD1</t>
  </si>
  <si>
    <t>T1X7B8</t>
  </si>
  <si>
    <t>A0A1G2SJ42</t>
  </si>
  <si>
    <t>A0A317I638</t>
  </si>
  <si>
    <t>J3CDF1</t>
  </si>
  <si>
    <t>A0A433I563</t>
  </si>
  <si>
    <t>A0A3S2VYZ8</t>
  </si>
  <si>
    <t>A0A554MKP0</t>
  </si>
  <si>
    <t>A0A0Q7C931</t>
  </si>
  <si>
    <t>A0A1G6N4S6</t>
  </si>
  <si>
    <t>A0A353QRX3</t>
  </si>
  <si>
    <t>A0A1H4FVC6</t>
  </si>
  <si>
    <t>C5CMK9</t>
  </si>
  <si>
    <t>W9V6I4</t>
  </si>
  <si>
    <t>A0A355QK23</t>
  </si>
  <si>
    <t>A0A2E0ZSX5</t>
  </si>
  <si>
    <t>A0A352GLS3</t>
  </si>
  <si>
    <t>A0A437QZ80</t>
  </si>
  <si>
    <t>A0A433HK22</t>
  </si>
  <si>
    <t>A0A0P9DZN2</t>
  </si>
  <si>
    <t>A0A2E9BZ73</t>
  </si>
  <si>
    <t>A0A0Q1FM19</t>
  </si>
  <si>
    <t>A0A2M8TZW7</t>
  </si>
  <si>
    <t>B3EFS8</t>
  </si>
  <si>
    <t>A0A534ZKD6</t>
  </si>
  <si>
    <t>A0A4U1AAD3</t>
  </si>
  <si>
    <t>A0A353ILX9</t>
  </si>
  <si>
    <t>A0A0Q4TVD7</t>
  </si>
  <si>
    <t>A0A0Q4X0T9</t>
  </si>
  <si>
    <t>A0A520GTG3</t>
  </si>
  <si>
    <t>A0A2V8LT23</t>
  </si>
  <si>
    <t>A0A3M1A1Y5</t>
  </si>
  <si>
    <t>A0A2S5MZ65</t>
  </si>
  <si>
    <t>A0A6A7MGG9</t>
  </si>
  <si>
    <t>M1NBK1</t>
  </si>
  <si>
    <t>A0A2N9N4L9</t>
  </si>
  <si>
    <t>A0A2S8SUN0</t>
  </si>
  <si>
    <t>L0GV39</t>
  </si>
  <si>
    <t>A0A430H7I6</t>
  </si>
  <si>
    <t>A0A1I5VWV9</t>
  </si>
  <si>
    <t>A0A103T477</t>
  </si>
  <si>
    <t>A0A2G1S5V9</t>
  </si>
  <si>
    <t>A0A1C6PDH1</t>
  </si>
  <si>
    <t>A0A352FP93</t>
  </si>
  <si>
    <t>G2LDV5</t>
  </si>
  <si>
    <t>F4CQC2</t>
  </si>
  <si>
    <t>A0A1X7F9C7</t>
  </si>
  <si>
    <t>A0A1F7VFZ9</t>
  </si>
  <si>
    <t>A0A1F7U0S6</t>
  </si>
  <si>
    <t>A0A535ACT7</t>
  </si>
  <si>
    <t>I3CEB6</t>
  </si>
  <si>
    <t>A0A1G8SMM9</t>
  </si>
  <si>
    <t>A0A1G2S3D0</t>
  </si>
  <si>
    <t>A0A558DDL4</t>
  </si>
  <si>
    <t>A0A351X2R2</t>
  </si>
  <si>
    <t>A0A523BPC3</t>
  </si>
  <si>
    <t>A0A1F8KGZ3</t>
  </si>
  <si>
    <t>A0A0S7B9T8</t>
  </si>
  <si>
    <t>A0A3P3EKM6</t>
  </si>
  <si>
    <t>A0A522E8X7</t>
  </si>
  <si>
    <t>A0A432S170</t>
  </si>
  <si>
    <t>A0A4S4AFU6</t>
  </si>
  <si>
    <t>A0A521NZ47</t>
  </si>
  <si>
    <t>A0A147GT18</t>
  </si>
  <si>
    <t>A0A2N3KJE3</t>
  </si>
  <si>
    <t>A0A1N7AZH1</t>
  </si>
  <si>
    <t>A0A1F5XHD4</t>
  </si>
  <si>
    <t>A0A516H500</t>
  </si>
  <si>
    <t>A0A4V1U8D3</t>
  </si>
  <si>
    <t>A0A3N9HG90</t>
  </si>
  <si>
    <t>A0A521WRA3</t>
  </si>
  <si>
    <t>A0A4P5SNM5</t>
  </si>
  <si>
    <t>A0A0Q7H594</t>
  </si>
  <si>
    <t>A0A316AZA4</t>
  </si>
  <si>
    <t>A0A0G0MJU1</t>
  </si>
  <si>
    <t>A0A349WY92</t>
  </si>
  <si>
    <t>A0A0Q6N2H9</t>
  </si>
  <si>
    <t>A0A535XXP0</t>
  </si>
  <si>
    <t>A0A1X4N5W7</t>
  </si>
  <si>
    <t>A0A1Y5E4T4</t>
  </si>
  <si>
    <t>A0A2S7XQT0</t>
  </si>
  <si>
    <t>A0A2N9YB07</t>
  </si>
  <si>
    <t>A0A521S1V3</t>
  </si>
  <si>
    <t>A0A3D5K632</t>
  </si>
  <si>
    <t>A0A432S7F7</t>
  </si>
  <si>
    <t>G2E530</t>
  </si>
  <si>
    <t>A0A512IXG5</t>
  </si>
  <si>
    <t>A0A286B8B2</t>
  </si>
  <si>
    <t>A0A258L181</t>
  </si>
  <si>
    <t>A0A081BLY5</t>
  </si>
  <si>
    <t>A0A661GH00</t>
  </si>
  <si>
    <t>A0A4R1VD70</t>
  </si>
  <si>
    <t>A0A120DX52</t>
  </si>
  <si>
    <t>A0A353XYL9</t>
  </si>
  <si>
    <t>A0A4Q7LA79</t>
  </si>
  <si>
    <t>A0A3M1BHW7</t>
  </si>
  <si>
    <t>A0A429WTJ4</t>
  </si>
  <si>
    <t>A0A356X5I8</t>
  </si>
  <si>
    <t>A0A2D9FY18</t>
  </si>
  <si>
    <t>A0A1G7E0J7</t>
  </si>
  <si>
    <t>A0A1F6RF32</t>
  </si>
  <si>
    <t>A0A2P1VAD8</t>
  </si>
  <si>
    <t>A0A0D0L2T8</t>
  </si>
  <si>
    <t>A0A351T6Z7</t>
  </si>
  <si>
    <t>A0A3N7EYK9</t>
  </si>
  <si>
    <t>A0A1H6V6K7</t>
  </si>
  <si>
    <t>A0A1Q4UWQ6</t>
  </si>
  <si>
    <t>A0A1Y2L0P7</t>
  </si>
  <si>
    <t>A0A4R3MDL0</t>
  </si>
  <si>
    <t>A0A4Y7B3D2</t>
  </si>
  <si>
    <t>A0A1Y2LFR5</t>
  </si>
  <si>
    <t>D3SQ39</t>
  </si>
  <si>
    <t>A0A3D3DY43</t>
  </si>
  <si>
    <t>A0A0U5IKD1</t>
  </si>
  <si>
    <t>A0A2N6GNT4</t>
  </si>
  <si>
    <t>A0A1F7VE68</t>
  </si>
  <si>
    <t>A0A389MJL3</t>
  </si>
  <si>
    <t>A0A367XFZ3</t>
  </si>
  <si>
    <t>A0A2E6GIW9</t>
  </si>
  <si>
    <t>A0A495V391</t>
  </si>
  <si>
    <t>A0A535PIU1</t>
  </si>
  <si>
    <t>A0A1G3ITH3</t>
  </si>
  <si>
    <t>A0A5E4NYK7</t>
  </si>
  <si>
    <t>A0A5E4H2K8</t>
  </si>
  <si>
    <t>A0A4R2GWD0</t>
  </si>
  <si>
    <t>A0A4R4CC07</t>
  </si>
  <si>
    <t>A0A0G3Z4C6</t>
  </si>
  <si>
    <t>A0A2E0VWV2</t>
  </si>
  <si>
    <t>A0A352EZA6</t>
  </si>
  <si>
    <t>A0A2V8S1A0</t>
  </si>
  <si>
    <t>A0A6B1G9E0</t>
  </si>
  <si>
    <t>A0A3M1X5V9</t>
  </si>
  <si>
    <t>A0A2W7GDB5</t>
  </si>
  <si>
    <t>A0A4V2UP88</t>
  </si>
  <si>
    <t>A0A4Q3R2I3</t>
  </si>
  <si>
    <t>A0A3N5WZ56</t>
  </si>
  <si>
    <t>A0A109CAF0</t>
  </si>
  <si>
    <t>A0A2J7W7V6</t>
  </si>
  <si>
    <t>A0A523F8A0</t>
  </si>
  <si>
    <t>A0A1G2QDS4</t>
  </si>
  <si>
    <t>A0A0G1FQB4</t>
  </si>
  <si>
    <t>A0A0G1ER11</t>
  </si>
  <si>
    <t>A0A5M8FT35</t>
  </si>
  <si>
    <t>A0A1F8XU20</t>
  </si>
  <si>
    <t>A0A126ZAK1</t>
  </si>
  <si>
    <t>A0A2E3AYI2</t>
  </si>
  <si>
    <t>A0A1M6DXS9</t>
  </si>
  <si>
    <t>A0A2X2CFQ3</t>
  </si>
  <si>
    <t>N2J1N2</t>
  </si>
  <si>
    <t>A0A3G2N7J7</t>
  </si>
  <si>
    <t>A0A2E6Z3R8</t>
  </si>
  <si>
    <t>A0A1M6EWH5</t>
  </si>
  <si>
    <t>A0A520E501</t>
  </si>
  <si>
    <t>A0A2E7V0Z5</t>
  </si>
  <si>
    <t>A0A1B1Q0A0</t>
  </si>
  <si>
    <t>A0A2E5PBV9</t>
  </si>
  <si>
    <t>A0A1Q7YED2</t>
  </si>
  <si>
    <t>A0A1G5A4N4</t>
  </si>
  <si>
    <t>A0A432RYP0</t>
  </si>
  <si>
    <t>A0A2D8YYR6</t>
  </si>
  <si>
    <t>A0A2E2MLS7</t>
  </si>
  <si>
    <t>A0A2W5Z0H2</t>
  </si>
  <si>
    <t>A0A2Y9C7J7</t>
  </si>
  <si>
    <t>A0A1V5RNT6</t>
  </si>
  <si>
    <t>A0A0T5ZHL4</t>
  </si>
  <si>
    <t>A0A5C4S025</t>
  </si>
  <si>
    <t>A0A345QRJ5</t>
  </si>
  <si>
    <t>A0A0P6X9Y3</t>
  </si>
  <si>
    <t>A0A519H4J7</t>
  </si>
  <si>
    <t>A0A2H5Z3I1</t>
  </si>
  <si>
    <t>A0A2G6PFV1</t>
  </si>
  <si>
    <t>Q2CCV3</t>
  </si>
  <si>
    <t>A0A5S4W0J1</t>
  </si>
  <si>
    <t>A0A1Q7NNP6</t>
  </si>
  <si>
    <t>A0A1F8RWH5</t>
  </si>
  <si>
    <t>A0A0S9PSI2</t>
  </si>
  <si>
    <t>A0A1X4MXE3</t>
  </si>
  <si>
    <t>A0A524J552</t>
  </si>
  <si>
    <t>A0A6B9FTI1</t>
  </si>
  <si>
    <t>A0A6B1D915</t>
  </si>
  <si>
    <t>A0A4Q3MTJ7</t>
  </si>
  <si>
    <t>A0A023WZ95</t>
  </si>
  <si>
    <t>A0A2E5ZE56</t>
  </si>
  <si>
    <t>A0A545TTR4</t>
  </si>
  <si>
    <t>A0A2S4LKE2</t>
  </si>
  <si>
    <t>E8N4Z6</t>
  </si>
  <si>
    <t>A0A4Y9M8K6</t>
  </si>
  <si>
    <t>A0A1E4J215</t>
  </si>
  <si>
    <t>A0A3D5VAD2</t>
  </si>
  <si>
    <t>A0A0R3CRE7</t>
  </si>
  <si>
    <t>A0A1F8X025</t>
  </si>
  <si>
    <t>A0A101JPL8</t>
  </si>
  <si>
    <t>A0A090MJY5</t>
  </si>
  <si>
    <t>A0A369CJ97</t>
  </si>
  <si>
    <t>A0A2S6QI78</t>
  </si>
  <si>
    <t>A0A679IZQ0</t>
  </si>
  <si>
    <t>A0A0X1SKC5</t>
  </si>
  <si>
    <t>A0A4Z0ECX2</t>
  </si>
  <si>
    <t>A0A1H2WE60</t>
  </si>
  <si>
    <t>A0A1F4PZJ9</t>
  </si>
  <si>
    <t>A0A1F4R2K8</t>
  </si>
  <si>
    <t>A0A6A8Q4G5</t>
  </si>
  <si>
    <t>A0A2M7GGB7</t>
  </si>
  <si>
    <t>A0A0Q6C664</t>
  </si>
  <si>
    <t>A0A1V1RDZ9</t>
  </si>
  <si>
    <t>A0A2L1GNR8</t>
  </si>
  <si>
    <t>A0A1E4P2G3</t>
  </si>
  <si>
    <t>A0A1W6RPH2</t>
  </si>
  <si>
    <t>A0A1S1P6F0</t>
  </si>
  <si>
    <t>A0A2N9APB0</t>
  </si>
  <si>
    <t>H1KN64</t>
  </si>
  <si>
    <t>A0A2E2E4L5</t>
  </si>
  <si>
    <t>A0A1B9VKY3</t>
  </si>
  <si>
    <t>A0A367WMZ4</t>
  </si>
  <si>
    <t>A0A074JDA0</t>
  </si>
  <si>
    <t>A0A0B4Y0E9</t>
  </si>
  <si>
    <t>A0A2E3K7R7</t>
  </si>
  <si>
    <t>A0A3N2QRD4</t>
  </si>
  <si>
    <t>A0A1E7GJY7</t>
  </si>
  <si>
    <t>A0A1E7J460</t>
  </si>
  <si>
    <t>A0A0A8K3D6</t>
  </si>
  <si>
    <t>A0A2E8QY25</t>
  </si>
  <si>
    <t>A0A0Q5CG27</t>
  </si>
  <si>
    <t>A0A535VV70</t>
  </si>
  <si>
    <t>A0A1V4QQ07</t>
  </si>
  <si>
    <t>A0A496Y5J7</t>
  </si>
  <si>
    <t>A0A564WHK7</t>
  </si>
  <si>
    <t>A0A357EYA8</t>
  </si>
  <si>
    <t>A0A679JQ18</t>
  </si>
  <si>
    <t>A0A5C8UA26</t>
  </si>
  <si>
    <t>A0A0Q4TVC1</t>
  </si>
  <si>
    <t>A0A450U0N6</t>
  </si>
  <si>
    <t>A0A4V2V1R7</t>
  </si>
  <si>
    <t>A0A1F6QJR6</t>
  </si>
  <si>
    <t>A0A2G6NFU4</t>
  </si>
  <si>
    <t>A0A2U0Z6Q9</t>
  </si>
  <si>
    <t>A0A5B9EWN3</t>
  </si>
  <si>
    <t>A0A5C8TC87</t>
  </si>
  <si>
    <t>A0A2P5VJH3</t>
  </si>
  <si>
    <t>A0A371WUS2</t>
  </si>
  <si>
    <t>A0A1H0JZJ5</t>
  </si>
  <si>
    <t>A0A4D7QSI8</t>
  </si>
  <si>
    <t>A0A0S9R3K5</t>
  </si>
  <si>
    <t>A0A502DTD2</t>
  </si>
  <si>
    <t>A0A519ERJ3</t>
  </si>
  <si>
    <t>A0A560JAD1</t>
  </si>
  <si>
    <t>A0A2V8P845</t>
  </si>
  <si>
    <t>A0A450WHJ4</t>
  </si>
  <si>
    <t>A0A1X4IYB6</t>
  </si>
  <si>
    <t>A0A0V7Z030</t>
  </si>
  <si>
    <t>A0A1F2X938</t>
  </si>
  <si>
    <t>A0A3A4JQZ3</t>
  </si>
  <si>
    <t>A0A1Z9Y9K5</t>
  </si>
  <si>
    <t>A0A2D7JKF3</t>
  </si>
  <si>
    <t>I9X0Y2</t>
  </si>
  <si>
    <t>A0A1I3PMC4</t>
  </si>
  <si>
    <t>A0A0L6JFY5</t>
  </si>
  <si>
    <t>A0A1P8QS75</t>
  </si>
  <si>
    <t>C7CC68</t>
  </si>
  <si>
    <t>A9VYY8</t>
  </si>
  <si>
    <t>B7KVC9</t>
  </si>
  <si>
    <t>F2NCA8</t>
  </si>
  <si>
    <t>A0A351B350</t>
  </si>
  <si>
    <t>A0A3D4S2U3</t>
  </si>
  <si>
    <t>A0A2V8RLK7</t>
  </si>
  <si>
    <t>A0A3M1SNL5</t>
  </si>
  <si>
    <t>A0A2M7XBF5</t>
  </si>
  <si>
    <t>A0A4Y4DU33</t>
  </si>
  <si>
    <t>A0A6A8QRK5</t>
  </si>
  <si>
    <t>A0A510HMH2</t>
  </si>
  <si>
    <t>A0A170PII1</t>
  </si>
  <si>
    <t>A0A4V2FMI1</t>
  </si>
  <si>
    <t>A0A1F6ES04</t>
  </si>
  <si>
    <t>A0A3D0P5Y6</t>
  </si>
  <si>
    <t>A0A1Q3SXR8</t>
  </si>
  <si>
    <t>A0A1E3W945</t>
  </si>
  <si>
    <t>A0A521CRA0</t>
  </si>
  <si>
    <t>V4RAM7</t>
  </si>
  <si>
    <t>A0A0Q5BK04</t>
  </si>
  <si>
    <t>A0A4Q0Q562</t>
  </si>
  <si>
    <t>A0A1N7FW61</t>
  </si>
  <si>
    <t>A0A0Q4XQC7</t>
  </si>
  <si>
    <t>A0A3M0WKX0</t>
  </si>
  <si>
    <t>A0A512N8D7</t>
  </si>
  <si>
    <t>A0A1H8Q2D1</t>
  </si>
  <si>
    <t>A0A292Z9A0</t>
  </si>
  <si>
    <t>A0A2V8QJ27</t>
  </si>
  <si>
    <t>A0A431N3J8</t>
  </si>
  <si>
    <t>A8DJQ0</t>
  </si>
  <si>
    <t>A0A4R5Q8P5</t>
  </si>
  <si>
    <t>A0A154L989</t>
  </si>
  <si>
    <t>A0A154KN73</t>
  </si>
  <si>
    <t>A0A367UFC2</t>
  </si>
  <si>
    <t>A0A2E2T4P9</t>
  </si>
  <si>
    <t>A0A0Q4X3L1</t>
  </si>
  <si>
    <t>A0A1I4NF94</t>
  </si>
  <si>
    <t>A0A329R3L0</t>
  </si>
  <si>
    <t>A0A3G5SZI0</t>
  </si>
  <si>
    <t>A0A3D9HPQ7</t>
  </si>
  <si>
    <t>A0A2D7AKW5</t>
  </si>
  <si>
    <t>A0A4R5ABZ7</t>
  </si>
  <si>
    <t>A0A328NLN5</t>
  </si>
  <si>
    <t>A0A3M1Q787</t>
  </si>
  <si>
    <t>A0A0S9QUQ3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</si>
</sst>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8"/>
      <name val="Calibri"/>
      <family val="2"/>
      <charset val="204"/>
      <scheme val="minor"/>
    </font>
    <font>
      <sz val="10"/>
      <color indexed="8"/>
      <name val="Arial"/>
      <charset val="1"/>
    </font>
    <font>
      <b/>
      <sz val="10"/>
      <color indexed="8"/>
      <name val="Arial"/>
      <charset val="1"/>
    </font>
    <font>
      <b/>
      <sz val="11"/>
      <color indexed="8"/>
      <name val="Calibri"/>
      <family val="2"/>
      <scheme val="minor"/>
    </font>
    <font>
      <sz val="11"/>
      <color rgb="FF444444"/>
      <name val="Calibri"/>
      <family val="2"/>
      <charset val="1"/>
    </font>
  </fonts>
  <fills count="2">
    <fill>
      <patternFill patternType="none"/>
    </fill>
    <fill>
      <patternFill patternType="gray125"/>
    </fill>
  </fills>
  <borders count="10">
    <border>
      <left/>
      <right/>
      <top/>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s>
  <cellStyleXfs count="1">
    <xf numFmtId="0" fontId="0" fillId="0" borderId="0"/>
  </cellStyleXfs>
  <cellXfs count="20">
    <xf numFmtId="0" fontId="0" fillId="0" borderId="0" xfId="0"/>
    <xf numFmtId="0" fontId="0" fillId="0" borderId="0" xfId="0" applyAlignment="1">
      <alignment horizontal="right"/>
    </xf>
    <xf numFmtId="0" fontId="0" fillId="0" borderId="0" xfId="0"/>
    <xf numFmtId="0" fontId="0" fillId="0" borderId="0" xfId="0" quotePrefix="1"/>
    <xf numFmtId="2" fontId="0" fillId="0" borderId="0" xfId="0" applyNumberFormat="1"/>
    <xf numFmtId="0" fontId="1" fillId="0" borderId="0" xfId="0" applyFont="1"/>
    <xf numFmtId="2" fontId="1" fillId="0" borderId="0" xfId="0" applyNumberFormat="1" applyFont="1"/>
    <xf numFmtId="0" fontId="2" fillId="0" borderId="4" xfId="0" applyFont="1" applyBorder="1" applyAlignment="1">
      <alignment readingOrder="1"/>
    </xf>
    <xf numFmtId="0" fontId="2" fillId="0" borderId="5" xfId="0" applyFont="1" applyBorder="1" applyAlignment="1">
      <alignment readingOrder="1"/>
    </xf>
    <xf numFmtId="0" fontId="2" fillId="0" borderId="6" xfId="0" applyFont="1" applyBorder="1" applyAlignment="1">
      <alignment readingOrder="1"/>
    </xf>
    <xf numFmtId="11" fontId="2" fillId="0" borderId="6" xfId="0" applyNumberFormat="1" applyFont="1" applyBorder="1" applyAlignment="1">
      <alignment readingOrder="1"/>
    </xf>
    <xf numFmtId="0" fontId="2" fillId="0" borderId="7" xfId="0" applyFont="1" applyBorder="1" applyAlignment="1">
      <alignment readingOrder="1"/>
    </xf>
    <xf numFmtId="0" fontId="2" fillId="0" borderId="8" xfId="0" applyFont="1" applyBorder="1" applyAlignment="1">
      <alignment readingOrder="1"/>
    </xf>
    <xf numFmtId="0" fontId="2" fillId="0" borderId="9" xfId="0" applyFont="1" applyBorder="1" applyAlignment="1">
      <alignment readingOrder="1"/>
    </xf>
    <xf numFmtId="0" fontId="3" fillId="0" borderId="1" xfId="0" applyFont="1" applyBorder="1" applyAlignment="1">
      <alignment readingOrder="1"/>
    </xf>
    <xf numFmtId="0" fontId="3" fillId="0" borderId="2" xfId="0" applyFont="1" applyBorder="1" applyAlignment="1">
      <alignment readingOrder="1"/>
    </xf>
    <xf numFmtId="0" fontId="3" fillId="0" borderId="3" xfId="0" applyFont="1" applyBorder="1" applyAlignment="1">
      <alignment readingOrder="1"/>
    </xf>
    <xf numFmtId="0" fontId="4" fillId="0" borderId="0" xfId="0" applyFont="1"/>
    <xf numFmtId="0" fontId="5" fillId="0" borderId="0" xfId="0" applyFont="1"/>
    <xf numFmtId="0" fontId="5" fillId="0" borderId="0" xfId="0" quotePrefix="1"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Length</a:t>
            </a:r>
            <a:r>
              <a:rPr lang="en-US" baseline="0"/>
              <a:t> distribution</a:t>
            </a:r>
            <a:endParaRPr lang="ru-RU"/>
          </a:p>
        </c:rich>
      </c:tx>
      <c:layout>
        <c:manualLayout>
          <c:xMode val="edge"/>
          <c:yMode val="edge"/>
          <c:x val="0.32573017809140686"/>
          <c:y val="1.1747432060684583E-2"/>
        </c:manualLayout>
      </c:layout>
      <c:overlay val="0"/>
    </c:title>
    <c:autoTitleDeleted val="0"/>
    <c:plotArea>
      <c:layout>
        <c:manualLayout>
          <c:layoutTarget val="inner"/>
          <c:xMode val="edge"/>
          <c:yMode val="edge"/>
          <c:x val="0.14510288611134592"/>
          <c:y val="0.12937006014315217"/>
          <c:w val="0.82930523603149986"/>
          <c:h val="0.62839758243398158"/>
        </c:manualLayout>
      </c:layout>
      <c:barChart>
        <c:barDir val="col"/>
        <c:grouping val="clustered"/>
        <c:varyColors val="0"/>
        <c:ser>
          <c:idx val="0"/>
          <c:order val="0"/>
          <c:invertIfNegative val="0"/>
          <c:cat>
            <c:strRef>
              <c:f>Both_domains!$O$2:$O$21</c:f>
              <c:strCache>
                <c:ptCount val="20"/>
                <c:pt idx="0">
                  <c:v>230-240</c:v>
                </c:pt>
                <c:pt idx="1">
                  <c:v>240-250</c:v>
                </c:pt>
                <c:pt idx="2">
                  <c:v>250-260</c:v>
                </c:pt>
                <c:pt idx="3">
                  <c:v>260-270</c:v>
                </c:pt>
                <c:pt idx="4">
                  <c:v>270-280</c:v>
                </c:pt>
                <c:pt idx="5">
                  <c:v>280-290</c:v>
                </c:pt>
                <c:pt idx="6">
                  <c:v>290-300</c:v>
                </c:pt>
                <c:pt idx="7">
                  <c:v>300-310</c:v>
                </c:pt>
                <c:pt idx="8">
                  <c:v>310-320</c:v>
                </c:pt>
                <c:pt idx="9">
                  <c:v>320-330</c:v>
                </c:pt>
                <c:pt idx="10">
                  <c:v>330-340</c:v>
                </c:pt>
                <c:pt idx="11">
                  <c:v>340-350</c:v>
                </c:pt>
                <c:pt idx="12">
                  <c:v>350-360</c:v>
                </c:pt>
                <c:pt idx="13">
                  <c:v>360-370</c:v>
                </c:pt>
                <c:pt idx="14">
                  <c:v>370-380</c:v>
                </c:pt>
                <c:pt idx="15">
                  <c:v>380-390</c:v>
                </c:pt>
                <c:pt idx="16">
                  <c:v>390-400</c:v>
                </c:pt>
                <c:pt idx="17">
                  <c:v>400-410</c:v>
                </c:pt>
                <c:pt idx="18">
                  <c:v>410-420</c:v>
                </c:pt>
                <c:pt idx="19">
                  <c:v>420-430</c:v>
                </c:pt>
              </c:strCache>
            </c:strRef>
          </c:cat>
          <c:val>
            <c:numRef>
              <c:f>Both_domains!$N$2:$N$21</c:f>
              <c:numCache>
                <c:formatCode>General</c:formatCode>
                <c:ptCount val="20"/>
                <c:pt idx="0">
                  <c:v>1</c:v>
                </c:pt>
                <c:pt idx="1">
                  <c:v>1</c:v>
                </c:pt>
                <c:pt idx="2">
                  <c:v>5</c:v>
                </c:pt>
                <c:pt idx="3">
                  <c:v>9</c:v>
                </c:pt>
                <c:pt idx="4">
                  <c:v>1</c:v>
                </c:pt>
                <c:pt idx="5">
                  <c:v>1</c:v>
                </c:pt>
                <c:pt idx="6">
                  <c:v>17</c:v>
                </c:pt>
                <c:pt idx="7">
                  <c:v>39</c:v>
                </c:pt>
                <c:pt idx="8">
                  <c:v>26</c:v>
                </c:pt>
                <c:pt idx="9">
                  <c:v>28</c:v>
                </c:pt>
                <c:pt idx="10">
                  <c:v>49</c:v>
                </c:pt>
                <c:pt idx="11">
                  <c:v>25</c:v>
                </c:pt>
                <c:pt idx="12">
                  <c:v>5</c:v>
                </c:pt>
                <c:pt idx="13">
                  <c:v>6</c:v>
                </c:pt>
                <c:pt idx="14">
                  <c:v>1</c:v>
                </c:pt>
                <c:pt idx="15">
                  <c:v>3</c:v>
                </c:pt>
                <c:pt idx="16">
                  <c:v>6</c:v>
                </c:pt>
                <c:pt idx="17">
                  <c:v>1</c:v>
                </c:pt>
                <c:pt idx="18">
                  <c:v>0</c:v>
                </c:pt>
                <c:pt idx="19">
                  <c:v>0</c:v>
                </c:pt>
              </c:numCache>
            </c:numRef>
          </c:val>
          <c:extLst>
            <c:ext xmlns:c16="http://schemas.microsoft.com/office/drawing/2014/chart" uri="{C3380CC4-5D6E-409C-BE32-E72D297353CC}">
              <c16:uniqueId val="{00000000-3C10-4636-B51F-B88AEEEEEFDE}"/>
            </c:ext>
          </c:extLst>
        </c:ser>
        <c:dLbls>
          <c:showLegendKey val="0"/>
          <c:showVal val="0"/>
          <c:showCatName val="0"/>
          <c:showSerName val="0"/>
          <c:showPercent val="0"/>
          <c:showBubbleSize val="0"/>
        </c:dLbls>
        <c:gapWidth val="150"/>
        <c:axId val="106048512"/>
        <c:axId val="106050688"/>
      </c:barChart>
      <c:catAx>
        <c:axId val="106048512"/>
        <c:scaling>
          <c:orientation val="minMax"/>
        </c:scaling>
        <c:delete val="0"/>
        <c:axPos val="b"/>
        <c:title>
          <c:tx>
            <c:rich>
              <a:bodyPr/>
              <a:lstStyle/>
              <a:p>
                <a:pPr>
                  <a:defRPr/>
                </a:pPr>
                <a:r>
                  <a:rPr lang="en-US" sz="1400"/>
                  <a:t>Bins</a:t>
                </a:r>
                <a:endParaRPr lang="ru-RU" sz="1400"/>
              </a:p>
            </c:rich>
          </c:tx>
          <c:overlay val="0"/>
        </c:title>
        <c:numFmt formatCode="General" sourceLinked="0"/>
        <c:majorTickMark val="out"/>
        <c:minorTickMark val="none"/>
        <c:tickLblPos val="nextTo"/>
        <c:crossAx val="106050688"/>
        <c:crosses val="autoZero"/>
        <c:auto val="1"/>
        <c:lblAlgn val="ctr"/>
        <c:lblOffset val="100"/>
        <c:noMultiLvlLbl val="0"/>
      </c:catAx>
      <c:valAx>
        <c:axId val="106050688"/>
        <c:scaling>
          <c:orientation val="minMax"/>
        </c:scaling>
        <c:delete val="0"/>
        <c:axPos val="l"/>
        <c:majorGridlines/>
        <c:numFmt formatCode="General" sourceLinked="1"/>
        <c:majorTickMark val="out"/>
        <c:minorTickMark val="none"/>
        <c:tickLblPos val="nextTo"/>
        <c:crossAx val="1060485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371475</xdr:colOff>
      <xdr:row>9</xdr:row>
      <xdr:rowOff>76200</xdr:rowOff>
    </xdr:from>
    <xdr:to>
      <xdr:col>24</xdr:col>
      <xdr:colOff>242887</xdr:colOff>
      <xdr:row>26</xdr:row>
      <xdr:rowOff>80962</xdr:rowOff>
    </xdr:to>
    <xdr:graphicFrame macro="">
      <xdr:nvGraphicFramePr>
        <xdr:cNvPr id="11" name="Диаграмма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66675</xdr:colOff>
      <xdr:row>31</xdr:row>
      <xdr:rowOff>47625</xdr:rowOff>
    </xdr:from>
    <xdr:to>
      <xdr:col>17</xdr:col>
      <xdr:colOff>352425</xdr:colOff>
      <xdr:row>49</xdr:row>
      <xdr:rowOff>104775</xdr:rowOff>
    </xdr:to>
    <xdr:pic>
      <xdr:nvPicPr>
        <xdr:cNvPr id="3" name="Рисунок 2">
          <a:extLst>
            <a:ext uri="{FF2B5EF4-FFF2-40B4-BE49-F238E27FC236}">
              <a16:creationId xmlns:a16="http://schemas.microsoft.com/office/drawing/2014/main" id="{6B4C05C8-3A60-4520-B02F-62EEDD3903E8}"/>
            </a:ext>
            <a:ext uri="{147F2762-F138-4A5C-976F-8EAC2B608ADB}">
              <a16:predDERef xmlns:a16="http://schemas.microsoft.com/office/drawing/2014/main" pred="{D8D3B1C5-9889-45F5-99A1-67C03ED52494}"/>
            </a:ext>
          </a:extLst>
        </xdr:cNvPr>
        <xdr:cNvPicPr>
          <a:picLocks noChangeAspect="1"/>
        </xdr:cNvPicPr>
      </xdr:nvPicPr>
      <xdr:blipFill>
        <a:blip xmlns:r="http://schemas.openxmlformats.org/officeDocument/2006/relationships" r:embed="rId1"/>
        <a:stretch>
          <a:fillRect/>
        </a:stretch>
      </xdr:blipFill>
      <xdr:spPr>
        <a:xfrm>
          <a:off x="13506450" y="5953125"/>
          <a:ext cx="5638800" cy="3486150"/>
        </a:xfrm>
        <a:prstGeom prst="rect">
          <a:avLst/>
        </a:prstGeom>
      </xdr:spPr>
    </xdr:pic>
    <xdr:clientData/>
  </xdr:twoCellAnchor>
  <xdr:twoCellAnchor editAs="oneCell">
    <xdr:from>
      <xdr:col>10</xdr:col>
      <xdr:colOff>733425</xdr:colOff>
      <xdr:row>7</xdr:row>
      <xdr:rowOff>95250</xdr:rowOff>
    </xdr:from>
    <xdr:to>
      <xdr:col>18</xdr:col>
      <xdr:colOff>476250</xdr:colOff>
      <xdr:row>28</xdr:row>
      <xdr:rowOff>95250</xdr:rowOff>
    </xdr:to>
    <xdr:pic>
      <xdr:nvPicPr>
        <xdr:cNvPr id="4" name="Рисунок 3">
          <a:extLst>
            <a:ext uri="{FF2B5EF4-FFF2-40B4-BE49-F238E27FC236}">
              <a16:creationId xmlns:a16="http://schemas.microsoft.com/office/drawing/2014/main" id="{A6866111-9182-4533-BBDD-D833EE9201E4}"/>
            </a:ext>
            <a:ext uri="{147F2762-F138-4A5C-976F-8EAC2B608ADB}">
              <a16:predDERef xmlns:a16="http://schemas.microsoft.com/office/drawing/2014/main" pred="{6B4C05C8-3A60-4520-B02F-62EEDD3903E8}"/>
            </a:ext>
          </a:extLst>
        </xdr:cNvPr>
        <xdr:cNvPicPr>
          <a:picLocks noChangeAspect="1"/>
        </xdr:cNvPicPr>
      </xdr:nvPicPr>
      <xdr:blipFill>
        <a:blip xmlns:r="http://schemas.openxmlformats.org/officeDocument/2006/relationships" r:embed="rId2"/>
        <a:stretch>
          <a:fillRect/>
        </a:stretch>
      </xdr:blipFill>
      <xdr:spPr>
        <a:xfrm>
          <a:off x="13430250" y="1428750"/>
          <a:ext cx="6448425" cy="400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1"/>
  <sheetViews>
    <sheetView topLeftCell="A118" zoomScaleNormal="100" workbookViewId="0">
      <selection activeCell="A161" sqref="A161"/>
    </sheetView>
  </sheetViews>
  <sheetFormatPr defaultRowHeight="15"/>
  <cols>
    <col min="1" max="1" width="14" style="2" bestFit="1" customWidth="1"/>
    <col min="2" max="2" width="51.140625" style="2" bestFit="1" customWidth="1"/>
    <col min="3" max="3" width="7.140625" style="2" bestFit="1" customWidth="1"/>
    <col min="4" max="4" width="24.7109375" style="2" bestFit="1" customWidth="1"/>
    <col min="5" max="5" width="88.28515625" style="2" bestFit="1" customWidth="1"/>
    <col min="6" max="6" width="28.5703125" style="2" bestFit="1" customWidth="1"/>
    <col min="7" max="7" width="26.5703125" style="2" bestFit="1" customWidth="1"/>
    <col min="8" max="8" width="30.140625" style="2" bestFit="1" customWidth="1"/>
    <col min="17" max="17" width="21.140625" bestFit="1" customWidth="1"/>
    <col min="19" max="19" width="16.7109375" bestFit="1" customWidth="1"/>
  </cols>
  <sheetData>
    <row r="1" spans="1:19">
      <c r="A1" s="2" t="s">
        <v>0</v>
      </c>
      <c r="B1" s="2" t="s">
        <v>1</v>
      </c>
      <c r="C1" s="2" t="s">
        <v>2</v>
      </c>
      <c r="D1" s="2" t="s">
        <v>3</v>
      </c>
      <c r="E1" s="2" t="s">
        <v>4</v>
      </c>
      <c r="F1" s="2" t="s">
        <v>5</v>
      </c>
      <c r="G1" s="2" t="s">
        <v>6</v>
      </c>
      <c r="H1" s="2" t="s">
        <v>7</v>
      </c>
      <c r="I1" s="2" t="s">
        <v>8</v>
      </c>
      <c r="J1" s="2"/>
      <c r="K1" s="2" t="s">
        <v>9</v>
      </c>
      <c r="L1" s="2"/>
      <c r="M1" s="2"/>
      <c r="N1" s="2" t="s">
        <v>10</v>
      </c>
      <c r="O1" s="2" t="s">
        <v>11</v>
      </c>
      <c r="P1" s="2"/>
      <c r="Q1" s="2" t="s">
        <v>12</v>
      </c>
      <c r="R1" s="2"/>
      <c r="S1" s="2">
        <f>COUNTIF(I:I,"YES")</f>
        <v>41</v>
      </c>
    </row>
    <row r="2" spans="1:19">
      <c r="A2" s="2" t="s">
        <v>13</v>
      </c>
      <c r="B2" s="2" t="s">
        <v>14</v>
      </c>
      <c r="C2" s="1">
        <v>302</v>
      </c>
      <c r="D2" s="2" t="s">
        <v>15</v>
      </c>
      <c r="E2" s="2" t="s">
        <v>16</v>
      </c>
      <c r="F2" s="2" t="s">
        <v>17</v>
      </c>
      <c r="G2" s="2" t="s">
        <v>18</v>
      </c>
      <c r="H2" s="2" t="s">
        <v>19</v>
      </c>
      <c r="I2" s="2" t="s">
        <v>20</v>
      </c>
      <c r="J2" s="2"/>
      <c r="K2" s="2">
        <f>IF(AND((M$8&lt;=C2),(M$13&gt;C2)), 1)</f>
        <v>1</v>
      </c>
      <c r="L2" s="2"/>
      <c r="M2" s="2">
        <v>230</v>
      </c>
      <c r="N2" s="2">
        <f>COUNTIFS(C:C, "&gt;=" &amp; M2,C:C,"&lt;" &amp; M3)</f>
        <v>1</v>
      </c>
      <c r="O2" s="2" t="str">
        <f>M2&amp;-M3</f>
        <v>230-240</v>
      </c>
      <c r="P2" s="2"/>
      <c r="Q2" s="2" t="s">
        <v>21</v>
      </c>
      <c r="R2" s="2"/>
      <c r="S2" s="2">
        <f>COUNTIF(D:D,S3)</f>
        <v>217</v>
      </c>
    </row>
    <row r="3" spans="1:19">
      <c r="A3" s="2" t="s">
        <v>22</v>
      </c>
      <c r="B3" s="2" t="s">
        <v>23</v>
      </c>
      <c r="C3" s="1">
        <v>299</v>
      </c>
      <c r="D3" s="2" t="s">
        <v>15</v>
      </c>
      <c r="E3" s="2" t="s">
        <v>24</v>
      </c>
      <c r="F3" s="2" t="s">
        <v>17</v>
      </c>
      <c r="G3" s="2" t="s">
        <v>25</v>
      </c>
      <c r="H3" s="2" t="s">
        <v>26</v>
      </c>
      <c r="I3" s="2" t="s">
        <v>20</v>
      </c>
      <c r="J3" s="2"/>
      <c r="K3" s="2">
        <f t="shared" ref="K3:K66" si="0">IF(AND((M$8&lt;=C3),(M$13&gt;C3)), 1)</f>
        <v>1</v>
      </c>
      <c r="L3" s="2"/>
      <c r="M3" s="2">
        <v>240</v>
      </c>
      <c r="N3" s="2">
        <f t="shared" ref="N3:N21" si="1">COUNTIFS(C:C, "&gt;=" &amp; M3,C:C,"&lt;" &amp; M4)</f>
        <v>1</v>
      </c>
      <c r="O3" s="2" t="str">
        <f t="shared" ref="O3:O21" si="2">M3&amp;-M4</f>
        <v>240-250</v>
      </c>
      <c r="P3" s="2"/>
      <c r="Q3" s="2"/>
      <c r="R3" s="2"/>
      <c r="S3" s="2" t="s">
        <v>15</v>
      </c>
    </row>
    <row r="4" spans="1:19">
      <c r="A4" s="2" t="s">
        <v>27</v>
      </c>
      <c r="B4" s="2" t="s">
        <v>28</v>
      </c>
      <c r="C4" s="1">
        <v>366</v>
      </c>
      <c r="D4" s="2" t="s">
        <v>15</v>
      </c>
      <c r="E4" s="2" t="s">
        <v>29</v>
      </c>
      <c r="F4" s="2" t="s">
        <v>30</v>
      </c>
      <c r="G4" s="2" t="s">
        <v>31</v>
      </c>
      <c r="H4" s="2" t="s">
        <v>32</v>
      </c>
      <c r="I4" s="2"/>
      <c r="J4" s="2"/>
      <c r="K4" s="2" t="b">
        <f t="shared" si="0"/>
        <v>0</v>
      </c>
      <c r="L4" s="2"/>
      <c r="M4" s="2">
        <v>250</v>
      </c>
      <c r="N4" s="2">
        <f t="shared" si="1"/>
        <v>5</v>
      </c>
      <c r="O4" s="2" t="str">
        <f t="shared" si="2"/>
        <v>250-260</v>
      </c>
      <c r="P4" s="2"/>
      <c r="Q4" s="2"/>
      <c r="R4" s="2"/>
      <c r="S4" s="2"/>
    </row>
    <row r="5" spans="1:19">
      <c r="A5" s="2" t="s">
        <v>33</v>
      </c>
      <c r="B5" s="2" t="s">
        <v>28</v>
      </c>
      <c r="C5" s="1">
        <v>298</v>
      </c>
      <c r="D5" s="2" t="s">
        <v>15</v>
      </c>
      <c r="E5" s="2" t="s">
        <v>34</v>
      </c>
      <c r="F5" s="2" t="s">
        <v>30</v>
      </c>
      <c r="G5" s="2" t="s">
        <v>31</v>
      </c>
      <c r="H5" s="2" t="s">
        <v>32</v>
      </c>
      <c r="I5" s="2" t="s">
        <v>20</v>
      </c>
      <c r="J5" s="2"/>
      <c r="K5" s="2">
        <f t="shared" si="0"/>
        <v>1</v>
      </c>
      <c r="L5" s="2"/>
      <c r="M5" s="2">
        <v>260</v>
      </c>
      <c r="N5" s="2">
        <f t="shared" si="1"/>
        <v>9</v>
      </c>
      <c r="O5" s="2" t="str">
        <f t="shared" si="2"/>
        <v>260-270</v>
      </c>
      <c r="P5" s="2"/>
      <c r="Q5" s="2"/>
      <c r="R5" s="2"/>
      <c r="S5" s="2"/>
    </row>
    <row r="6" spans="1:19">
      <c r="A6" s="2" t="s">
        <v>35</v>
      </c>
      <c r="B6" s="2" t="s">
        <v>36</v>
      </c>
      <c r="C6" s="1">
        <v>296</v>
      </c>
      <c r="D6" s="2" t="s">
        <v>15</v>
      </c>
      <c r="E6" s="2" t="s">
        <v>37</v>
      </c>
      <c r="F6" s="2" t="s">
        <v>30</v>
      </c>
      <c r="G6" s="2" t="s">
        <v>31</v>
      </c>
      <c r="H6" s="2" t="s">
        <v>38</v>
      </c>
      <c r="I6" s="2" t="s">
        <v>20</v>
      </c>
      <c r="J6" s="2"/>
      <c r="K6" s="2">
        <f t="shared" si="0"/>
        <v>1</v>
      </c>
      <c r="L6" s="2"/>
      <c r="M6" s="2">
        <v>270</v>
      </c>
      <c r="N6" s="2">
        <f t="shared" si="1"/>
        <v>1</v>
      </c>
      <c r="O6" s="2" t="str">
        <f t="shared" si="2"/>
        <v>270-280</v>
      </c>
      <c r="P6" s="2"/>
      <c r="Q6" s="2"/>
      <c r="R6" s="2"/>
      <c r="S6" s="2"/>
    </row>
    <row r="7" spans="1:19">
      <c r="A7" s="2" t="s">
        <v>39</v>
      </c>
      <c r="B7" s="2" t="s">
        <v>23</v>
      </c>
      <c r="C7" s="1">
        <v>295</v>
      </c>
      <c r="D7" s="2" t="s">
        <v>15</v>
      </c>
      <c r="E7" s="2" t="s">
        <v>40</v>
      </c>
      <c r="F7" s="2" t="s">
        <v>30</v>
      </c>
      <c r="G7" s="2" t="s">
        <v>31</v>
      </c>
      <c r="H7" s="2" t="s">
        <v>32</v>
      </c>
      <c r="I7" s="2"/>
      <c r="J7" s="2"/>
      <c r="K7" s="2">
        <f t="shared" si="0"/>
        <v>1</v>
      </c>
      <c r="L7" s="2"/>
      <c r="M7" s="2">
        <v>280</v>
      </c>
      <c r="N7" s="2">
        <f t="shared" si="1"/>
        <v>1</v>
      </c>
      <c r="O7" s="2" t="str">
        <f t="shared" si="2"/>
        <v>280-290</v>
      </c>
      <c r="P7" s="2"/>
      <c r="Q7" s="2"/>
      <c r="R7" s="2"/>
      <c r="S7" s="2"/>
    </row>
    <row r="8" spans="1:19">
      <c r="A8" s="2" t="s">
        <v>41</v>
      </c>
      <c r="B8" s="2" t="s">
        <v>42</v>
      </c>
      <c r="C8" s="1">
        <v>288</v>
      </c>
      <c r="D8" s="2" t="s">
        <v>15</v>
      </c>
      <c r="E8" s="2" t="s">
        <v>43</v>
      </c>
      <c r="F8" s="2" t="s">
        <v>30</v>
      </c>
      <c r="G8" s="2" t="s">
        <v>31</v>
      </c>
      <c r="H8" s="2" t="s">
        <v>38</v>
      </c>
      <c r="I8" s="2"/>
      <c r="J8" s="2"/>
      <c r="K8" s="2" t="b">
        <f t="shared" si="0"/>
        <v>0</v>
      </c>
      <c r="L8" s="2"/>
      <c r="M8" s="2">
        <v>290</v>
      </c>
      <c r="N8" s="2">
        <f t="shared" si="1"/>
        <v>17</v>
      </c>
      <c r="O8" s="2" t="str">
        <f t="shared" si="2"/>
        <v>290-300</v>
      </c>
      <c r="P8" s="2"/>
      <c r="Q8" s="2"/>
      <c r="R8" s="2"/>
      <c r="S8" s="2"/>
    </row>
    <row r="9" spans="1:19">
      <c r="A9" s="2" t="s">
        <v>44</v>
      </c>
      <c r="B9" s="2" t="s">
        <v>45</v>
      </c>
      <c r="C9" s="1">
        <v>308</v>
      </c>
      <c r="D9" s="2" t="s">
        <v>15</v>
      </c>
      <c r="E9" s="2" t="s">
        <v>46</v>
      </c>
      <c r="F9" s="2" t="s">
        <v>30</v>
      </c>
      <c r="G9" s="2" t="s">
        <v>31</v>
      </c>
      <c r="H9" s="2" t="s">
        <v>47</v>
      </c>
      <c r="I9" s="2" t="s">
        <v>20</v>
      </c>
      <c r="J9" s="2"/>
      <c r="K9" s="2">
        <f t="shared" si="0"/>
        <v>1</v>
      </c>
      <c r="L9" s="2"/>
      <c r="M9" s="2">
        <v>300</v>
      </c>
      <c r="N9" s="2">
        <f t="shared" si="1"/>
        <v>39</v>
      </c>
      <c r="O9" s="2" t="str">
        <f t="shared" si="2"/>
        <v>300-310</v>
      </c>
      <c r="P9" s="2"/>
      <c r="Q9" s="2"/>
      <c r="R9" s="2"/>
      <c r="S9" s="2"/>
    </row>
    <row r="10" spans="1:19">
      <c r="A10" s="2" t="s">
        <v>48</v>
      </c>
      <c r="B10" s="2" t="s">
        <v>49</v>
      </c>
      <c r="C10" s="1">
        <v>312</v>
      </c>
      <c r="D10" s="2" t="s">
        <v>15</v>
      </c>
      <c r="E10" s="2" t="s">
        <v>50</v>
      </c>
      <c r="F10" s="2" t="s">
        <v>30</v>
      </c>
      <c r="G10" s="2" t="s">
        <v>31</v>
      </c>
      <c r="H10" s="2" t="s">
        <v>51</v>
      </c>
      <c r="I10" s="2" t="s">
        <v>20</v>
      </c>
      <c r="J10" s="2"/>
      <c r="K10" s="2">
        <f t="shared" si="0"/>
        <v>1</v>
      </c>
      <c r="L10" s="2"/>
      <c r="M10" s="2">
        <v>310</v>
      </c>
      <c r="N10" s="2">
        <f t="shared" si="1"/>
        <v>26</v>
      </c>
      <c r="O10" s="2" t="str">
        <f t="shared" si="2"/>
        <v>310-320</v>
      </c>
      <c r="P10" s="2"/>
      <c r="Q10" s="2"/>
      <c r="R10" s="2"/>
      <c r="S10" s="2"/>
    </row>
    <row r="11" spans="1:19">
      <c r="A11" s="2" t="s">
        <v>52</v>
      </c>
      <c r="B11" s="2" t="s">
        <v>23</v>
      </c>
      <c r="C11" s="1">
        <v>302</v>
      </c>
      <c r="D11" s="2" t="s">
        <v>15</v>
      </c>
      <c r="E11" s="2" t="s">
        <v>53</v>
      </c>
      <c r="F11" s="2" t="s">
        <v>30</v>
      </c>
      <c r="G11" s="2" t="s">
        <v>31</v>
      </c>
      <c r="H11" s="2" t="s">
        <v>32</v>
      </c>
      <c r="I11" s="2" t="s">
        <v>20</v>
      </c>
      <c r="J11" s="2"/>
      <c r="K11" s="2">
        <f t="shared" si="0"/>
        <v>1</v>
      </c>
      <c r="L11" s="2"/>
      <c r="M11" s="2">
        <v>320</v>
      </c>
      <c r="N11" s="2">
        <f t="shared" si="1"/>
        <v>28</v>
      </c>
      <c r="O11" s="2" t="str">
        <f t="shared" si="2"/>
        <v>320-330</v>
      </c>
      <c r="P11" s="2"/>
      <c r="Q11" s="2"/>
      <c r="R11" s="2"/>
      <c r="S11" s="2"/>
    </row>
    <row r="12" spans="1:19">
      <c r="A12" s="2" t="s">
        <v>54</v>
      </c>
      <c r="B12" s="2" t="s">
        <v>36</v>
      </c>
      <c r="C12" s="1">
        <v>303</v>
      </c>
      <c r="D12" s="2" t="s">
        <v>15</v>
      </c>
      <c r="E12" s="2" t="s">
        <v>55</v>
      </c>
      <c r="F12" s="2" t="s">
        <v>30</v>
      </c>
      <c r="G12" s="2" t="s">
        <v>31</v>
      </c>
      <c r="H12" s="2" t="s">
        <v>38</v>
      </c>
      <c r="I12" s="2" t="s">
        <v>20</v>
      </c>
      <c r="J12" s="2"/>
      <c r="K12" s="2">
        <f t="shared" si="0"/>
        <v>1</v>
      </c>
      <c r="L12" s="2"/>
      <c r="M12" s="2">
        <v>330</v>
      </c>
      <c r="N12" s="2">
        <f t="shared" si="1"/>
        <v>49</v>
      </c>
      <c r="O12" s="2" t="str">
        <f t="shared" si="2"/>
        <v>330-340</v>
      </c>
      <c r="P12" s="2"/>
      <c r="Q12" s="2"/>
      <c r="R12" s="2"/>
      <c r="S12" s="2"/>
    </row>
    <row r="13" spans="1:19">
      <c r="A13" s="2" t="s">
        <v>56</v>
      </c>
      <c r="B13" s="2" t="s">
        <v>23</v>
      </c>
      <c r="C13" s="1">
        <v>366</v>
      </c>
      <c r="D13" s="2" t="s">
        <v>15</v>
      </c>
      <c r="E13" s="2" t="s">
        <v>29</v>
      </c>
      <c r="F13" s="2" t="s">
        <v>30</v>
      </c>
      <c r="G13" s="2" t="s">
        <v>31</v>
      </c>
      <c r="H13" s="2" t="s">
        <v>32</v>
      </c>
      <c r="I13" s="2"/>
      <c r="J13" s="2"/>
      <c r="K13" s="2" t="b">
        <f t="shared" si="0"/>
        <v>0</v>
      </c>
      <c r="L13" s="2"/>
      <c r="M13" s="2">
        <v>340</v>
      </c>
      <c r="N13" s="2">
        <f t="shared" si="1"/>
        <v>25</v>
      </c>
      <c r="O13" s="2" t="str">
        <f t="shared" si="2"/>
        <v>340-350</v>
      </c>
      <c r="P13" s="2"/>
      <c r="Q13" s="2"/>
      <c r="R13" s="2"/>
      <c r="S13" s="2"/>
    </row>
    <row r="14" spans="1:19">
      <c r="A14" s="2" t="s">
        <v>57</v>
      </c>
      <c r="B14" s="2" t="s">
        <v>45</v>
      </c>
      <c r="C14" s="1">
        <v>330</v>
      </c>
      <c r="D14" s="2" t="s">
        <v>15</v>
      </c>
      <c r="E14" s="2" t="s">
        <v>58</v>
      </c>
      <c r="F14" s="2" t="s">
        <v>59</v>
      </c>
      <c r="G14" s="2" t="s">
        <v>60</v>
      </c>
      <c r="H14" s="2" t="s">
        <v>61</v>
      </c>
      <c r="I14" s="2"/>
      <c r="J14" s="2"/>
      <c r="K14" s="2">
        <f t="shared" si="0"/>
        <v>1</v>
      </c>
      <c r="L14" s="2"/>
      <c r="M14" s="2">
        <v>350</v>
      </c>
      <c r="N14" s="2">
        <f t="shared" si="1"/>
        <v>5</v>
      </c>
      <c r="O14" s="2" t="str">
        <f t="shared" si="2"/>
        <v>350-360</v>
      </c>
      <c r="P14" s="2"/>
      <c r="Q14" s="2"/>
      <c r="R14" s="2"/>
      <c r="S14" s="2"/>
    </row>
    <row r="15" spans="1:19">
      <c r="A15" s="2" t="s">
        <v>62</v>
      </c>
      <c r="B15" s="2" t="s">
        <v>63</v>
      </c>
      <c r="C15" s="1">
        <v>317</v>
      </c>
      <c r="D15" s="2" t="s">
        <v>15</v>
      </c>
      <c r="E15" s="2" t="s">
        <v>64</v>
      </c>
      <c r="F15" s="2" t="s">
        <v>65</v>
      </c>
      <c r="G15" s="2" t="s">
        <v>66</v>
      </c>
      <c r="H15" s="2" t="s">
        <v>67</v>
      </c>
      <c r="I15" s="2"/>
      <c r="J15" s="2"/>
      <c r="K15" s="2">
        <f t="shared" si="0"/>
        <v>1</v>
      </c>
      <c r="L15" s="2"/>
      <c r="M15" s="2">
        <v>360</v>
      </c>
      <c r="N15" s="2">
        <f t="shared" si="1"/>
        <v>6</v>
      </c>
      <c r="O15" s="2" t="str">
        <f t="shared" si="2"/>
        <v>360-370</v>
      </c>
      <c r="P15" s="2"/>
      <c r="Q15" s="2"/>
      <c r="R15" s="2"/>
      <c r="S15" s="2"/>
    </row>
    <row r="16" spans="1:19">
      <c r="A16" s="2" t="s">
        <v>68</v>
      </c>
      <c r="B16" s="2" t="s">
        <v>23</v>
      </c>
      <c r="C16" s="1">
        <v>258</v>
      </c>
      <c r="D16" s="2" t="s">
        <v>15</v>
      </c>
      <c r="E16" s="2" t="s">
        <v>69</v>
      </c>
      <c r="F16" s="2" t="s">
        <v>30</v>
      </c>
      <c r="G16" s="2" t="s">
        <v>70</v>
      </c>
      <c r="H16" s="2" t="s">
        <v>71</v>
      </c>
      <c r="I16" s="2"/>
      <c r="J16" s="2"/>
      <c r="K16" s="2" t="b">
        <f t="shared" si="0"/>
        <v>0</v>
      </c>
      <c r="L16" s="2"/>
      <c r="M16" s="2">
        <v>370</v>
      </c>
      <c r="N16" s="2">
        <f t="shared" si="1"/>
        <v>1</v>
      </c>
      <c r="O16" s="2" t="str">
        <f t="shared" si="2"/>
        <v>370-380</v>
      </c>
      <c r="P16" s="2"/>
      <c r="Q16" s="2"/>
      <c r="R16" s="2"/>
      <c r="S16" s="2"/>
    </row>
    <row r="17" spans="1:15">
      <c r="A17" s="2" t="s">
        <v>72</v>
      </c>
      <c r="B17" s="2" t="s">
        <v>73</v>
      </c>
      <c r="C17" s="1">
        <v>309</v>
      </c>
      <c r="D17" s="2" t="s">
        <v>15</v>
      </c>
      <c r="E17" s="2" t="s">
        <v>74</v>
      </c>
      <c r="F17" s="2" t="s">
        <v>65</v>
      </c>
      <c r="G17" s="2" t="s">
        <v>75</v>
      </c>
      <c r="H17" s="2" t="s">
        <v>76</v>
      </c>
      <c r="I17" s="2"/>
      <c r="J17" s="2"/>
      <c r="K17" s="2">
        <f t="shared" si="0"/>
        <v>1</v>
      </c>
      <c r="L17" s="2"/>
      <c r="M17" s="2">
        <v>380</v>
      </c>
      <c r="N17" s="2">
        <f t="shared" si="1"/>
        <v>3</v>
      </c>
      <c r="O17" s="2" t="str">
        <f t="shared" si="2"/>
        <v>380-390</v>
      </c>
    </row>
    <row r="18" spans="1:15">
      <c r="A18" s="2" t="s">
        <v>77</v>
      </c>
      <c r="B18" s="2" t="s">
        <v>78</v>
      </c>
      <c r="C18" s="1">
        <v>310</v>
      </c>
      <c r="D18" s="2" t="s">
        <v>15</v>
      </c>
      <c r="E18" s="2" t="s">
        <v>79</v>
      </c>
      <c r="F18" s="2" t="s">
        <v>80</v>
      </c>
      <c r="G18" s="2" t="s">
        <v>81</v>
      </c>
      <c r="H18" s="2" t="s">
        <v>82</v>
      </c>
      <c r="I18" s="2"/>
      <c r="J18" s="2"/>
      <c r="K18" s="2">
        <f t="shared" si="0"/>
        <v>1</v>
      </c>
      <c r="L18" s="2"/>
      <c r="M18" s="2">
        <v>390</v>
      </c>
      <c r="N18" s="2">
        <f t="shared" si="1"/>
        <v>6</v>
      </c>
      <c r="O18" s="2" t="str">
        <f t="shared" si="2"/>
        <v>390-400</v>
      </c>
    </row>
    <row r="19" spans="1:15">
      <c r="A19" s="2" t="s">
        <v>83</v>
      </c>
      <c r="B19" s="2" t="s">
        <v>84</v>
      </c>
      <c r="C19" s="1">
        <v>306</v>
      </c>
      <c r="D19" s="2" t="s">
        <v>15</v>
      </c>
      <c r="E19" s="2" t="s">
        <v>85</v>
      </c>
      <c r="F19" s="2" t="s">
        <v>30</v>
      </c>
      <c r="G19" s="2" t="s">
        <v>86</v>
      </c>
      <c r="H19" s="2" t="s">
        <v>87</v>
      </c>
      <c r="I19" s="2"/>
      <c r="J19" s="2"/>
      <c r="K19" s="2">
        <f t="shared" si="0"/>
        <v>1</v>
      </c>
      <c r="L19" s="2"/>
      <c r="M19" s="2">
        <v>400</v>
      </c>
      <c r="N19" s="2">
        <f t="shared" si="1"/>
        <v>1</v>
      </c>
      <c r="O19" s="2" t="str">
        <f t="shared" si="2"/>
        <v>400-410</v>
      </c>
    </row>
    <row r="20" spans="1:15">
      <c r="A20" s="2" t="s">
        <v>88</v>
      </c>
      <c r="B20" s="2" t="s">
        <v>23</v>
      </c>
      <c r="C20" s="1">
        <v>344</v>
      </c>
      <c r="D20" s="2" t="s">
        <v>15</v>
      </c>
      <c r="E20" s="2" t="s">
        <v>89</v>
      </c>
      <c r="F20" s="2" t="s">
        <v>65</v>
      </c>
      <c r="G20" s="2" t="s">
        <v>90</v>
      </c>
      <c r="H20" s="2" t="s">
        <v>91</v>
      </c>
      <c r="I20" s="2"/>
      <c r="J20" s="2"/>
      <c r="K20" s="2" t="b">
        <f t="shared" si="0"/>
        <v>0</v>
      </c>
      <c r="L20" s="2"/>
      <c r="M20" s="2">
        <v>410</v>
      </c>
      <c r="N20" s="2">
        <f t="shared" si="1"/>
        <v>0</v>
      </c>
      <c r="O20" s="2" t="str">
        <f t="shared" si="2"/>
        <v>410-420</v>
      </c>
    </row>
    <row r="21" spans="1:15">
      <c r="A21" s="2" t="s">
        <v>92</v>
      </c>
      <c r="B21" s="2" t="s">
        <v>49</v>
      </c>
      <c r="C21" s="1">
        <v>336</v>
      </c>
      <c r="D21" s="2" t="s">
        <v>15</v>
      </c>
      <c r="E21" s="2" t="s">
        <v>93</v>
      </c>
      <c r="F21" s="2" t="s">
        <v>65</v>
      </c>
      <c r="G21" s="2" t="s">
        <v>90</v>
      </c>
      <c r="H21" s="2" t="s">
        <v>94</v>
      </c>
      <c r="I21" s="2" t="s">
        <v>20</v>
      </c>
      <c r="J21" s="2"/>
      <c r="K21" s="2">
        <f t="shared" si="0"/>
        <v>1</v>
      </c>
      <c r="L21" s="2"/>
      <c r="M21" s="2">
        <v>420</v>
      </c>
      <c r="N21" s="2">
        <f t="shared" si="1"/>
        <v>0</v>
      </c>
      <c r="O21" s="2" t="str">
        <f t="shared" si="2"/>
        <v>420-430</v>
      </c>
    </row>
    <row r="22" spans="1:15">
      <c r="A22" s="2" t="s">
        <v>95</v>
      </c>
      <c r="B22" s="2" t="s">
        <v>14</v>
      </c>
      <c r="C22" s="1">
        <v>336</v>
      </c>
      <c r="D22" s="2" t="s">
        <v>15</v>
      </c>
      <c r="E22" s="2" t="s">
        <v>96</v>
      </c>
      <c r="F22" s="2" t="s">
        <v>65</v>
      </c>
      <c r="G22" s="2" t="s">
        <v>90</v>
      </c>
      <c r="H22" s="2" t="s">
        <v>94</v>
      </c>
      <c r="I22" s="2"/>
      <c r="J22" s="2"/>
      <c r="K22" s="2">
        <f t="shared" si="0"/>
        <v>1</v>
      </c>
      <c r="L22" s="2"/>
      <c r="M22" s="2">
        <v>430</v>
      </c>
      <c r="N22" s="2"/>
      <c r="O22" s="2"/>
    </row>
    <row r="23" spans="1:15">
      <c r="A23" s="2" t="s">
        <v>97</v>
      </c>
      <c r="B23" s="2" t="s">
        <v>14</v>
      </c>
      <c r="C23" s="1">
        <v>346</v>
      </c>
      <c r="D23" s="2" t="s">
        <v>15</v>
      </c>
      <c r="E23" s="2" t="s">
        <v>98</v>
      </c>
      <c r="F23" s="2" t="s">
        <v>65</v>
      </c>
      <c r="G23" s="2" t="s">
        <v>90</v>
      </c>
      <c r="H23" s="2" t="s">
        <v>91</v>
      </c>
      <c r="I23" s="2"/>
      <c r="J23" s="2"/>
      <c r="K23" s="2" t="b">
        <f t="shared" si="0"/>
        <v>0</v>
      </c>
      <c r="L23" s="2"/>
      <c r="M23" s="2" t="s">
        <v>99</v>
      </c>
      <c r="N23" s="2" t="s">
        <v>100</v>
      </c>
      <c r="O23" s="2"/>
    </row>
    <row r="24" spans="1:15">
      <c r="A24" s="2" t="s">
        <v>101</v>
      </c>
      <c r="B24" s="2" t="s">
        <v>84</v>
      </c>
      <c r="C24" s="1">
        <v>320</v>
      </c>
      <c r="D24" s="2" t="s">
        <v>15</v>
      </c>
      <c r="E24" s="2" t="s">
        <v>102</v>
      </c>
      <c r="F24" s="2" t="s">
        <v>65</v>
      </c>
      <c r="G24" s="2" t="s">
        <v>90</v>
      </c>
      <c r="H24" s="2" t="s">
        <v>103</v>
      </c>
      <c r="I24" s="2" t="s">
        <v>20</v>
      </c>
      <c r="J24" s="2"/>
      <c r="K24" s="2">
        <f t="shared" si="0"/>
        <v>1</v>
      </c>
      <c r="L24" s="2"/>
      <c r="M24" s="2">
        <f>MAX(C:C)</f>
        <v>409</v>
      </c>
      <c r="N24" s="2">
        <f>MIN(C:C)</f>
        <v>231</v>
      </c>
      <c r="O24" s="2"/>
    </row>
    <row r="25" spans="1:15">
      <c r="A25" s="2" t="s">
        <v>104</v>
      </c>
      <c r="B25" s="2" t="s">
        <v>49</v>
      </c>
      <c r="C25" s="1">
        <v>319</v>
      </c>
      <c r="D25" s="2" t="s">
        <v>15</v>
      </c>
      <c r="E25" s="2" t="s">
        <v>105</v>
      </c>
      <c r="F25" s="2" t="s">
        <v>65</v>
      </c>
      <c r="G25" s="2" t="s">
        <v>90</v>
      </c>
      <c r="H25" s="2" t="s">
        <v>103</v>
      </c>
      <c r="I25" s="2"/>
      <c r="J25" s="2"/>
      <c r="K25" s="2">
        <f t="shared" si="0"/>
        <v>1</v>
      </c>
      <c r="L25" s="2"/>
      <c r="M25" s="2"/>
      <c r="N25" s="2"/>
      <c r="O25" s="2"/>
    </row>
    <row r="26" spans="1:15">
      <c r="A26" s="2" t="s">
        <v>106</v>
      </c>
      <c r="B26" s="2" t="s">
        <v>14</v>
      </c>
      <c r="C26" s="1">
        <v>342</v>
      </c>
      <c r="D26" s="2" t="s">
        <v>15</v>
      </c>
      <c r="E26" s="2" t="s">
        <v>107</v>
      </c>
      <c r="F26" s="2" t="s">
        <v>65</v>
      </c>
      <c r="G26" s="2" t="s">
        <v>90</v>
      </c>
      <c r="H26" s="2" t="s">
        <v>108</v>
      </c>
      <c r="I26" s="2"/>
      <c r="J26" s="2"/>
      <c r="K26" s="2" t="b">
        <f t="shared" si="0"/>
        <v>0</v>
      </c>
      <c r="L26" s="2"/>
      <c r="M26" s="2"/>
      <c r="N26" s="2"/>
      <c r="O26" s="2"/>
    </row>
    <row r="27" spans="1:15">
      <c r="A27" s="2" t="s">
        <v>109</v>
      </c>
      <c r="B27" s="2" t="s">
        <v>14</v>
      </c>
      <c r="C27" s="1">
        <v>324</v>
      </c>
      <c r="D27" s="2" t="s">
        <v>15</v>
      </c>
      <c r="E27" s="2" t="s">
        <v>110</v>
      </c>
      <c r="F27" s="2" t="s">
        <v>65</v>
      </c>
      <c r="G27" s="2" t="s">
        <v>90</v>
      </c>
      <c r="H27" s="2" t="s">
        <v>111</v>
      </c>
      <c r="I27" s="2" t="s">
        <v>20</v>
      </c>
      <c r="J27" s="2"/>
      <c r="K27" s="2">
        <f t="shared" si="0"/>
        <v>1</v>
      </c>
      <c r="L27" s="2"/>
      <c r="M27" s="2"/>
      <c r="N27" s="2"/>
      <c r="O27" s="2"/>
    </row>
    <row r="28" spans="1:15">
      <c r="A28" s="2" t="s">
        <v>112</v>
      </c>
      <c r="B28" s="2" t="s">
        <v>73</v>
      </c>
      <c r="C28" s="1">
        <v>342</v>
      </c>
      <c r="D28" s="2" t="s">
        <v>15</v>
      </c>
      <c r="E28" s="2" t="s">
        <v>113</v>
      </c>
      <c r="F28" s="2" t="s">
        <v>65</v>
      </c>
      <c r="G28" s="2" t="s">
        <v>90</v>
      </c>
      <c r="H28" s="2" t="s">
        <v>108</v>
      </c>
      <c r="I28" s="2"/>
      <c r="J28" s="2"/>
      <c r="K28" s="2" t="b">
        <f t="shared" si="0"/>
        <v>0</v>
      </c>
      <c r="L28" s="2"/>
      <c r="M28" s="2"/>
      <c r="N28" s="2"/>
      <c r="O28" s="2"/>
    </row>
    <row r="29" spans="1:15">
      <c r="A29" s="2" t="s">
        <v>114</v>
      </c>
      <c r="B29" s="2" t="s">
        <v>14</v>
      </c>
      <c r="C29" s="1">
        <v>341</v>
      </c>
      <c r="D29" s="2" t="s">
        <v>15</v>
      </c>
      <c r="E29" s="2" t="s">
        <v>115</v>
      </c>
      <c r="F29" s="2" t="s">
        <v>65</v>
      </c>
      <c r="G29" s="2" t="s">
        <v>90</v>
      </c>
      <c r="H29" s="2" t="s">
        <v>116</v>
      </c>
      <c r="I29" s="2"/>
      <c r="J29" s="2"/>
      <c r="K29" s="2" t="b">
        <f t="shared" si="0"/>
        <v>0</v>
      </c>
      <c r="L29" s="2"/>
      <c r="M29" s="2"/>
      <c r="N29" s="2"/>
      <c r="O29" s="2"/>
    </row>
    <row r="30" spans="1:15">
      <c r="A30" s="2" t="s">
        <v>117</v>
      </c>
      <c r="B30" s="2" t="s">
        <v>49</v>
      </c>
      <c r="C30" s="1">
        <v>315</v>
      </c>
      <c r="D30" s="2" t="s">
        <v>15</v>
      </c>
      <c r="E30" s="2" t="s">
        <v>118</v>
      </c>
      <c r="F30" s="2" t="s">
        <v>65</v>
      </c>
      <c r="G30" s="2" t="s">
        <v>90</v>
      </c>
      <c r="H30" s="2" t="s">
        <v>94</v>
      </c>
      <c r="I30" s="2" t="s">
        <v>20</v>
      </c>
      <c r="J30" s="2"/>
      <c r="K30" s="2">
        <f t="shared" si="0"/>
        <v>1</v>
      </c>
      <c r="L30" s="2"/>
      <c r="M30" s="2"/>
      <c r="N30" s="2"/>
      <c r="O30" s="2"/>
    </row>
    <row r="31" spans="1:15">
      <c r="A31" s="2" t="s">
        <v>119</v>
      </c>
      <c r="B31" s="2" t="s">
        <v>14</v>
      </c>
      <c r="C31" s="1">
        <v>341</v>
      </c>
      <c r="D31" s="2" t="s">
        <v>15</v>
      </c>
      <c r="E31" s="2" t="s">
        <v>120</v>
      </c>
      <c r="F31" s="2" t="s">
        <v>65</v>
      </c>
      <c r="G31" s="2" t="s">
        <v>90</v>
      </c>
      <c r="H31" s="2" t="s">
        <v>116</v>
      </c>
      <c r="I31" s="2"/>
      <c r="J31" s="2"/>
      <c r="K31" s="2" t="b">
        <f t="shared" si="0"/>
        <v>0</v>
      </c>
      <c r="L31" s="2"/>
      <c r="M31" s="2"/>
      <c r="N31" s="2"/>
      <c r="O31" s="2"/>
    </row>
    <row r="32" spans="1:15">
      <c r="A32" s="2" t="s">
        <v>121</v>
      </c>
      <c r="B32" s="2" t="s">
        <v>49</v>
      </c>
      <c r="C32" s="1">
        <v>334</v>
      </c>
      <c r="D32" s="2" t="s">
        <v>15</v>
      </c>
      <c r="E32" s="2" t="s">
        <v>122</v>
      </c>
      <c r="F32" s="2" t="s">
        <v>65</v>
      </c>
      <c r="G32" s="2" t="s">
        <v>90</v>
      </c>
      <c r="H32" s="2" t="s">
        <v>123</v>
      </c>
      <c r="I32" s="2" t="s">
        <v>20</v>
      </c>
      <c r="J32" s="2"/>
      <c r="K32" s="2">
        <f t="shared" si="0"/>
        <v>1</v>
      </c>
      <c r="L32" s="2"/>
      <c r="M32" s="2"/>
      <c r="N32" s="2"/>
      <c r="O32" s="2"/>
    </row>
    <row r="33" spans="1:11">
      <c r="A33" s="2" t="s">
        <v>124</v>
      </c>
      <c r="B33" s="2" t="s">
        <v>73</v>
      </c>
      <c r="C33" s="1">
        <v>338</v>
      </c>
      <c r="D33" s="2" t="s">
        <v>15</v>
      </c>
      <c r="E33" s="2" t="s">
        <v>125</v>
      </c>
      <c r="F33" s="2" t="s">
        <v>65</v>
      </c>
      <c r="G33" s="2" t="s">
        <v>90</v>
      </c>
      <c r="H33" s="2" t="s">
        <v>108</v>
      </c>
      <c r="I33" s="2" t="s">
        <v>20</v>
      </c>
      <c r="J33" s="2"/>
      <c r="K33" s="2">
        <f t="shared" si="0"/>
        <v>1</v>
      </c>
    </row>
    <row r="34" spans="1:11">
      <c r="A34" s="2" t="s">
        <v>126</v>
      </c>
      <c r="B34" s="2" t="s">
        <v>14</v>
      </c>
      <c r="C34" s="1">
        <v>335</v>
      </c>
      <c r="D34" s="2" t="s">
        <v>15</v>
      </c>
      <c r="E34" s="2" t="s">
        <v>127</v>
      </c>
      <c r="F34" s="2" t="s">
        <v>65</v>
      </c>
      <c r="G34" s="2" t="s">
        <v>90</v>
      </c>
      <c r="H34" s="2" t="s">
        <v>108</v>
      </c>
      <c r="I34" s="2"/>
      <c r="J34" s="2"/>
      <c r="K34" s="2">
        <f t="shared" si="0"/>
        <v>1</v>
      </c>
    </row>
    <row r="35" spans="1:11">
      <c r="A35" s="2" t="s">
        <v>128</v>
      </c>
      <c r="B35" s="2" t="s">
        <v>49</v>
      </c>
      <c r="C35" s="1">
        <v>334</v>
      </c>
      <c r="D35" s="2" t="s">
        <v>15</v>
      </c>
      <c r="E35" s="2" t="s">
        <v>129</v>
      </c>
      <c r="F35" s="2" t="s">
        <v>65</v>
      </c>
      <c r="G35" s="2" t="s">
        <v>90</v>
      </c>
      <c r="H35" s="2" t="s">
        <v>108</v>
      </c>
      <c r="I35" s="2"/>
      <c r="J35" s="2"/>
      <c r="K35" s="2">
        <f t="shared" si="0"/>
        <v>1</v>
      </c>
    </row>
    <row r="36" spans="1:11">
      <c r="A36" s="2" t="s">
        <v>130</v>
      </c>
      <c r="B36" s="2" t="s">
        <v>49</v>
      </c>
      <c r="C36" s="1">
        <v>340</v>
      </c>
      <c r="D36" s="2" t="s">
        <v>15</v>
      </c>
      <c r="E36" s="2" t="s">
        <v>131</v>
      </c>
      <c r="F36" s="2" t="s">
        <v>65</v>
      </c>
      <c r="G36" s="2" t="s">
        <v>90</v>
      </c>
      <c r="I36" s="2"/>
      <c r="J36" s="2"/>
      <c r="K36" s="2" t="b">
        <f t="shared" si="0"/>
        <v>0</v>
      </c>
    </row>
    <row r="37" spans="1:11">
      <c r="A37" s="2" t="s">
        <v>132</v>
      </c>
      <c r="B37" s="2" t="s">
        <v>14</v>
      </c>
      <c r="C37" s="1">
        <v>342</v>
      </c>
      <c r="D37" s="2" t="s">
        <v>15</v>
      </c>
      <c r="E37" s="2" t="s">
        <v>133</v>
      </c>
      <c r="F37" s="2" t="s">
        <v>65</v>
      </c>
      <c r="G37" s="2" t="s">
        <v>90</v>
      </c>
      <c r="H37" s="2" t="s">
        <v>108</v>
      </c>
      <c r="I37" s="2"/>
      <c r="J37" s="2"/>
      <c r="K37" s="2" t="b">
        <f t="shared" si="0"/>
        <v>0</v>
      </c>
    </row>
    <row r="38" spans="1:11">
      <c r="A38" s="2" t="s">
        <v>134</v>
      </c>
      <c r="B38" s="2" t="s">
        <v>14</v>
      </c>
      <c r="C38" s="1">
        <v>341</v>
      </c>
      <c r="D38" s="2" t="s">
        <v>15</v>
      </c>
      <c r="E38" s="2" t="s">
        <v>135</v>
      </c>
      <c r="F38" s="2" t="s">
        <v>65</v>
      </c>
      <c r="G38" s="2" t="s">
        <v>90</v>
      </c>
      <c r="H38" s="2" t="s">
        <v>116</v>
      </c>
      <c r="I38" s="2"/>
      <c r="J38" s="2"/>
      <c r="K38" s="2" t="b">
        <f t="shared" si="0"/>
        <v>0</v>
      </c>
    </row>
    <row r="39" spans="1:11">
      <c r="A39" s="2" t="s">
        <v>136</v>
      </c>
      <c r="B39" s="2" t="s">
        <v>84</v>
      </c>
      <c r="C39" s="1">
        <v>321</v>
      </c>
      <c r="D39" s="2" t="s">
        <v>15</v>
      </c>
      <c r="E39" s="2" t="s">
        <v>137</v>
      </c>
      <c r="F39" s="2" t="s">
        <v>65</v>
      </c>
      <c r="G39" s="2" t="s">
        <v>90</v>
      </c>
      <c r="H39" s="2" t="s">
        <v>103</v>
      </c>
      <c r="I39" s="2"/>
      <c r="J39" s="2"/>
      <c r="K39" s="2">
        <f t="shared" si="0"/>
        <v>1</v>
      </c>
    </row>
    <row r="40" spans="1:11">
      <c r="A40" s="2" t="s">
        <v>138</v>
      </c>
      <c r="B40" s="2" t="s">
        <v>49</v>
      </c>
      <c r="C40" s="1">
        <v>319</v>
      </c>
      <c r="D40" s="2" t="s">
        <v>15</v>
      </c>
      <c r="E40" s="2" t="s">
        <v>139</v>
      </c>
      <c r="F40" s="2" t="s">
        <v>65</v>
      </c>
      <c r="G40" s="2" t="s">
        <v>90</v>
      </c>
      <c r="H40" s="2" t="s">
        <v>103</v>
      </c>
      <c r="I40" s="2"/>
      <c r="J40" s="2"/>
      <c r="K40" s="2">
        <f t="shared" si="0"/>
        <v>1</v>
      </c>
    </row>
    <row r="41" spans="1:11">
      <c r="A41" s="2" t="s">
        <v>140</v>
      </c>
      <c r="B41" s="2" t="s">
        <v>49</v>
      </c>
      <c r="C41" s="1">
        <v>342</v>
      </c>
      <c r="D41" s="2" t="s">
        <v>15</v>
      </c>
      <c r="E41" s="2" t="s">
        <v>141</v>
      </c>
      <c r="F41" s="2" t="s">
        <v>65</v>
      </c>
      <c r="G41" s="2" t="s">
        <v>90</v>
      </c>
      <c r="H41" s="2" t="s">
        <v>108</v>
      </c>
      <c r="I41" s="2"/>
      <c r="J41" s="2"/>
      <c r="K41" s="2" t="b">
        <f t="shared" si="0"/>
        <v>0</v>
      </c>
    </row>
    <row r="42" spans="1:11">
      <c r="A42" s="2" t="s">
        <v>142</v>
      </c>
      <c r="B42" s="2" t="s">
        <v>23</v>
      </c>
      <c r="C42" s="1">
        <v>334</v>
      </c>
      <c r="D42" s="2" t="s">
        <v>15</v>
      </c>
      <c r="E42" s="2" t="s">
        <v>143</v>
      </c>
      <c r="F42" s="2" t="s">
        <v>65</v>
      </c>
      <c r="G42" s="2" t="s">
        <v>90</v>
      </c>
      <c r="H42" s="2" t="s">
        <v>123</v>
      </c>
      <c r="I42" s="2"/>
      <c r="J42" s="2"/>
      <c r="K42" s="2">
        <f t="shared" si="0"/>
        <v>1</v>
      </c>
    </row>
    <row r="43" spans="1:11">
      <c r="A43" s="2" t="s">
        <v>144</v>
      </c>
      <c r="B43" s="2" t="s">
        <v>23</v>
      </c>
      <c r="C43" s="1">
        <v>338</v>
      </c>
      <c r="D43" s="2" t="s">
        <v>15</v>
      </c>
      <c r="E43" s="2" t="s">
        <v>145</v>
      </c>
      <c r="F43" s="2" t="s">
        <v>65</v>
      </c>
      <c r="G43" s="2" t="s">
        <v>90</v>
      </c>
      <c r="H43" s="2" t="s">
        <v>108</v>
      </c>
      <c r="I43" s="2"/>
      <c r="J43" s="2"/>
      <c r="K43" s="2">
        <f t="shared" si="0"/>
        <v>1</v>
      </c>
    </row>
    <row r="44" spans="1:11">
      <c r="A44" s="2" t="s">
        <v>146</v>
      </c>
      <c r="B44" s="2" t="s">
        <v>49</v>
      </c>
      <c r="C44" s="1">
        <v>319</v>
      </c>
      <c r="D44" s="2" t="s">
        <v>15</v>
      </c>
      <c r="E44" s="2" t="s">
        <v>147</v>
      </c>
      <c r="F44" s="2" t="s">
        <v>65</v>
      </c>
      <c r="G44" s="2" t="s">
        <v>90</v>
      </c>
      <c r="H44" s="2" t="s">
        <v>103</v>
      </c>
      <c r="I44" s="2"/>
      <c r="J44" s="2"/>
      <c r="K44" s="2">
        <f t="shared" si="0"/>
        <v>1</v>
      </c>
    </row>
    <row r="45" spans="1:11">
      <c r="A45" s="2" t="s">
        <v>148</v>
      </c>
      <c r="B45" s="2" t="s">
        <v>73</v>
      </c>
      <c r="C45" s="1">
        <v>337</v>
      </c>
      <c r="D45" s="2" t="s">
        <v>15</v>
      </c>
      <c r="E45" s="2" t="s">
        <v>149</v>
      </c>
      <c r="F45" s="2" t="s">
        <v>65</v>
      </c>
      <c r="G45" s="2" t="s">
        <v>90</v>
      </c>
      <c r="H45" s="2" t="s">
        <v>116</v>
      </c>
      <c r="I45" s="2" t="s">
        <v>20</v>
      </c>
      <c r="J45" s="2"/>
      <c r="K45" s="2">
        <f t="shared" si="0"/>
        <v>1</v>
      </c>
    </row>
    <row r="46" spans="1:11">
      <c r="A46" s="2" t="s">
        <v>150</v>
      </c>
      <c r="B46" s="2" t="s">
        <v>84</v>
      </c>
      <c r="C46" s="1">
        <v>334</v>
      </c>
      <c r="D46" s="2" t="s">
        <v>15</v>
      </c>
      <c r="E46" s="2" t="s">
        <v>151</v>
      </c>
      <c r="F46" s="2" t="s">
        <v>65</v>
      </c>
      <c r="G46" s="2" t="s">
        <v>90</v>
      </c>
      <c r="H46" s="2" t="s">
        <v>108</v>
      </c>
      <c r="I46" s="2"/>
      <c r="J46" s="2"/>
      <c r="K46" s="2">
        <f t="shared" si="0"/>
        <v>1</v>
      </c>
    </row>
    <row r="47" spans="1:11">
      <c r="A47" s="2" t="s">
        <v>152</v>
      </c>
      <c r="B47" s="2" t="s">
        <v>49</v>
      </c>
      <c r="C47" s="1">
        <v>319</v>
      </c>
      <c r="D47" s="2" t="s">
        <v>15</v>
      </c>
      <c r="E47" s="2" t="s">
        <v>153</v>
      </c>
      <c r="F47" s="2" t="s">
        <v>65</v>
      </c>
      <c r="G47" s="2" t="s">
        <v>90</v>
      </c>
      <c r="H47" s="2" t="s">
        <v>103</v>
      </c>
      <c r="I47" s="2"/>
      <c r="J47" s="2"/>
      <c r="K47" s="2">
        <f t="shared" si="0"/>
        <v>1</v>
      </c>
    </row>
    <row r="48" spans="1:11">
      <c r="A48" s="2" t="s">
        <v>154</v>
      </c>
      <c r="B48" s="2" t="s">
        <v>14</v>
      </c>
      <c r="C48" s="1">
        <v>315</v>
      </c>
      <c r="D48" s="2" t="s">
        <v>15</v>
      </c>
      <c r="E48" s="2" t="s">
        <v>155</v>
      </c>
      <c r="F48" s="2" t="s">
        <v>65</v>
      </c>
      <c r="G48" s="2" t="s">
        <v>90</v>
      </c>
      <c r="H48" s="2" t="s">
        <v>94</v>
      </c>
      <c r="I48" s="2" t="s">
        <v>20</v>
      </c>
      <c r="J48" s="2"/>
      <c r="K48" s="2">
        <f t="shared" si="0"/>
        <v>1</v>
      </c>
    </row>
    <row r="49" spans="1:11">
      <c r="A49" s="2" t="s">
        <v>156</v>
      </c>
      <c r="B49" s="2" t="s">
        <v>14</v>
      </c>
      <c r="C49" s="1">
        <v>341</v>
      </c>
      <c r="D49" s="2" t="s">
        <v>15</v>
      </c>
      <c r="E49" s="2" t="s">
        <v>157</v>
      </c>
      <c r="F49" s="2" t="s">
        <v>65</v>
      </c>
      <c r="G49" s="2" t="s">
        <v>90</v>
      </c>
      <c r="H49" s="2" t="s">
        <v>108</v>
      </c>
      <c r="I49" s="2"/>
      <c r="J49" s="2"/>
      <c r="K49" s="2" t="b">
        <f t="shared" si="0"/>
        <v>0</v>
      </c>
    </row>
    <row r="50" spans="1:11">
      <c r="A50" s="2" t="s">
        <v>158</v>
      </c>
      <c r="B50" s="2" t="s">
        <v>14</v>
      </c>
      <c r="C50" s="1">
        <v>339</v>
      </c>
      <c r="D50" s="2" t="s">
        <v>15</v>
      </c>
      <c r="E50" s="2" t="s">
        <v>159</v>
      </c>
      <c r="F50" s="2" t="s">
        <v>65</v>
      </c>
      <c r="G50" s="2" t="s">
        <v>90</v>
      </c>
      <c r="H50" s="2" t="s">
        <v>108</v>
      </c>
      <c r="I50" s="2"/>
      <c r="J50" s="2"/>
      <c r="K50" s="2">
        <f t="shared" si="0"/>
        <v>1</v>
      </c>
    </row>
    <row r="51" spans="1:11">
      <c r="A51" s="2" t="s">
        <v>160</v>
      </c>
      <c r="B51" s="2" t="s">
        <v>14</v>
      </c>
      <c r="C51" s="1">
        <v>343</v>
      </c>
      <c r="D51" s="2" t="s">
        <v>15</v>
      </c>
      <c r="E51" s="2" t="s">
        <v>161</v>
      </c>
      <c r="F51" s="2" t="s">
        <v>65</v>
      </c>
      <c r="G51" s="2" t="s">
        <v>90</v>
      </c>
      <c r="H51" s="2" t="s">
        <v>116</v>
      </c>
      <c r="I51" s="2"/>
      <c r="J51" s="2"/>
      <c r="K51" s="2" t="b">
        <f t="shared" si="0"/>
        <v>0</v>
      </c>
    </row>
    <row r="52" spans="1:11">
      <c r="A52" s="2" t="s">
        <v>162</v>
      </c>
      <c r="B52" s="2" t="s">
        <v>63</v>
      </c>
      <c r="C52" s="1">
        <v>320</v>
      </c>
      <c r="D52" s="2" t="s">
        <v>15</v>
      </c>
      <c r="E52" s="2" t="s">
        <v>163</v>
      </c>
      <c r="F52" s="2" t="s">
        <v>65</v>
      </c>
      <c r="G52" s="2" t="s">
        <v>90</v>
      </c>
      <c r="H52" s="2" t="s">
        <v>164</v>
      </c>
      <c r="I52" s="2"/>
      <c r="J52" s="2"/>
      <c r="K52" s="2">
        <f t="shared" si="0"/>
        <v>1</v>
      </c>
    </row>
    <row r="53" spans="1:11">
      <c r="A53" s="2" t="s">
        <v>165</v>
      </c>
      <c r="B53" s="2" t="s">
        <v>49</v>
      </c>
      <c r="C53" s="1">
        <v>355</v>
      </c>
      <c r="D53" s="2" t="s">
        <v>15</v>
      </c>
      <c r="E53" s="2" t="s">
        <v>166</v>
      </c>
      <c r="F53" s="2" t="s">
        <v>30</v>
      </c>
      <c r="G53" s="2" t="s">
        <v>167</v>
      </c>
      <c r="H53" s="2" t="s">
        <v>168</v>
      </c>
      <c r="I53" s="2"/>
      <c r="J53" s="2"/>
      <c r="K53" s="2" t="b">
        <f t="shared" si="0"/>
        <v>0</v>
      </c>
    </row>
    <row r="54" spans="1:11">
      <c r="A54" s="2" t="s">
        <v>169</v>
      </c>
      <c r="B54" s="2" t="s">
        <v>170</v>
      </c>
      <c r="C54" s="1">
        <v>409</v>
      </c>
      <c r="D54" s="2" t="s">
        <v>15</v>
      </c>
      <c r="E54" s="2" t="s">
        <v>171</v>
      </c>
      <c r="F54" s="2" t="s">
        <v>30</v>
      </c>
      <c r="G54" s="2" t="s">
        <v>172</v>
      </c>
      <c r="H54" s="2" t="s">
        <v>173</v>
      </c>
      <c r="I54" s="2"/>
      <c r="J54" s="2"/>
      <c r="K54" s="2" t="b">
        <f t="shared" si="0"/>
        <v>0</v>
      </c>
    </row>
    <row r="55" spans="1:11">
      <c r="A55" s="2" t="s">
        <v>174</v>
      </c>
      <c r="B55" s="2" t="s">
        <v>73</v>
      </c>
      <c r="C55" s="1">
        <v>397</v>
      </c>
      <c r="D55" s="2" t="s">
        <v>15</v>
      </c>
      <c r="E55" s="2" t="s">
        <v>175</v>
      </c>
      <c r="F55" s="2" t="s">
        <v>30</v>
      </c>
      <c r="G55" s="2" t="s">
        <v>172</v>
      </c>
      <c r="H55" s="2" t="s">
        <v>173</v>
      </c>
      <c r="I55" s="2"/>
      <c r="J55" s="2"/>
      <c r="K55" s="2" t="b">
        <f t="shared" si="0"/>
        <v>0</v>
      </c>
    </row>
    <row r="56" spans="1:11">
      <c r="A56" s="2" t="s">
        <v>176</v>
      </c>
      <c r="B56" s="2" t="s">
        <v>49</v>
      </c>
      <c r="C56" s="1">
        <v>257</v>
      </c>
      <c r="D56" s="2" t="s">
        <v>15</v>
      </c>
      <c r="E56" s="2" t="s">
        <v>177</v>
      </c>
      <c r="F56" s="2" t="s">
        <v>30</v>
      </c>
      <c r="G56" s="2" t="s">
        <v>172</v>
      </c>
      <c r="H56" s="2" t="s">
        <v>178</v>
      </c>
      <c r="I56" s="2"/>
      <c r="J56" s="2"/>
      <c r="K56" s="2" t="b">
        <f t="shared" si="0"/>
        <v>0</v>
      </c>
    </row>
    <row r="57" spans="1:11">
      <c r="A57" s="2" t="s">
        <v>179</v>
      </c>
      <c r="B57" s="2" t="s">
        <v>180</v>
      </c>
      <c r="C57" s="1">
        <v>257</v>
      </c>
      <c r="D57" s="2" t="s">
        <v>15</v>
      </c>
      <c r="E57" s="2" t="s">
        <v>181</v>
      </c>
      <c r="F57" s="2" t="s">
        <v>30</v>
      </c>
      <c r="G57" s="2" t="s">
        <v>172</v>
      </c>
      <c r="H57" s="2" t="s">
        <v>178</v>
      </c>
      <c r="I57" s="2"/>
      <c r="J57" s="2"/>
      <c r="K57" s="2" t="b">
        <f t="shared" si="0"/>
        <v>0</v>
      </c>
    </row>
    <row r="58" spans="1:11">
      <c r="A58" s="2" t="s">
        <v>182</v>
      </c>
      <c r="B58" s="2" t="s">
        <v>49</v>
      </c>
      <c r="C58" s="1">
        <v>253</v>
      </c>
      <c r="D58" s="2" t="s">
        <v>15</v>
      </c>
      <c r="E58" s="2" t="s">
        <v>183</v>
      </c>
      <c r="F58" s="2" t="s">
        <v>30</v>
      </c>
      <c r="G58" s="2" t="s">
        <v>184</v>
      </c>
      <c r="I58" s="2"/>
      <c r="J58" s="2"/>
      <c r="K58" s="2" t="b">
        <f t="shared" si="0"/>
        <v>0</v>
      </c>
    </row>
    <row r="59" spans="1:11">
      <c r="A59" s="2" t="s">
        <v>185</v>
      </c>
      <c r="B59" s="2" t="s">
        <v>49</v>
      </c>
      <c r="C59" s="1">
        <v>258</v>
      </c>
      <c r="D59" s="2" t="s">
        <v>15</v>
      </c>
      <c r="E59" s="2" t="s">
        <v>186</v>
      </c>
      <c r="F59" s="2" t="s">
        <v>30</v>
      </c>
      <c r="G59" s="2" t="s">
        <v>184</v>
      </c>
      <c r="H59" s="2" t="s">
        <v>187</v>
      </c>
      <c r="I59" s="2"/>
      <c r="J59" s="2"/>
      <c r="K59" s="2" t="b">
        <f t="shared" si="0"/>
        <v>0</v>
      </c>
    </row>
    <row r="60" spans="1:11">
      <c r="A60" s="2" t="s">
        <v>188</v>
      </c>
      <c r="B60" s="2" t="s">
        <v>14</v>
      </c>
      <c r="C60" s="1">
        <v>303</v>
      </c>
      <c r="D60" s="2" t="s">
        <v>15</v>
      </c>
      <c r="E60" s="2" t="s">
        <v>189</v>
      </c>
      <c r="F60" s="2" t="s">
        <v>30</v>
      </c>
      <c r="G60" s="2" t="s">
        <v>190</v>
      </c>
      <c r="H60" s="2" t="s">
        <v>191</v>
      </c>
      <c r="I60" s="2"/>
      <c r="J60" s="2"/>
      <c r="K60" s="2">
        <f t="shared" si="0"/>
        <v>1</v>
      </c>
    </row>
    <row r="61" spans="1:11">
      <c r="A61" s="2" t="s">
        <v>192</v>
      </c>
      <c r="B61" s="2" t="s">
        <v>14</v>
      </c>
      <c r="C61" s="1">
        <v>314</v>
      </c>
      <c r="D61" s="2" t="s">
        <v>15</v>
      </c>
      <c r="E61" s="2" t="s">
        <v>193</v>
      </c>
      <c r="F61" s="2" t="s">
        <v>65</v>
      </c>
      <c r="G61" s="2" t="s">
        <v>194</v>
      </c>
      <c r="H61" s="2" t="s">
        <v>195</v>
      </c>
      <c r="I61" s="2"/>
      <c r="J61" s="2"/>
      <c r="K61" s="2">
        <f t="shared" si="0"/>
        <v>1</v>
      </c>
    </row>
    <row r="62" spans="1:11">
      <c r="A62" s="2" t="s">
        <v>196</v>
      </c>
      <c r="B62" s="2" t="s">
        <v>14</v>
      </c>
      <c r="C62" s="1">
        <v>318</v>
      </c>
      <c r="D62" s="2" t="s">
        <v>15</v>
      </c>
      <c r="E62" s="2" t="s">
        <v>197</v>
      </c>
      <c r="F62" s="2" t="s">
        <v>65</v>
      </c>
      <c r="G62" s="2" t="s">
        <v>198</v>
      </c>
      <c r="H62" s="2" t="s">
        <v>199</v>
      </c>
      <c r="I62" s="2" t="s">
        <v>20</v>
      </c>
      <c r="J62" s="2"/>
      <c r="K62" s="2">
        <f t="shared" si="0"/>
        <v>1</v>
      </c>
    </row>
    <row r="63" spans="1:11">
      <c r="A63" s="2" t="s">
        <v>200</v>
      </c>
      <c r="B63" s="2" t="s">
        <v>49</v>
      </c>
      <c r="C63" s="1">
        <v>322</v>
      </c>
      <c r="D63" s="2" t="s">
        <v>15</v>
      </c>
      <c r="E63" s="2" t="s">
        <v>201</v>
      </c>
      <c r="F63" s="2" t="s">
        <v>65</v>
      </c>
      <c r="G63" s="2" t="s">
        <v>198</v>
      </c>
      <c r="H63" s="2" t="s">
        <v>202</v>
      </c>
      <c r="I63" s="2" t="s">
        <v>20</v>
      </c>
      <c r="J63" s="2"/>
      <c r="K63" s="2">
        <f t="shared" si="0"/>
        <v>1</v>
      </c>
    </row>
    <row r="64" spans="1:11">
      <c r="A64" s="2" t="s">
        <v>203</v>
      </c>
      <c r="B64" s="2" t="s">
        <v>49</v>
      </c>
      <c r="C64" s="1">
        <v>303</v>
      </c>
      <c r="D64" s="2" t="s">
        <v>15</v>
      </c>
      <c r="E64" s="2" t="s">
        <v>204</v>
      </c>
      <c r="F64" s="2" t="s">
        <v>30</v>
      </c>
      <c r="G64" s="2" t="s">
        <v>205</v>
      </c>
      <c r="H64" s="2" t="s">
        <v>206</v>
      </c>
      <c r="I64" s="2" t="s">
        <v>20</v>
      </c>
      <c r="J64" s="2"/>
      <c r="K64" s="2">
        <f t="shared" si="0"/>
        <v>1</v>
      </c>
    </row>
    <row r="65" spans="1:11">
      <c r="A65" s="2" t="s">
        <v>207</v>
      </c>
      <c r="B65" s="2" t="s">
        <v>23</v>
      </c>
      <c r="C65" s="1">
        <v>315</v>
      </c>
      <c r="D65" s="2" t="s">
        <v>15</v>
      </c>
      <c r="E65" s="2" t="s">
        <v>208</v>
      </c>
      <c r="F65" s="2" t="s">
        <v>65</v>
      </c>
      <c r="G65" s="2" t="s">
        <v>209</v>
      </c>
      <c r="H65" s="2" t="s">
        <v>210</v>
      </c>
      <c r="I65" s="2" t="s">
        <v>20</v>
      </c>
      <c r="J65" s="2"/>
      <c r="K65" s="2">
        <f t="shared" si="0"/>
        <v>1</v>
      </c>
    </row>
    <row r="66" spans="1:11">
      <c r="A66" s="2" t="s">
        <v>211</v>
      </c>
      <c r="B66" s="2" t="s">
        <v>49</v>
      </c>
      <c r="C66" s="1">
        <v>339</v>
      </c>
      <c r="D66" s="2" t="s">
        <v>15</v>
      </c>
      <c r="E66" s="2" t="s">
        <v>212</v>
      </c>
      <c r="F66" s="2" t="s">
        <v>65</v>
      </c>
      <c r="G66" s="2" t="s">
        <v>209</v>
      </c>
      <c r="H66" s="2" t="s">
        <v>213</v>
      </c>
      <c r="I66" s="2" t="s">
        <v>20</v>
      </c>
      <c r="J66" s="2"/>
      <c r="K66" s="2">
        <f t="shared" si="0"/>
        <v>1</v>
      </c>
    </row>
    <row r="67" spans="1:11">
      <c r="A67" s="2" t="s">
        <v>214</v>
      </c>
      <c r="B67" s="2" t="s">
        <v>14</v>
      </c>
      <c r="C67" s="1">
        <v>331</v>
      </c>
      <c r="D67" s="2" t="s">
        <v>15</v>
      </c>
      <c r="E67" s="2" t="s">
        <v>215</v>
      </c>
      <c r="F67" s="2" t="s">
        <v>65</v>
      </c>
      <c r="G67" s="2" t="s">
        <v>209</v>
      </c>
      <c r="H67" s="2" t="s">
        <v>213</v>
      </c>
      <c r="I67" s="2"/>
      <c r="J67" s="2"/>
      <c r="K67" s="2">
        <f t="shared" ref="K67:K130" si="3">IF(AND((M$8&lt;=C67),(M$13&gt;C67)), 1)</f>
        <v>1</v>
      </c>
    </row>
    <row r="68" spans="1:11">
      <c r="A68" s="2" t="s">
        <v>216</v>
      </c>
      <c r="B68" s="2" t="s">
        <v>63</v>
      </c>
      <c r="C68" s="1">
        <v>297</v>
      </c>
      <c r="D68" s="2" t="s">
        <v>15</v>
      </c>
      <c r="E68" s="2" t="s">
        <v>217</v>
      </c>
      <c r="F68" s="2" t="s">
        <v>30</v>
      </c>
      <c r="G68" s="2" t="s">
        <v>218</v>
      </c>
      <c r="H68" s="2" t="s">
        <v>219</v>
      </c>
      <c r="I68" s="2" t="s">
        <v>20</v>
      </c>
      <c r="J68" s="2"/>
      <c r="K68" s="2">
        <f t="shared" si="3"/>
        <v>1</v>
      </c>
    </row>
    <row r="69" spans="1:11">
      <c r="A69" s="2" t="s">
        <v>220</v>
      </c>
      <c r="B69" s="2" t="s">
        <v>14</v>
      </c>
      <c r="C69" s="1">
        <v>297</v>
      </c>
      <c r="D69" s="2" t="s">
        <v>15</v>
      </c>
      <c r="E69" s="2" t="s">
        <v>221</v>
      </c>
      <c r="F69" s="2" t="s">
        <v>30</v>
      </c>
      <c r="G69" s="2" t="s">
        <v>218</v>
      </c>
      <c r="H69" s="2" t="s">
        <v>219</v>
      </c>
      <c r="I69" s="2"/>
      <c r="J69" s="2"/>
      <c r="K69" s="2">
        <f t="shared" si="3"/>
        <v>1</v>
      </c>
    </row>
    <row r="70" spans="1:11">
      <c r="A70" s="2" t="s">
        <v>222</v>
      </c>
      <c r="B70" s="2" t="s">
        <v>23</v>
      </c>
      <c r="C70" s="1">
        <v>335</v>
      </c>
      <c r="D70" s="2" t="s">
        <v>15</v>
      </c>
      <c r="E70" s="2" t="s">
        <v>223</v>
      </c>
      <c r="F70" s="2" t="s">
        <v>65</v>
      </c>
      <c r="G70" s="2" t="s">
        <v>224</v>
      </c>
      <c r="H70" s="2" t="s">
        <v>225</v>
      </c>
      <c r="I70" s="2" t="s">
        <v>20</v>
      </c>
      <c r="J70" s="2"/>
      <c r="K70" s="2">
        <f t="shared" si="3"/>
        <v>1</v>
      </c>
    </row>
    <row r="71" spans="1:11">
      <c r="A71" s="2" t="s">
        <v>226</v>
      </c>
      <c r="B71" s="2" t="s">
        <v>49</v>
      </c>
      <c r="C71" s="1">
        <v>305</v>
      </c>
      <c r="D71" s="2" t="s">
        <v>15</v>
      </c>
      <c r="E71" s="2" t="s">
        <v>227</v>
      </c>
      <c r="F71" s="2" t="s">
        <v>65</v>
      </c>
      <c r="G71" s="2" t="s">
        <v>224</v>
      </c>
      <c r="H71" s="2" t="s">
        <v>228</v>
      </c>
      <c r="I71" s="2" t="s">
        <v>20</v>
      </c>
      <c r="J71" s="2"/>
      <c r="K71" s="2">
        <f t="shared" si="3"/>
        <v>1</v>
      </c>
    </row>
    <row r="72" spans="1:11">
      <c r="A72" s="2" t="s">
        <v>229</v>
      </c>
      <c r="B72" s="2" t="s">
        <v>73</v>
      </c>
      <c r="C72" s="1">
        <v>336</v>
      </c>
      <c r="D72" s="2" t="s">
        <v>15</v>
      </c>
      <c r="E72" s="2" t="s">
        <v>230</v>
      </c>
      <c r="F72" s="2" t="s">
        <v>65</v>
      </c>
      <c r="G72" s="2" t="s">
        <v>224</v>
      </c>
      <c r="H72" s="2" t="s">
        <v>225</v>
      </c>
      <c r="I72" s="2"/>
      <c r="J72" s="2"/>
      <c r="K72" s="2">
        <f t="shared" si="3"/>
        <v>1</v>
      </c>
    </row>
    <row r="73" spans="1:11">
      <c r="A73" s="2" t="s">
        <v>231</v>
      </c>
      <c r="B73" s="2" t="s">
        <v>14</v>
      </c>
      <c r="C73" s="1">
        <v>335</v>
      </c>
      <c r="D73" s="2" t="s">
        <v>15</v>
      </c>
      <c r="E73" s="2" t="s">
        <v>232</v>
      </c>
      <c r="F73" s="2" t="s">
        <v>65</v>
      </c>
      <c r="G73" s="2" t="s">
        <v>224</v>
      </c>
      <c r="H73" s="2" t="s">
        <v>225</v>
      </c>
      <c r="I73" s="2"/>
      <c r="J73" s="2"/>
      <c r="K73" s="2">
        <f t="shared" si="3"/>
        <v>1</v>
      </c>
    </row>
    <row r="74" spans="1:11">
      <c r="A74" s="2" t="s">
        <v>233</v>
      </c>
      <c r="B74" s="2" t="s">
        <v>14</v>
      </c>
      <c r="C74" s="1">
        <v>297</v>
      </c>
      <c r="D74" s="2" t="s">
        <v>15</v>
      </c>
      <c r="E74" s="2" t="s">
        <v>234</v>
      </c>
      <c r="F74" s="2" t="s">
        <v>65</v>
      </c>
      <c r="G74" s="2" t="s">
        <v>224</v>
      </c>
      <c r="H74" s="2" t="s">
        <v>228</v>
      </c>
      <c r="I74" s="2"/>
      <c r="J74" s="2"/>
      <c r="K74" s="2">
        <f t="shared" si="3"/>
        <v>1</v>
      </c>
    </row>
    <row r="75" spans="1:11">
      <c r="A75" s="2" t="s">
        <v>235</v>
      </c>
      <c r="B75" s="2" t="s">
        <v>49</v>
      </c>
      <c r="C75" s="1">
        <v>306</v>
      </c>
      <c r="D75" s="2" t="s">
        <v>15</v>
      </c>
      <c r="E75" s="2" t="s">
        <v>236</v>
      </c>
      <c r="F75" s="2" t="s">
        <v>65</v>
      </c>
      <c r="G75" s="2" t="s">
        <v>224</v>
      </c>
      <c r="H75" s="2" t="s">
        <v>228</v>
      </c>
      <c r="I75" s="2"/>
      <c r="J75" s="2"/>
      <c r="K75" s="2">
        <f t="shared" si="3"/>
        <v>1</v>
      </c>
    </row>
    <row r="76" spans="1:11">
      <c r="A76" s="2" t="s">
        <v>237</v>
      </c>
      <c r="B76" s="2" t="s">
        <v>73</v>
      </c>
      <c r="C76" s="1">
        <v>345</v>
      </c>
      <c r="D76" s="2" t="s">
        <v>15</v>
      </c>
      <c r="E76" s="2" t="s">
        <v>238</v>
      </c>
      <c r="F76" s="2" t="s">
        <v>65</v>
      </c>
      <c r="G76" s="2" t="s">
        <v>224</v>
      </c>
      <c r="H76" s="2" t="s">
        <v>225</v>
      </c>
      <c r="I76" s="2"/>
      <c r="J76" s="2"/>
      <c r="K76" s="2" t="b">
        <f t="shared" si="3"/>
        <v>0</v>
      </c>
    </row>
    <row r="77" spans="1:11">
      <c r="A77" s="2" t="s">
        <v>239</v>
      </c>
      <c r="B77" s="2" t="s">
        <v>14</v>
      </c>
      <c r="C77" s="1">
        <v>324</v>
      </c>
      <c r="D77" s="2" t="s">
        <v>15</v>
      </c>
      <c r="E77" s="2" t="s">
        <v>240</v>
      </c>
      <c r="F77" s="2" t="s">
        <v>65</v>
      </c>
      <c r="G77" s="2" t="s">
        <v>224</v>
      </c>
      <c r="H77" s="2" t="s">
        <v>225</v>
      </c>
      <c r="I77" s="2" t="s">
        <v>20</v>
      </c>
      <c r="J77" s="2"/>
      <c r="K77" s="2">
        <f t="shared" si="3"/>
        <v>1</v>
      </c>
    </row>
    <row r="78" spans="1:11">
      <c r="A78" s="2" t="s">
        <v>241</v>
      </c>
      <c r="B78" s="2" t="s">
        <v>49</v>
      </c>
      <c r="C78" s="1">
        <v>306</v>
      </c>
      <c r="D78" s="2" t="s">
        <v>15</v>
      </c>
      <c r="E78" s="2" t="s">
        <v>242</v>
      </c>
      <c r="F78" s="2" t="s">
        <v>65</v>
      </c>
      <c r="G78" s="2" t="s">
        <v>224</v>
      </c>
      <c r="H78" s="2" t="s">
        <v>228</v>
      </c>
      <c r="I78" s="2" t="s">
        <v>20</v>
      </c>
      <c r="J78" s="2"/>
      <c r="K78" s="2">
        <f t="shared" si="3"/>
        <v>1</v>
      </c>
    </row>
    <row r="79" spans="1:11">
      <c r="A79" s="2" t="s">
        <v>243</v>
      </c>
      <c r="B79" s="2" t="s">
        <v>14</v>
      </c>
      <c r="C79" s="1">
        <v>336</v>
      </c>
      <c r="D79" s="2" t="s">
        <v>15</v>
      </c>
      <c r="E79" s="2" t="s">
        <v>244</v>
      </c>
      <c r="F79" s="2" t="s">
        <v>65</v>
      </c>
      <c r="G79" s="2" t="s">
        <v>224</v>
      </c>
      <c r="H79" s="2" t="s">
        <v>225</v>
      </c>
      <c r="I79" s="2"/>
      <c r="J79" s="2"/>
      <c r="K79" s="2">
        <f t="shared" si="3"/>
        <v>1</v>
      </c>
    </row>
    <row r="80" spans="1:11">
      <c r="A80" s="2" t="s">
        <v>245</v>
      </c>
      <c r="B80" s="2" t="s">
        <v>14</v>
      </c>
      <c r="C80" s="1">
        <v>328</v>
      </c>
      <c r="D80" s="2" t="s">
        <v>15</v>
      </c>
      <c r="E80" s="2" t="s">
        <v>246</v>
      </c>
      <c r="F80" s="2" t="s">
        <v>65</v>
      </c>
      <c r="G80" s="2" t="s">
        <v>224</v>
      </c>
      <c r="H80" s="2" t="s">
        <v>225</v>
      </c>
      <c r="I80" s="2"/>
      <c r="J80" s="2"/>
      <c r="K80" s="2">
        <f t="shared" si="3"/>
        <v>1</v>
      </c>
    </row>
    <row r="81" spans="1:11">
      <c r="A81" s="2" t="s">
        <v>247</v>
      </c>
      <c r="B81" s="2" t="s">
        <v>23</v>
      </c>
      <c r="C81" s="1">
        <v>336</v>
      </c>
      <c r="D81" s="2" t="s">
        <v>15</v>
      </c>
      <c r="E81" s="2" t="s">
        <v>248</v>
      </c>
      <c r="F81" s="2" t="s">
        <v>65</v>
      </c>
      <c r="G81" s="2" t="s">
        <v>224</v>
      </c>
      <c r="H81" s="2" t="s">
        <v>225</v>
      </c>
      <c r="I81" s="2"/>
      <c r="J81" s="2"/>
      <c r="K81" s="2">
        <f t="shared" si="3"/>
        <v>1</v>
      </c>
    </row>
    <row r="82" spans="1:11">
      <c r="A82" s="2" t="s">
        <v>249</v>
      </c>
      <c r="B82" s="2" t="s">
        <v>14</v>
      </c>
      <c r="C82" s="1">
        <v>341</v>
      </c>
      <c r="D82" s="2" t="s">
        <v>15</v>
      </c>
      <c r="E82" s="2" t="s">
        <v>250</v>
      </c>
      <c r="F82" s="2" t="s">
        <v>65</v>
      </c>
      <c r="G82" s="2" t="s">
        <v>224</v>
      </c>
      <c r="H82" s="2" t="s">
        <v>225</v>
      </c>
      <c r="I82" s="2"/>
      <c r="J82" s="2"/>
      <c r="K82" s="2" t="b">
        <f t="shared" si="3"/>
        <v>0</v>
      </c>
    </row>
    <row r="83" spans="1:11">
      <c r="A83" s="2" t="s">
        <v>251</v>
      </c>
      <c r="B83" s="2" t="s">
        <v>49</v>
      </c>
      <c r="C83" s="1">
        <v>330</v>
      </c>
      <c r="D83" s="2" t="s">
        <v>15</v>
      </c>
      <c r="E83" s="2" t="s">
        <v>252</v>
      </c>
      <c r="F83" s="2" t="s">
        <v>65</v>
      </c>
      <c r="G83" s="2" t="s">
        <v>224</v>
      </c>
      <c r="H83" s="2" t="s">
        <v>225</v>
      </c>
      <c r="I83" s="2"/>
      <c r="J83" s="2"/>
      <c r="K83" s="2">
        <f t="shared" si="3"/>
        <v>1</v>
      </c>
    </row>
    <row r="84" spans="1:11">
      <c r="A84" s="2" t="s">
        <v>253</v>
      </c>
      <c r="B84" s="2" t="s">
        <v>49</v>
      </c>
      <c r="C84" s="1">
        <v>332</v>
      </c>
      <c r="D84" s="2" t="s">
        <v>15</v>
      </c>
      <c r="E84" s="2" t="s">
        <v>254</v>
      </c>
      <c r="F84" s="2" t="s">
        <v>65</v>
      </c>
      <c r="G84" s="2" t="s">
        <v>224</v>
      </c>
      <c r="H84" s="2" t="s">
        <v>225</v>
      </c>
      <c r="I84" s="2"/>
      <c r="J84" s="2"/>
      <c r="K84" s="2">
        <f t="shared" si="3"/>
        <v>1</v>
      </c>
    </row>
    <row r="85" spans="1:11">
      <c r="A85" s="2" t="s">
        <v>255</v>
      </c>
      <c r="B85" s="2" t="s">
        <v>49</v>
      </c>
      <c r="C85" s="1">
        <v>365</v>
      </c>
      <c r="D85" s="2" t="s">
        <v>15</v>
      </c>
      <c r="E85" s="2" t="s">
        <v>256</v>
      </c>
      <c r="F85" s="2" t="s">
        <v>65</v>
      </c>
      <c r="G85" s="2" t="s">
        <v>224</v>
      </c>
      <c r="H85" s="2" t="s">
        <v>225</v>
      </c>
      <c r="I85" s="2"/>
      <c r="J85" s="2"/>
      <c r="K85" s="2" t="b">
        <f t="shared" si="3"/>
        <v>0</v>
      </c>
    </row>
    <row r="86" spans="1:11">
      <c r="A86" s="2" t="s">
        <v>257</v>
      </c>
      <c r="B86" s="2" t="s">
        <v>49</v>
      </c>
      <c r="C86" s="1">
        <v>334</v>
      </c>
      <c r="D86" s="2" t="s">
        <v>15</v>
      </c>
      <c r="E86" s="2" t="s">
        <v>258</v>
      </c>
      <c r="F86" s="2" t="s">
        <v>65</v>
      </c>
      <c r="G86" s="2" t="s">
        <v>224</v>
      </c>
      <c r="H86" s="2" t="s">
        <v>225</v>
      </c>
      <c r="I86" s="2"/>
      <c r="J86" s="2"/>
      <c r="K86" s="2">
        <f t="shared" si="3"/>
        <v>1</v>
      </c>
    </row>
    <row r="87" spans="1:11">
      <c r="A87" s="2" t="s">
        <v>259</v>
      </c>
      <c r="B87" s="2" t="s">
        <v>14</v>
      </c>
      <c r="C87" s="1">
        <v>344</v>
      </c>
      <c r="D87" s="2" t="s">
        <v>15</v>
      </c>
      <c r="E87" s="2" t="s">
        <v>260</v>
      </c>
      <c r="F87" s="2" t="s">
        <v>65</v>
      </c>
      <c r="G87" s="2" t="s">
        <v>224</v>
      </c>
      <c r="H87" s="2" t="s">
        <v>225</v>
      </c>
      <c r="I87" s="2"/>
      <c r="J87" s="2"/>
      <c r="K87" s="2" t="b">
        <f t="shared" si="3"/>
        <v>0</v>
      </c>
    </row>
    <row r="88" spans="1:11">
      <c r="A88" s="2" t="s">
        <v>261</v>
      </c>
      <c r="B88" s="2" t="s">
        <v>73</v>
      </c>
      <c r="C88" s="1">
        <v>338</v>
      </c>
      <c r="D88" s="2" t="s">
        <v>15</v>
      </c>
      <c r="E88" s="2" t="s">
        <v>262</v>
      </c>
      <c r="F88" s="2" t="s">
        <v>65</v>
      </c>
      <c r="G88" s="2" t="s">
        <v>224</v>
      </c>
      <c r="H88" s="2" t="s">
        <v>225</v>
      </c>
      <c r="I88" s="2"/>
      <c r="J88" s="2"/>
      <c r="K88" s="2">
        <f t="shared" si="3"/>
        <v>1</v>
      </c>
    </row>
    <row r="89" spans="1:11">
      <c r="A89" s="2" t="s">
        <v>263</v>
      </c>
      <c r="B89" s="2" t="s">
        <v>73</v>
      </c>
      <c r="C89" s="1">
        <v>336</v>
      </c>
      <c r="D89" s="2" t="s">
        <v>15</v>
      </c>
      <c r="E89" s="2" t="s">
        <v>264</v>
      </c>
      <c r="F89" s="2" t="s">
        <v>65</v>
      </c>
      <c r="G89" s="2" t="s">
        <v>224</v>
      </c>
      <c r="H89" s="2" t="s">
        <v>265</v>
      </c>
      <c r="I89" s="2" t="s">
        <v>20</v>
      </c>
      <c r="J89" s="2"/>
      <c r="K89" s="2">
        <f t="shared" si="3"/>
        <v>1</v>
      </c>
    </row>
    <row r="90" spans="1:11">
      <c r="A90" s="2" t="s">
        <v>266</v>
      </c>
      <c r="B90" s="2" t="s">
        <v>49</v>
      </c>
      <c r="C90" s="1">
        <v>333</v>
      </c>
      <c r="D90" s="2" t="s">
        <v>15</v>
      </c>
      <c r="E90" s="2" t="s">
        <v>267</v>
      </c>
      <c r="F90" s="2" t="s">
        <v>65</v>
      </c>
      <c r="G90" s="2" t="s">
        <v>224</v>
      </c>
      <c r="H90" s="2" t="s">
        <v>225</v>
      </c>
      <c r="I90" s="2"/>
      <c r="J90" s="2"/>
      <c r="K90" s="2">
        <f t="shared" si="3"/>
        <v>1</v>
      </c>
    </row>
    <row r="91" spans="1:11">
      <c r="A91" s="2" t="s">
        <v>268</v>
      </c>
      <c r="B91" s="2" t="s">
        <v>49</v>
      </c>
      <c r="C91" s="1">
        <v>329</v>
      </c>
      <c r="D91" s="2" t="s">
        <v>15</v>
      </c>
      <c r="E91" s="2" t="s">
        <v>269</v>
      </c>
      <c r="F91" s="2" t="s">
        <v>65</v>
      </c>
      <c r="G91" s="2" t="s">
        <v>224</v>
      </c>
      <c r="H91" s="2" t="s">
        <v>225</v>
      </c>
      <c r="I91" s="2"/>
      <c r="J91" s="2"/>
      <c r="K91" s="2">
        <f t="shared" si="3"/>
        <v>1</v>
      </c>
    </row>
    <row r="92" spans="1:11">
      <c r="A92" s="2" t="s">
        <v>270</v>
      </c>
      <c r="B92" s="2" t="s">
        <v>14</v>
      </c>
      <c r="C92" s="1">
        <v>336</v>
      </c>
      <c r="D92" s="2" t="s">
        <v>15</v>
      </c>
      <c r="E92" s="2" t="s">
        <v>271</v>
      </c>
      <c r="F92" s="2" t="s">
        <v>65</v>
      </c>
      <c r="G92" s="2" t="s">
        <v>224</v>
      </c>
      <c r="H92" s="2" t="s">
        <v>225</v>
      </c>
      <c r="I92" s="2"/>
      <c r="J92" s="2"/>
      <c r="K92" s="2">
        <f t="shared" si="3"/>
        <v>1</v>
      </c>
    </row>
    <row r="93" spans="1:11">
      <c r="A93" s="2" t="s">
        <v>272</v>
      </c>
      <c r="B93" s="2" t="s">
        <v>49</v>
      </c>
      <c r="C93" s="1">
        <v>335</v>
      </c>
      <c r="D93" s="2" t="s">
        <v>15</v>
      </c>
      <c r="E93" s="2" t="s">
        <v>273</v>
      </c>
      <c r="F93" s="2" t="s">
        <v>65</v>
      </c>
      <c r="G93" s="2" t="s">
        <v>224</v>
      </c>
      <c r="H93" s="2" t="s">
        <v>225</v>
      </c>
      <c r="I93" s="2"/>
      <c r="J93" s="2"/>
      <c r="K93" s="2">
        <f t="shared" si="3"/>
        <v>1</v>
      </c>
    </row>
    <row r="94" spans="1:11">
      <c r="A94" s="2" t="s">
        <v>274</v>
      </c>
      <c r="B94" s="2" t="s">
        <v>14</v>
      </c>
      <c r="C94" s="1">
        <v>326</v>
      </c>
      <c r="D94" s="2" t="s">
        <v>15</v>
      </c>
      <c r="E94" s="2" t="s">
        <v>275</v>
      </c>
      <c r="F94" s="2" t="s">
        <v>65</v>
      </c>
      <c r="G94" s="2" t="s">
        <v>224</v>
      </c>
      <c r="H94" s="2" t="s">
        <v>225</v>
      </c>
      <c r="I94" s="2"/>
      <c r="J94" s="2"/>
      <c r="K94" s="2">
        <f t="shared" si="3"/>
        <v>1</v>
      </c>
    </row>
    <row r="95" spans="1:11">
      <c r="A95" s="2" t="s">
        <v>276</v>
      </c>
      <c r="B95" s="2" t="s">
        <v>14</v>
      </c>
      <c r="C95" s="1">
        <v>336</v>
      </c>
      <c r="D95" s="2" t="s">
        <v>15</v>
      </c>
      <c r="E95" s="2" t="s">
        <v>277</v>
      </c>
      <c r="F95" s="2" t="s">
        <v>65</v>
      </c>
      <c r="G95" s="2" t="s">
        <v>224</v>
      </c>
      <c r="H95" s="2" t="s">
        <v>225</v>
      </c>
      <c r="I95" s="2"/>
      <c r="J95" s="2"/>
      <c r="K95" s="2">
        <f t="shared" si="3"/>
        <v>1</v>
      </c>
    </row>
    <row r="96" spans="1:11">
      <c r="A96" s="2" t="s">
        <v>278</v>
      </c>
      <c r="B96" s="2" t="s">
        <v>49</v>
      </c>
      <c r="C96" s="1">
        <v>337</v>
      </c>
      <c r="D96" s="2" t="s">
        <v>15</v>
      </c>
      <c r="E96" s="2" t="s">
        <v>279</v>
      </c>
      <c r="F96" s="2" t="s">
        <v>65</v>
      </c>
      <c r="G96" s="2" t="s">
        <v>224</v>
      </c>
      <c r="H96" s="2" t="s">
        <v>225</v>
      </c>
      <c r="I96" s="2"/>
      <c r="J96" s="2"/>
      <c r="K96" s="2">
        <f t="shared" si="3"/>
        <v>1</v>
      </c>
    </row>
    <row r="97" spans="1:11">
      <c r="A97" s="2" t="s">
        <v>280</v>
      </c>
      <c r="B97" s="2" t="s">
        <v>49</v>
      </c>
      <c r="C97" s="1">
        <v>333</v>
      </c>
      <c r="D97" s="2" t="s">
        <v>15</v>
      </c>
      <c r="E97" s="2" t="s">
        <v>281</v>
      </c>
      <c r="F97" s="2" t="s">
        <v>65</v>
      </c>
      <c r="G97" s="2" t="s">
        <v>224</v>
      </c>
      <c r="H97" s="2" t="s">
        <v>225</v>
      </c>
      <c r="I97" s="2"/>
      <c r="J97" s="2"/>
      <c r="K97" s="2">
        <f t="shared" si="3"/>
        <v>1</v>
      </c>
    </row>
    <row r="98" spans="1:11">
      <c r="A98" s="2" t="s">
        <v>282</v>
      </c>
      <c r="B98" s="2" t="s">
        <v>14</v>
      </c>
      <c r="C98" s="1">
        <v>303</v>
      </c>
      <c r="D98" s="2" t="s">
        <v>15</v>
      </c>
      <c r="E98" s="2" t="s">
        <v>283</v>
      </c>
      <c r="F98" s="2" t="s">
        <v>65</v>
      </c>
      <c r="G98" s="2" t="s">
        <v>224</v>
      </c>
      <c r="H98" s="2" t="s">
        <v>228</v>
      </c>
      <c r="I98" s="2"/>
      <c r="J98" s="2"/>
      <c r="K98" s="2">
        <f t="shared" si="3"/>
        <v>1</v>
      </c>
    </row>
    <row r="99" spans="1:11">
      <c r="A99" s="2" t="s">
        <v>284</v>
      </c>
      <c r="B99" s="2" t="s">
        <v>49</v>
      </c>
      <c r="C99" s="1">
        <v>333</v>
      </c>
      <c r="D99" s="2" t="s">
        <v>15</v>
      </c>
      <c r="E99" s="2" t="s">
        <v>285</v>
      </c>
      <c r="F99" s="2" t="s">
        <v>65</v>
      </c>
      <c r="G99" s="2" t="s">
        <v>224</v>
      </c>
      <c r="H99" s="2" t="s">
        <v>225</v>
      </c>
      <c r="I99" s="2"/>
      <c r="J99" s="2"/>
      <c r="K99" s="2">
        <f t="shared" si="3"/>
        <v>1</v>
      </c>
    </row>
    <row r="100" spans="1:11">
      <c r="A100" s="2" t="s">
        <v>286</v>
      </c>
      <c r="B100" s="2" t="s">
        <v>14</v>
      </c>
      <c r="C100" s="1">
        <v>339</v>
      </c>
      <c r="D100" s="2" t="s">
        <v>15</v>
      </c>
      <c r="E100" s="2" t="s">
        <v>287</v>
      </c>
      <c r="F100" s="2" t="s">
        <v>65</v>
      </c>
      <c r="G100" s="2" t="s">
        <v>224</v>
      </c>
      <c r="H100" s="2" t="s">
        <v>225</v>
      </c>
      <c r="I100" s="2"/>
      <c r="J100" s="2"/>
      <c r="K100" s="2">
        <f t="shared" si="3"/>
        <v>1</v>
      </c>
    </row>
    <row r="101" spans="1:11">
      <c r="A101" s="2" t="s">
        <v>288</v>
      </c>
      <c r="B101" s="2" t="s">
        <v>49</v>
      </c>
      <c r="C101" s="1">
        <v>342</v>
      </c>
      <c r="D101" s="2" t="s">
        <v>15</v>
      </c>
      <c r="E101" s="2" t="s">
        <v>287</v>
      </c>
      <c r="F101" s="2" t="s">
        <v>65</v>
      </c>
      <c r="G101" s="2" t="s">
        <v>224</v>
      </c>
      <c r="H101" s="2" t="s">
        <v>225</v>
      </c>
      <c r="I101" s="2"/>
      <c r="J101" s="2"/>
      <c r="K101" s="2" t="b">
        <f t="shared" si="3"/>
        <v>0</v>
      </c>
    </row>
    <row r="102" spans="1:11">
      <c r="A102" s="2" t="s">
        <v>289</v>
      </c>
      <c r="B102" s="2" t="s">
        <v>49</v>
      </c>
      <c r="C102" s="1">
        <v>334</v>
      </c>
      <c r="D102" s="2" t="s">
        <v>15</v>
      </c>
      <c r="E102" s="2" t="s">
        <v>290</v>
      </c>
      <c r="F102" s="2" t="s">
        <v>65</v>
      </c>
      <c r="G102" s="2" t="s">
        <v>224</v>
      </c>
      <c r="H102" s="2" t="s">
        <v>225</v>
      </c>
      <c r="I102" s="2"/>
      <c r="J102" s="2"/>
      <c r="K102" s="2">
        <f t="shared" si="3"/>
        <v>1</v>
      </c>
    </row>
    <row r="103" spans="1:11">
      <c r="A103" s="2" t="s">
        <v>291</v>
      </c>
      <c r="B103" s="2" t="s">
        <v>49</v>
      </c>
      <c r="C103" s="1">
        <v>306</v>
      </c>
      <c r="D103" s="2" t="s">
        <v>15</v>
      </c>
      <c r="E103" s="2" t="s">
        <v>292</v>
      </c>
      <c r="F103" s="2" t="s">
        <v>65</v>
      </c>
      <c r="G103" s="2" t="s">
        <v>224</v>
      </c>
      <c r="H103" s="2" t="s">
        <v>228</v>
      </c>
      <c r="I103" s="2"/>
      <c r="J103" s="2"/>
      <c r="K103" s="2">
        <f t="shared" si="3"/>
        <v>1</v>
      </c>
    </row>
    <row r="104" spans="1:11">
      <c r="A104" s="2" t="s">
        <v>293</v>
      </c>
      <c r="B104" s="2" t="s">
        <v>49</v>
      </c>
      <c r="C104" s="1">
        <v>331</v>
      </c>
      <c r="D104" s="2" t="s">
        <v>15</v>
      </c>
      <c r="E104" s="2" t="s">
        <v>294</v>
      </c>
      <c r="F104" s="2" t="s">
        <v>65</v>
      </c>
      <c r="G104" s="2" t="s">
        <v>224</v>
      </c>
      <c r="H104" s="2" t="s">
        <v>225</v>
      </c>
      <c r="I104" s="2"/>
      <c r="J104" s="2"/>
      <c r="K104" s="2">
        <f t="shared" si="3"/>
        <v>1</v>
      </c>
    </row>
    <row r="105" spans="1:11">
      <c r="A105" s="2" t="s">
        <v>295</v>
      </c>
      <c r="B105" s="2" t="s">
        <v>14</v>
      </c>
      <c r="C105" s="1">
        <v>340</v>
      </c>
      <c r="D105" s="2" t="s">
        <v>15</v>
      </c>
      <c r="E105" s="2" t="s">
        <v>296</v>
      </c>
      <c r="F105" s="2" t="s">
        <v>65</v>
      </c>
      <c r="G105" s="2" t="s">
        <v>224</v>
      </c>
      <c r="H105" s="2" t="s">
        <v>225</v>
      </c>
      <c r="I105" s="2"/>
      <c r="J105" s="2"/>
      <c r="K105" s="2" t="b">
        <f t="shared" si="3"/>
        <v>0</v>
      </c>
    </row>
    <row r="106" spans="1:11">
      <c r="A106" s="2" t="s">
        <v>297</v>
      </c>
      <c r="B106" s="2" t="s">
        <v>49</v>
      </c>
      <c r="C106" s="1">
        <v>341</v>
      </c>
      <c r="D106" s="2" t="s">
        <v>15</v>
      </c>
      <c r="E106" s="2" t="s">
        <v>298</v>
      </c>
      <c r="F106" s="2" t="s">
        <v>65</v>
      </c>
      <c r="G106" s="2" t="s">
        <v>224</v>
      </c>
      <c r="H106" s="2" t="s">
        <v>225</v>
      </c>
      <c r="I106" s="2"/>
      <c r="J106" s="2"/>
      <c r="K106" s="2" t="b">
        <f t="shared" si="3"/>
        <v>0</v>
      </c>
    </row>
    <row r="107" spans="1:11">
      <c r="A107" s="2" t="s">
        <v>299</v>
      </c>
      <c r="B107" s="2" t="s">
        <v>49</v>
      </c>
      <c r="C107" s="1">
        <v>332</v>
      </c>
      <c r="D107" s="2" t="s">
        <v>15</v>
      </c>
      <c r="E107" s="2" t="s">
        <v>300</v>
      </c>
      <c r="F107" s="2" t="s">
        <v>65</v>
      </c>
      <c r="G107" s="2" t="s">
        <v>224</v>
      </c>
      <c r="H107" s="2" t="s">
        <v>225</v>
      </c>
      <c r="I107" s="2"/>
      <c r="J107" s="2"/>
      <c r="K107" s="2">
        <f t="shared" si="3"/>
        <v>1</v>
      </c>
    </row>
    <row r="108" spans="1:11">
      <c r="A108" s="2" t="s">
        <v>301</v>
      </c>
      <c r="B108" s="2" t="s">
        <v>84</v>
      </c>
      <c r="C108" s="1">
        <v>331</v>
      </c>
      <c r="D108" s="2" t="s">
        <v>15</v>
      </c>
      <c r="E108" s="2" t="s">
        <v>302</v>
      </c>
      <c r="F108" s="2" t="s">
        <v>65</v>
      </c>
      <c r="G108" s="2" t="s">
        <v>224</v>
      </c>
      <c r="H108" s="2" t="s">
        <v>225</v>
      </c>
      <c r="I108" s="2"/>
      <c r="J108" s="2"/>
      <c r="K108" s="2">
        <f t="shared" si="3"/>
        <v>1</v>
      </c>
    </row>
    <row r="109" spans="1:11">
      <c r="A109" s="2" t="s">
        <v>303</v>
      </c>
      <c r="B109" s="2" t="s">
        <v>73</v>
      </c>
      <c r="C109" s="1">
        <v>333</v>
      </c>
      <c r="D109" s="2" t="s">
        <v>15</v>
      </c>
      <c r="E109" s="2" t="s">
        <v>304</v>
      </c>
      <c r="F109" s="2" t="s">
        <v>65</v>
      </c>
      <c r="G109" s="2" t="s">
        <v>224</v>
      </c>
      <c r="H109" s="2" t="s">
        <v>225</v>
      </c>
      <c r="I109" s="2"/>
      <c r="J109" s="2"/>
      <c r="K109" s="2">
        <f t="shared" si="3"/>
        <v>1</v>
      </c>
    </row>
    <row r="110" spans="1:11">
      <c r="A110" s="2" t="s">
        <v>305</v>
      </c>
      <c r="B110" s="2" t="s">
        <v>49</v>
      </c>
      <c r="C110" s="1">
        <v>326</v>
      </c>
      <c r="D110" s="2" t="s">
        <v>15</v>
      </c>
      <c r="E110" s="2" t="s">
        <v>306</v>
      </c>
      <c r="F110" s="2" t="s">
        <v>65</v>
      </c>
      <c r="G110" s="2" t="s">
        <v>224</v>
      </c>
      <c r="H110" s="2" t="s">
        <v>225</v>
      </c>
      <c r="I110" s="2"/>
      <c r="J110" s="2"/>
      <c r="K110" s="2">
        <f t="shared" si="3"/>
        <v>1</v>
      </c>
    </row>
    <row r="111" spans="1:11">
      <c r="A111" s="2" t="s">
        <v>307</v>
      </c>
      <c r="B111" s="2" t="s">
        <v>49</v>
      </c>
      <c r="C111" s="1">
        <v>329</v>
      </c>
      <c r="D111" s="2" t="s">
        <v>15</v>
      </c>
      <c r="E111" s="2" t="s">
        <v>308</v>
      </c>
      <c r="F111" s="2" t="s">
        <v>65</v>
      </c>
      <c r="G111" s="2" t="s">
        <v>224</v>
      </c>
      <c r="H111" s="2" t="s">
        <v>225</v>
      </c>
      <c r="I111" s="2"/>
      <c r="J111" s="2"/>
      <c r="K111" s="2">
        <f t="shared" si="3"/>
        <v>1</v>
      </c>
    </row>
    <row r="112" spans="1:11">
      <c r="A112" s="2" t="s">
        <v>309</v>
      </c>
      <c r="B112" s="2" t="s">
        <v>14</v>
      </c>
      <c r="C112" s="1">
        <v>299</v>
      </c>
      <c r="D112" s="2" t="s">
        <v>15</v>
      </c>
      <c r="E112" s="2" t="s">
        <v>310</v>
      </c>
      <c r="F112" s="2" t="s">
        <v>65</v>
      </c>
      <c r="G112" s="2" t="s">
        <v>224</v>
      </c>
      <c r="H112" s="2" t="s">
        <v>228</v>
      </c>
      <c r="I112" s="2"/>
      <c r="J112" s="2"/>
      <c r="K112" s="2">
        <f t="shared" si="3"/>
        <v>1</v>
      </c>
    </row>
    <row r="113" spans="1:11">
      <c r="A113" s="2" t="s">
        <v>311</v>
      </c>
      <c r="B113" s="2" t="s">
        <v>23</v>
      </c>
      <c r="C113" s="1">
        <v>334</v>
      </c>
      <c r="D113" s="2" t="s">
        <v>15</v>
      </c>
      <c r="E113" s="2" t="s">
        <v>312</v>
      </c>
      <c r="F113" s="2" t="s">
        <v>65</v>
      </c>
      <c r="G113" s="2" t="s">
        <v>224</v>
      </c>
      <c r="H113" s="2" t="s">
        <v>225</v>
      </c>
      <c r="I113" s="2"/>
      <c r="J113" s="2"/>
      <c r="K113" s="2">
        <f t="shared" si="3"/>
        <v>1</v>
      </c>
    </row>
    <row r="114" spans="1:11">
      <c r="A114" s="2" t="s">
        <v>313</v>
      </c>
      <c r="B114" s="2" t="s">
        <v>14</v>
      </c>
      <c r="C114" s="1">
        <v>335</v>
      </c>
      <c r="D114" s="2" t="s">
        <v>15</v>
      </c>
      <c r="E114" s="2" t="s">
        <v>314</v>
      </c>
      <c r="F114" s="2" t="s">
        <v>65</v>
      </c>
      <c r="G114" s="2" t="s">
        <v>224</v>
      </c>
      <c r="H114" s="2" t="s">
        <v>225</v>
      </c>
      <c r="I114" s="2"/>
      <c r="J114" s="2"/>
      <c r="K114" s="2">
        <f t="shared" si="3"/>
        <v>1</v>
      </c>
    </row>
    <row r="115" spans="1:11">
      <c r="A115" s="2" t="s">
        <v>315</v>
      </c>
      <c r="B115" s="2" t="s">
        <v>73</v>
      </c>
      <c r="C115" s="1">
        <v>340</v>
      </c>
      <c r="D115" s="2" t="s">
        <v>15</v>
      </c>
      <c r="E115" s="2" t="s">
        <v>316</v>
      </c>
      <c r="F115" s="2" t="s">
        <v>65</v>
      </c>
      <c r="G115" s="2" t="s">
        <v>224</v>
      </c>
      <c r="H115" s="2" t="s">
        <v>225</v>
      </c>
      <c r="I115" s="2"/>
      <c r="J115" s="2"/>
      <c r="K115" s="2" t="b">
        <f t="shared" si="3"/>
        <v>0</v>
      </c>
    </row>
    <row r="116" spans="1:11">
      <c r="A116" s="2" t="s">
        <v>317</v>
      </c>
      <c r="B116" s="2" t="s">
        <v>49</v>
      </c>
      <c r="C116" s="1">
        <v>326</v>
      </c>
      <c r="D116" s="2" t="s">
        <v>15</v>
      </c>
      <c r="E116" s="2" t="s">
        <v>318</v>
      </c>
      <c r="F116" s="2" t="s">
        <v>65</v>
      </c>
      <c r="G116" s="2" t="s">
        <v>224</v>
      </c>
      <c r="H116" s="2" t="s">
        <v>225</v>
      </c>
      <c r="I116" s="2"/>
      <c r="J116" s="2"/>
      <c r="K116" s="2">
        <f t="shared" si="3"/>
        <v>1</v>
      </c>
    </row>
    <row r="117" spans="1:11">
      <c r="A117" s="2" t="s">
        <v>319</v>
      </c>
      <c r="B117" s="2" t="s">
        <v>84</v>
      </c>
      <c r="C117" s="1">
        <v>335</v>
      </c>
      <c r="D117" s="2" t="s">
        <v>15</v>
      </c>
      <c r="E117" s="2" t="s">
        <v>320</v>
      </c>
      <c r="F117" s="2" t="s">
        <v>65</v>
      </c>
      <c r="G117" s="2" t="s">
        <v>224</v>
      </c>
      <c r="H117" s="2" t="s">
        <v>225</v>
      </c>
      <c r="I117" s="2"/>
      <c r="J117" s="2"/>
      <c r="K117" s="2">
        <f t="shared" si="3"/>
        <v>1</v>
      </c>
    </row>
    <row r="118" spans="1:11">
      <c r="A118" s="2" t="s">
        <v>321</v>
      </c>
      <c r="B118" s="2" t="s">
        <v>73</v>
      </c>
      <c r="C118" s="1">
        <v>328</v>
      </c>
      <c r="D118" s="2" t="s">
        <v>15</v>
      </c>
      <c r="E118" s="2" t="s">
        <v>322</v>
      </c>
      <c r="F118" s="2" t="s">
        <v>65</v>
      </c>
      <c r="G118" s="2" t="s">
        <v>224</v>
      </c>
      <c r="H118" s="2" t="s">
        <v>225</v>
      </c>
      <c r="I118" s="2"/>
      <c r="J118" s="2"/>
      <c r="K118" s="2">
        <f t="shared" si="3"/>
        <v>1</v>
      </c>
    </row>
    <row r="119" spans="1:11">
      <c r="A119" s="2" t="s">
        <v>323</v>
      </c>
      <c r="B119" s="2" t="s">
        <v>49</v>
      </c>
      <c r="C119" s="1">
        <v>341</v>
      </c>
      <c r="D119" s="2" t="s">
        <v>15</v>
      </c>
      <c r="E119" s="2" t="s">
        <v>324</v>
      </c>
      <c r="F119" s="2" t="s">
        <v>65</v>
      </c>
      <c r="G119" s="2" t="s">
        <v>224</v>
      </c>
      <c r="H119" s="2" t="s">
        <v>225</v>
      </c>
      <c r="I119" s="2"/>
      <c r="J119" s="2"/>
      <c r="K119" s="2" t="b">
        <f t="shared" si="3"/>
        <v>0</v>
      </c>
    </row>
    <row r="120" spans="1:11">
      <c r="A120" s="2" t="s">
        <v>325</v>
      </c>
      <c r="B120" s="2" t="s">
        <v>49</v>
      </c>
      <c r="C120" s="1">
        <v>361</v>
      </c>
      <c r="D120" s="2" t="s">
        <v>15</v>
      </c>
      <c r="E120" s="2" t="s">
        <v>326</v>
      </c>
      <c r="F120" s="2" t="s">
        <v>65</v>
      </c>
      <c r="G120" s="2" t="s">
        <v>224</v>
      </c>
      <c r="H120" s="2" t="s">
        <v>225</v>
      </c>
      <c r="I120" s="2"/>
      <c r="J120" s="2"/>
      <c r="K120" s="2" t="b">
        <f t="shared" si="3"/>
        <v>0</v>
      </c>
    </row>
    <row r="121" spans="1:11">
      <c r="A121" s="2" t="s">
        <v>327</v>
      </c>
      <c r="B121" s="2" t="s">
        <v>328</v>
      </c>
      <c r="C121" s="1">
        <v>302</v>
      </c>
      <c r="D121" s="2" t="s">
        <v>15</v>
      </c>
      <c r="E121" s="2" t="s">
        <v>329</v>
      </c>
      <c r="F121" s="2" t="s">
        <v>65</v>
      </c>
      <c r="G121" s="2" t="s">
        <v>330</v>
      </c>
      <c r="H121" s="2" t="s">
        <v>331</v>
      </c>
      <c r="I121" s="2" t="s">
        <v>20</v>
      </c>
      <c r="J121" s="2"/>
      <c r="K121" s="2">
        <f t="shared" si="3"/>
        <v>1</v>
      </c>
    </row>
    <row r="122" spans="1:11">
      <c r="A122" s="2" t="s">
        <v>332</v>
      </c>
      <c r="B122" s="2" t="s">
        <v>14</v>
      </c>
      <c r="C122" s="1">
        <v>318</v>
      </c>
      <c r="D122" s="2" t="s">
        <v>15</v>
      </c>
      <c r="E122" s="2" t="s">
        <v>333</v>
      </c>
      <c r="F122" s="2" t="s">
        <v>65</v>
      </c>
      <c r="G122" s="2" t="s">
        <v>334</v>
      </c>
      <c r="H122" s="2" t="s">
        <v>335</v>
      </c>
      <c r="I122" s="2" t="s">
        <v>20</v>
      </c>
      <c r="J122" s="2"/>
      <c r="K122" s="2">
        <f t="shared" si="3"/>
        <v>1</v>
      </c>
    </row>
    <row r="123" spans="1:11">
      <c r="A123" s="2" t="s">
        <v>336</v>
      </c>
      <c r="B123" s="2" t="s">
        <v>49</v>
      </c>
      <c r="C123" s="1">
        <v>320</v>
      </c>
      <c r="D123" s="2" t="s">
        <v>15</v>
      </c>
      <c r="E123" s="2" t="s">
        <v>337</v>
      </c>
      <c r="F123" s="2" t="s">
        <v>65</v>
      </c>
      <c r="G123" s="2" t="s">
        <v>334</v>
      </c>
      <c r="H123" s="2" t="s">
        <v>335</v>
      </c>
      <c r="I123" s="2"/>
      <c r="J123" s="2"/>
      <c r="K123" s="2">
        <f t="shared" si="3"/>
        <v>1</v>
      </c>
    </row>
    <row r="124" spans="1:11">
      <c r="A124" s="2" t="s">
        <v>338</v>
      </c>
      <c r="B124" s="2" t="s">
        <v>14</v>
      </c>
      <c r="C124" s="1">
        <v>325</v>
      </c>
      <c r="D124" s="2" t="s">
        <v>15</v>
      </c>
      <c r="E124" s="2" t="s">
        <v>339</v>
      </c>
      <c r="F124" s="2" t="s">
        <v>65</v>
      </c>
      <c r="G124" s="2" t="s">
        <v>334</v>
      </c>
      <c r="I124" s="2"/>
      <c r="J124" s="2"/>
      <c r="K124" s="2">
        <f t="shared" si="3"/>
        <v>1</v>
      </c>
    </row>
    <row r="125" spans="1:11">
      <c r="A125" s="2" t="s">
        <v>340</v>
      </c>
      <c r="B125" s="2" t="s">
        <v>14</v>
      </c>
      <c r="C125" s="1">
        <v>325</v>
      </c>
      <c r="D125" s="2" t="s">
        <v>15</v>
      </c>
      <c r="E125" s="2" t="s">
        <v>341</v>
      </c>
      <c r="F125" s="2" t="s">
        <v>65</v>
      </c>
      <c r="G125" s="2" t="s">
        <v>334</v>
      </c>
      <c r="H125" s="2" t="s">
        <v>335</v>
      </c>
      <c r="I125" s="2"/>
      <c r="J125" s="2"/>
      <c r="K125" s="2">
        <f t="shared" si="3"/>
        <v>1</v>
      </c>
    </row>
    <row r="126" spans="1:11">
      <c r="A126" s="2" t="s">
        <v>342</v>
      </c>
      <c r="B126" s="2" t="s">
        <v>84</v>
      </c>
      <c r="C126" s="1">
        <v>318</v>
      </c>
      <c r="D126" s="2" t="s">
        <v>15</v>
      </c>
      <c r="E126" s="2" t="s">
        <v>343</v>
      </c>
      <c r="F126" s="2" t="s">
        <v>65</v>
      </c>
      <c r="G126" s="2" t="s">
        <v>334</v>
      </c>
      <c r="H126" s="2" t="s">
        <v>335</v>
      </c>
      <c r="I126" s="2"/>
      <c r="J126" s="2"/>
      <c r="K126" s="2">
        <f t="shared" si="3"/>
        <v>1</v>
      </c>
    </row>
    <row r="127" spans="1:11">
      <c r="A127" s="2" t="s">
        <v>344</v>
      </c>
      <c r="B127" s="2" t="s">
        <v>73</v>
      </c>
      <c r="C127" s="1">
        <v>323</v>
      </c>
      <c r="D127" s="2" t="s">
        <v>15</v>
      </c>
      <c r="E127" s="2" t="s">
        <v>345</v>
      </c>
      <c r="F127" s="2" t="s">
        <v>65</v>
      </c>
      <c r="G127" s="2" t="s">
        <v>334</v>
      </c>
      <c r="H127" s="2" t="s">
        <v>335</v>
      </c>
      <c r="I127" s="2"/>
      <c r="J127" s="2"/>
      <c r="K127" s="2">
        <f t="shared" si="3"/>
        <v>1</v>
      </c>
    </row>
    <row r="128" spans="1:11">
      <c r="A128" s="2" t="s">
        <v>346</v>
      </c>
      <c r="B128" s="2" t="s">
        <v>180</v>
      </c>
      <c r="C128" s="1">
        <v>313</v>
      </c>
      <c r="D128" s="2" t="s">
        <v>15</v>
      </c>
      <c r="E128" s="2" t="s">
        <v>347</v>
      </c>
      <c r="F128" s="2" t="s">
        <v>65</v>
      </c>
      <c r="G128" s="2" t="s">
        <v>348</v>
      </c>
      <c r="H128" s="2" t="s">
        <v>349</v>
      </c>
      <c r="I128" s="2" t="s">
        <v>20</v>
      </c>
      <c r="J128" s="2"/>
      <c r="K128" s="2">
        <f t="shared" si="3"/>
        <v>1</v>
      </c>
    </row>
    <row r="129" spans="1:11">
      <c r="A129" s="2" t="s">
        <v>350</v>
      </c>
      <c r="B129" s="2" t="s">
        <v>14</v>
      </c>
      <c r="C129" s="1">
        <v>310</v>
      </c>
      <c r="D129" s="2" t="s">
        <v>15</v>
      </c>
      <c r="E129" s="2" t="s">
        <v>351</v>
      </c>
      <c r="F129" s="2" t="s">
        <v>65</v>
      </c>
      <c r="G129" s="2" t="s">
        <v>348</v>
      </c>
      <c r="H129" s="2" t="s">
        <v>349</v>
      </c>
      <c r="I129" s="2"/>
      <c r="J129" s="2"/>
      <c r="K129" s="2">
        <f t="shared" si="3"/>
        <v>1</v>
      </c>
    </row>
    <row r="130" spans="1:11">
      <c r="A130" s="2" t="s">
        <v>352</v>
      </c>
      <c r="B130" s="2" t="s">
        <v>170</v>
      </c>
      <c r="C130" s="1">
        <v>305</v>
      </c>
      <c r="D130" s="2" t="s">
        <v>15</v>
      </c>
      <c r="E130" s="2" t="s">
        <v>353</v>
      </c>
      <c r="F130" s="2" t="s">
        <v>30</v>
      </c>
      <c r="G130" s="2" t="s">
        <v>354</v>
      </c>
      <c r="H130" s="2" t="s">
        <v>355</v>
      </c>
      <c r="I130" s="2" t="s">
        <v>20</v>
      </c>
      <c r="J130" s="2"/>
      <c r="K130" s="2">
        <f t="shared" si="3"/>
        <v>1</v>
      </c>
    </row>
    <row r="131" spans="1:11">
      <c r="A131" s="2" t="s">
        <v>356</v>
      </c>
      <c r="B131" s="2" t="s">
        <v>49</v>
      </c>
      <c r="C131" s="1">
        <v>366</v>
      </c>
      <c r="D131" s="2" t="s">
        <v>15</v>
      </c>
      <c r="E131" s="2" t="s">
        <v>357</v>
      </c>
      <c r="F131" s="2" t="s">
        <v>358</v>
      </c>
      <c r="G131" s="2" t="s">
        <v>359</v>
      </c>
      <c r="I131" s="2"/>
      <c r="J131" s="2"/>
      <c r="K131" s="2" t="b">
        <f t="shared" ref="K131:K194" si="4">IF(AND((M$8&lt;=C131),(M$13&gt;C131)), 1)</f>
        <v>0</v>
      </c>
    </row>
    <row r="132" spans="1:11">
      <c r="A132" s="2" t="s">
        <v>360</v>
      </c>
      <c r="B132" s="2" t="s">
        <v>45</v>
      </c>
      <c r="C132" s="1">
        <v>339</v>
      </c>
      <c r="D132" s="2" t="s">
        <v>15</v>
      </c>
      <c r="E132" s="2" t="s">
        <v>361</v>
      </c>
      <c r="F132" s="2" t="s">
        <v>30</v>
      </c>
      <c r="G132" s="2" t="s">
        <v>362</v>
      </c>
      <c r="H132" s="2" t="s">
        <v>363</v>
      </c>
      <c r="I132" s="2" t="s">
        <v>20</v>
      </c>
      <c r="J132" s="2"/>
      <c r="K132" s="2">
        <f t="shared" si="4"/>
        <v>1</v>
      </c>
    </row>
    <row r="133" spans="1:11">
      <c r="A133" s="2" t="s">
        <v>364</v>
      </c>
      <c r="B133" s="2" t="s">
        <v>49</v>
      </c>
      <c r="C133" s="1">
        <v>346</v>
      </c>
      <c r="D133" s="2" t="s">
        <v>15</v>
      </c>
      <c r="E133" s="2" t="s">
        <v>365</v>
      </c>
      <c r="F133" s="2" t="s">
        <v>30</v>
      </c>
      <c r="G133" s="2" t="s">
        <v>362</v>
      </c>
      <c r="I133" s="2"/>
      <c r="J133" s="2"/>
      <c r="K133" s="2" t="b">
        <f t="shared" si="4"/>
        <v>0</v>
      </c>
    </row>
    <row r="134" spans="1:11">
      <c r="B134" s="2" t="s">
        <v>366</v>
      </c>
      <c r="C134" s="1">
        <v>304</v>
      </c>
      <c r="D134" s="2" t="s">
        <v>367</v>
      </c>
      <c r="E134" s="2" t="s">
        <v>368</v>
      </c>
      <c r="F134" s="2" t="s">
        <v>30</v>
      </c>
      <c r="G134" s="2" t="s">
        <v>369</v>
      </c>
      <c r="H134" s="2" t="s">
        <v>370</v>
      </c>
      <c r="I134" s="2"/>
      <c r="J134" s="2"/>
      <c r="K134" s="2">
        <f t="shared" si="4"/>
        <v>1</v>
      </c>
    </row>
    <row r="135" spans="1:11">
      <c r="B135" s="2" t="s">
        <v>23</v>
      </c>
      <c r="C135" s="1">
        <v>304</v>
      </c>
      <c r="D135" s="2" t="s">
        <v>367</v>
      </c>
      <c r="E135" s="2" t="s">
        <v>371</v>
      </c>
      <c r="F135" s="2" t="s">
        <v>30</v>
      </c>
      <c r="G135" s="2" t="s">
        <v>369</v>
      </c>
      <c r="H135" s="2" t="s">
        <v>370</v>
      </c>
      <c r="I135" s="2"/>
      <c r="J135" s="2"/>
      <c r="K135" s="2">
        <f t="shared" si="4"/>
        <v>1</v>
      </c>
    </row>
    <row r="136" spans="1:11">
      <c r="B136" s="2" t="s">
        <v>49</v>
      </c>
      <c r="C136" s="1">
        <v>320</v>
      </c>
      <c r="D136" s="2" t="s">
        <v>367</v>
      </c>
      <c r="E136" s="2" t="s">
        <v>372</v>
      </c>
      <c r="F136" s="2" t="s">
        <v>30</v>
      </c>
      <c r="G136" s="2" t="s">
        <v>373</v>
      </c>
      <c r="H136" s="2" t="s">
        <v>374</v>
      </c>
      <c r="I136" s="2"/>
      <c r="J136" s="2"/>
      <c r="K136" s="2">
        <f t="shared" si="4"/>
        <v>1</v>
      </c>
    </row>
    <row r="137" spans="1:11">
      <c r="A137" s="2" t="s">
        <v>375</v>
      </c>
      <c r="B137" s="2" t="s">
        <v>23</v>
      </c>
      <c r="C137" s="1">
        <v>261</v>
      </c>
      <c r="D137" s="2" t="s">
        <v>15</v>
      </c>
      <c r="E137" s="2" t="s">
        <v>376</v>
      </c>
      <c r="F137" s="2" t="s">
        <v>30</v>
      </c>
      <c r="G137" s="2" t="s">
        <v>377</v>
      </c>
      <c r="H137" s="2" t="s">
        <v>378</v>
      </c>
      <c r="I137" s="2"/>
      <c r="J137" s="2"/>
      <c r="K137" s="2" t="b">
        <f t="shared" si="4"/>
        <v>0</v>
      </c>
    </row>
    <row r="138" spans="1:11">
      <c r="A138" s="2" t="s">
        <v>379</v>
      </c>
      <c r="B138" s="2" t="s">
        <v>170</v>
      </c>
      <c r="C138" s="1">
        <v>382</v>
      </c>
      <c r="D138" s="2" t="s">
        <v>15</v>
      </c>
      <c r="E138" s="2" t="s">
        <v>380</v>
      </c>
      <c r="F138" s="2" t="s">
        <v>65</v>
      </c>
      <c r="G138" s="2" t="s">
        <v>381</v>
      </c>
      <c r="H138" s="2" t="s">
        <v>382</v>
      </c>
      <c r="I138" s="2"/>
      <c r="J138" s="2"/>
      <c r="K138" s="2" t="b">
        <f t="shared" si="4"/>
        <v>0</v>
      </c>
    </row>
    <row r="139" spans="1:11">
      <c r="A139" s="2" t="s">
        <v>383</v>
      </c>
      <c r="B139" s="2" t="s">
        <v>170</v>
      </c>
      <c r="C139" s="1">
        <v>392</v>
      </c>
      <c r="D139" s="2" t="s">
        <v>15</v>
      </c>
      <c r="E139" s="2" t="s">
        <v>384</v>
      </c>
      <c r="F139" s="2" t="s">
        <v>65</v>
      </c>
      <c r="G139" s="2" t="s">
        <v>381</v>
      </c>
      <c r="H139" s="2" t="s">
        <v>382</v>
      </c>
      <c r="I139" s="2"/>
      <c r="J139" s="2"/>
      <c r="K139" s="2" t="b">
        <f t="shared" si="4"/>
        <v>0</v>
      </c>
    </row>
    <row r="140" spans="1:11">
      <c r="A140" s="2" t="s">
        <v>385</v>
      </c>
      <c r="B140" s="2" t="s">
        <v>36</v>
      </c>
      <c r="C140" s="1">
        <v>382</v>
      </c>
      <c r="D140" s="2" t="s">
        <v>15</v>
      </c>
      <c r="E140" s="2" t="s">
        <v>386</v>
      </c>
      <c r="F140" s="2" t="s">
        <v>65</v>
      </c>
      <c r="G140" s="2" t="s">
        <v>381</v>
      </c>
      <c r="H140" s="2" t="s">
        <v>382</v>
      </c>
      <c r="I140" s="2"/>
      <c r="J140" s="2"/>
      <c r="K140" s="2" t="b">
        <f t="shared" si="4"/>
        <v>0</v>
      </c>
    </row>
    <row r="141" spans="1:11">
      <c r="A141" s="2" t="s">
        <v>387</v>
      </c>
      <c r="B141" s="2" t="s">
        <v>170</v>
      </c>
      <c r="C141" s="1">
        <v>392</v>
      </c>
      <c r="D141" s="2" t="s">
        <v>15</v>
      </c>
      <c r="E141" s="2" t="s">
        <v>388</v>
      </c>
      <c r="F141" s="2" t="s">
        <v>65</v>
      </c>
      <c r="G141" s="2" t="s">
        <v>381</v>
      </c>
      <c r="I141" s="2"/>
      <c r="J141" s="2"/>
      <c r="K141" s="2" t="b">
        <f t="shared" si="4"/>
        <v>0</v>
      </c>
    </row>
    <row r="142" spans="1:11">
      <c r="A142" s="2" t="s">
        <v>389</v>
      </c>
      <c r="B142" s="2" t="s">
        <v>14</v>
      </c>
      <c r="C142" s="1">
        <v>296</v>
      </c>
      <c r="D142" s="2" t="s">
        <v>15</v>
      </c>
      <c r="E142" s="2" t="s">
        <v>390</v>
      </c>
      <c r="F142" s="2" t="s">
        <v>65</v>
      </c>
      <c r="G142" s="2" t="s">
        <v>381</v>
      </c>
      <c r="H142" s="2" t="s">
        <v>382</v>
      </c>
      <c r="I142" s="2" t="s">
        <v>20</v>
      </c>
      <c r="J142" s="2"/>
      <c r="K142" s="2">
        <f t="shared" si="4"/>
        <v>1</v>
      </c>
    </row>
    <row r="143" spans="1:11">
      <c r="A143" s="2" t="s">
        <v>391</v>
      </c>
      <c r="B143" s="2" t="s">
        <v>170</v>
      </c>
      <c r="C143" s="1">
        <v>394</v>
      </c>
      <c r="D143" s="2" t="s">
        <v>15</v>
      </c>
      <c r="E143" s="2" t="s">
        <v>392</v>
      </c>
      <c r="F143" s="2" t="s">
        <v>65</v>
      </c>
      <c r="G143" s="2" t="s">
        <v>381</v>
      </c>
      <c r="H143" s="2" t="s">
        <v>382</v>
      </c>
      <c r="I143" s="2"/>
      <c r="J143" s="2"/>
      <c r="K143" s="2" t="b">
        <f t="shared" si="4"/>
        <v>0</v>
      </c>
    </row>
    <row r="144" spans="1:11">
      <c r="A144" s="2" t="s">
        <v>393</v>
      </c>
      <c r="B144" s="2" t="s">
        <v>170</v>
      </c>
      <c r="C144" s="1">
        <v>392</v>
      </c>
      <c r="D144" s="2" t="s">
        <v>15</v>
      </c>
      <c r="E144" s="2" t="s">
        <v>394</v>
      </c>
      <c r="F144" s="2" t="s">
        <v>65</v>
      </c>
      <c r="G144" s="2" t="s">
        <v>381</v>
      </c>
      <c r="H144" s="2" t="s">
        <v>382</v>
      </c>
      <c r="I144" s="2"/>
      <c r="J144" s="2"/>
      <c r="K144" s="2" t="b">
        <f t="shared" si="4"/>
        <v>0</v>
      </c>
    </row>
    <row r="145" spans="1:11">
      <c r="A145" s="2" t="s">
        <v>395</v>
      </c>
      <c r="B145" s="2" t="s">
        <v>36</v>
      </c>
      <c r="C145" s="1">
        <v>394</v>
      </c>
      <c r="D145" s="2" t="s">
        <v>15</v>
      </c>
      <c r="E145" s="2" t="s">
        <v>396</v>
      </c>
      <c r="F145" s="2" t="s">
        <v>65</v>
      </c>
      <c r="G145" s="2" t="s">
        <v>381</v>
      </c>
      <c r="H145" s="2" t="s">
        <v>382</v>
      </c>
      <c r="I145" s="2"/>
      <c r="J145" s="2"/>
      <c r="K145" s="2" t="b">
        <f t="shared" si="4"/>
        <v>0</v>
      </c>
    </row>
    <row r="146" spans="1:11">
      <c r="A146" s="2" t="s">
        <v>397</v>
      </c>
      <c r="B146" s="2" t="s">
        <v>170</v>
      </c>
      <c r="C146" s="1">
        <v>298</v>
      </c>
      <c r="D146" s="2" t="s">
        <v>15</v>
      </c>
      <c r="E146" s="2" t="s">
        <v>398</v>
      </c>
      <c r="F146" s="2" t="s">
        <v>65</v>
      </c>
      <c r="G146" s="2" t="s">
        <v>381</v>
      </c>
      <c r="H146" s="2" t="s">
        <v>382</v>
      </c>
      <c r="I146" s="2"/>
      <c r="J146" s="2"/>
      <c r="K146" s="2">
        <f t="shared" si="4"/>
        <v>1</v>
      </c>
    </row>
    <row r="147" spans="1:11">
      <c r="B147" s="2" t="s">
        <v>366</v>
      </c>
      <c r="C147" s="1">
        <v>299</v>
      </c>
      <c r="D147" s="2" t="s">
        <v>367</v>
      </c>
      <c r="E147" s="2" t="s">
        <v>399</v>
      </c>
      <c r="F147" s="2" t="s">
        <v>30</v>
      </c>
      <c r="G147" s="2" t="s">
        <v>400</v>
      </c>
      <c r="H147" s="2" t="s">
        <v>401</v>
      </c>
      <c r="I147" s="2"/>
      <c r="J147" s="2"/>
      <c r="K147" s="2">
        <f t="shared" si="4"/>
        <v>1</v>
      </c>
    </row>
    <row r="148" spans="1:11">
      <c r="B148" s="2" t="s">
        <v>366</v>
      </c>
      <c r="C148" s="1">
        <v>299</v>
      </c>
      <c r="D148" s="2" t="s">
        <v>367</v>
      </c>
      <c r="E148" s="2" t="s">
        <v>402</v>
      </c>
      <c r="F148" s="2" t="s">
        <v>30</v>
      </c>
      <c r="G148" s="2" t="s">
        <v>400</v>
      </c>
      <c r="H148" s="2" t="s">
        <v>401</v>
      </c>
      <c r="I148" s="2"/>
      <c r="J148" s="2"/>
      <c r="K148" s="2">
        <f t="shared" si="4"/>
        <v>1</v>
      </c>
    </row>
    <row r="149" spans="1:11">
      <c r="B149" s="2" t="s">
        <v>366</v>
      </c>
      <c r="C149" s="1">
        <v>304</v>
      </c>
      <c r="D149" s="2" t="s">
        <v>367</v>
      </c>
      <c r="E149" s="2" t="s">
        <v>403</v>
      </c>
      <c r="F149" s="2" t="s">
        <v>30</v>
      </c>
      <c r="G149" s="2" t="s">
        <v>400</v>
      </c>
      <c r="H149" s="2" t="s">
        <v>401</v>
      </c>
      <c r="I149" s="2"/>
      <c r="J149" s="2"/>
      <c r="K149" s="2">
        <f t="shared" si="4"/>
        <v>1</v>
      </c>
    </row>
    <row r="150" spans="1:11">
      <c r="A150" s="2" t="s">
        <v>404</v>
      </c>
      <c r="B150" s="2" t="s">
        <v>405</v>
      </c>
      <c r="C150" s="1">
        <v>333</v>
      </c>
      <c r="D150" s="2" t="s">
        <v>15</v>
      </c>
      <c r="E150" s="2" t="s">
        <v>406</v>
      </c>
      <c r="F150" s="2" t="s">
        <v>65</v>
      </c>
      <c r="G150" s="2" t="s">
        <v>407</v>
      </c>
      <c r="H150" s="2" t="s">
        <v>408</v>
      </c>
      <c r="I150" s="2" t="s">
        <v>20</v>
      </c>
      <c r="J150" s="2"/>
      <c r="K150" s="2">
        <f t="shared" si="4"/>
        <v>1</v>
      </c>
    </row>
    <row r="151" spans="1:11">
      <c r="A151" s="2" t="s">
        <v>409</v>
      </c>
      <c r="B151" s="2" t="s">
        <v>49</v>
      </c>
      <c r="C151" s="1">
        <v>309</v>
      </c>
      <c r="D151" s="2" t="s">
        <v>15</v>
      </c>
      <c r="E151" s="2" t="s">
        <v>410</v>
      </c>
      <c r="F151" s="2" t="s">
        <v>65</v>
      </c>
      <c r="G151" s="2" t="s">
        <v>407</v>
      </c>
      <c r="H151" s="2" t="s">
        <v>411</v>
      </c>
      <c r="I151" s="2" t="s">
        <v>20</v>
      </c>
      <c r="J151" s="2"/>
      <c r="K151" s="2">
        <f t="shared" si="4"/>
        <v>1</v>
      </c>
    </row>
    <row r="152" spans="1:11">
      <c r="A152" s="2" t="s">
        <v>412</v>
      </c>
      <c r="B152" s="2" t="s">
        <v>49</v>
      </c>
      <c r="C152" s="1">
        <v>309</v>
      </c>
      <c r="D152" s="2" t="s">
        <v>15</v>
      </c>
      <c r="E152" s="2" t="s">
        <v>413</v>
      </c>
      <c r="F152" s="2" t="s">
        <v>65</v>
      </c>
      <c r="G152" s="2" t="s">
        <v>407</v>
      </c>
      <c r="H152" s="2" t="s">
        <v>411</v>
      </c>
      <c r="I152" s="2"/>
      <c r="J152" s="2"/>
      <c r="K152" s="2">
        <f t="shared" si="4"/>
        <v>1</v>
      </c>
    </row>
    <row r="153" spans="1:11">
      <c r="A153" s="2" t="s">
        <v>414</v>
      </c>
      <c r="B153" s="2" t="s">
        <v>84</v>
      </c>
      <c r="C153" s="1">
        <v>311</v>
      </c>
      <c r="D153" s="2" t="s">
        <v>15</v>
      </c>
      <c r="E153" s="2" t="s">
        <v>415</v>
      </c>
      <c r="F153" s="2" t="s">
        <v>65</v>
      </c>
      <c r="G153" s="2" t="s">
        <v>407</v>
      </c>
      <c r="H153" s="2" t="s">
        <v>416</v>
      </c>
      <c r="I153" s="2" t="s">
        <v>20</v>
      </c>
      <c r="J153" s="2"/>
      <c r="K153" s="2">
        <f t="shared" si="4"/>
        <v>1</v>
      </c>
    </row>
    <row r="154" spans="1:11">
      <c r="A154" s="2" t="s">
        <v>417</v>
      </c>
      <c r="B154" s="2" t="s">
        <v>23</v>
      </c>
      <c r="C154" s="1">
        <v>304</v>
      </c>
      <c r="D154" s="2" t="s">
        <v>15</v>
      </c>
      <c r="E154" s="2" t="s">
        <v>418</v>
      </c>
      <c r="F154" s="2" t="s">
        <v>65</v>
      </c>
      <c r="G154" s="2" t="s">
        <v>407</v>
      </c>
      <c r="H154" s="2" t="s">
        <v>411</v>
      </c>
      <c r="I154" s="2"/>
      <c r="J154" s="2"/>
      <c r="K154" s="2">
        <f t="shared" si="4"/>
        <v>1</v>
      </c>
    </row>
    <row r="155" spans="1:11">
      <c r="A155" s="2" t="s">
        <v>419</v>
      </c>
      <c r="B155" s="2" t="s">
        <v>49</v>
      </c>
      <c r="C155" s="1">
        <v>304</v>
      </c>
      <c r="D155" s="2" t="s">
        <v>15</v>
      </c>
      <c r="E155" s="2" t="s">
        <v>420</v>
      </c>
      <c r="F155" s="2" t="s">
        <v>65</v>
      </c>
      <c r="G155" s="2" t="s">
        <v>407</v>
      </c>
      <c r="H155" s="2" t="s">
        <v>411</v>
      </c>
      <c r="I155" s="2"/>
      <c r="J155" s="2"/>
      <c r="K155" s="2">
        <f t="shared" si="4"/>
        <v>1</v>
      </c>
    </row>
    <row r="156" spans="1:11">
      <c r="A156" s="2" t="s">
        <v>421</v>
      </c>
      <c r="B156" s="2" t="s">
        <v>28</v>
      </c>
      <c r="C156" s="1">
        <v>335</v>
      </c>
      <c r="D156" s="2" t="s">
        <v>15</v>
      </c>
      <c r="E156" s="2" t="s">
        <v>422</v>
      </c>
      <c r="F156" s="2" t="s">
        <v>65</v>
      </c>
      <c r="G156" s="2" t="s">
        <v>423</v>
      </c>
      <c r="H156" s="2" t="s">
        <v>424</v>
      </c>
      <c r="I156" s="2" t="s">
        <v>20</v>
      </c>
      <c r="J156" s="2"/>
      <c r="K156" s="2">
        <f t="shared" si="4"/>
        <v>1</v>
      </c>
    </row>
    <row r="157" spans="1:11">
      <c r="A157" s="2" t="s">
        <v>425</v>
      </c>
      <c r="B157" s="2" t="s">
        <v>45</v>
      </c>
      <c r="C157" s="1">
        <v>322</v>
      </c>
      <c r="D157" s="2" t="s">
        <v>15</v>
      </c>
      <c r="E157" s="2" t="s">
        <v>426</v>
      </c>
      <c r="F157" s="2" t="s">
        <v>65</v>
      </c>
      <c r="G157" s="2" t="s">
        <v>423</v>
      </c>
      <c r="H157" s="2" t="s">
        <v>427</v>
      </c>
      <c r="I157" s="2" t="s">
        <v>20</v>
      </c>
      <c r="J157" s="2"/>
      <c r="K157" s="2">
        <f t="shared" si="4"/>
        <v>1</v>
      </c>
    </row>
    <row r="158" spans="1:11">
      <c r="A158" s="2" t="s">
        <v>428</v>
      </c>
      <c r="B158" s="2" t="s">
        <v>14</v>
      </c>
      <c r="C158" s="1">
        <v>322</v>
      </c>
      <c r="D158" s="2" t="s">
        <v>15</v>
      </c>
      <c r="E158" s="2" t="s">
        <v>429</v>
      </c>
      <c r="F158" s="2" t="s">
        <v>65</v>
      </c>
      <c r="G158" s="2" t="s">
        <v>423</v>
      </c>
      <c r="H158" s="2" t="s">
        <v>427</v>
      </c>
      <c r="I158" s="2" t="s">
        <v>20</v>
      </c>
      <c r="J158" s="2"/>
      <c r="K158" s="2">
        <f t="shared" si="4"/>
        <v>1</v>
      </c>
    </row>
    <row r="159" spans="1:11">
      <c r="A159" s="2" t="s">
        <v>430</v>
      </c>
      <c r="B159" s="2" t="s">
        <v>78</v>
      </c>
      <c r="C159" s="1">
        <v>315</v>
      </c>
      <c r="D159" s="2" t="s">
        <v>15</v>
      </c>
      <c r="E159" s="2" t="s">
        <v>431</v>
      </c>
      <c r="F159" s="2" t="s">
        <v>432</v>
      </c>
      <c r="G159" s="2" t="s">
        <v>433</v>
      </c>
      <c r="H159" s="2" t="s">
        <v>434</v>
      </c>
      <c r="I159" s="2" t="s">
        <v>20</v>
      </c>
      <c r="J159" s="2"/>
      <c r="K159" s="2">
        <f t="shared" si="4"/>
        <v>1</v>
      </c>
    </row>
    <row r="160" spans="1:11">
      <c r="A160" s="2" t="s">
        <v>435</v>
      </c>
      <c r="B160" s="2" t="s">
        <v>63</v>
      </c>
      <c r="C160" s="1">
        <v>301</v>
      </c>
      <c r="D160" s="2" t="s">
        <v>15</v>
      </c>
      <c r="E160" s="2" t="s">
        <v>436</v>
      </c>
      <c r="F160" s="2" t="s">
        <v>65</v>
      </c>
      <c r="G160" s="2" t="s">
        <v>437</v>
      </c>
      <c r="H160" s="2" t="s">
        <v>438</v>
      </c>
      <c r="I160" s="2" t="s">
        <v>20</v>
      </c>
      <c r="J160" s="2"/>
      <c r="K160" s="2">
        <f t="shared" si="4"/>
        <v>1</v>
      </c>
    </row>
    <row r="161" spans="1:11">
      <c r="B161" s="2" t="s">
        <v>366</v>
      </c>
      <c r="C161" s="1">
        <v>330</v>
      </c>
      <c r="D161" s="2" t="s">
        <v>367</v>
      </c>
      <c r="E161" s="2" t="s">
        <v>439</v>
      </c>
      <c r="F161" s="2" t="s">
        <v>30</v>
      </c>
      <c r="I161" s="2"/>
      <c r="J161" s="2"/>
      <c r="K161" s="2">
        <f t="shared" si="4"/>
        <v>1</v>
      </c>
    </row>
    <row r="162" spans="1:11">
      <c r="A162" s="2" t="s">
        <v>440</v>
      </c>
      <c r="B162" s="2" t="s">
        <v>28</v>
      </c>
      <c r="C162" s="1">
        <v>322</v>
      </c>
      <c r="D162" s="2" t="s">
        <v>15</v>
      </c>
      <c r="E162" s="2" t="s">
        <v>441</v>
      </c>
      <c r="F162" s="2" t="s">
        <v>442</v>
      </c>
      <c r="I162" s="2"/>
      <c r="J162" s="2"/>
      <c r="K162" s="2">
        <f t="shared" si="4"/>
        <v>1</v>
      </c>
    </row>
    <row r="163" spans="1:11">
      <c r="A163" s="2" t="s">
        <v>443</v>
      </c>
      <c r="B163" s="2" t="s">
        <v>14</v>
      </c>
      <c r="C163" s="1">
        <v>382</v>
      </c>
      <c r="D163" s="2" t="s">
        <v>15</v>
      </c>
      <c r="E163" s="2" t="s">
        <v>444</v>
      </c>
      <c r="F163" s="2" t="s">
        <v>30</v>
      </c>
      <c r="H163" s="2" t="s">
        <v>445</v>
      </c>
      <c r="I163" s="2"/>
      <c r="J163" s="2"/>
      <c r="K163" s="2" t="b">
        <f t="shared" si="4"/>
        <v>0</v>
      </c>
    </row>
    <row r="164" spans="1:11">
      <c r="A164" s="2" t="s">
        <v>446</v>
      </c>
      <c r="B164" s="2" t="s">
        <v>14</v>
      </c>
      <c r="C164" s="1">
        <v>309</v>
      </c>
      <c r="D164" s="2" t="s">
        <v>15</v>
      </c>
      <c r="E164" s="2" t="s">
        <v>447</v>
      </c>
      <c r="F164" s="2" t="s">
        <v>448</v>
      </c>
      <c r="I164" s="2"/>
      <c r="J164" s="2"/>
      <c r="K164" s="2">
        <f t="shared" si="4"/>
        <v>1</v>
      </c>
    </row>
    <row r="165" spans="1:11">
      <c r="A165" s="2" t="s">
        <v>449</v>
      </c>
      <c r="B165" s="2" t="s">
        <v>28</v>
      </c>
      <c r="C165" s="1">
        <v>370</v>
      </c>
      <c r="D165" s="2" t="s">
        <v>15</v>
      </c>
      <c r="E165" s="2" t="s">
        <v>450</v>
      </c>
      <c r="F165" s="2" t="s">
        <v>442</v>
      </c>
      <c r="I165" s="2"/>
      <c r="J165" s="2"/>
      <c r="K165" s="2" t="b">
        <f t="shared" si="4"/>
        <v>0</v>
      </c>
    </row>
    <row r="166" spans="1:11">
      <c r="A166" s="2" t="s">
        <v>451</v>
      </c>
      <c r="B166" s="2" t="s">
        <v>36</v>
      </c>
      <c r="C166" s="1">
        <v>316</v>
      </c>
      <c r="D166" s="2" t="s">
        <v>15</v>
      </c>
      <c r="E166" s="2" t="s">
        <v>452</v>
      </c>
      <c r="F166" s="2" t="s">
        <v>80</v>
      </c>
      <c r="I166" s="2"/>
      <c r="J166" s="2"/>
      <c r="K166" s="2">
        <f t="shared" si="4"/>
        <v>1</v>
      </c>
    </row>
    <row r="167" spans="1:11">
      <c r="A167" s="2" t="s">
        <v>453</v>
      </c>
      <c r="B167" s="2" t="s">
        <v>14</v>
      </c>
      <c r="C167" s="1">
        <v>308</v>
      </c>
      <c r="D167" s="2" t="s">
        <v>15</v>
      </c>
      <c r="E167" s="2" t="s">
        <v>454</v>
      </c>
      <c r="F167" s="2" t="s">
        <v>65</v>
      </c>
      <c r="I167" s="2"/>
      <c r="J167" s="2"/>
      <c r="K167" s="2">
        <f t="shared" si="4"/>
        <v>1</v>
      </c>
    </row>
    <row r="168" spans="1:11">
      <c r="A168" s="2" t="s">
        <v>455</v>
      </c>
      <c r="B168" s="2" t="s">
        <v>456</v>
      </c>
      <c r="C168" s="1">
        <v>231</v>
      </c>
      <c r="D168" s="2" t="s">
        <v>15</v>
      </c>
      <c r="E168" s="2" t="s">
        <v>454</v>
      </c>
      <c r="F168" s="2" t="s">
        <v>65</v>
      </c>
      <c r="I168" s="2"/>
      <c r="J168" s="2"/>
      <c r="K168" s="2" t="b">
        <f t="shared" si="4"/>
        <v>0</v>
      </c>
    </row>
    <row r="169" spans="1:11">
      <c r="A169" s="2" t="s">
        <v>457</v>
      </c>
      <c r="B169" s="2" t="s">
        <v>14</v>
      </c>
      <c r="C169" s="1">
        <v>306</v>
      </c>
      <c r="D169" s="2" t="s">
        <v>15</v>
      </c>
      <c r="E169" s="2" t="s">
        <v>454</v>
      </c>
      <c r="F169" s="2" t="s">
        <v>65</v>
      </c>
      <c r="I169" s="2"/>
      <c r="J169" s="2"/>
      <c r="K169" s="2">
        <f t="shared" si="4"/>
        <v>1</v>
      </c>
    </row>
    <row r="170" spans="1:11">
      <c r="A170" s="2" t="s">
        <v>458</v>
      </c>
      <c r="B170" s="2" t="s">
        <v>14</v>
      </c>
      <c r="C170" s="1">
        <v>310</v>
      </c>
      <c r="D170" s="2" t="s">
        <v>15</v>
      </c>
      <c r="E170" s="2" t="s">
        <v>454</v>
      </c>
      <c r="F170" s="2" t="s">
        <v>65</v>
      </c>
      <c r="I170" s="2"/>
      <c r="J170" s="2"/>
      <c r="K170" s="2">
        <f t="shared" si="4"/>
        <v>1</v>
      </c>
    </row>
    <row r="171" spans="1:11">
      <c r="A171" s="2" t="s">
        <v>459</v>
      </c>
      <c r="B171" s="2" t="s">
        <v>14</v>
      </c>
      <c r="C171" s="1">
        <v>309</v>
      </c>
      <c r="D171" s="2" t="s">
        <v>15</v>
      </c>
      <c r="E171" s="2" t="s">
        <v>460</v>
      </c>
      <c r="F171" s="2" t="s">
        <v>65</v>
      </c>
      <c r="I171" s="2"/>
      <c r="J171" s="2"/>
      <c r="K171" s="2">
        <f t="shared" si="4"/>
        <v>1</v>
      </c>
    </row>
    <row r="172" spans="1:11">
      <c r="A172" s="2" t="s">
        <v>461</v>
      </c>
      <c r="B172" s="2" t="s">
        <v>28</v>
      </c>
      <c r="C172" s="1">
        <v>347</v>
      </c>
      <c r="D172" s="2" t="s">
        <v>15</v>
      </c>
      <c r="E172" s="2" t="s">
        <v>462</v>
      </c>
      <c r="F172" s="2" t="s">
        <v>463</v>
      </c>
      <c r="I172" s="2"/>
      <c r="J172" s="2"/>
      <c r="K172" s="2" t="b">
        <f t="shared" si="4"/>
        <v>0</v>
      </c>
    </row>
    <row r="173" spans="1:11">
      <c r="A173" s="2" t="s">
        <v>464</v>
      </c>
      <c r="B173" s="2" t="s">
        <v>14</v>
      </c>
      <c r="C173" s="1">
        <v>354</v>
      </c>
      <c r="D173" s="2" t="s">
        <v>15</v>
      </c>
      <c r="E173" s="2" t="s">
        <v>465</v>
      </c>
      <c r="F173" s="2" t="s">
        <v>65</v>
      </c>
      <c r="I173" s="2"/>
      <c r="J173" s="2"/>
      <c r="K173" s="2" t="b">
        <f t="shared" si="4"/>
        <v>0</v>
      </c>
    </row>
    <row r="174" spans="1:11">
      <c r="A174" s="2" t="s">
        <v>466</v>
      </c>
      <c r="B174" s="2" t="s">
        <v>14</v>
      </c>
      <c r="C174" s="1">
        <v>331</v>
      </c>
      <c r="D174" s="2" t="s">
        <v>15</v>
      </c>
      <c r="E174" s="2" t="s">
        <v>465</v>
      </c>
      <c r="F174" s="2" t="s">
        <v>65</v>
      </c>
      <c r="I174" s="2"/>
      <c r="J174" s="2"/>
      <c r="K174" s="2">
        <f t="shared" si="4"/>
        <v>1</v>
      </c>
    </row>
    <row r="175" spans="1:11">
      <c r="A175" s="2" t="s">
        <v>467</v>
      </c>
      <c r="B175" s="2" t="s">
        <v>14</v>
      </c>
      <c r="C175" s="1">
        <v>302</v>
      </c>
      <c r="D175" s="2" t="s">
        <v>15</v>
      </c>
      <c r="E175" s="2" t="s">
        <v>465</v>
      </c>
      <c r="F175" s="2" t="s">
        <v>65</v>
      </c>
      <c r="I175" s="2"/>
      <c r="J175" s="2"/>
      <c r="K175" s="2">
        <f t="shared" si="4"/>
        <v>1</v>
      </c>
    </row>
    <row r="176" spans="1:11">
      <c r="A176" s="2" t="s">
        <v>468</v>
      </c>
      <c r="B176" s="2" t="s">
        <v>49</v>
      </c>
      <c r="C176" s="1">
        <v>246</v>
      </c>
      <c r="D176" s="2" t="s">
        <v>15</v>
      </c>
      <c r="E176" s="2" t="s">
        <v>465</v>
      </c>
      <c r="F176" s="2" t="s">
        <v>65</v>
      </c>
      <c r="I176" s="2"/>
      <c r="J176" s="2"/>
      <c r="K176" s="2" t="b">
        <f t="shared" si="4"/>
        <v>0</v>
      </c>
    </row>
    <row r="177" spans="1:11">
      <c r="A177" s="2" t="s">
        <v>469</v>
      </c>
      <c r="B177" s="2" t="s">
        <v>14</v>
      </c>
      <c r="C177" s="1">
        <v>340</v>
      </c>
      <c r="D177" s="2" t="s">
        <v>15</v>
      </c>
      <c r="E177" s="2" t="s">
        <v>465</v>
      </c>
      <c r="F177" s="2" t="s">
        <v>65</v>
      </c>
      <c r="I177" s="2"/>
      <c r="J177" s="2"/>
      <c r="K177" s="2" t="b">
        <f t="shared" si="4"/>
        <v>0</v>
      </c>
    </row>
    <row r="178" spans="1:11">
      <c r="A178" s="2" t="s">
        <v>470</v>
      </c>
      <c r="B178" s="2" t="s">
        <v>14</v>
      </c>
      <c r="C178" s="1">
        <v>333</v>
      </c>
      <c r="D178" s="2" t="s">
        <v>15</v>
      </c>
      <c r="E178" s="2" t="s">
        <v>471</v>
      </c>
      <c r="F178" s="2" t="s">
        <v>30</v>
      </c>
      <c r="H178" s="2" t="s">
        <v>472</v>
      </c>
      <c r="I178" s="2"/>
      <c r="J178" s="2"/>
      <c r="K178" s="2">
        <f t="shared" si="4"/>
        <v>1</v>
      </c>
    </row>
    <row r="179" spans="1:11">
      <c r="A179" s="2" t="s">
        <v>473</v>
      </c>
      <c r="B179" s="2" t="s">
        <v>14</v>
      </c>
      <c r="C179" s="1">
        <v>354</v>
      </c>
      <c r="D179" s="2" t="s">
        <v>15</v>
      </c>
      <c r="E179" s="2" t="s">
        <v>450</v>
      </c>
      <c r="F179" s="2" t="s">
        <v>442</v>
      </c>
      <c r="I179" s="2"/>
      <c r="J179" s="2"/>
      <c r="K179" s="2" t="b">
        <f t="shared" si="4"/>
        <v>0</v>
      </c>
    </row>
    <row r="180" spans="1:11">
      <c r="A180" s="2" t="s">
        <v>474</v>
      </c>
      <c r="B180" s="2" t="s">
        <v>14</v>
      </c>
      <c r="C180" s="1">
        <v>316</v>
      </c>
      <c r="D180" s="2" t="s">
        <v>15</v>
      </c>
      <c r="E180" s="2" t="s">
        <v>450</v>
      </c>
      <c r="F180" s="2" t="s">
        <v>442</v>
      </c>
      <c r="I180" s="2"/>
      <c r="J180" s="2"/>
      <c r="K180" s="2">
        <f t="shared" si="4"/>
        <v>1</v>
      </c>
    </row>
    <row r="181" spans="1:11">
      <c r="A181" s="2" t="s">
        <v>475</v>
      </c>
      <c r="B181" s="2" t="s">
        <v>23</v>
      </c>
      <c r="C181" s="1">
        <v>261</v>
      </c>
      <c r="D181" s="2" t="s">
        <v>15</v>
      </c>
      <c r="E181" s="2" t="s">
        <v>476</v>
      </c>
      <c r="F181" s="2" t="s">
        <v>30</v>
      </c>
      <c r="I181" s="2"/>
      <c r="J181" s="2"/>
      <c r="K181" s="2" t="b">
        <f t="shared" si="4"/>
        <v>0</v>
      </c>
    </row>
    <row r="182" spans="1:11">
      <c r="A182" s="2" t="s">
        <v>477</v>
      </c>
      <c r="B182" s="2" t="s">
        <v>23</v>
      </c>
      <c r="C182" s="1">
        <v>261</v>
      </c>
      <c r="D182" s="2" t="s">
        <v>15</v>
      </c>
      <c r="E182" s="2" t="s">
        <v>476</v>
      </c>
      <c r="F182" s="2" t="s">
        <v>30</v>
      </c>
      <c r="I182" s="2"/>
      <c r="J182" s="2"/>
      <c r="K182" s="2" t="b">
        <f t="shared" si="4"/>
        <v>0</v>
      </c>
    </row>
    <row r="183" spans="1:11">
      <c r="A183" s="2" t="s">
        <v>478</v>
      </c>
      <c r="B183" s="2" t="s">
        <v>23</v>
      </c>
      <c r="C183" s="1">
        <v>269</v>
      </c>
      <c r="D183" s="2" t="s">
        <v>15</v>
      </c>
      <c r="E183" s="2" t="s">
        <v>479</v>
      </c>
      <c r="F183" s="2" t="s">
        <v>30</v>
      </c>
      <c r="I183" s="2"/>
      <c r="J183" s="2"/>
      <c r="K183" s="2" t="b">
        <f t="shared" si="4"/>
        <v>0</v>
      </c>
    </row>
    <row r="184" spans="1:11">
      <c r="A184" s="2" t="s">
        <v>480</v>
      </c>
      <c r="B184" s="2" t="s">
        <v>23</v>
      </c>
      <c r="C184" s="1">
        <v>341</v>
      </c>
      <c r="D184" s="2" t="s">
        <v>15</v>
      </c>
      <c r="E184" s="2" t="s">
        <v>481</v>
      </c>
      <c r="F184" s="2" t="s">
        <v>65</v>
      </c>
      <c r="I184" s="2"/>
      <c r="J184" s="2"/>
      <c r="K184" s="2" t="b">
        <f t="shared" si="4"/>
        <v>0</v>
      </c>
    </row>
    <row r="185" spans="1:11">
      <c r="A185" s="2" t="s">
        <v>482</v>
      </c>
      <c r="B185" s="2" t="s">
        <v>49</v>
      </c>
      <c r="C185" s="1">
        <v>301</v>
      </c>
      <c r="D185" s="2" t="s">
        <v>15</v>
      </c>
      <c r="E185" s="2" t="s">
        <v>483</v>
      </c>
      <c r="F185" s="2" t="s">
        <v>484</v>
      </c>
      <c r="I185" s="2"/>
      <c r="J185" s="2"/>
      <c r="K185" s="2">
        <f t="shared" si="4"/>
        <v>1</v>
      </c>
    </row>
    <row r="186" spans="1:11">
      <c r="A186" s="2" t="s">
        <v>485</v>
      </c>
      <c r="B186" s="2" t="s">
        <v>49</v>
      </c>
      <c r="C186" s="1">
        <v>261</v>
      </c>
      <c r="D186" s="2" t="s">
        <v>15</v>
      </c>
      <c r="E186" s="2" t="s">
        <v>483</v>
      </c>
      <c r="F186" s="2" t="s">
        <v>484</v>
      </c>
      <c r="I186" s="2"/>
      <c r="J186" s="2"/>
      <c r="K186" s="2" t="b">
        <f t="shared" si="4"/>
        <v>0</v>
      </c>
    </row>
    <row r="187" spans="1:11">
      <c r="A187" s="2" t="s">
        <v>486</v>
      </c>
      <c r="B187" s="2" t="s">
        <v>14</v>
      </c>
      <c r="C187" s="1">
        <v>317</v>
      </c>
      <c r="D187" s="2" t="s">
        <v>15</v>
      </c>
      <c r="E187" s="2" t="s">
        <v>487</v>
      </c>
      <c r="F187" s="2" t="s">
        <v>65</v>
      </c>
      <c r="I187" s="2"/>
      <c r="J187" s="2"/>
      <c r="K187" s="2">
        <f t="shared" si="4"/>
        <v>1</v>
      </c>
    </row>
    <row r="188" spans="1:11">
      <c r="A188" s="2" t="s">
        <v>488</v>
      </c>
      <c r="B188" s="2" t="s">
        <v>14</v>
      </c>
      <c r="C188" s="1">
        <v>329</v>
      </c>
      <c r="D188" s="2" t="s">
        <v>15</v>
      </c>
      <c r="E188" s="2" t="s">
        <v>489</v>
      </c>
      <c r="F188" s="2" t="s">
        <v>490</v>
      </c>
      <c r="I188" s="2"/>
      <c r="J188" s="2"/>
      <c r="K188" s="2">
        <f t="shared" si="4"/>
        <v>1</v>
      </c>
    </row>
    <row r="189" spans="1:11">
      <c r="A189" s="2" t="s">
        <v>491</v>
      </c>
      <c r="B189" s="2" t="s">
        <v>49</v>
      </c>
      <c r="C189" s="1">
        <v>359</v>
      </c>
      <c r="D189" s="2" t="s">
        <v>15</v>
      </c>
      <c r="E189" s="2" t="s">
        <v>492</v>
      </c>
      <c r="F189" s="2" t="s">
        <v>442</v>
      </c>
      <c r="I189" s="2"/>
      <c r="J189" s="2"/>
      <c r="K189" s="2" t="b">
        <f t="shared" si="4"/>
        <v>0</v>
      </c>
    </row>
    <row r="190" spans="1:11">
      <c r="A190" s="2" t="s">
        <v>493</v>
      </c>
      <c r="B190" s="2" t="s">
        <v>14</v>
      </c>
      <c r="C190" s="1">
        <v>327</v>
      </c>
      <c r="D190" s="2" t="s">
        <v>15</v>
      </c>
      <c r="E190" s="2" t="s">
        <v>494</v>
      </c>
      <c r="F190" s="2" t="s">
        <v>65</v>
      </c>
      <c r="H190" s="2" t="s">
        <v>495</v>
      </c>
      <c r="I190" s="2"/>
      <c r="J190" s="2"/>
      <c r="K190" s="2">
        <f t="shared" si="4"/>
        <v>1</v>
      </c>
    </row>
    <row r="191" spans="1:11">
      <c r="A191" s="2" t="s">
        <v>496</v>
      </c>
      <c r="B191" s="2" t="s">
        <v>497</v>
      </c>
      <c r="C191" s="1">
        <v>299</v>
      </c>
      <c r="D191" s="2" t="s">
        <v>15</v>
      </c>
      <c r="E191" s="2" t="s">
        <v>498</v>
      </c>
      <c r="F191" s="2" t="s">
        <v>499</v>
      </c>
      <c r="I191" s="2"/>
      <c r="J191" s="2"/>
      <c r="K191" s="2">
        <f t="shared" si="4"/>
        <v>1</v>
      </c>
    </row>
    <row r="192" spans="1:11">
      <c r="A192" s="2" t="s">
        <v>500</v>
      </c>
      <c r="B192" s="2" t="s">
        <v>36</v>
      </c>
      <c r="C192" s="1">
        <v>317</v>
      </c>
      <c r="D192" s="2" t="s">
        <v>15</v>
      </c>
      <c r="E192" s="2" t="s">
        <v>501</v>
      </c>
      <c r="F192" s="2" t="s">
        <v>65</v>
      </c>
      <c r="I192" s="2"/>
      <c r="J192" s="2"/>
      <c r="K192" s="2">
        <f t="shared" si="4"/>
        <v>1</v>
      </c>
    </row>
    <row r="193" spans="1:11">
      <c r="A193" s="2" t="s">
        <v>502</v>
      </c>
      <c r="B193" s="2" t="s">
        <v>28</v>
      </c>
      <c r="C193" s="1">
        <v>323</v>
      </c>
      <c r="D193" s="2" t="s">
        <v>15</v>
      </c>
      <c r="E193" s="2" t="s">
        <v>465</v>
      </c>
      <c r="F193" s="2" t="s">
        <v>65</v>
      </c>
      <c r="I193" s="2"/>
      <c r="J193" s="2"/>
      <c r="K193" s="2">
        <f t="shared" si="4"/>
        <v>1</v>
      </c>
    </row>
    <row r="194" spans="1:11">
      <c r="A194" s="2" t="s">
        <v>503</v>
      </c>
      <c r="B194" s="2" t="s">
        <v>23</v>
      </c>
      <c r="C194" s="1">
        <v>362</v>
      </c>
      <c r="D194" s="2" t="s">
        <v>15</v>
      </c>
      <c r="E194" s="2" t="s">
        <v>504</v>
      </c>
      <c r="F194" s="2" t="s">
        <v>59</v>
      </c>
      <c r="I194" s="2"/>
      <c r="J194" s="2"/>
      <c r="K194" s="2" t="b">
        <f t="shared" si="4"/>
        <v>0</v>
      </c>
    </row>
    <row r="195" spans="1:11">
      <c r="A195" s="2" t="s">
        <v>505</v>
      </c>
      <c r="B195" s="2" t="s">
        <v>506</v>
      </c>
      <c r="C195" s="1">
        <v>332</v>
      </c>
      <c r="D195" s="2" t="s">
        <v>15</v>
      </c>
      <c r="E195" s="2" t="s">
        <v>507</v>
      </c>
      <c r="F195" s="2" t="s">
        <v>65</v>
      </c>
      <c r="H195" s="2" t="s">
        <v>508</v>
      </c>
      <c r="I195" s="2"/>
      <c r="J195" s="2"/>
      <c r="K195" s="2">
        <f t="shared" ref="K195:K258" si="5">IF(AND((M$8&lt;=C195),(M$13&gt;C195)), 1)</f>
        <v>1</v>
      </c>
    </row>
    <row r="196" spans="1:11">
      <c r="A196" s="2" t="s">
        <v>509</v>
      </c>
      <c r="B196" s="2" t="s">
        <v>49</v>
      </c>
      <c r="C196" s="1">
        <v>300</v>
      </c>
      <c r="D196" s="2" t="s">
        <v>15</v>
      </c>
      <c r="E196" s="2" t="s">
        <v>510</v>
      </c>
      <c r="F196" s="2" t="s">
        <v>30</v>
      </c>
      <c r="I196" s="2"/>
      <c r="J196" s="2"/>
      <c r="K196" s="2">
        <f t="shared" si="5"/>
        <v>1</v>
      </c>
    </row>
    <row r="197" spans="1:11">
      <c r="A197" s="2" t="s">
        <v>511</v>
      </c>
      <c r="B197" s="2" t="s">
        <v>14</v>
      </c>
      <c r="C197" s="1">
        <v>337</v>
      </c>
      <c r="D197" s="2" t="s">
        <v>15</v>
      </c>
      <c r="E197" s="2" t="s">
        <v>512</v>
      </c>
      <c r="F197" s="2" t="s">
        <v>513</v>
      </c>
      <c r="I197" s="2"/>
      <c r="J197" s="2"/>
      <c r="K197" s="2">
        <f t="shared" si="5"/>
        <v>1</v>
      </c>
    </row>
    <row r="198" spans="1:11">
      <c r="A198" s="2" t="s">
        <v>514</v>
      </c>
      <c r="B198" s="2" t="s">
        <v>14</v>
      </c>
      <c r="C198" s="1">
        <v>299</v>
      </c>
      <c r="D198" s="2" t="s">
        <v>15</v>
      </c>
      <c r="E198" s="2" t="s">
        <v>515</v>
      </c>
      <c r="F198" s="2" t="s">
        <v>516</v>
      </c>
      <c r="I198" s="2"/>
      <c r="J198" s="2"/>
      <c r="K198" s="2">
        <f t="shared" si="5"/>
        <v>1</v>
      </c>
    </row>
    <row r="199" spans="1:11">
      <c r="A199" s="2" t="s">
        <v>517</v>
      </c>
      <c r="B199" s="2" t="s">
        <v>49</v>
      </c>
      <c r="C199" s="1">
        <v>299</v>
      </c>
      <c r="D199" s="2" t="s">
        <v>15</v>
      </c>
      <c r="E199" s="2" t="s">
        <v>510</v>
      </c>
      <c r="F199" s="2" t="s">
        <v>30</v>
      </c>
      <c r="I199" s="2"/>
      <c r="J199" s="2"/>
      <c r="K199" s="2">
        <f t="shared" si="5"/>
        <v>1</v>
      </c>
    </row>
    <row r="200" spans="1:11">
      <c r="A200" s="2" t="s">
        <v>518</v>
      </c>
      <c r="B200" s="2" t="s">
        <v>14</v>
      </c>
      <c r="C200" s="1">
        <v>308</v>
      </c>
      <c r="D200" s="2" t="s">
        <v>15</v>
      </c>
      <c r="E200" s="2" t="s">
        <v>519</v>
      </c>
      <c r="F200" s="2" t="s">
        <v>65</v>
      </c>
      <c r="I200" s="2"/>
      <c r="J200" s="2"/>
      <c r="K200" s="2">
        <f t="shared" si="5"/>
        <v>1</v>
      </c>
    </row>
    <row r="201" spans="1:11">
      <c r="A201" s="2" t="s">
        <v>520</v>
      </c>
      <c r="B201" s="2" t="s">
        <v>49</v>
      </c>
      <c r="C201" s="1">
        <v>262</v>
      </c>
      <c r="D201" s="2" t="s">
        <v>15</v>
      </c>
      <c r="E201" s="2" t="s">
        <v>521</v>
      </c>
      <c r="F201" s="2" t="s">
        <v>499</v>
      </c>
      <c r="I201" s="2"/>
      <c r="J201" s="2"/>
      <c r="K201" s="2" t="b">
        <f t="shared" si="5"/>
        <v>0</v>
      </c>
    </row>
    <row r="202" spans="1:11">
      <c r="A202" s="2" t="s">
        <v>522</v>
      </c>
      <c r="B202" s="2" t="s">
        <v>14</v>
      </c>
      <c r="C202" s="1">
        <v>299</v>
      </c>
      <c r="D202" s="2" t="s">
        <v>15</v>
      </c>
      <c r="E202" s="2" t="s">
        <v>521</v>
      </c>
      <c r="F202" s="2" t="s">
        <v>499</v>
      </c>
      <c r="I202" s="2"/>
      <c r="J202" s="2"/>
      <c r="K202" s="2">
        <f t="shared" si="5"/>
        <v>1</v>
      </c>
    </row>
    <row r="203" spans="1:11">
      <c r="A203" s="2" t="s">
        <v>523</v>
      </c>
      <c r="B203" s="2" t="s">
        <v>49</v>
      </c>
      <c r="C203" s="1">
        <v>329</v>
      </c>
      <c r="D203" s="2" t="s">
        <v>15</v>
      </c>
      <c r="E203" s="2" t="s">
        <v>521</v>
      </c>
      <c r="F203" s="2" t="s">
        <v>499</v>
      </c>
      <c r="I203" s="2"/>
      <c r="J203" s="2"/>
      <c r="K203" s="2">
        <f t="shared" si="5"/>
        <v>1</v>
      </c>
    </row>
    <row r="204" spans="1:11">
      <c r="A204" s="2" t="s">
        <v>524</v>
      </c>
      <c r="B204" s="2" t="s">
        <v>49</v>
      </c>
      <c r="C204" s="1">
        <v>324</v>
      </c>
      <c r="D204" s="2" t="s">
        <v>15</v>
      </c>
      <c r="E204" s="2" t="s">
        <v>525</v>
      </c>
      <c r="F204" s="2" t="s">
        <v>65</v>
      </c>
      <c r="I204" s="2"/>
      <c r="J204" s="2"/>
      <c r="K204" s="2">
        <f t="shared" si="5"/>
        <v>1</v>
      </c>
    </row>
    <row r="205" spans="1:11">
      <c r="A205" s="2" t="s">
        <v>526</v>
      </c>
      <c r="B205" s="2" t="s">
        <v>49</v>
      </c>
      <c r="C205" s="1">
        <v>262</v>
      </c>
      <c r="D205" s="2" t="s">
        <v>15</v>
      </c>
      <c r="E205" s="2" t="s">
        <v>527</v>
      </c>
      <c r="F205" s="2" t="s">
        <v>528</v>
      </c>
      <c r="I205" s="2"/>
      <c r="J205" s="2"/>
      <c r="K205" s="2" t="b">
        <f t="shared" si="5"/>
        <v>0</v>
      </c>
    </row>
    <row r="206" spans="1:11">
      <c r="A206" s="2" t="s">
        <v>529</v>
      </c>
      <c r="B206" s="2" t="s">
        <v>36</v>
      </c>
      <c r="C206" s="1">
        <v>306</v>
      </c>
      <c r="D206" s="2" t="s">
        <v>15</v>
      </c>
      <c r="E206" s="2" t="s">
        <v>530</v>
      </c>
      <c r="F206" s="2" t="s">
        <v>65</v>
      </c>
      <c r="I206" s="2"/>
      <c r="J206" s="2"/>
      <c r="K206" s="2">
        <f t="shared" si="5"/>
        <v>1</v>
      </c>
    </row>
    <row r="207" spans="1:11">
      <c r="A207" s="2" t="s">
        <v>531</v>
      </c>
      <c r="B207" s="2" t="s">
        <v>49</v>
      </c>
      <c r="C207" s="1">
        <v>261</v>
      </c>
      <c r="D207" s="2" t="s">
        <v>15</v>
      </c>
      <c r="E207" s="2" t="s">
        <v>527</v>
      </c>
      <c r="F207" s="2" t="s">
        <v>528</v>
      </c>
      <c r="I207" s="2"/>
      <c r="J207" s="2"/>
      <c r="K207" s="2" t="b">
        <f t="shared" si="5"/>
        <v>0</v>
      </c>
    </row>
    <row r="208" spans="1:11">
      <c r="A208" s="2" t="s">
        <v>532</v>
      </c>
      <c r="B208" s="2" t="s">
        <v>36</v>
      </c>
      <c r="C208" s="1">
        <v>324</v>
      </c>
      <c r="D208" s="2" t="s">
        <v>15</v>
      </c>
      <c r="E208" s="2" t="s">
        <v>533</v>
      </c>
      <c r="F208" s="2" t="s">
        <v>442</v>
      </c>
      <c r="I208" s="2"/>
      <c r="J208" s="2"/>
      <c r="K208" s="2">
        <f t="shared" si="5"/>
        <v>1</v>
      </c>
    </row>
    <row r="209" spans="1:11">
      <c r="A209" s="2" t="s">
        <v>534</v>
      </c>
      <c r="B209" s="2" t="s">
        <v>49</v>
      </c>
      <c r="C209" s="1">
        <v>307</v>
      </c>
      <c r="D209" s="2" t="s">
        <v>15</v>
      </c>
      <c r="E209" s="2" t="s">
        <v>535</v>
      </c>
      <c r="F209" s="2" t="s">
        <v>30</v>
      </c>
      <c r="I209" s="2"/>
      <c r="J209" s="2"/>
      <c r="K209" s="2">
        <f t="shared" si="5"/>
        <v>1</v>
      </c>
    </row>
    <row r="210" spans="1:11">
      <c r="A210" s="2" t="s">
        <v>536</v>
      </c>
      <c r="B210" s="2" t="s">
        <v>14</v>
      </c>
      <c r="C210" s="1">
        <v>308</v>
      </c>
      <c r="D210" s="2" t="s">
        <v>15</v>
      </c>
      <c r="E210" s="2" t="s">
        <v>537</v>
      </c>
      <c r="F210" s="2" t="s">
        <v>65</v>
      </c>
      <c r="I210" s="2"/>
      <c r="J210" s="2"/>
      <c r="K210" s="2">
        <f t="shared" si="5"/>
        <v>1</v>
      </c>
    </row>
    <row r="211" spans="1:11">
      <c r="A211" s="2" t="s">
        <v>538</v>
      </c>
      <c r="B211" s="2" t="s">
        <v>14</v>
      </c>
      <c r="C211" s="1">
        <v>308</v>
      </c>
      <c r="D211" s="2" t="s">
        <v>15</v>
      </c>
      <c r="E211" s="2" t="s">
        <v>539</v>
      </c>
      <c r="F211" s="2" t="s">
        <v>65</v>
      </c>
      <c r="I211" s="2"/>
      <c r="J211" s="2"/>
      <c r="K211" s="2">
        <f t="shared" si="5"/>
        <v>1</v>
      </c>
    </row>
    <row r="212" spans="1:11">
      <c r="A212" s="2" t="s">
        <v>540</v>
      </c>
      <c r="B212" s="2" t="s">
        <v>49</v>
      </c>
      <c r="C212" s="1">
        <v>333</v>
      </c>
      <c r="D212" s="2" t="s">
        <v>15</v>
      </c>
      <c r="E212" s="2" t="s">
        <v>541</v>
      </c>
      <c r="F212" s="2" t="s">
        <v>65</v>
      </c>
      <c r="I212" s="2"/>
      <c r="J212" s="2"/>
      <c r="K212" s="2">
        <f t="shared" si="5"/>
        <v>1</v>
      </c>
    </row>
    <row r="213" spans="1:11">
      <c r="A213" s="2" t="s">
        <v>542</v>
      </c>
      <c r="B213" s="2" t="s">
        <v>49</v>
      </c>
      <c r="C213" s="1">
        <v>294</v>
      </c>
      <c r="D213" s="2" t="s">
        <v>15</v>
      </c>
      <c r="E213" s="2" t="s">
        <v>543</v>
      </c>
      <c r="I213" s="2"/>
      <c r="J213" s="2"/>
      <c r="K213" s="2">
        <f t="shared" si="5"/>
        <v>1</v>
      </c>
    </row>
    <row r="214" spans="1:11">
      <c r="A214" s="2" t="s">
        <v>544</v>
      </c>
      <c r="B214" s="2" t="s">
        <v>28</v>
      </c>
      <c r="C214" s="1">
        <v>275</v>
      </c>
      <c r="D214" s="2" t="s">
        <v>15</v>
      </c>
      <c r="E214" s="2" t="s">
        <v>545</v>
      </c>
      <c r="F214" s="2" t="s">
        <v>546</v>
      </c>
      <c r="I214" s="2"/>
      <c r="J214" s="2"/>
      <c r="K214" s="2" t="b">
        <f t="shared" si="5"/>
        <v>0</v>
      </c>
    </row>
    <row r="215" spans="1:11">
      <c r="A215" s="2" t="s">
        <v>547</v>
      </c>
      <c r="B215" s="2" t="s">
        <v>14</v>
      </c>
      <c r="C215" s="1">
        <v>307</v>
      </c>
      <c r="D215" s="2" t="s">
        <v>15</v>
      </c>
      <c r="E215" s="2" t="s">
        <v>454</v>
      </c>
      <c r="F215" s="2" t="s">
        <v>65</v>
      </c>
      <c r="I215" s="2"/>
      <c r="J215" s="2"/>
      <c r="K215" s="2">
        <f t="shared" si="5"/>
        <v>1</v>
      </c>
    </row>
    <row r="216" spans="1:11">
      <c r="A216" s="2" t="s">
        <v>548</v>
      </c>
      <c r="B216" s="2" t="s">
        <v>49</v>
      </c>
      <c r="C216" s="1">
        <v>310</v>
      </c>
      <c r="D216" s="2" t="s">
        <v>15</v>
      </c>
      <c r="E216" s="2" t="s">
        <v>454</v>
      </c>
      <c r="F216" s="2" t="s">
        <v>65</v>
      </c>
      <c r="I216" s="2"/>
      <c r="J216" s="2"/>
      <c r="K216" s="2">
        <f t="shared" si="5"/>
        <v>1</v>
      </c>
    </row>
    <row r="217" spans="1:11">
      <c r="A217" s="2" t="s">
        <v>549</v>
      </c>
      <c r="B217" s="2" t="s">
        <v>14</v>
      </c>
      <c r="C217" s="1">
        <v>309</v>
      </c>
      <c r="D217" s="2" t="s">
        <v>15</v>
      </c>
      <c r="E217" s="2" t="s">
        <v>454</v>
      </c>
      <c r="F217" s="2" t="s">
        <v>65</v>
      </c>
      <c r="I217" s="2"/>
      <c r="J217" s="2"/>
      <c r="K217" s="2">
        <f t="shared" si="5"/>
        <v>1</v>
      </c>
    </row>
    <row r="218" spans="1:11">
      <c r="A218" s="2" t="s">
        <v>550</v>
      </c>
      <c r="B218" s="2" t="s">
        <v>49</v>
      </c>
      <c r="C218" s="1">
        <v>355</v>
      </c>
      <c r="D218" s="2" t="s">
        <v>15</v>
      </c>
      <c r="E218" s="2" t="s">
        <v>476</v>
      </c>
      <c r="F218" s="2" t="s">
        <v>30</v>
      </c>
      <c r="I218" s="2"/>
      <c r="J218" s="2"/>
      <c r="K218" s="2" t="b">
        <f t="shared" si="5"/>
        <v>0</v>
      </c>
    </row>
    <row r="219" spans="1:11">
      <c r="A219" s="2" t="s">
        <v>551</v>
      </c>
      <c r="B219" s="2" t="s">
        <v>49</v>
      </c>
      <c r="C219" s="1">
        <v>261</v>
      </c>
      <c r="D219" s="2" t="s">
        <v>15</v>
      </c>
      <c r="E219" s="2" t="s">
        <v>476</v>
      </c>
      <c r="F219" s="2" t="s">
        <v>30</v>
      </c>
      <c r="I219" s="2"/>
      <c r="J219" s="2"/>
      <c r="K219" s="2" t="b">
        <f t="shared" si="5"/>
        <v>0</v>
      </c>
    </row>
    <row r="220" spans="1:11">
      <c r="A220" s="2" t="s">
        <v>552</v>
      </c>
      <c r="B220" s="2" t="s">
        <v>14</v>
      </c>
      <c r="C220" s="1">
        <v>302</v>
      </c>
      <c r="D220" s="2" t="s">
        <v>15</v>
      </c>
      <c r="E220" s="2" t="s">
        <v>553</v>
      </c>
      <c r="F220" s="2" t="s">
        <v>65</v>
      </c>
      <c r="I220" s="2"/>
      <c r="J220" s="2"/>
      <c r="K220" s="2">
        <f t="shared" si="5"/>
        <v>1</v>
      </c>
    </row>
    <row r="221" spans="1:11">
      <c r="A221" s="2" t="s">
        <v>554</v>
      </c>
      <c r="B221" s="2" t="s">
        <v>14</v>
      </c>
      <c r="C221" s="1">
        <v>310</v>
      </c>
      <c r="D221" s="2" t="s">
        <v>15</v>
      </c>
      <c r="E221" s="2" t="s">
        <v>555</v>
      </c>
      <c r="F221" s="2" t="s">
        <v>358</v>
      </c>
      <c r="I221" s="2"/>
      <c r="J221" s="2"/>
      <c r="K221" s="2">
        <f t="shared" si="5"/>
        <v>1</v>
      </c>
    </row>
    <row r="222" spans="1:11">
      <c r="A222" s="2" t="s">
        <v>556</v>
      </c>
      <c r="B222" s="2" t="s">
        <v>14</v>
      </c>
      <c r="C222" s="1">
        <v>302</v>
      </c>
      <c r="D222" s="2" t="s">
        <v>15</v>
      </c>
      <c r="E222" s="2" t="s">
        <v>557</v>
      </c>
      <c r="F222" s="2" t="s">
        <v>65</v>
      </c>
      <c r="I222" s="2"/>
      <c r="J222" s="2"/>
      <c r="K222" s="2">
        <f t="shared" si="5"/>
        <v>1</v>
      </c>
    </row>
    <row r="223" spans="1:11">
      <c r="A223" s="2" t="s">
        <v>558</v>
      </c>
      <c r="B223" s="2" t="s">
        <v>49</v>
      </c>
      <c r="C223" s="1">
        <v>340</v>
      </c>
      <c r="D223" s="2" t="s">
        <v>15</v>
      </c>
      <c r="E223" s="2" t="s">
        <v>559</v>
      </c>
      <c r="F223" s="2" t="s">
        <v>65</v>
      </c>
      <c r="I223" s="2"/>
      <c r="J223" s="2"/>
      <c r="K223" s="2" t="b">
        <f t="shared" si="5"/>
        <v>0</v>
      </c>
    </row>
    <row r="224" spans="1:11">
      <c r="A224" s="2" t="s">
        <v>560</v>
      </c>
      <c r="B224" s="2" t="s">
        <v>14</v>
      </c>
      <c r="C224" s="1">
        <v>312</v>
      </c>
      <c r="D224" s="2" t="s">
        <v>15</v>
      </c>
      <c r="E224" s="2" t="s">
        <v>561</v>
      </c>
      <c r="F224" s="2" t="s">
        <v>65</v>
      </c>
      <c r="I224" s="2"/>
      <c r="J224" s="2"/>
      <c r="K224" s="2">
        <f t="shared" si="5"/>
        <v>1</v>
      </c>
    </row>
    <row r="225" spans="1:11">
      <c r="A225" s="2" t="s">
        <v>562</v>
      </c>
      <c r="B225" s="2" t="s">
        <v>14</v>
      </c>
      <c r="C225" s="1">
        <v>324</v>
      </c>
      <c r="D225" s="2" t="s">
        <v>15</v>
      </c>
      <c r="E225" s="2" t="s">
        <v>563</v>
      </c>
      <c r="F225" s="2" t="s">
        <v>564</v>
      </c>
      <c r="I225" s="2"/>
      <c r="J225" s="2"/>
      <c r="K225" s="2">
        <f t="shared" si="5"/>
        <v>1</v>
      </c>
    </row>
    <row r="226" spans="1:11">
      <c r="I226" s="2"/>
      <c r="J226" s="2"/>
      <c r="K226" s="2"/>
    </row>
    <row r="227" spans="1:11">
      <c r="I227" s="2"/>
      <c r="J227" s="2"/>
      <c r="K227" s="2"/>
    </row>
    <row r="228" spans="1:11">
      <c r="I228" s="2"/>
      <c r="J228" s="2"/>
      <c r="K228" s="2"/>
    </row>
    <row r="229" spans="1:11">
      <c r="I229" s="2"/>
      <c r="J229" s="2"/>
      <c r="K229" s="2"/>
    </row>
    <row r="230" spans="1:11">
      <c r="I230" s="2"/>
      <c r="J230" s="2"/>
      <c r="K230" s="2"/>
    </row>
    <row r="231" spans="1:11">
      <c r="I231" s="2"/>
      <c r="J231" s="2"/>
      <c r="K231" s="2"/>
    </row>
    <row r="232" spans="1:11">
      <c r="I232" s="2"/>
      <c r="J232" s="2"/>
      <c r="K232" s="2"/>
    </row>
    <row r="233" spans="1:11">
      <c r="I233" s="2"/>
      <c r="J233" s="2"/>
      <c r="K233" s="2"/>
    </row>
    <row r="234" spans="1:11">
      <c r="I234" s="2"/>
      <c r="J234" s="2"/>
      <c r="K234" s="2"/>
    </row>
    <row r="235" spans="1:11">
      <c r="I235" s="2"/>
      <c r="J235" s="2"/>
      <c r="K235" s="2"/>
    </row>
    <row r="236" spans="1:11">
      <c r="I236" s="2"/>
      <c r="J236" s="2"/>
      <c r="K236" s="2"/>
    </row>
    <row r="237" spans="1:11">
      <c r="I237" s="2"/>
      <c r="J237" s="2"/>
      <c r="K237" s="2"/>
    </row>
    <row r="238" spans="1:11">
      <c r="I238" s="2"/>
      <c r="J238" s="2"/>
      <c r="K238" s="2"/>
    </row>
    <row r="239" spans="1:11">
      <c r="I239" s="2"/>
      <c r="J239" s="2"/>
      <c r="K239" s="2"/>
    </row>
    <row r="240" spans="1:11">
      <c r="I240" s="2"/>
      <c r="J240" s="2"/>
      <c r="K240" s="2"/>
    </row>
    <row r="241" spans="9:11">
      <c r="I241" s="2"/>
      <c r="J241" s="2"/>
      <c r="K241" s="2"/>
    </row>
    <row r="242" spans="9:11">
      <c r="I242" s="2"/>
      <c r="J242" s="2"/>
      <c r="K242" s="2"/>
    </row>
    <row r="243" spans="9:11">
      <c r="I243" s="2"/>
      <c r="J243" s="2"/>
      <c r="K243" s="2"/>
    </row>
    <row r="244" spans="9:11">
      <c r="I244" s="2"/>
      <c r="J244" s="2"/>
      <c r="K244" s="2"/>
    </row>
    <row r="245" spans="9:11">
      <c r="I245" s="2"/>
      <c r="J245" s="2"/>
      <c r="K245" s="2"/>
    </row>
    <row r="246" spans="9:11">
      <c r="I246" s="2"/>
      <c r="J246" s="2"/>
      <c r="K246" s="2"/>
    </row>
    <row r="247" spans="9:11">
      <c r="I247" s="2"/>
      <c r="J247" s="2"/>
      <c r="K247" s="2"/>
    </row>
    <row r="248" spans="9:11">
      <c r="I248" s="2"/>
      <c r="J248" s="2"/>
      <c r="K248" s="2"/>
    </row>
    <row r="249" spans="9:11">
      <c r="I249" s="2"/>
      <c r="J249" s="2"/>
      <c r="K249" s="2"/>
    </row>
    <row r="250" spans="9:11">
      <c r="I250" s="2"/>
      <c r="J250" s="2"/>
      <c r="K250" s="2"/>
    </row>
    <row r="251" spans="9:11">
      <c r="I251" s="2"/>
      <c r="J251" s="2"/>
      <c r="K251" s="2"/>
    </row>
    <row r="252" spans="9:11">
      <c r="I252" s="2"/>
      <c r="J252" s="2"/>
      <c r="K252" s="2"/>
    </row>
    <row r="253" spans="9:11">
      <c r="I253" s="2"/>
      <c r="J253" s="2"/>
      <c r="K253" s="2"/>
    </row>
    <row r="254" spans="9:11">
      <c r="I254" s="2"/>
      <c r="J254" s="2"/>
      <c r="K254" s="2"/>
    </row>
    <row r="255" spans="9:11">
      <c r="I255" s="2"/>
      <c r="J255" s="2"/>
      <c r="K255" s="2"/>
    </row>
    <row r="256" spans="9:11">
      <c r="I256" s="2"/>
      <c r="J256" s="2"/>
      <c r="K256" s="2"/>
    </row>
    <row r="257" spans="9:11">
      <c r="I257" s="2"/>
      <c r="J257" s="2"/>
      <c r="K257" s="2"/>
    </row>
    <row r="258" spans="9:11">
      <c r="I258" s="2"/>
      <c r="J258" s="2"/>
      <c r="K258" s="2"/>
    </row>
    <row r="259" spans="9:11">
      <c r="I259" s="2"/>
      <c r="J259" s="2"/>
      <c r="K259" s="2"/>
    </row>
    <row r="260" spans="9:11">
      <c r="I260" s="2"/>
      <c r="J260" s="2"/>
      <c r="K260" s="2"/>
    </row>
    <row r="261" spans="9:11">
      <c r="I261" s="2"/>
      <c r="J261" s="2"/>
      <c r="K261" s="2"/>
    </row>
    <row r="262" spans="9:11">
      <c r="I262" s="2"/>
      <c r="J262" s="2"/>
      <c r="K262" s="2"/>
    </row>
    <row r="263" spans="9:11">
      <c r="I263" s="2"/>
      <c r="J263" s="2"/>
      <c r="K263" s="2"/>
    </row>
    <row r="264" spans="9:11">
      <c r="I264" s="2"/>
      <c r="J264" s="2"/>
      <c r="K264" s="2"/>
    </row>
    <row r="265" spans="9:11">
      <c r="I265" s="2"/>
      <c r="J265" s="2"/>
      <c r="K265" s="2"/>
    </row>
    <row r="266" spans="9:11">
      <c r="I266" s="2"/>
      <c r="J266" s="2"/>
      <c r="K266" s="2"/>
    </row>
    <row r="267" spans="9:11">
      <c r="I267" s="2"/>
      <c r="J267" s="2"/>
      <c r="K267" s="2"/>
    </row>
    <row r="268" spans="9:11">
      <c r="I268" s="2"/>
      <c r="J268" s="2"/>
      <c r="K268" s="2"/>
    </row>
    <row r="269" spans="9:11">
      <c r="I269" s="2"/>
      <c r="J269" s="2"/>
      <c r="K269" s="2"/>
    </row>
    <row r="270" spans="9:11">
      <c r="I270" s="2"/>
      <c r="J270" s="2"/>
      <c r="K270" s="2"/>
    </row>
    <row r="271" spans="9:11">
      <c r="I271" s="2"/>
      <c r="J271" s="2"/>
      <c r="K271" s="2"/>
    </row>
    <row r="272" spans="9:11">
      <c r="I272" s="2"/>
      <c r="J272" s="2"/>
      <c r="K272" s="2"/>
    </row>
    <row r="273" spans="9:11">
      <c r="I273" s="2"/>
      <c r="J273" s="2"/>
      <c r="K273" s="2"/>
    </row>
    <row r="274" spans="9:11">
      <c r="I274" s="2"/>
      <c r="J274" s="2"/>
      <c r="K274" s="2"/>
    </row>
    <row r="275" spans="9:11">
      <c r="I275" s="2"/>
      <c r="J275" s="2"/>
      <c r="K275" s="2"/>
    </row>
    <row r="276" spans="9:11">
      <c r="I276" s="2"/>
      <c r="J276" s="2"/>
      <c r="K276" s="2"/>
    </row>
    <row r="277" spans="9:11">
      <c r="I277" s="2"/>
      <c r="J277" s="2"/>
      <c r="K277" s="2"/>
    </row>
    <row r="278" spans="9:11">
      <c r="I278" s="2"/>
      <c r="J278" s="2"/>
      <c r="K278" s="2"/>
    </row>
    <row r="279" spans="9:11">
      <c r="I279" s="2"/>
      <c r="J279" s="2"/>
      <c r="K279" s="2"/>
    </row>
    <row r="280" spans="9:11">
      <c r="I280" s="2"/>
      <c r="J280" s="2"/>
      <c r="K280" s="2"/>
    </row>
    <row r="281" spans="9:11">
      <c r="I281" s="2"/>
      <c r="J281" s="2"/>
      <c r="K281" s="2"/>
    </row>
    <row r="282" spans="9:11">
      <c r="I282" s="2"/>
      <c r="J282" s="2"/>
      <c r="K282" s="2"/>
    </row>
    <row r="283" spans="9:11">
      <c r="I283" s="2"/>
      <c r="J283" s="2"/>
      <c r="K283" s="2"/>
    </row>
    <row r="284" spans="9:11">
      <c r="I284" s="2"/>
      <c r="J284" s="2"/>
      <c r="K284" s="2"/>
    </row>
    <row r="285" spans="9:11">
      <c r="I285" s="2"/>
      <c r="J285" s="2"/>
      <c r="K285" s="2"/>
    </row>
    <row r="286" spans="9:11">
      <c r="I286" s="2"/>
      <c r="J286" s="2"/>
      <c r="K286" s="2"/>
    </row>
    <row r="287" spans="9:11">
      <c r="I287" s="2"/>
      <c r="J287" s="2"/>
      <c r="K287" s="2"/>
    </row>
    <row r="288" spans="9:11">
      <c r="I288" s="2"/>
      <c r="J288" s="2"/>
      <c r="K288" s="2"/>
    </row>
    <row r="289" spans="9:11">
      <c r="I289" s="2"/>
      <c r="J289" s="2"/>
      <c r="K289" s="2"/>
    </row>
    <row r="290" spans="9:11">
      <c r="I290" s="2"/>
      <c r="J290" s="2"/>
      <c r="K290" s="2"/>
    </row>
    <row r="291" spans="9:11">
      <c r="I291" s="2"/>
      <c r="J291" s="2"/>
      <c r="K291" s="2"/>
    </row>
    <row r="292" spans="9:11">
      <c r="I292" s="2"/>
      <c r="J292" s="2"/>
      <c r="K292" s="2"/>
    </row>
    <row r="293" spans="9:11">
      <c r="I293" s="2"/>
      <c r="J293" s="2"/>
      <c r="K293" s="2"/>
    </row>
    <row r="294" spans="9:11">
      <c r="I294" s="2"/>
      <c r="J294" s="2"/>
      <c r="K294" s="2"/>
    </row>
    <row r="295" spans="9:11">
      <c r="I295" s="2"/>
      <c r="J295" s="2"/>
      <c r="K295" s="2"/>
    </row>
    <row r="296" spans="9:11">
      <c r="I296" s="2"/>
      <c r="J296" s="2"/>
      <c r="K296" s="2"/>
    </row>
    <row r="297" spans="9:11">
      <c r="I297" s="2"/>
      <c r="J297" s="2"/>
      <c r="K297" s="2"/>
    </row>
    <row r="298" spans="9:11">
      <c r="I298" s="2"/>
      <c r="J298" s="2"/>
      <c r="K298" s="2"/>
    </row>
    <row r="299" spans="9:11">
      <c r="I299" s="2"/>
      <c r="J299" s="2"/>
      <c r="K299" s="2"/>
    </row>
    <row r="300" spans="9:11">
      <c r="I300" s="2"/>
      <c r="J300" s="2"/>
      <c r="K300" s="2"/>
    </row>
    <row r="301" spans="9:11">
      <c r="I301" s="2"/>
      <c r="J301" s="2"/>
      <c r="K301" s="2"/>
    </row>
    <row r="302" spans="9:11">
      <c r="I302" s="2"/>
      <c r="J302" s="2"/>
      <c r="K302" s="2"/>
    </row>
    <row r="303" spans="9:11">
      <c r="I303" s="2"/>
      <c r="J303" s="2"/>
      <c r="K303" s="2"/>
    </row>
    <row r="304" spans="9:11">
      <c r="I304" s="2"/>
      <c r="J304" s="2"/>
      <c r="K304" s="2"/>
    </row>
    <row r="305" spans="9:11">
      <c r="I305" s="2"/>
      <c r="J305" s="2"/>
      <c r="K305" s="2"/>
    </row>
    <row r="306" spans="9:11">
      <c r="I306" s="2"/>
      <c r="J306" s="2"/>
      <c r="K306" s="2"/>
    </row>
    <row r="307" spans="9:11">
      <c r="I307" s="2"/>
      <c r="J307" s="2"/>
      <c r="K307" s="2"/>
    </row>
    <row r="308" spans="9:11">
      <c r="I308" s="2"/>
      <c r="J308" s="2"/>
      <c r="K308" s="2"/>
    </row>
    <row r="309" spans="9:11">
      <c r="I309" s="2"/>
      <c r="J309" s="2"/>
      <c r="K309" s="2"/>
    </row>
    <row r="310" spans="9:11">
      <c r="I310" s="2"/>
      <c r="J310" s="2"/>
      <c r="K310" s="2"/>
    </row>
    <row r="311" spans="9:11">
      <c r="I311" s="2"/>
      <c r="J311" s="2"/>
      <c r="K311" s="2"/>
    </row>
    <row r="312" spans="9:11">
      <c r="I312" s="2"/>
      <c r="J312" s="2"/>
      <c r="K312" s="2"/>
    </row>
    <row r="313" spans="9:11">
      <c r="I313" s="2"/>
      <c r="J313" s="2"/>
      <c r="K313" s="2"/>
    </row>
    <row r="314" spans="9:11">
      <c r="I314" s="2"/>
      <c r="J314" s="2"/>
      <c r="K314" s="2"/>
    </row>
    <row r="315" spans="9:11">
      <c r="I315" s="2"/>
      <c r="J315" s="2"/>
      <c r="K315" s="2"/>
    </row>
    <row r="316" spans="9:11">
      <c r="I316" s="2"/>
      <c r="J316" s="2"/>
      <c r="K316" s="2"/>
    </row>
    <row r="317" spans="9:11">
      <c r="I317" s="2"/>
      <c r="J317" s="2"/>
      <c r="K317" s="2"/>
    </row>
    <row r="318" spans="9:11">
      <c r="I318" s="2"/>
      <c r="J318" s="2"/>
      <c r="K318" s="2"/>
    </row>
    <row r="319" spans="9:11">
      <c r="I319" s="2"/>
      <c r="J319" s="2"/>
      <c r="K319" s="2"/>
    </row>
    <row r="320" spans="9:11">
      <c r="I320" s="2"/>
      <c r="J320" s="2"/>
      <c r="K320" s="2"/>
    </row>
    <row r="321" spans="9:11">
      <c r="I321" s="2"/>
      <c r="J321" s="2"/>
      <c r="K321" s="2"/>
    </row>
    <row r="322" spans="9:11">
      <c r="I322" s="2"/>
      <c r="J322" s="2"/>
      <c r="K322" s="2"/>
    </row>
    <row r="323" spans="9:11">
      <c r="I323" s="2"/>
      <c r="J323" s="2"/>
      <c r="K323" s="2"/>
    </row>
    <row r="324" spans="9:11">
      <c r="I324" s="2"/>
      <c r="J324" s="2"/>
      <c r="K324" s="2"/>
    </row>
    <row r="325" spans="9:11">
      <c r="I325" s="2"/>
      <c r="J325" s="2"/>
      <c r="K325" s="2"/>
    </row>
    <row r="326" spans="9:11">
      <c r="I326" s="2"/>
      <c r="J326" s="2"/>
      <c r="K326" s="2"/>
    </row>
    <row r="327" spans="9:11">
      <c r="I327" s="2"/>
      <c r="J327" s="2"/>
      <c r="K327" s="2"/>
    </row>
    <row r="328" spans="9:11">
      <c r="I328" s="2"/>
      <c r="J328" s="2"/>
      <c r="K328" s="2"/>
    </row>
    <row r="329" spans="9:11">
      <c r="I329" s="2"/>
      <c r="J329" s="2"/>
      <c r="K329" s="2"/>
    </row>
    <row r="330" spans="9:11">
      <c r="I330" s="2"/>
      <c r="J330" s="2"/>
      <c r="K330" s="2"/>
    </row>
    <row r="331" spans="9:11">
      <c r="I331" s="2"/>
      <c r="J331" s="2"/>
      <c r="K331" s="2"/>
    </row>
    <row r="332" spans="9:11">
      <c r="I332" s="2"/>
      <c r="J332" s="2"/>
      <c r="K332" s="2"/>
    </row>
    <row r="333" spans="9:11">
      <c r="I333" s="2"/>
      <c r="J333" s="2"/>
      <c r="K333" s="2"/>
    </row>
    <row r="334" spans="9:11">
      <c r="I334" s="2"/>
      <c r="J334" s="2"/>
      <c r="K334" s="2"/>
    </row>
    <row r="335" spans="9:11">
      <c r="I335" s="2"/>
      <c r="J335" s="2"/>
      <c r="K335" s="2"/>
    </row>
    <row r="336" spans="9:11">
      <c r="I336" s="2"/>
      <c r="J336" s="2"/>
      <c r="K336" s="2"/>
    </row>
    <row r="337" spans="9:11">
      <c r="I337" s="2"/>
      <c r="J337" s="2"/>
      <c r="K337" s="2"/>
    </row>
    <row r="338" spans="9:11">
      <c r="I338" s="2"/>
      <c r="J338" s="2"/>
      <c r="K338" s="2"/>
    </row>
    <row r="339" spans="9:11">
      <c r="I339" s="2"/>
      <c r="J339" s="2"/>
      <c r="K339" s="2"/>
    </row>
    <row r="340" spans="9:11">
      <c r="I340" s="2"/>
      <c r="J340" s="2"/>
      <c r="K340" s="2"/>
    </row>
    <row r="341" spans="9:11">
      <c r="I341" s="2"/>
      <c r="J341" s="2"/>
      <c r="K341" s="2"/>
    </row>
    <row r="342" spans="9:11">
      <c r="I342" s="2"/>
      <c r="J342" s="2"/>
      <c r="K342" s="2"/>
    </row>
    <row r="343" spans="9:11">
      <c r="I343" s="2"/>
      <c r="J343" s="2"/>
      <c r="K343" s="2"/>
    </row>
    <row r="344" spans="9:11">
      <c r="I344" s="2"/>
      <c r="J344" s="2"/>
      <c r="K344" s="2"/>
    </row>
    <row r="345" spans="9:11">
      <c r="I345" s="2"/>
      <c r="J345" s="2"/>
      <c r="K345" s="2"/>
    </row>
    <row r="346" spans="9:11">
      <c r="I346" s="2"/>
      <c r="J346" s="2"/>
      <c r="K346" s="2"/>
    </row>
    <row r="347" spans="9:11">
      <c r="I347" s="2"/>
      <c r="J347" s="2"/>
      <c r="K347" s="2"/>
    </row>
    <row r="348" spans="9:11">
      <c r="I348" s="2"/>
      <c r="J348" s="2"/>
      <c r="K348" s="2"/>
    </row>
    <row r="349" spans="9:11">
      <c r="I349" s="2"/>
      <c r="J349" s="2"/>
      <c r="K349" s="2"/>
    </row>
    <row r="350" spans="9:11">
      <c r="I350" s="2"/>
      <c r="J350" s="2"/>
      <c r="K350" s="2"/>
    </row>
    <row r="351" spans="9:11">
      <c r="I351" s="2"/>
      <c r="J351" s="2"/>
      <c r="K351" s="2"/>
    </row>
    <row r="352" spans="9:11">
      <c r="I352" s="2"/>
      <c r="J352" s="2"/>
      <c r="K352" s="2"/>
    </row>
    <row r="353" spans="9:11">
      <c r="I353" s="2"/>
      <c r="J353" s="2"/>
      <c r="K353" s="2"/>
    </row>
    <row r="354" spans="9:11">
      <c r="I354" s="2"/>
      <c r="J354" s="2"/>
      <c r="K354" s="2"/>
    </row>
    <row r="355" spans="9:11">
      <c r="I355" s="2"/>
      <c r="J355" s="2"/>
      <c r="K355" s="2"/>
    </row>
    <row r="356" spans="9:11">
      <c r="I356" s="2"/>
      <c r="J356" s="2"/>
      <c r="K356" s="2"/>
    </row>
    <row r="357" spans="9:11">
      <c r="I357" s="2"/>
      <c r="J357" s="2"/>
      <c r="K357" s="2"/>
    </row>
    <row r="358" spans="9:11">
      <c r="I358" s="2"/>
      <c r="J358" s="2"/>
      <c r="K358" s="2"/>
    </row>
    <row r="359" spans="9:11">
      <c r="I359" s="2"/>
      <c r="J359" s="2"/>
      <c r="K359" s="2"/>
    </row>
    <row r="360" spans="9:11">
      <c r="I360" s="2"/>
      <c r="J360" s="2"/>
      <c r="K360" s="2"/>
    </row>
    <row r="361" spans="9:11">
      <c r="I361" s="2"/>
      <c r="J361" s="2"/>
      <c r="K361" s="2"/>
    </row>
    <row r="362" spans="9:11">
      <c r="I362" s="2"/>
      <c r="J362" s="2"/>
      <c r="K362" s="2"/>
    </row>
    <row r="363" spans="9:11">
      <c r="I363" s="2"/>
      <c r="J363" s="2"/>
      <c r="K363" s="2"/>
    </row>
    <row r="364" spans="9:11">
      <c r="I364" s="2"/>
      <c r="J364" s="2"/>
      <c r="K364" s="2"/>
    </row>
    <row r="365" spans="9:11">
      <c r="I365" s="2"/>
      <c r="J365" s="2"/>
      <c r="K365" s="2"/>
    </row>
    <row r="366" spans="9:11">
      <c r="I366" s="2"/>
      <c r="J366" s="2"/>
      <c r="K366" s="2"/>
    </row>
    <row r="367" spans="9:11">
      <c r="I367" s="2"/>
      <c r="J367" s="2"/>
      <c r="K367" s="2"/>
    </row>
    <row r="368" spans="9:11">
      <c r="I368" s="2"/>
      <c r="J368" s="2"/>
      <c r="K368" s="2"/>
    </row>
    <row r="369" spans="9:11">
      <c r="I369" s="2"/>
      <c r="J369" s="2"/>
      <c r="K369" s="2"/>
    </row>
    <row r="370" spans="9:11">
      <c r="I370" s="2"/>
      <c r="J370" s="2"/>
      <c r="K370" s="2"/>
    </row>
    <row r="371" spans="9:11">
      <c r="I371" s="2"/>
      <c r="J371" s="2"/>
      <c r="K371" s="2"/>
    </row>
    <row r="372" spans="9:11">
      <c r="I372" s="2"/>
      <c r="J372" s="2"/>
      <c r="K372" s="2"/>
    </row>
    <row r="373" spans="9:11">
      <c r="I373" s="2"/>
      <c r="J373" s="2"/>
      <c r="K373" s="2"/>
    </row>
    <row r="374" spans="9:11">
      <c r="I374" s="2"/>
      <c r="J374" s="2"/>
      <c r="K374" s="2"/>
    </row>
    <row r="375" spans="9:11">
      <c r="I375" s="2"/>
      <c r="J375" s="2"/>
      <c r="K375" s="2"/>
    </row>
    <row r="376" spans="9:11">
      <c r="I376" s="2"/>
      <c r="J376" s="2"/>
      <c r="K376" s="2"/>
    </row>
    <row r="377" spans="9:11">
      <c r="I377" s="2"/>
      <c r="J377" s="2"/>
      <c r="K377" s="2"/>
    </row>
    <row r="378" spans="9:11">
      <c r="I378" s="2"/>
      <c r="J378" s="2"/>
      <c r="K378" s="2"/>
    </row>
    <row r="379" spans="9:11">
      <c r="I379" s="2"/>
      <c r="J379" s="2"/>
      <c r="K379" s="2"/>
    </row>
    <row r="380" spans="9:11">
      <c r="I380" s="2"/>
      <c r="J380" s="2"/>
      <c r="K380" s="2"/>
    </row>
    <row r="381" spans="9:11">
      <c r="I381" s="2"/>
      <c r="J381" s="2"/>
      <c r="K381" s="2"/>
    </row>
    <row r="382" spans="9:11">
      <c r="I382" s="2"/>
      <c r="J382" s="2"/>
      <c r="K382" s="2"/>
    </row>
    <row r="383" spans="9:11">
      <c r="I383" s="2"/>
      <c r="J383" s="2"/>
      <c r="K383" s="2"/>
    </row>
    <row r="384" spans="9:11">
      <c r="I384" s="2"/>
      <c r="J384" s="2"/>
      <c r="K384" s="2"/>
    </row>
    <row r="385" spans="9:11">
      <c r="I385" s="2"/>
      <c r="J385" s="2"/>
      <c r="K385" s="2"/>
    </row>
    <row r="386" spans="9:11">
      <c r="I386" s="2"/>
      <c r="J386" s="2"/>
      <c r="K386" s="2"/>
    </row>
    <row r="387" spans="9:11">
      <c r="I387" s="2"/>
      <c r="J387" s="2"/>
      <c r="K387" s="2"/>
    </row>
    <row r="388" spans="9:11">
      <c r="I388" s="2"/>
      <c r="J388" s="2"/>
      <c r="K388" s="2"/>
    </row>
    <row r="389" spans="9:11">
      <c r="I389" s="2"/>
      <c r="J389" s="2"/>
      <c r="K389" s="2"/>
    </row>
    <row r="390" spans="9:11">
      <c r="I390" s="2"/>
      <c r="J390" s="2"/>
      <c r="K390" s="2"/>
    </row>
    <row r="391" spans="9:11">
      <c r="I391" s="2"/>
      <c r="J391" s="2"/>
      <c r="K391" s="2"/>
    </row>
    <row r="392" spans="9:11">
      <c r="I392" s="2"/>
      <c r="J392" s="2"/>
      <c r="K392" s="2"/>
    </row>
    <row r="393" spans="9:11">
      <c r="I393" s="2"/>
      <c r="J393" s="2"/>
      <c r="K393" s="2"/>
    </row>
    <row r="394" spans="9:11">
      <c r="I394" s="2"/>
      <c r="J394" s="2"/>
      <c r="K394" s="2"/>
    </row>
    <row r="395" spans="9:11">
      <c r="I395" s="2"/>
      <c r="J395" s="2"/>
      <c r="K395" s="2"/>
    </row>
    <row r="396" spans="9:11">
      <c r="I396" s="2"/>
      <c r="J396" s="2"/>
      <c r="K396" s="2"/>
    </row>
    <row r="397" spans="9:11">
      <c r="I397" s="2"/>
      <c r="J397" s="2"/>
      <c r="K397" s="2"/>
    </row>
    <row r="398" spans="9:11">
      <c r="I398" s="2"/>
      <c r="J398" s="2"/>
      <c r="K398" s="2"/>
    </row>
    <row r="399" spans="9:11">
      <c r="I399" s="2"/>
      <c r="J399" s="2"/>
      <c r="K399" s="2"/>
    </row>
    <row r="400" spans="9:11">
      <c r="I400" s="2"/>
      <c r="J400" s="2"/>
      <c r="K400" s="2"/>
    </row>
    <row r="401" spans="9:11">
      <c r="I401" s="2"/>
      <c r="J401" s="2"/>
      <c r="K401" s="2"/>
    </row>
    <row r="402" spans="9:11">
      <c r="I402" s="2"/>
      <c r="J402" s="2"/>
      <c r="K402" s="2"/>
    </row>
    <row r="403" spans="9:11">
      <c r="I403" s="2"/>
      <c r="J403" s="2"/>
      <c r="K403" s="2"/>
    </row>
    <row r="404" spans="9:11">
      <c r="I404" s="2"/>
      <c r="J404" s="2"/>
      <c r="K404" s="2"/>
    </row>
    <row r="405" spans="9:11">
      <c r="I405" s="2"/>
      <c r="J405" s="2"/>
      <c r="K405" s="2"/>
    </row>
    <row r="406" spans="9:11">
      <c r="I406" s="2"/>
      <c r="J406" s="2"/>
      <c r="K406" s="2"/>
    </row>
    <row r="407" spans="9:11">
      <c r="I407" s="2"/>
      <c r="J407" s="2"/>
      <c r="K407" s="2"/>
    </row>
    <row r="408" spans="9:11">
      <c r="I408" s="2"/>
      <c r="J408" s="2"/>
      <c r="K408" s="2"/>
    </row>
    <row r="409" spans="9:11">
      <c r="I409" s="2"/>
      <c r="J409" s="2"/>
      <c r="K409" s="2"/>
    </row>
    <row r="410" spans="9:11">
      <c r="I410" s="2"/>
      <c r="J410" s="2"/>
      <c r="K410" s="2"/>
    </row>
    <row r="411" spans="9:11">
      <c r="I411" s="2"/>
      <c r="J411" s="2"/>
      <c r="K411" s="2"/>
    </row>
    <row r="412" spans="9:11">
      <c r="I412" s="2"/>
      <c r="J412" s="2"/>
      <c r="K412" s="2"/>
    </row>
    <row r="413" spans="9:11">
      <c r="I413" s="2"/>
      <c r="J413" s="2"/>
      <c r="K413" s="2"/>
    </row>
    <row r="414" spans="9:11">
      <c r="I414" s="2"/>
      <c r="J414" s="2"/>
      <c r="K414" s="2"/>
    </row>
    <row r="415" spans="9:11">
      <c r="I415" s="2"/>
      <c r="J415" s="2"/>
      <c r="K415" s="2"/>
    </row>
    <row r="416" spans="9:11">
      <c r="I416" s="2"/>
      <c r="J416" s="2"/>
      <c r="K416" s="2"/>
    </row>
    <row r="417" spans="9:11">
      <c r="I417" s="2"/>
      <c r="J417" s="2"/>
      <c r="K417" s="2"/>
    </row>
    <row r="418" spans="9:11">
      <c r="I418" s="2"/>
      <c r="J418" s="2"/>
      <c r="K418" s="2"/>
    </row>
    <row r="419" spans="9:11">
      <c r="I419" s="2"/>
      <c r="J419" s="2"/>
      <c r="K419" s="2"/>
    </row>
    <row r="420" spans="9:11">
      <c r="I420" s="2"/>
      <c r="J420" s="2"/>
      <c r="K420" s="2"/>
    </row>
    <row r="421" spans="9:11">
      <c r="I421" s="2"/>
      <c r="J421" s="2"/>
      <c r="K421" s="2"/>
    </row>
    <row r="422" spans="9:11">
      <c r="I422" s="2"/>
      <c r="J422" s="2"/>
      <c r="K422" s="2"/>
    </row>
    <row r="423" spans="9:11">
      <c r="I423" s="2"/>
      <c r="J423" s="2"/>
      <c r="K423" s="2"/>
    </row>
    <row r="424" spans="9:11">
      <c r="I424" s="2"/>
      <c r="J424" s="2"/>
      <c r="K424" s="2"/>
    </row>
    <row r="425" spans="9:11">
      <c r="I425" s="2"/>
      <c r="J425" s="2"/>
      <c r="K425" s="2"/>
    </row>
    <row r="426" spans="9:11">
      <c r="I426" s="2"/>
      <c r="J426" s="2"/>
      <c r="K426" s="2"/>
    </row>
    <row r="427" spans="9:11">
      <c r="I427" s="2"/>
      <c r="J427" s="2"/>
      <c r="K427" s="2"/>
    </row>
    <row r="428" spans="9:11">
      <c r="I428" s="2"/>
      <c r="J428" s="2"/>
      <c r="K428" s="2"/>
    </row>
    <row r="429" spans="9:11">
      <c r="I429" s="2"/>
      <c r="J429" s="2"/>
      <c r="K429" s="2"/>
    </row>
    <row r="430" spans="9:11">
      <c r="I430" s="2"/>
      <c r="J430" s="2"/>
      <c r="K430" s="2"/>
    </row>
    <row r="431" spans="9:11">
      <c r="I431" s="2"/>
      <c r="J431" s="2"/>
      <c r="K431" s="2"/>
    </row>
    <row r="432" spans="9:11">
      <c r="I432" s="2"/>
      <c r="J432" s="2"/>
      <c r="K432" s="2"/>
    </row>
    <row r="433" spans="9:11">
      <c r="I433" s="2"/>
      <c r="J433" s="2"/>
      <c r="K433" s="2"/>
    </row>
    <row r="434" spans="9:11">
      <c r="I434" s="2"/>
      <c r="J434" s="2"/>
      <c r="K434" s="2"/>
    </row>
    <row r="435" spans="9:11">
      <c r="I435" s="2"/>
      <c r="J435" s="2"/>
      <c r="K435" s="2"/>
    </row>
    <row r="436" spans="9:11">
      <c r="I436" s="2"/>
      <c r="J436" s="2"/>
      <c r="K436" s="2"/>
    </row>
    <row r="437" spans="9:11">
      <c r="I437" s="2"/>
      <c r="J437" s="2"/>
      <c r="K437" s="2"/>
    </row>
    <row r="438" spans="9:11">
      <c r="I438" s="2"/>
      <c r="J438" s="2"/>
      <c r="K438" s="2"/>
    </row>
    <row r="439" spans="9:11">
      <c r="I439" s="2"/>
      <c r="J439" s="2"/>
      <c r="K439" s="2"/>
    </row>
    <row r="440" spans="9:11">
      <c r="I440" s="2"/>
      <c r="J440" s="2"/>
      <c r="K440" s="2"/>
    </row>
    <row r="441" spans="9:11">
      <c r="I441" s="2"/>
      <c r="J441" s="2"/>
      <c r="K441" s="2"/>
    </row>
    <row r="442" spans="9:11">
      <c r="I442" s="2"/>
      <c r="J442" s="2"/>
      <c r="K442" s="2"/>
    </row>
    <row r="443" spans="9:11">
      <c r="I443" s="2"/>
      <c r="J443" s="2"/>
      <c r="K443" s="2"/>
    </row>
    <row r="444" spans="9:11">
      <c r="I444" s="2"/>
      <c r="J444" s="2"/>
      <c r="K444" s="2"/>
    </row>
    <row r="445" spans="9:11">
      <c r="I445" s="2"/>
      <c r="J445" s="2"/>
      <c r="K445" s="2"/>
    </row>
    <row r="446" spans="9:11">
      <c r="I446" s="2"/>
      <c r="J446" s="2"/>
      <c r="K446" s="2"/>
    </row>
    <row r="447" spans="9:11">
      <c r="I447" s="2"/>
      <c r="J447" s="2"/>
      <c r="K447" s="2"/>
    </row>
    <row r="448" spans="9:11">
      <c r="I448" s="2"/>
      <c r="J448" s="2"/>
      <c r="K448" s="2"/>
    </row>
    <row r="449" spans="9:11">
      <c r="I449" s="2"/>
      <c r="J449" s="2"/>
      <c r="K449" s="2"/>
    </row>
    <row r="450" spans="9:11">
      <c r="I450" s="2"/>
      <c r="J450" s="2"/>
      <c r="K450" s="2"/>
    </row>
    <row r="451" spans="9:11">
      <c r="I451" s="2"/>
      <c r="J451" s="2"/>
      <c r="K451" s="2"/>
    </row>
    <row r="452" spans="9:11">
      <c r="I452" s="2"/>
      <c r="J452" s="2"/>
      <c r="K452" s="2"/>
    </row>
    <row r="453" spans="9:11">
      <c r="I453" s="2"/>
      <c r="J453" s="2"/>
      <c r="K453" s="2"/>
    </row>
    <row r="454" spans="9:11">
      <c r="I454" s="2"/>
      <c r="J454" s="2"/>
      <c r="K454" s="2"/>
    </row>
    <row r="455" spans="9:11">
      <c r="I455" s="2"/>
      <c r="J455" s="2"/>
      <c r="K455" s="2"/>
    </row>
    <row r="456" spans="9:11">
      <c r="I456" s="2"/>
      <c r="J456" s="2"/>
      <c r="K456" s="2"/>
    </row>
    <row r="457" spans="9:11">
      <c r="I457" s="2"/>
      <c r="J457" s="2"/>
      <c r="K457" s="2"/>
    </row>
    <row r="458" spans="9:11">
      <c r="I458" s="2"/>
      <c r="J458" s="2"/>
      <c r="K458" s="2"/>
    </row>
    <row r="459" spans="9:11">
      <c r="I459" s="2"/>
      <c r="J459" s="2"/>
      <c r="K459" s="2"/>
    </row>
    <row r="460" spans="9:11">
      <c r="I460" s="2"/>
      <c r="J460" s="2"/>
      <c r="K460" s="2"/>
    </row>
    <row r="461" spans="9:11">
      <c r="I461" s="2"/>
      <c r="J461" s="2"/>
      <c r="K461" s="2"/>
    </row>
    <row r="462" spans="9:11">
      <c r="I462" s="2"/>
      <c r="J462" s="2"/>
      <c r="K462" s="2"/>
    </row>
    <row r="463" spans="9:11">
      <c r="I463" s="2"/>
      <c r="J463" s="2"/>
      <c r="K463" s="2"/>
    </row>
    <row r="464" spans="9:11">
      <c r="I464" s="2"/>
      <c r="J464" s="2"/>
      <c r="K464" s="2"/>
    </row>
    <row r="465" spans="9:11">
      <c r="I465" s="2"/>
      <c r="J465" s="2"/>
      <c r="K465" s="2"/>
    </row>
    <row r="466" spans="9:11">
      <c r="I466" s="2"/>
      <c r="J466" s="2"/>
      <c r="K466" s="2"/>
    </row>
    <row r="467" spans="9:11">
      <c r="I467" s="2"/>
      <c r="J467" s="2"/>
      <c r="K467" s="2"/>
    </row>
    <row r="468" spans="9:11">
      <c r="I468" s="2"/>
      <c r="J468" s="2"/>
      <c r="K468" s="2"/>
    </row>
    <row r="469" spans="9:11">
      <c r="I469" s="2"/>
      <c r="J469" s="2"/>
      <c r="K469" s="2"/>
    </row>
    <row r="470" spans="9:11">
      <c r="I470" s="2"/>
      <c r="J470" s="2"/>
      <c r="K470" s="2"/>
    </row>
    <row r="471" spans="9:11">
      <c r="I471" s="2"/>
      <c r="J471" s="2"/>
      <c r="K471" s="2"/>
    </row>
    <row r="472" spans="9:11">
      <c r="I472" s="2"/>
      <c r="J472" s="2"/>
      <c r="K472" s="2"/>
    </row>
    <row r="473" spans="9:11">
      <c r="I473" s="2"/>
      <c r="J473" s="2"/>
      <c r="K473" s="2"/>
    </row>
    <row r="474" spans="9:11">
      <c r="I474" s="2"/>
      <c r="J474" s="2"/>
      <c r="K474" s="2"/>
    </row>
    <row r="475" spans="9:11">
      <c r="I475" s="2"/>
      <c r="J475" s="2"/>
      <c r="K475" s="2"/>
    </row>
    <row r="476" spans="9:11">
      <c r="I476" s="2"/>
      <c r="J476" s="2"/>
      <c r="K476" s="2"/>
    </row>
    <row r="477" spans="9:11">
      <c r="I477" s="2"/>
      <c r="J477" s="2"/>
      <c r="K477" s="2"/>
    </row>
    <row r="478" spans="9:11">
      <c r="I478" s="2"/>
      <c r="J478" s="2"/>
      <c r="K478" s="2"/>
    </row>
    <row r="479" spans="9:11">
      <c r="I479" s="2"/>
      <c r="J479" s="2"/>
      <c r="K479" s="2"/>
    </row>
    <row r="480" spans="9:11">
      <c r="I480" s="2"/>
      <c r="J480" s="2"/>
      <c r="K480" s="2"/>
    </row>
    <row r="481" spans="9:11">
      <c r="I481" s="2"/>
      <c r="J481" s="2"/>
      <c r="K481" s="2"/>
    </row>
    <row r="482" spans="9:11">
      <c r="I482" s="2"/>
      <c r="J482" s="2"/>
      <c r="K482" s="2"/>
    </row>
    <row r="483" spans="9:11">
      <c r="I483" s="2"/>
      <c r="J483" s="2"/>
      <c r="K483" s="2"/>
    </row>
    <row r="484" spans="9:11">
      <c r="I484" s="2"/>
      <c r="J484" s="2"/>
      <c r="K484" s="2"/>
    </row>
    <row r="485" spans="9:11">
      <c r="I485" s="2"/>
      <c r="J485" s="2"/>
      <c r="K485" s="2"/>
    </row>
    <row r="486" spans="9:11">
      <c r="I486" s="2"/>
      <c r="J486" s="2"/>
      <c r="K486" s="2"/>
    </row>
    <row r="487" spans="9:11">
      <c r="I487" s="2"/>
      <c r="J487" s="2"/>
      <c r="K487" s="2"/>
    </row>
    <row r="488" spans="9:11">
      <c r="I488" s="2"/>
      <c r="J488" s="2"/>
      <c r="K488" s="2"/>
    </row>
    <row r="489" spans="9:11">
      <c r="I489" s="2"/>
      <c r="J489" s="2"/>
      <c r="K489" s="2"/>
    </row>
    <row r="490" spans="9:11">
      <c r="I490" s="2"/>
      <c r="J490" s="2"/>
      <c r="K490" s="2"/>
    </row>
    <row r="491" spans="9:11">
      <c r="I491" s="2"/>
      <c r="J491" s="2"/>
      <c r="K491" s="2"/>
    </row>
    <row r="492" spans="9:11">
      <c r="I492" s="2"/>
      <c r="J492" s="2"/>
      <c r="K492" s="2"/>
    </row>
    <row r="493" spans="9:11">
      <c r="I493" s="2"/>
      <c r="J493" s="2"/>
      <c r="K493" s="2"/>
    </row>
    <row r="494" spans="9:11">
      <c r="I494" s="2"/>
      <c r="J494" s="2"/>
      <c r="K494" s="2"/>
    </row>
    <row r="495" spans="9:11">
      <c r="I495" s="2"/>
      <c r="J495" s="2"/>
      <c r="K495" s="2"/>
    </row>
    <row r="496" spans="9:11">
      <c r="I496" s="2"/>
      <c r="J496" s="2"/>
      <c r="K496" s="2"/>
    </row>
    <row r="497" spans="9:11">
      <c r="I497" s="2"/>
      <c r="J497" s="2"/>
      <c r="K497" s="2"/>
    </row>
    <row r="498" spans="9:11">
      <c r="I498" s="2"/>
      <c r="J498" s="2"/>
      <c r="K498" s="2"/>
    </row>
    <row r="499" spans="9:11">
      <c r="I499" s="2"/>
      <c r="J499" s="2"/>
      <c r="K499" s="2"/>
    </row>
    <row r="500" spans="9:11">
      <c r="I500" s="2"/>
      <c r="J500" s="2"/>
      <c r="K500" s="2"/>
    </row>
    <row r="501" spans="9:11">
      <c r="I501" s="2"/>
      <c r="J501" s="2"/>
      <c r="K501" s="2"/>
    </row>
    <row r="502" spans="9:11">
      <c r="I502" s="2"/>
      <c r="J502" s="2"/>
      <c r="K502" s="2"/>
    </row>
    <row r="503" spans="9:11">
      <c r="I503" s="2"/>
      <c r="J503" s="2"/>
      <c r="K503" s="2"/>
    </row>
    <row r="504" spans="9:11">
      <c r="I504" s="2"/>
      <c r="J504" s="2"/>
      <c r="K504" s="2"/>
    </row>
    <row r="505" spans="9:11">
      <c r="I505" s="2"/>
      <c r="J505" s="2"/>
      <c r="K505" s="2"/>
    </row>
    <row r="506" spans="9:11">
      <c r="I506" s="2"/>
      <c r="J506" s="2"/>
      <c r="K506" s="2"/>
    </row>
    <row r="507" spans="9:11">
      <c r="I507" s="2"/>
      <c r="J507" s="2"/>
      <c r="K507" s="2"/>
    </row>
    <row r="508" spans="9:11">
      <c r="I508" s="2"/>
      <c r="J508" s="2"/>
      <c r="K508" s="2"/>
    </row>
    <row r="509" spans="9:11">
      <c r="I509" s="2"/>
      <c r="J509" s="2"/>
      <c r="K509" s="2"/>
    </row>
    <row r="510" spans="9:11">
      <c r="I510" s="2"/>
      <c r="J510" s="2"/>
      <c r="K510" s="2"/>
    </row>
    <row r="511" spans="9:11">
      <c r="I511" s="2"/>
      <c r="J511" s="2"/>
      <c r="K511" s="2"/>
    </row>
    <row r="512" spans="9:11">
      <c r="I512" s="2"/>
      <c r="J512" s="2"/>
      <c r="K512" s="2"/>
    </row>
    <row r="513" spans="9:11">
      <c r="I513" s="2"/>
      <c r="J513" s="2"/>
      <c r="K513" s="2"/>
    </row>
    <row r="514" spans="9:11">
      <c r="I514" s="2"/>
      <c r="J514" s="2"/>
      <c r="K514" s="2"/>
    </row>
    <row r="515" spans="9:11">
      <c r="I515" s="2"/>
      <c r="J515" s="2"/>
      <c r="K515" s="2"/>
    </row>
    <row r="516" spans="9:11">
      <c r="I516" s="2"/>
      <c r="J516" s="2"/>
      <c r="K516" s="2"/>
    </row>
    <row r="517" spans="9:11">
      <c r="I517" s="2"/>
      <c r="J517" s="2"/>
      <c r="K517" s="2"/>
    </row>
    <row r="518" spans="9:11">
      <c r="I518" s="2"/>
      <c r="J518" s="2"/>
      <c r="K518" s="2"/>
    </row>
    <row r="519" spans="9:11">
      <c r="I519" s="2"/>
      <c r="J519" s="2"/>
      <c r="K519" s="2"/>
    </row>
    <row r="520" spans="9:11">
      <c r="I520" s="2"/>
      <c r="J520" s="2"/>
      <c r="K520" s="2"/>
    </row>
    <row r="521" spans="9:11">
      <c r="I521" s="2"/>
      <c r="J521" s="2"/>
      <c r="K521" s="2"/>
    </row>
    <row r="522" spans="9:11">
      <c r="I522" s="2"/>
      <c r="J522" s="2"/>
      <c r="K522" s="2"/>
    </row>
    <row r="523" spans="9:11">
      <c r="I523" s="2"/>
      <c r="J523" s="2"/>
      <c r="K523" s="2"/>
    </row>
    <row r="524" spans="9:11">
      <c r="I524" s="2"/>
      <c r="J524" s="2"/>
      <c r="K524" s="2"/>
    </row>
    <row r="525" spans="9:11">
      <c r="I525" s="2"/>
      <c r="J525" s="2"/>
      <c r="K525" s="2"/>
    </row>
    <row r="526" spans="9:11">
      <c r="I526" s="2"/>
      <c r="J526" s="2"/>
      <c r="K526" s="2"/>
    </row>
    <row r="527" spans="9:11">
      <c r="I527" s="2"/>
      <c r="J527" s="2"/>
      <c r="K527" s="2"/>
    </row>
    <row r="528" spans="9:11">
      <c r="I528" s="2"/>
      <c r="J528" s="2"/>
      <c r="K528" s="2"/>
    </row>
    <row r="529" spans="9:11">
      <c r="I529" s="2"/>
      <c r="J529" s="2"/>
      <c r="K529" s="2"/>
    </row>
    <row r="530" spans="9:11">
      <c r="I530" s="2"/>
      <c r="J530" s="2"/>
      <c r="K530" s="2"/>
    </row>
    <row r="531" spans="9:11">
      <c r="I531" s="2"/>
      <c r="J531" s="2"/>
      <c r="K531" s="2"/>
    </row>
    <row r="532" spans="9:11">
      <c r="I532" s="2"/>
      <c r="J532" s="2"/>
      <c r="K532" s="2"/>
    </row>
    <row r="533" spans="9:11">
      <c r="I533" s="2"/>
      <c r="J533" s="2"/>
      <c r="K533" s="2"/>
    </row>
    <row r="534" spans="9:11">
      <c r="I534" s="2"/>
      <c r="J534" s="2"/>
      <c r="K534" s="2"/>
    </row>
    <row r="535" spans="9:11">
      <c r="I535" s="2"/>
      <c r="J535" s="2"/>
      <c r="K535" s="2"/>
    </row>
    <row r="536" spans="9:11">
      <c r="I536" s="2"/>
      <c r="J536" s="2"/>
      <c r="K536" s="2"/>
    </row>
    <row r="537" spans="9:11">
      <c r="I537" s="2"/>
      <c r="J537" s="2"/>
      <c r="K537" s="2"/>
    </row>
    <row r="538" spans="9:11">
      <c r="I538" s="2"/>
      <c r="J538" s="2"/>
      <c r="K538" s="2"/>
    </row>
    <row r="539" spans="9:11">
      <c r="I539" s="2"/>
      <c r="J539" s="2"/>
      <c r="K539" s="2"/>
    </row>
    <row r="540" spans="9:11">
      <c r="I540" s="2"/>
      <c r="J540" s="2"/>
      <c r="K540" s="2"/>
    </row>
    <row r="541" spans="9:11">
      <c r="I541" s="2"/>
      <c r="J541" s="2"/>
      <c r="K541" s="2"/>
    </row>
    <row r="542" spans="9:11">
      <c r="I542" s="2"/>
      <c r="J542" s="2"/>
      <c r="K542" s="2"/>
    </row>
    <row r="543" spans="9:11">
      <c r="I543" s="2"/>
      <c r="J543" s="2"/>
      <c r="K543" s="2"/>
    </row>
    <row r="544" spans="9:11">
      <c r="I544" s="2"/>
      <c r="J544" s="2"/>
      <c r="K544" s="2"/>
    </row>
    <row r="545" spans="9:11">
      <c r="I545" s="2"/>
      <c r="J545" s="2"/>
      <c r="K545" s="2"/>
    </row>
    <row r="546" spans="9:11">
      <c r="I546" s="2"/>
      <c r="J546" s="2"/>
      <c r="K546" s="2"/>
    </row>
    <row r="547" spans="9:11">
      <c r="I547" s="2"/>
      <c r="J547" s="2"/>
      <c r="K547" s="2"/>
    </row>
    <row r="548" spans="9:11">
      <c r="I548" s="2"/>
      <c r="J548" s="2"/>
      <c r="K548" s="2"/>
    </row>
    <row r="549" spans="9:11">
      <c r="I549" s="2"/>
      <c r="J549" s="2"/>
      <c r="K549" s="2"/>
    </row>
    <row r="550" spans="9:11">
      <c r="I550" s="2"/>
      <c r="J550" s="2"/>
      <c r="K550" s="2"/>
    </row>
    <row r="551" spans="9:11">
      <c r="I551" s="2"/>
      <c r="J551" s="2"/>
      <c r="K551" s="2"/>
    </row>
    <row r="552" spans="9:11">
      <c r="I552" s="2"/>
      <c r="J552" s="2"/>
      <c r="K552" s="2"/>
    </row>
    <row r="553" spans="9:11">
      <c r="I553" s="2"/>
      <c r="J553" s="2"/>
      <c r="K553" s="2"/>
    </row>
    <row r="554" spans="9:11">
      <c r="I554" s="2"/>
      <c r="J554" s="2"/>
      <c r="K554" s="2"/>
    </row>
    <row r="555" spans="9:11">
      <c r="I555" s="2"/>
      <c r="J555" s="2"/>
      <c r="K555" s="2"/>
    </row>
    <row r="556" spans="9:11">
      <c r="I556" s="2"/>
      <c r="J556" s="2"/>
      <c r="K556" s="2"/>
    </row>
    <row r="557" spans="9:11">
      <c r="I557" s="2"/>
      <c r="J557" s="2"/>
      <c r="K557" s="2"/>
    </row>
    <row r="558" spans="9:11">
      <c r="I558" s="2"/>
      <c r="J558" s="2"/>
      <c r="K558" s="2"/>
    </row>
    <row r="559" spans="9:11">
      <c r="I559" s="2"/>
      <c r="J559" s="2"/>
      <c r="K559" s="2"/>
    </row>
    <row r="560" spans="9:11">
      <c r="I560" s="2"/>
      <c r="J560" s="2"/>
      <c r="K560" s="2"/>
    </row>
    <row r="561" spans="9:11">
      <c r="I561" s="2"/>
      <c r="J561" s="2"/>
      <c r="K561" s="2"/>
    </row>
    <row r="562" spans="9:11">
      <c r="I562" s="2"/>
      <c r="J562" s="2"/>
      <c r="K562" s="2"/>
    </row>
    <row r="563" spans="9:11">
      <c r="I563" s="2"/>
      <c r="J563" s="2"/>
      <c r="K563" s="2"/>
    </row>
    <row r="564" spans="9:11">
      <c r="I564" s="2"/>
      <c r="J564" s="2"/>
      <c r="K564" s="2"/>
    </row>
    <row r="565" spans="9:11">
      <c r="I565" s="2"/>
      <c r="J565" s="2"/>
      <c r="K565" s="2"/>
    </row>
    <row r="566" spans="9:11">
      <c r="I566" s="2"/>
      <c r="J566" s="2"/>
      <c r="K566" s="2"/>
    </row>
    <row r="567" spans="9:11">
      <c r="I567" s="2"/>
      <c r="J567" s="2"/>
      <c r="K567" s="2"/>
    </row>
    <row r="568" spans="9:11">
      <c r="I568" s="2"/>
      <c r="J568" s="2"/>
      <c r="K568" s="2"/>
    </row>
    <row r="569" spans="9:11">
      <c r="I569" s="2"/>
      <c r="J569" s="2"/>
      <c r="K569" s="2"/>
    </row>
    <row r="570" spans="9:11">
      <c r="I570" s="2"/>
      <c r="J570" s="2"/>
      <c r="K570" s="2"/>
    </row>
    <row r="571" spans="9:11">
      <c r="I571" s="2"/>
      <c r="J571" s="2"/>
      <c r="K571" s="2"/>
    </row>
    <row r="572" spans="9:11">
      <c r="I572" s="2"/>
      <c r="J572" s="2"/>
      <c r="K572" s="2"/>
    </row>
    <row r="573" spans="9:11">
      <c r="I573" s="2"/>
      <c r="J573" s="2"/>
      <c r="K573" s="2"/>
    </row>
    <row r="574" spans="9:11">
      <c r="I574" s="2"/>
      <c r="J574" s="2"/>
      <c r="K574" s="2"/>
    </row>
    <row r="575" spans="9:11">
      <c r="I575" s="2"/>
      <c r="J575" s="2"/>
      <c r="K575" s="2"/>
    </row>
    <row r="576" spans="9:11">
      <c r="I576" s="2"/>
      <c r="J576" s="2"/>
      <c r="K576" s="2"/>
    </row>
    <row r="577" spans="9:11">
      <c r="I577" s="2"/>
      <c r="J577" s="2"/>
      <c r="K577" s="2"/>
    </row>
    <row r="578" spans="9:11">
      <c r="I578" s="2"/>
      <c r="J578" s="2"/>
      <c r="K578" s="2"/>
    </row>
    <row r="579" spans="9:11">
      <c r="I579" s="2"/>
      <c r="J579" s="2"/>
      <c r="K579" s="2"/>
    </row>
    <row r="580" spans="9:11">
      <c r="I580" s="2"/>
      <c r="J580" s="2"/>
      <c r="K580" s="2"/>
    </row>
    <row r="581" spans="9:11">
      <c r="I581" s="2"/>
      <c r="J581" s="2"/>
      <c r="K581" s="2"/>
    </row>
    <row r="582" spans="9:11">
      <c r="I582" s="2"/>
      <c r="J582" s="2"/>
      <c r="K582" s="2"/>
    </row>
    <row r="583" spans="9:11">
      <c r="I583" s="2"/>
      <c r="J583" s="2"/>
      <c r="K583" s="2"/>
    </row>
    <row r="584" spans="9:11">
      <c r="I584" s="2"/>
      <c r="J584" s="2"/>
      <c r="K584" s="2"/>
    </row>
    <row r="585" spans="9:11">
      <c r="I585" s="2"/>
      <c r="J585" s="2"/>
      <c r="K585" s="2"/>
    </row>
    <row r="586" spans="9:11">
      <c r="I586" s="2"/>
      <c r="J586" s="2"/>
      <c r="K586" s="2"/>
    </row>
    <row r="587" spans="9:11">
      <c r="I587" s="2"/>
      <c r="J587" s="2"/>
      <c r="K587" s="2"/>
    </row>
    <row r="588" spans="9:11">
      <c r="I588" s="2"/>
      <c r="J588" s="2"/>
      <c r="K588" s="2"/>
    </row>
    <row r="589" spans="9:11">
      <c r="I589" s="2"/>
      <c r="J589" s="2"/>
      <c r="K589" s="2"/>
    </row>
    <row r="590" spans="9:11">
      <c r="I590" s="2"/>
      <c r="J590" s="2"/>
      <c r="K590" s="2"/>
    </row>
    <row r="591" spans="9:11">
      <c r="I591" s="2"/>
      <c r="J591" s="2"/>
      <c r="K591" s="2"/>
    </row>
    <row r="592" spans="9:11">
      <c r="I592" s="2"/>
      <c r="J592" s="2"/>
      <c r="K592" s="2"/>
    </row>
    <row r="593" spans="9:11">
      <c r="I593" s="2"/>
      <c r="J593" s="2"/>
      <c r="K593" s="2"/>
    </row>
    <row r="594" spans="9:11">
      <c r="I594" s="2"/>
      <c r="J594" s="2"/>
      <c r="K594" s="2"/>
    </row>
    <row r="595" spans="9:11">
      <c r="I595" s="2"/>
      <c r="J595" s="2"/>
      <c r="K595" s="2"/>
    </row>
    <row r="596" spans="9:11">
      <c r="I596" s="2"/>
      <c r="J596" s="2"/>
      <c r="K596" s="2"/>
    </row>
    <row r="597" spans="9:11">
      <c r="I597" s="2"/>
      <c r="J597" s="2"/>
      <c r="K597" s="2"/>
    </row>
    <row r="598" spans="9:11">
      <c r="I598" s="2"/>
      <c r="J598" s="2"/>
      <c r="K598" s="2"/>
    </row>
    <row r="599" spans="9:11">
      <c r="I599" s="2"/>
      <c r="J599" s="2"/>
      <c r="K599" s="2"/>
    </row>
    <row r="600" spans="9:11">
      <c r="I600" s="2"/>
      <c r="J600" s="2"/>
      <c r="K600" s="2"/>
    </row>
    <row r="601" spans="9:11">
      <c r="I601" s="2"/>
      <c r="J601" s="2"/>
      <c r="K601" s="2"/>
    </row>
    <row r="602" spans="9:11">
      <c r="I602" s="2"/>
      <c r="J602" s="2"/>
      <c r="K602" s="2"/>
    </row>
    <row r="603" spans="9:11">
      <c r="I603" s="2"/>
      <c r="J603" s="2"/>
      <c r="K603" s="2"/>
    </row>
    <row r="604" spans="9:11">
      <c r="I604" s="2"/>
      <c r="J604" s="2"/>
      <c r="K604" s="2"/>
    </row>
    <row r="605" spans="9:11">
      <c r="I605" s="2"/>
      <c r="J605" s="2"/>
      <c r="K605" s="2"/>
    </row>
    <row r="606" spans="9:11">
      <c r="I606" s="2"/>
      <c r="J606" s="2"/>
      <c r="K606" s="2"/>
    </row>
    <row r="607" spans="9:11">
      <c r="I607" s="2"/>
      <c r="J607" s="2"/>
      <c r="K607" s="2"/>
    </row>
    <row r="608" spans="9:11">
      <c r="I608" s="2"/>
      <c r="J608" s="2"/>
      <c r="K608" s="2"/>
    </row>
    <row r="609" spans="9:11">
      <c r="I609" s="2"/>
      <c r="J609" s="2"/>
      <c r="K609" s="2"/>
    </row>
    <row r="610" spans="9:11">
      <c r="I610" s="2"/>
      <c r="J610" s="2"/>
      <c r="K610" s="2"/>
    </row>
    <row r="611" spans="9:11">
      <c r="I611" s="2"/>
      <c r="J611" s="2"/>
      <c r="K611" s="2"/>
    </row>
    <row r="612" spans="9:11">
      <c r="I612" s="2"/>
      <c r="J612" s="2"/>
      <c r="K612" s="2"/>
    </row>
    <row r="613" spans="9:11">
      <c r="I613" s="2"/>
      <c r="J613" s="2"/>
      <c r="K613" s="2"/>
    </row>
    <row r="614" spans="9:11">
      <c r="I614" s="2"/>
      <c r="J614" s="2"/>
      <c r="K614" s="2"/>
    </row>
    <row r="615" spans="9:11">
      <c r="I615" s="2"/>
      <c r="J615" s="2"/>
      <c r="K615" s="2"/>
    </row>
    <row r="616" spans="9:11">
      <c r="I616" s="2"/>
      <c r="J616" s="2"/>
      <c r="K616" s="2"/>
    </row>
    <row r="617" spans="9:11">
      <c r="I617" s="2"/>
      <c r="J617" s="2"/>
      <c r="K617" s="2"/>
    </row>
    <row r="618" spans="9:11">
      <c r="I618" s="2"/>
      <c r="J618" s="2"/>
      <c r="K618" s="2"/>
    </row>
    <row r="619" spans="9:11">
      <c r="I619" s="2"/>
      <c r="J619" s="2"/>
      <c r="K619" s="2"/>
    </row>
    <row r="620" spans="9:11">
      <c r="I620" s="2"/>
      <c r="J620" s="2"/>
      <c r="K620" s="2"/>
    </row>
    <row r="621" spans="9:11">
      <c r="I621" s="2"/>
      <c r="J621" s="2"/>
      <c r="K621" s="2"/>
    </row>
    <row r="622" spans="9:11">
      <c r="I622" s="2"/>
      <c r="J622" s="2"/>
      <c r="K622" s="2"/>
    </row>
    <row r="623" spans="9:11">
      <c r="I623" s="2"/>
      <c r="J623" s="2"/>
      <c r="K623" s="2"/>
    </row>
    <row r="624" spans="9:11">
      <c r="I624" s="2"/>
      <c r="J624" s="2"/>
      <c r="K624" s="2"/>
    </row>
    <row r="625" spans="9:11">
      <c r="I625" s="2"/>
      <c r="J625" s="2"/>
      <c r="K625" s="2"/>
    </row>
    <row r="626" spans="9:11">
      <c r="I626" s="2"/>
      <c r="J626" s="2"/>
      <c r="K626" s="2"/>
    </row>
    <row r="627" spans="9:11">
      <c r="I627" s="2"/>
      <c r="J627" s="2"/>
      <c r="K627" s="2"/>
    </row>
    <row r="628" spans="9:11">
      <c r="I628" s="2"/>
      <c r="J628" s="2"/>
      <c r="K628" s="2"/>
    </row>
    <row r="629" spans="9:11">
      <c r="I629" s="2"/>
      <c r="J629" s="2"/>
      <c r="K629" s="2"/>
    </row>
    <row r="630" spans="9:11">
      <c r="I630" s="2"/>
      <c r="J630" s="2"/>
      <c r="K630" s="2"/>
    </row>
    <row r="631" spans="9:11">
      <c r="I631" s="2"/>
      <c r="J631" s="2"/>
      <c r="K631" s="2"/>
    </row>
    <row r="632" spans="9:11">
      <c r="I632" s="2"/>
      <c r="J632" s="2"/>
      <c r="K632" s="2"/>
    </row>
    <row r="633" spans="9:11">
      <c r="I633" s="2"/>
      <c r="J633" s="2"/>
      <c r="K633" s="2"/>
    </row>
    <row r="634" spans="9:11">
      <c r="I634" s="2"/>
      <c r="J634" s="2"/>
      <c r="K634" s="2"/>
    </row>
    <row r="635" spans="9:11">
      <c r="I635" s="2"/>
      <c r="J635" s="2"/>
      <c r="K635" s="2"/>
    </row>
    <row r="636" spans="9:11">
      <c r="I636" s="2"/>
      <c r="J636" s="2"/>
      <c r="K636" s="2"/>
    </row>
    <row r="637" spans="9:11">
      <c r="I637" s="2"/>
      <c r="J637" s="2"/>
      <c r="K637" s="2"/>
    </row>
    <row r="638" spans="9:11">
      <c r="I638" s="2"/>
      <c r="J638" s="2"/>
      <c r="K638" s="2"/>
    </row>
    <row r="639" spans="9:11">
      <c r="I639" s="2"/>
      <c r="J639" s="2"/>
      <c r="K639" s="2"/>
    </row>
    <row r="640" spans="9:11">
      <c r="I640" s="2"/>
      <c r="J640" s="2"/>
      <c r="K640" s="2"/>
    </row>
    <row r="641" spans="9:11">
      <c r="I641" s="2"/>
      <c r="J641" s="2"/>
      <c r="K641" s="2"/>
    </row>
    <row r="642" spans="9:11">
      <c r="I642" s="2"/>
      <c r="J642" s="2"/>
      <c r="K642" s="2"/>
    </row>
    <row r="643" spans="9:11">
      <c r="I643" s="2"/>
      <c r="J643" s="2"/>
      <c r="K643" s="2"/>
    </row>
    <row r="644" spans="9:11">
      <c r="I644" s="2"/>
      <c r="J644" s="2"/>
      <c r="K644" s="2"/>
    </row>
    <row r="645" spans="9:11">
      <c r="I645" s="2"/>
      <c r="J645" s="2"/>
      <c r="K645" s="2"/>
    </row>
    <row r="646" spans="9:11">
      <c r="I646" s="2"/>
      <c r="J646" s="2"/>
      <c r="K646" s="2"/>
    </row>
    <row r="647" spans="9:11">
      <c r="I647" s="2"/>
      <c r="J647" s="2"/>
      <c r="K647" s="2"/>
    </row>
    <row r="648" spans="9:11">
      <c r="I648" s="2"/>
      <c r="J648" s="2"/>
      <c r="K648" s="2"/>
    </row>
    <row r="649" spans="9:11">
      <c r="I649" s="2"/>
      <c r="J649" s="2"/>
      <c r="K649" s="2"/>
    </row>
    <row r="650" spans="9:11">
      <c r="I650" s="2"/>
      <c r="J650" s="2"/>
      <c r="K650" s="2"/>
    </row>
    <row r="651" spans="9:11">
      <c r="I651" s="2"/>
      <c r="J651" s="2"/>
      <c r="K651" s="2"/>
    </row>
    <row r="652" spans="9:11">
      <c r="I652" s="2"/>
      <c r="J652" s="2"/>
      <c r="K652" s="2"/>
    </row>
    <row r="653" spans="9:11">
      <c r="I653" s="2"/>
      <c r="J653" s="2"/>
      <c r="K653" s="2"/>
    </row>
    <row r="654" spans="9:11">
      <c r="I654" s="2"/>
      <c r="J654" s="2"/>
      <c r="K654" s="2"/>
    </row>
    <row r="655" spans="9:11">
      <c r="I655" s="2"/>
      <c r="J655" s="2"/>
      <c r="K655" s="2"/>
    </row>
    <row r="656" spans="9:11">
      <c r="I656" s="2"/>
      <c r="J656" s="2"/>
      <c r="K656" s="2"/>
    </row>
    <row r="657" spans="9:11">
      <c r="I657" s="2"/>
      <c r="J657" s="2"/>
      <c r="K657" s="2"/>
    </row>
    <row r="658" spans="9:11">
      <c r="I658" s="2"/>
      <c r="J658" s="2"/>
      <c r="K658" s="2"/>
    </row>
    <row r="659" spans="9:11">
      <c r="I659" s="2"/>
      <c r="J659" s="2"/>
      <c r="K659" s="2"/>
    </row>
    <row r="660" spans="9:11">
      <c r="I660" s="2"/>
      <c r="J660" s="2"/>
      <c r="K660" s="2"/>
    </row>
    <row r="661" spans="9:11">
      <c r="I661" s="2"/>
      <c r="J661" s="2"/>
      <c r="K661" s="2"/>
    </row>
    <row r="662" spans="9:11">
      <c r="I662" s="2"/>
      <c r="J662" s="2"/>
      <c r="K662" s="2"/>
    </row>
    <row r="663" spans="9:11">
      <c r="I663" s="2"/>
      <c r="J663" s="2"/>
      <c r="K663" s="2"/>
    </row>
    <row r="664" spans="9:11">
      <c r="I664" s="2"/>
      <c r="J664" s="2"/>
      <c r="K664" s="2"/>
    </row>
    <row r="665" spans="9:11">
      <c r="I665" s="2"/>
      <c r="J665" s="2"/>
      <c r="K665" s="2"/>
    </row>
    <row r="666" spans="9:11">
      <c r="I666" s="2"/>
      <c r="J666" s="2"/>
      <c r="K666" s="2"/>
    </row>
    <row r="667" spans="9:11">
      <c r="I667" s="2"/>
      <c r="J667" s="2"/>
      <c r="K667" s="2"/>
    </row>
    <row r="668" spans="9:11">
      <c r="I668" s="2"/>
      <c r="J668" s="2"/>
      <c r="K668" s="2"/>
    </row>
    <row r="669" spans="9:11">
      <c r="I669" s="2"/>
      <c r="J669" s="2"/>
      <c r="K669" s="2"/>
    </row>
    <row r="670" spans="9:11">
      <c r="I670" s="2"/>
      <c r="J670" s="2"/>
      <c r="K670" s="2"/>
    </row>
    <row r="671" spans="9:11">
      <c r="I671" s="2"/>
      <c r="J671" s="2"/>
      <c r="K671" s="2"/>
    </row>
    <row r="672" spans="9:11">
      <c r="I672" s="2"/>
      <c r="J672" s="2"/>
      <c r="K672" s="2"/>
    </row>
    <row r="673" spans="9:11">
      <c r="I673" s="2"/>
      <c r="J673" s="2"/>
      <c r="K673" s="2"/>
    </row>
    <row r="674" spans="9:11">
      <c r="I674" s="2"/>
      <c r="J674" s="2"/>
      <c r="K674" s="2"/>
    </row>
    <row r="675" spans="9:11">
      <c r="I675" s="2"/>
      <c r="J675" s="2"/>
      <c r="K675" s="2"/>
    </row>
    <row r="676" spans="9:11">
      <c r="I676" s="2"/>
      <c r="J676" s="2"/>
      <c r="K676" s="2"/>
    </row>
    <row r="677" spans="9:11">
      <c r="I677" s="2"/>
      <c r="J677" s="2"/>
      <c r="K677" s="2"/>
    </row>
    <row r="678" spans="9:11">
      <c r="I678" s="2"/>
      <c r="J678" s="2"/>
      <c r="K678" s="2"/>
    </row>
    <row r="679" spans="9:11">
      <c r="I679" s="2"/>
      <c r="J679" s="2"/>
      <c r="K679" s="2"/>
    </row>
    <row r="680" spans="9:11">
      <c r="I680" s="2"/>
      <c r="J680" s="2"/>
      <c r="K680" s="2"/>
    </row>
    <row r="681" spans="9:11">
      <c r="I681" s="2"/>
      <c r="J681" s="2"/>
      <c r="K681" s="2"/>
    </row>
    <row r="682" spans="9:11">
      <c r="I682" s="2"/>
      <c r="J682" s="2"/>
      <c r="K682" s="2"/>
    </row>
    <row r="683" spans="9:11">
      <c r="I683" s="2"/>
      <c r="J683" s="2"/>
      <c r="K683" s="2"/>
    </row>
    <row r="684" spans="9:11">
      <c r="I684" s="2"/>
      <c r="J684" s="2"/>
      <c r="K684" s="2"/>
    </row>
    <row r="685" spans="9:11">
      <c r="I685" s="2"/>
      <c r="J685" s="2"/>
      <c r="K685" s="2"/>
    </row>
    <row r="686" spans="9:11">
      <c r="I686" s="2"/>
      <c r="J686" s="2"/>
      <c r="K686" s="2"/>
    </row>
    <row r="687" spans="9:11">
      <c r="I687" s="2"/>
      <c r="J687" s="2"/>
      <c r="K687" s="2"/>
    </row>
    <row r="688" spans="9:11">
      <c r="I688" s="2"/>
      <c r="J688" s="2"/>
      <c r="K688" s="2"/>
    </row>
    <row r="689" spans="9:11">
      <c r="I689" s="2"/>
      <c r="J689" s="2"/>
      <c r="K689" s="2"/>
    </row>
    <row r="690" spans="9:11">
      <c r="I690" s="2"/>
      <c r="J690" s="2"/>
      <c r="K690" s="2"/>
    </row>
    <row r="691" spans="9:11">
      <c r="I691" s="2"/>
      <c r="J691" s="2"/>
      <c r="K691" s="2"/>
    </row>
    <row r="692" spans="9:11">
      <c r="I692" s="2"/>
      <c r="J692" s="2"/>
      <c r="K692" s="2"/>
    </row>
    <row r="693" spans="9:11">
      <c r="I693" s="2"/>
      <c r="J693" s="2"/>
      <c r="K693" s="2"/>
    </row>
    <row r="694" spans="9:11">
      <c r="I694" s="2"/>
      <c r="J694" s="2"/>
      <c r="K694" s="2"/>
    </row>
    <row r="695" spans="9:11">
      <c r="I695" s="2"/>
      <c r="J695" s="2"/>
      <c r="K695" s="2"/>
    </row>
    <row r="696" spans="9:11">
      <c r="I696" s="2"/>
      <c r="J696" s="2"/>
      <c r="K696" s="2"/>
    </row>
    <row r="697" spans="9:11">
      <c r="I697" s="2"/>
      <c r="J697" s="2"/>
      <c r="K697" s="2"/>
    </row>
    <row r="698" spans="9:11">
      <c r="I698" s="2"/>
      <c r="J698" s="2"/>
      <c r="K698" s="2"/>
    </row>
    <row r="699" spans="9:11">
      <c r="I699" s="2"/>
      <c r="J699" s="2"/>
      <c r="K699" s="2"/>
    </row>
    <row r="700" spans="9:11">
      <c r="I700" s="2"/>
      <c r="J700" s="2"/>
      <c r="K700" s="2"/>
    </row>
    <row r="701" spans="9:11">
      <c r="I701" s="2"/>
      <c r="J701" s="2"/>
      <c r="K701" s="2"/>
    </row>
    <row r="702" spans="9:11">
      <c r="I702" s="2"/>
      <c r="J702" s="2"/>
      <c r="K702" s="2"/>
    </row>
    <row r="703" spans="9:11">
      <c r="I703" s="2"/>
      <c r="J703" s="2"/>
      <c r="K703" s="2"/>
    </row>
    <row r="704" spans="9:11">
      <c r="I704" s="2"/>
      <c r="J704" s="2"/>
      <c r="K704" s="2"/>
    </row>
    <row r="705" spans="9:11">
      <c r="I705" s="2"/>
      <c r="J705" s="2"/>
      <c r="K705" s="2"/>
    </row>
    <row r="706" spans="9:11">
      <c r="I706" s="2"/>
      <c r="J706" s="2"/>
      <c r="K706" s="2"/>
    </row>
    <row r="707" spans="9:11">
      <c r="I707" s="2"/>
      <c r="J707" s="2"/>
      <c r="K707" s="2"/>
    </row>
    <row r="708" spans="9:11">
      <c r="I708" s="2"/>
      <c r="J708" s="2"/>
      <c r="K708" s="2"/>
    </row>
    <row r="709" spans="9:11">
      <c r="I709" s="2"/>
      <c r="J709" s="2"/>
      <c r="K709" s="2"/>
    </row>
    <row r="710" spans="9:11">
      <c r="I710" s="2"/>
      <c r="J710" s="2"/>
      <c r="K710" s="2"/>
    </row>
    <row r="711" spans="9:11">
      <c r="I711" s="2"/>
      <c r="J711" s="2"/>
      <c r="K711" s="2"/>
    </row>
    <row r="712" spans="9:11">
      <c r="I712" s="2"/>
      <c r="J712" s="2"/>
      <c r="K712" s="2"/>
    </row>
    <row r="713" spans="9:11">
      <c r="I713" s="2"/>
      <c r="J713" s="2"/>
      <c r="K713" s="2"/>
    </row>
    <row r="714" spans="9:11">
      <c r="I714" s="2"/>
      <c r="J714" s="2"/>
      <c r="K714" s="2"/>
    </row>
    <row r="715" spans="9:11">
      <c r="I715" s="2"/>
      <c r="J715" s="2"/>
      <c r="K715" s="2"/>
    </row>
    <row r="716" spans="9:11">
      <c r="I716" s="2"/>
      <c r="J716" s="2"/>
      <c r="K716" s="2"/>
    </row>
    <row r="717" spans="9:11">
      <c r="I717" s="2"/>
      <c r="J717" s="2"/>
      <c r="K717" s="2"/>
    </row>
    <row r="718" spans="9:11">
      <c r="I718" s="2"/>
      <c r="J718" s="2"/>
      <c r="K718" s="2"/>
    </row>
    <row r="719" spans="9:11">
      <c r="I719" s="2"/>
      <c r="J719" s="2"/>
      <c r="K719" s="2"/>
    </row>
    <row r="720" spans="9:11">
      <c r="I720" s="2"/>
      <c r="J720" s="2"/>
      <c r="K720" s="2"/>
    </row>
    <row r="721" spans="9:11">
      <c r="I721" s="2"/>
      <c r="J721" s="2"/>
      <c r="K721" s="2"/>
    </row>
    <row r="722" spans="9:11">
      <c r="I722" s="2"/>
      <c r="J722" s="2"/>
      <c r="K722" s="2"/>
    </row>
    <row r="723" spans="9:11">
      <c r="I723" s="2"/>
      <c r="J723" s="2"/>
      <c r="K723" s="2"/>
    </row>
    <row r="724" spans="9:11">
      <c r="I724" s="2"/>
      <c r="J724" s="2"/>
      <c r="K724" s="2"/>
    </row>
    <row r="725" spans="9:11">
      <c r="I725" s="2"/>
      <c r="J725" s="2"/>
      <c r="K725" s="2"/>
    </row>
    <row r="726" spans="9:11">
      <c r="I726" s="2"/>
      <c r="J726" s="2"/>
      <c r="K726" s="2"/>
    </row>
    <row r="727" spans="9:11">
      <c r="I727" s="2"/>
      <c r="J727" s="2"/>
      <c r="K727" s="2"/>
    </row>
    <row r="728" spans="9:11">
      <c r="I728" s="2"/>
      <c r="J728" s="2"/>
      <c r="K728" s="2"/>
    </row>
    <row r="729" spans="9:11">
      <c r="I729" s="2"/>
      <c r="J729" s="2"/>
      <c r="K729" s="2"/>
    </row>
    <row r="730" spans="9:11">
      <c r="I730" s="2"/>
      <c r="J730" s="2"/>
      <c r="K730" s="2"/>
    </row>
    <row r="731" spans="9:11">
      <c r="I731" s="2"/>
      <c r="J731" s="2"/>
      <c r="K731" s="2"/>
    </row>
    <row r="732" spans="9:11">
      <c r="I732" s="2"/>
      <c r="J732" s="2"/>
      <c r="K732" s="2"/>
    </row>
    <row r="733" spans="9:11">
      <c r="I733" s="2"/>
      <c r="J733" s="2"/>
      <c r="K733" s="2"/>
    </row>
    <row r="734" spans="9:11">
      <c r="I734" s="2"/>
      <c r="J734" s="2"/>
      <c r="K734" s="2"/>
    </row>
    <row r="735" spans="9:11">
      <c r="I735" s="2"/>
      <c r="J735" s="2"/>
      <c r="K735" s="2"/>
    </row>
    <row r="736" spans="9:11">
      <c r="I736" s="2"/>
      <c r="J736" s="2"/>
      <c r="K736" s="2"/>
    </row>
    <row r="737" spans="9:11">
      <c r="I737" s="2"/>
      <c r="J737" s="2"/>
      <c r="K737" s="2"/>
    </row>
    <row r="738" spans="9:11">
      <c r="I738" s="2"/>
      <c r="J738" s="2"/>
      <c r="K738" s="2"/>
    </row>
    <row r="739" spans="9:11">
      <c r="I739" s="2"/>
      <c r="J739" s="2"/>
      <c r="K739" s="2"/>
    </row>
    <row r="740" spans="9:11">
      <c r="I740" s="2"/>
      <c r="J740" s="2"/>
      <c r="K740" s="2"/>
    </row>
    <row r="741" spans="9:11">
      <c r="I741" s="2"/>
      <c r="J741" s="2"/>
      <c r="K741" s="2"/>
    </row>
    <row r="742" spans="9:11">
      <c r="I742" s="2"/>
      <c r="J742" s="2"/>
      <c r="K742" s="2"/>
    </row>
    <row r="743" spans="9:11">
      <c r="I743" s="2"/>
      <c r="J743" s="2"/>
      <c r="K743" s="2"/>
    </row>
    <row r="744" spans="9:11">
      <c r="I744" s="2"/>
      <c r="J744" s="2"/>
      <c r="K744" s="2"/>
    </row>
    <row r="745" spans="9:11">
      <c r="I745" s="2"/>
      <c r="J745" s="2"/>
      <c r="K745" s="2"/>
    </row>
    <row r="746" spans="9:11">
      <c r="I746" s="2"/>
      <c r="J746" s="2"/>
      <c r="K746" s="2"/>
    </row>
    <row r="747" spans="9:11">
      <c r="I747" s="2"/>
      <c r="J747" s="2"/>
      <c r="K747" s="2"/>
    </row>
    <row r="748" spans="9:11">
      <c r="I748" s="2"/>
      <c r="J748" s="2"/>
      <c r="K748" s="2"/>
    </row>
    <row r="749" spans="9:11">
      <c r="I749" s="2"/>
      <c r="J749" s="2"/>
      <c r="K749" s="2"/>
    </row>
    <row r="750" spans="9:11">
      <c r="I750" s="2"/>
      <c r="J750" s="2"/>
      <c r="K750" s="2"/>
    </row>
    <row r="751" spans="9:11">
      <c r="I751" s="2"/>
      <c r="J751" s="2"/>
      <c r="K751" s="2"/>
    </row>
    <row r="752" spans="9:11">
      <c r="I752" s="2"/>
      <c r="J752" s="2"/>
      <c r="K752" s="2"/>
    </row>
    <row r="753" spans="9:11">
      <c r="I753" s="2"/>
      <c r="J753" s="2"/>
      <c r="K753" s="2"/>
    </row>
    <row r="754" spans="9:11">
      <c r="I754" s="2"/>
      <c r="J754" s="2"/>
      <c r="K754" s="2"/>
    </row>
    <row r="755" spans="9:11">
      <c r="I755" s="2"/>
      <c r="J755" s="2"/>
      <c r="K755" s="2"/>
    </row>
    <row r="756" spans="9:11">
      <c r="I756" s="2"/>
      <c r="J756" s="2"/>
      <c r="K756" s="2"/>
    </row>
    <row r="757" spans="9:11">
      <c r="I757" s="2"/>
      <c r="J757" s="2"/>
      <c r="K757" s="2"/>
    </row>
    <row r="758" spans="9:11">
      <c r="I758" s="2"/>
      <c r="J758" s="2"/>
      <c r="K758" s="2"/>
    </row>
    <row r="759" spans="9:11">
      <c r="I759" s="2"/>
      <c r="J759" s="2"/>
      <c r="K759" s="2"/>
    </row>
    <row r="760" spans="9:11">
      <c r="I760" s="2"/>
      <c r="J760" s="2"/>
      <c r="K760" s="2"/>
    </row>
    <row r="761" spans="9:11">
      <c r="I761" s="2"/>
      <c r="J761" s="2"/>
      <c r="K761" s="2"/>
    </row>
    <row r="762" spans="9:11">
      <c r="I762" s="2"/>
      <c r="J762" s="2"/>
      <c r="K762" s="2"/>
    </row>
    <row r="763" spans="9:11">
      <c r="I763" s="2"/>
      <c r="J763" s="2"/>
      <c r="K763" s="2"/>
    </row>
    <row r="764" spans="9:11">
      <c r="I764" s="2"/>
      <c r="J764" s="2"/>
      <c r="K764" s="2"/>
    </row>
    <row r="765" spans="9:11">
      <c r="I765" s="2"/>
      <c r="J765" s="2"/>
      <c r="K765" s="2"/>
    </row>
    <row r="766" spans="9:11">
      <c r="I766" s="2"/>
      <c r="J766" s="2"/>
      <c r="K766" s="2"/>
    </row>
    <row r="767" spans="9:11">
      <c r="I767" s="2"/>
      <c r="J767" s="2"/>
      <c r="K767" s="2"/>
    </row>
    <row r="768" spans="9:11">
      <c r="I768" s="2"/>
      <c r="J768" s="2"/>
      <c r="K768" s="2"/>
    </row>
    <row r="769" spans="9:11">
      <c r="I769" s="2"/>
      <c r="J769" s="2"/>
      <c r="K769" s="2"/>
    </row>
    <row r="770" spans="9:11">
      <c r="I770" s="2"/>
      <c r="J770" s="2"/>
      <c r="K770" s="2"/>
    </row>
    <row r="771" spans="9:11">
      <c r="I771" s="2"/>
      <c r="J771" s="2"/>
      <c r="K771" s="2"/>
    </row>
    <row r="772" spans="9:11">
      <c r="I772" s="2"/>
      <c r="J772" s="2"/>
      <c r="K772" s="2"/>
    </row>
    <row r="773" spans="9:11">
      <c r="I773" s="2"/>
      <c r="J773" s="2"/>
      <c r="K773" s="2"/>
    </row>
    <row r="774" spans="9:11">
      <c r="I774" s="2"/>
      <c r="J774" s="2"/>
      <c r="K774" s="2"/>
    </row>
    <row r="775" spans="9:11">
      <c r="I775" s="2"/>
      <c r="J775" s="2"/>
      <c r="K775" s="2"/>
    </row>
    <row r="776" spans="9:11">
      <c r="I776" s="2"/>
      <c r="J776" s="2"/>
      <c r="K776" s="2"/>
    </row>
    <row r="777" spans="9:11">
      <c r="I777" s="2"/>
      <c r="J777" s="2"/>
      <c r="K777" s="2"/>
    </row>
    <row r="778" spans="9:11">
      <c r="I778" s="2"/>
      <c r="J778" s="2"/>
      <c r="K778" s="2"/>
    </row>
    <row r="779" spans="9:11">
      <c r="I779" s="2"/>
      <c r="J779" s="2"/>
      <c r="K779" s="2"/>
    </row>
    <row r="780" spans="9:11">
      <c r="I780" s="2"/>
      <c r="J780" s="2"/>
      <c r="K780" s="2"/>
    </row>
    <row r="781" spans="9:11">
      <c r="I781" s="2"/>
      <c r="J781" s="2"/>
      <c r="K781" s="2"/>
    </row>
    <row r="782" spans="9:11">
      <c r="I782" s="2"/>
      <c r="J782" s="2"/>
      <c r="K782" s="2"/>
    </row>
    <row r="783" spans="9:11">
      <c r="I783" s="2"/>
      <c r="J783" s="2"/>
      <c r="K783" s="2"/>
    </row>
    <row r="784" spans="9:11">
      <c r="I784" s="2"/>
      <c r="J784" s="2"/>
      <c r="K784" s="2"/>
    </row>
    <row r="785" spans="9:11">
      <c r="I785" s="2"/>
      <c r="J785" s="2"/>
      <c r="K785" s="2"/>
    </row>
    <row r="786" spans="9:11">
      <c r="I786" s="2"/>
      <c r="J786" s="2"/>
      <c r="K786" s="2"/>
    </row>
    <row r="787" spans="9:11">
      <c r="I787" s="2"/>
      <c r="J787" s="2"/>
      <c r="K787" s="2"/>
    </row>
    <row r="788" spans="9:11">
      <c r="I788" s="2"/>
      <c r="J788" s="2"/>
      <c r="K788" s="2"/>
    </row>
    <row r="789" spans="9:11">
      <c r="I789" s="2"/>
      <c r="J789" s="2"/>
      <c r="K789" s="2"/>
    </row>
    <row r="790" spans="9:11">
      <c r="I790" s="2"/>
      <c r="J790" s="2"/>
      <c r="K790" s="2"/>
    </row>
    <row r="791" spans="9:11">
      <c r="I791" s="2"/>
      <c r="J791" s="2"/>
      <c r="K791" s="2"/>
    </row>
    <row r="792" spans="9:11">
      <c r="I792" s="2"/>
      <c r="J792" s="2"/>
      <c r="K792" s="2"/>
    </row>
    <row r="793" spans="9:11">
      <c r="I793" s="2"/>
      <c r="J793" s="2"/>
      <c r="K793" s="2"/>
    </row>
    <row r="794" spans="9:11">
      <c r="I794" s="2"/>
      <c r="J794" s="2"/>
      <c r="K794" s="2"/>
    </row>
    <row r="795" spans="9:11">
      <c r="I795" s="2"/>
      <c r="J795" s="2"/>
      <c r="K795" s="2"/>
    </row>
    <row r="796" spans="9:11">
      <c r="I796" s="2"/>
      <c r="J796" s="2"/>
      <c r="K796" s="2"/>
    </row>
    <row r="797" spans="9:11">
      <c r="I797" s="2"/>
      <c r="J797" s="2"/>
      <c r="K797" s="2"/>
    </row>
    <row r="798" spans="9:11">
      <c r="I798" s="2"/>
      <c r="J798" s="2"/>
      <c r="K798" s="2"/>
    </row>
    <row r="799" spans="9:11">
      <c r="I799" s="2"/>
      <c r="J799" s="2"/>
      <c r="K799" s="2"/>
    </row>
    <row r="800" spans="9:11">
      <c r="I800" s="2"/>
      <c r="J800" s="2"/>
      <c r="K800" s="2"/>
    </row>
    <row r="801" spans="9:11">
      <c r="I801" s="2"/>
      <c r="J801" s="2"/>
      <c r="K801" s="2"/>
    </row>
    <row r="802" spans="9:11">
      <c r="I802" s="2"/>
      <c r="J802" s="2"/>
      <c r="K802" s="2"/>
    </row>
    <row r="803" spans="9:11">
      <c r="I803" s="2"/>
      <c r="J803" s="2"/>
      <c r="K803" s="2"/>
    </row>
    <row r="804" spans="9:11">
      <c r="I804" s="2"/>
      <c r="J804" s="2"/>
      <c r="K804" s="2"/>
    </row>
    <row r="805" spans="9:11">
      <c r="I805" s="2"/>
      <c r="J805" s="2"/>
      <c r="K805" s="2"/>
    </row>
    <row r="806" spans="9:11">
      <c r="I806" s="2"/>
      <c r="J806" s="2"/>
      <c r="K806" s="2"/>
    </row>
    <row r="807" spans="9:11">
      <c r="I807" s="2"/>
      <c r="J807" s="2"/>
      <c r="K807" s="2"/>
    </row>
    <row r="808" spans="9:11">
      <c r="I808" s="2"/>
      <c r="J808" s="2"/>
      <c r="K808" s="2"/>
    </row>
    <row r="809" spans="9:11">
      <c r="I809" s="2"/>
      <c r="J809" s="2"/>
      <c r="K809" s="2"/>
    </row>
    <row r="810" spans="9:11">
      <c r="I810" s="2"/>
      <c r="J810" s="2"/>
      <c r="K810" s="2"/>
    </row>
    <row r="811" spans="9:11">
      <c r="I811" s="2"/>
      <c r="J811" s="2"/>
      <c r="K811" s="2"/>
    </row>
    <row r="812" spans="9:11">
      <c r="I812" s="2"/>
      <c r="J812" s="2"/>
      <c r="K812" s="2"/>
    </row>
    <row r="813" spans="9:11">
      <c r="I813" s="2"/>
      <c r="J813" s="2"/>
      <c r="K813" s="2"/>
    </row>
    <row r="814" spans="9:11">
      <c r="I814" s="2"/>
      <c r="J814" s="2"/>
      <c r="K814" s="2"/>
    </row>
    <row r="815" spans="9:11">
      <c r="I815" s="2"/>
      <c r="J815" s="2"/>
      <c r="K815" s="2"/>
    </row>
    <row r="816" spans="9:11">
      <c r="I816" s="2"/>
      <c r="J816" s="2"/>
      <c r="K816" s="2"/>
    </row>
    <row r="817" spans="9:11">
      <c r="I817" s="2"/>
      <c r="J817" s="2"/>
      <c r="K817" s="2"/>
    </row>
    <row r="818" spans="9:11">
      <c r="I818" s="2"/>
      <c r="J818" s="2"/>
      <c r="K818" s="2"/>
    </row>
    <row r="819" spans="9:11">
      <c r="I819" s="2"/>
      <c r="J819" s="2"/>
      <c r="K819" s="2"/>
    </row>
    <row r="820" spans="9:11">
      <c r="I820" s="2"/>
      <c r="J820" s="2"/>
      <c r="K820" s="2"/>
    </row>
    <row r="821" spans="9:11">
      <c r="I821" s="2"/>
      <c r="J821" s="2"/>
      <c r="K821" s="2"/>
    </row>
    <row r="822" spans="9:11">
      <c r="I822" s="2"/>
      <c r="J822" s="2"/>
      <c r="K822" s="2"/>
    </row>
    <row r="823" spans="9:11">
      <c r="I823" s="2"/>
      <c r="J823" s="2"/>
      <c r="K823" s="2"/>
    </row>
    <row r="824" spans="9:11">
      <c r="I824" s="2"/>
      <c r="J824" s="2"/>
      <c r="K824" s="2"/>
    </row>
    <row r="825" spans="9:11">
      <c r="I825" s="2"/>
      <c r="J825" s="2"/>
      <c r="K825" s="2"/>
    </row>
    <row r="826" spans="9:11">
      <c r="I826" s="2"/>
      <c r="J826" s="2"/>
      <c r="K826" s="2"/>
    </row>
    <row r="827" spans="9:11">
      <c r="I827" s="2"/>
      <c r="J827" s="2"/>
      <c r="K827" s="2"/>
    </row>
    <row r="828" spans="9:11">
      <c r="I828" s="2"/>
      <c r="J828" s="2"/>
      <c r="K828" s="2"/>
    </row>
    <row r="829" spans="9:11">
      <c r="I829" s="2"/>
      <c r="J829" s="2"/>
      <c r="K829" s="2"/>
    </row>
    <row r="830" spans="9:11">
      <c r="I830" s="2"/>
      <c r="J830" s="2"/>
      <c r="K830" s="2"/>
    </row>
    <row r="831" spans="9:11">
      <c r="I831" s="2"/>
      <c r="J831" s="2"/>
      <c r="K831" s="2"/>
    </row>
    <row r="832" spans="9:11">
      <c r="I832" s="2"/>
      <c r="J832" s="2"/>
      <c r="K832" s="2"/>
    </row>
    <row r="833" spans="9:11">
      <c r="I833" s="2"/>
      <c r="J833" s="2"/>
      <c r="K833" s="2"/>
    </row>
    <row r="834" spans="9:11">
      <c r="I834" s="2"/>
      <c r="J834" s="2"/>
      <c r="K834" s="2"/>
    </row>
    <row r="835" spans="9:11">
      <c r="I835" s="2"/>
      <c r="J835" s="2"/>
      <c r="K835" s="2"/>
    </row>
    <row r="836" spans="9:11">
      <c r="I836" s="2"/>
      <c r="J836" s="2"/>
      <c r="K836" s="2"/>
    </row>
    <row r="837" spans="9:11">
      <c r="I837" s="2"/>
      <c r="J837" s="2"/>
      <c r="K837" s="2"/>
    </row>
    <row r="838" spans="9:11">
      <c r="I838" s="2"/>
      <c r="J838" s="2"/>
      <c r="K838" s="2"/>
    </row>
    <row r="839" spans="9:11">
      <c r="I839" s="2"/>
      <c r="J839" s="2"/>
      <c r="K839" s="2"/>
    </row>
    <row r="840" spans="9:11">
      <c r="I840" s="2"/>
      <c r="J840" s="2"/>
      <c r="K840" s="2"/>
    </row>
    <row r="841" spans="9:11">
      <c r="I841" s="2"/>
      <c r="J841" s="2"/>
      <c r="K841" s="2"/>
    </row>
    <row r="842" spans="9:11">
      <c r="I842" s="2"/>
      <c r="J842" s="2"/>
      <c r="K842" s="2"/>
    </row>
    <row r="843" spans="9:11">
      <c r="I843" s="2"/>
      <c r="J843" s="2"/>
      <c r="K843" s="2"/>
    </row>
    <row r="844" spans="9:11">
      <c r="I844" s="2"/>
      <c r="J844" s="2"/>
      <c r="K844" s="2"/>
    </row>
    <row r="845" spans="9:11">
      <c r="I845" s="2"/>
      <c r="J845" s="2"/>
      <c r="K845" s="2"/>
    </row>
    <row r="846" spans="9:11">
      <c r="I846" s="2"/>
      <c r="J846" s="2"/>
      <c r="K846" s="2"/>
    </row>
    <row r="847" spans="9:11">
      <c r="I847" s="2"/>
      <c r="J847" s="2"/>
      <c r="K847" s="2"/>
    </row>
    <row r="848" spans="9:11">
      <c r="I848" s="2"/>
      <c r="J848" s="2"/>
      <c r="K848" s="2"/>
    </row>
    <row r="849" spans="9:11">
      <c r="I849" s="2"/>
      <c r="J849" s="2"/>
      <c r="K849" s="2"/>
    </row>
    <row r="850" spans="9:11">
      <c r="I850" s="2"/>
      <c r="J850" s="2"/>
      <c r="K850" s="2"/>
    </row>
    <row r="851" spans="9:11">
      <c r="I851" s="2"/>
      <c r="J851" s="2"/>
      <c r="K851" s="2"/>
    </row>
  </sheetData>
  <autoFilter ref="A1:H1" xr:uid="{2BAD36BA-2583-4423-A3C3-9D5C3C022933}">
    <sortState xmlns:xlrd2="http://schemas.microsoft.com/office/spreadsheetml/2017/richdata2" ref="A2:H225">
      <sortCondition ref="G1"/>
    </sortState>
  </autoFilter>
  <sortState xmlns:xlrd2="http://schemas.microsoft.com/office/spreadsheetml/2017/richdata2" ref="A2:J851">
    <sortCondition ref="H2:H851"/>
    <sortCondition ref="G2:G851"/>
    <sortCondition ref="F2:F851"/>
    <sortCondition ref="E2:E851"/>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5"/>
  <sheetViews>
    <sheetView topLeftCell="A34" workbookViewId="0">
      <selection activeCell="C42" sqref="C42"/>
    </sheetView>
  </sheetViews>
  <sheetFormatPr defaultRowHeight="15"/>
  <cols>
    <col min="1" max="1" width="14" style="2" bestFit="1" customWidth="1"/>
    <col min="2" max="2" width="9.140625" style="2"/>
    <col min="30" max="30" width="255.7109375" customWidth="1"/>
    <col min="31" max="31" width="40.7109375" customWidth="1"/>
  </cols>
  <sheetData>
    <row r="1" spans="1:3">
      <c r="A1" s="2" t="s">
        <v>0</v>
      </c>
      <c r="B1" s="2" t="s">
        <v>8</v>
      </c>
      <c r="C1" s="2"/>
    </row>
    <row r="2" spans="1:3">
      <c r="A2" s="2" t="s">
        <v>13</v>
      </c>
      <c r="B2" s="2" t="s">
        <v>20</v>
      </c>
      <c r="C2" s="3" t="str">
        <f>A2</f>
        <v>A0A166JBA4</v>
      </c>
    </row>
    <row r="3" spans="1:3">
      <c r="A3" s="2" t="s">
        <v>22</v>
      </c>
      <c r="B3" s="2" t="s">
        <v>20</v>
      </c>
      <c r="C3" s="2" t="str">
        <f>C2&amp;" OR "&amp;A3</f>
        <v>A0A166JBA4 OR B7K6B5</v>
      </c>
    </row>
    <row r="4" spans="1:3">
      <c r="A4" s="2" t="s">
        <v>33</v>
      </c>
      <c r="B4" s="2" t="s">
        <v>20</v>
      </c>
      <c r="C4" s="2" t="str">
        <f t="shared" ref="C4:C50" si="0">C3&amp;" OR "&amp;A4</f>
        <v>A0A166JBA4 OR B7K6B5 OR A0A1P9XZ71</v>
      </c>
    </row>
    <row r="5" spans="1:3">
      <c r="A5" s="2" t="s">
        <v>35</v>
      </c>
      <c r="B5" s="2" t="s">
        <v>20</v>
      </c>
      <c r="C5" s="2" t="str">
        <f t="shared" si="0"/>
        <v>A0A166JBA4 OR B7K6B5 OR A0A1P9XZ71 OR A0A158H910</v>
      </c>
    </row>
    <row r="6" spans="1:3">
      <c r="A6" s="2" t="s">
        <v>44</v>
      </c>
      <c r="B6" s="2" t="s">
        <v>20</v>
      </c>
      <c r="C6" s="2" t="str">
        <f t="shared" si="0"/>
        <v>A0A166JBA4 OR B7K6B5 OR A0A1P9XZ71 OR A0A158H910 OR A0A2T1A9T1</v>
      </c>
    </row>
    <row r="7" spans="1:3">
      <c r="A7" s="2" t="s">
        <v>48</v>
      </c>
      <c r="B7" s="2" t="s">
        <v>20</v>
      </c>
      <c r="C7" s="2" t="str">
        <f t="shared" si="0"/>
        <v>A0A166JBA4 OR B7K6B5 OR A0A1P9XZ71 OR A0A158H910 OR A0A2T1A9T1 OR A0A494XBT8</v>
      </c>
    </row>
    <row r="8" spans="1:3">
      <c r="A8" s="2" t="s">
        <v>52</v>
      </c>
      <c r="B8" s="2" t="s">
        <v>20</v>
      </c>
      <c r="C8" s="2" t="str">
        <f t="shared" si="0"/>
        <v>A0A166JBA4 OR B7K6B5 OR A0A1P9XZ71 OR A0A158H910 OR A0A2T1A9T1 OR A0A494XBT8 OR A0A0L0MEQ8</v>
      </c>
    </row>
    <row r="9" spans="1:3">
      <c r="A9" s="2" t="s">
        <v>54</v>
      </c>
      <c r="B9" s="2" t="s">
        <v>20</v>
      </c>
      <c r="C9" s="2" t="str">
        <f t="shared" si="0"/>
        <v>A0A166JBA4 OR B7K6B5 OR A0A1P9XZ71 OR A0A158H910 OR A0A2T1A9T1 OR A0A494XBT8 OR A0A0L0MEQ8 OR A0A158F7E6</v>
      </c>
    </row>
    <row r="10" spans="1:3">
      <c r="A10" s="2" t="s">
        <v>92</v>
      </c>
      <c r="B10" s="2" t="s">
        <v>20</v>
      </c>
      <c r="C10" s="2" t="str">
        <f t="shared" si="0"/>
        <v>A0A166JBA4 OR B7K6B5 OR A0A1P9XZ71 OR A0A158H910 OR A0A2T1A9T1 OR A0A494XBT8 OR A0A0L0MEQ8 OR A0A158F7E6 OR A0A3G3GM75</v>
      </c>
    </row>
    <row r="11" spans="1:3">
      <c r="A11" s="2" t="s">
        <v>101</v>
      </c>
      <c r="B11" s="2" t="s">
        <v>20</v>
      </c>
      <c r="C11" s="2" t="str">
        <f t="shared" si="0"/>
        <v>A0A166JBA4 OR B7K6B5 OR A0A1P9XZ71 OR A0A158H910 OR A0A2T1A9T1 OR A0A494XBT8 OR A0A0L0MEQ8 OR A0A158F7E6 OR A0A3G3GM75 OR A0A327WUM2</v>
      </c>
    </row>
    <row r="12" spans="1:3">
      <c r="A12" s="2" t="s">
        <v>109</v>
      </c>
      <c r="B12" s="2" t="s">
        <v>20</v>
      </c>
      <c r="C12" s="2" t="str">
        <f t="shared" si="0"/>
        <v>A0A166JBA4 OR B7K6B5 OR A0A1P9XZ71 OR A0A158H910 OR A0A2T1A9T1 OR A0A494XBT8 OR A0A0L0MEQ8 OR A0A158F7E6 OR A0A3G3GM75 OR A0A327WUM2 OR A0A1S2VHZ4</v>
      </c>
    </row>
    <row r="13" spans="1:3">
      <c r="A13" s="2" t="s">
        <v>117</v>
      </c>
      <c r="B13" s="2" t="s">
        <v>20</v>
      </c>
      <c r="C13" s="2" t="str">
        <f t="shared" si="0"/>
        <v>A0A166JBA4 OR B7K6B5 OR A0A1P9XZ71 OR A0A158H910 OR A0A2T1A9T1 OR A0A494XBT8 OR A0A0L0MEQ8 OR A0A158F7E6 OR A0A3G3GM75 OR A0A327WUM2 OR A0A1S2VHZ4 OR A0A369I0H3</v>
      </c>
    </row>
    <row r="14" spans="1:3">
      <c r="A14" s="2" t="s">
        <v>121</v>
      </c>
      <c r="B14" s="2" t="s">
        <v>20</v>
      </c>
      <c r="C14" s="2" t="str">
        <f t="shared" si="0"/>
        <v>A0A166JBA4 OR B7K6B5 OR A0A1P9XZ71 OR A0A158H910 OR A0A2T1A9T1 OR A0A494XBT8 OR A0A0L0MEQ8 OR A0A158F7E6 OR A0A3G3GM75 OR A0A327WUM2 OR A0A1S2VHZ4 OR A0A369I0H3 OR A0A418MDN6</v>
      </c>
    </row>
    <row r="15" spans="1:3">
      <c r="A15" s="2" t="s">
        <v>124</v>
      </c>
      <c r="B15" s="2" t="s">
        <v>20</v>
      </c>
      <c r="C15" s="2" t="str">
        <f t="shared" si="0"/>
        <v>A0A166JBA4 OR B7K6B5 OR A0A1P9XZ71 OR A0A158H910 OR A0A2T1A9T1 OR A0A494XBT8 OR A0A0L0MEQ8 OR A0A158F7E6 OR A0A3G3GM75 OR A0A327WUM2 OR A0A1S2VHZ4 OR A0A369I0H3 OR A0A418MDN6 OR A0A286GEL2</v>
      </c>
    </row>
    <row r="16" spans="1:3">
      <c r="A16" s="2" t="s">
        <v>148</v>
      </c>
      <c r="B16" s="2" t="s">
        <v>20</v>
      </c>
      <c r="C16" s="2" t="str">
        <f t="shared" si="0"/>
        <v>A0A166JBA4 OR B7K6B5 OR A0A1P9XZ71 OR A0A158H910 OR A0A2T1A9T1 OR A0A494XBT8 OR A0A0L0MEQ8 OR A0A158F7E6 OR A0A3G3GM75 OR A0A327WUM2 OR A0A1S2VHZ4 OR A0A369I0H3 OR A0A418MDN6 OR A0A286GEL2 OR A0A1G9KSF8</v>
      </c>
    </row>
    <row r="17" spans="1:3">
      <c r="A17" s="2" t="s">
        <v>154</v>
      </c>
      <c r="B17" s="2" t="s">
        <v>20</v>
      </c>
      <c r="C17" s="2" t="str">
        <f t="shared" si="0"/>
        <v>A0A166JBA4 OR B7K6B5 OR A0A1P9XZ71 OR A0A158H910 OR A0A2T1A9T1 OR A0A494XBT8 OR A0A0L0MEQ8 OR A0A158F7E6 OR A0A3G3GM75 OR A0A327WUM2 OR A0A1S2VHZ4 OR A0A369I0H3 OR A0A418MDN6 OR A0A286GEL2 OR A0A1G9KSF8 OR A0A344TE04</v>
      </c>
    </row>
    <row r="18" spans="1:3">
      <c r="A18" s="2" t="s">
        <v>196</v>
      </c>
      <c r="B18" s="2" t="s">
        <v>20</v>
      </c>
      <c r="C18" s="2" t="str">
        <f t="shared" si="0"/>
        <v>A0A166JBA4 OR B7K6B5 OR A0A1P9XZ71 OR A0A158H910 OR A0A2T1A9T1 OR A0A494XBT8 OR A0A0L0MEQ8 OR A0A158F7E6 OR A0A3G3GM75 OR A0A327WUM2 OR A0A1S2VHZ4 OR A0A369I0H3 OR A0A418MDN6 OR A0A286GEL2 OR A0A1G9KSF8 OR A0A344TE04 OR A0A084TLV8</v>
      </c>
    </row>
    <row r="19" spans="1:3">
      <c r="A19" s="2" t="s">
        <v>200</v>
      </c>
      <c r="B19" s="2" t="s">
        <v>20</v>
      </c>
      <c r="C19" s="2" t="str">
        <f t="shared" si="0"/>
        <v>A0A166JBA4 OR B7K6B5 OR A0A1P9XZ71 OR A0A158H910 OR A0A2T1A9T1 OR A0A494XBT8 OR A0A0L0MEQ8 OR A0A158F7E6 OR A0A3G3GM75 OR A0A327WUM2 OR A0A1S2VHZ4 OR A0A369I0H3 OR A0A418MDN6 OR A0A286GEL2 OR A0A1G9KSF8 OR A0A344TE04 OR A0A084TLV8 OR A0A3N7GI47</v>
      </c>
    </row>
    <row r="20" spans="1:3">
      <c r="A20" s="2" t="s">
        <v>203</v>
      </c>
      <c r="B20" s="2" t="s">
        <v>20</v>
      </c>
      <c r="C20"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v>
      </c>
    </row>
    <row r="21" spans="1:3">
      <c r="A21" s="2" t="s">
        <v>207</v>
      </c>
      <c r="B21" s="2" t="s">
        <v>20</v>
      </c>
      <c r="C21"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v>
      </c>
    </row>
    <row r="22" spans="1:3">
      <c r="A22" s="2" t="s">
        <v>211</v>
      </c>
      <c r="B22" s="2" t="s">
        <v>20</v>
      </c>
      <c r="C22"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v>
      </c>
    </row>
    <row r="23" spans="1:3">
      <c r="A23" s="2" t="s">
        <v>216</v>
      </c>
      <c r="B23" s="2" t="s">
        <v>20</v>
      </c>
      <c r="C23"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v>
      </c>
    </row>
    <row r="24" spans="1:3">
      <c r="A24" s="2" t="s">
        <v>222</v>
      </c>
      <c r="B24" s="2" t="s">
        <v>20</v>
      </c>
      <c r="C24"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v>
      </c>
    </row>
    <row r="25" spans="1:3">
      <c r="A25" s="2" t="s">
        <v>226</v>
      </c>
      <c r="B25" s="2" t="s">
        <v>20</v>
      </c>
      <c r="C25"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v>
      </c>
    </row>
    <row r="26" spans="1:3">
      <c r="A26" s="2" t="s">
        <v>239</v>
      </c>
      <c r="B26" s="2" t="s">
        <v>20</v>
      </c>
      <c r="C26"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v>
      </c>
    </row>
    <row r="27" spans="1:3">
      <c r="A27" s="2" t="s">
        <v>241</v>
      </c>
      <c r="B27" s="2" t="s">
        <v>20</v>
      </c>
      <c r="C27"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v>
      </c>
    </row>
    <row r="28" spans="1:3">
      <c r="A28" s="2" t="s">
        <v>263</v>
      </c>
      <c r="B28" s="2" t="s">
        <v>20</v>
      </c>
      <c r="C28"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v>
      </c>
    </row>
    <row r="29" spans="1:3">
      <c r="A29" s="2" t="s">
        <v>327</v>
      </c>
      <c r="B29" s="2" t="s">
        <v>20</v>
      </c>
      <c r="C29"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v>
      </c>
    </row>
    <row r="30" spans="1:3">
      <c r="A30" s="2" t="s">
        <v>332</v>
      </c>
      <c r="B30" s="2" t="s">
        <v>20</v>
      </c>
      <c r="C30"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v>
      </c>
    </row>
    <row r="31" spans="1:3">
      <c r="A31" s="2" t="s">
        <v>346</v>
      </c>
      <c r="B31" s="2" t="s">
        <v>20</v>
      </c>
      <c r="C31"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v>
      </c>
    </row>
    <row r="32" spans="1:3">
      <c r="A32" s="2" t="s">
        <v>352</v>
      </c>
      <c r="B32" s="2" t="s">
        <v>20</v>
      </c>
      <c r="C32"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v>
      </c>
    </row>
    <row r="33" spans="1:3">
      <c r="A33" s="2" t="s">
        <v>360</v>
      </c>
      <c r="B33" s="2" t="s">
        <v>20</v>
      </c>
      <c r="C33"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v>
      </c>
    </row>
    <row r="34" spans="1:3">
      <c r="A34" s="2" t="s">
        <v>389</v>
      </c>
      <c r="B34" s="2" t="s">
        <v>20</v>
      </c>
      <c r="C34"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v>
      </c>
    </row>
    <row r="35" spans="1:3">
      <c r="A35" s="2" t="s">
        <v>404</v>
      </c>
      <c r="B35" s="2" t="s">
        <v>20</v>
      </c>
      <c r="C35"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v>
      </c>
    </row>
    <row r="36" spans="1:3">
      <c r="A36" s="2" t="s">
        <v>409</v>
      </c>
      <c r="B36" s="2" t="s">
        <v>20</v>
      </c>
      <c r="C36"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v>
      </c>
    </row>
    <row r="37" spans="1:3">
      <c r="A37" s="2" t="s">
        <v>414</v>
      </c>
      <c r="B37" s="2" t="s">
        <v>20</v>
      </c>
      <c r="C37"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 OR A0A4R2EFB1</v>
      </c>
    </row>
    <row r="38" spans="1:3">
      <c r="A38" s="2" t="s">
        <v>421</v>
      </c>
      <c r="B38" s="2" t="s">
        <v>20</v>
      </c>
      <c r="C38"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 OR A0A4R2EFB1 OR A0A401XK68</v>
      </c>
    </row>
    <row r="39" spans="1:3">
      <c r="A39" s="2" t="s">
        <v>425</v>
      </c>
      <c r="B39" s="2" t="s">
        <v>20</v>
      </c>
      <c r="C39"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 OR A0A4R2EFB1 OR A0A401XK68 OR A0A369A831</v>
      </c>
    </row>
    <row r="40" spans="1:3">
      <c r="A40" s="2" t="s">
        <v>428</v>
      </c>
      <c r="B40" s="2" t="s">
        <v>20</v>
      </c>
      <c r="C40"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 OR A0A4R2EFB1 OR A0A401XK68 OR A0A369A831 OR A0A085L4K9</v>
      </c>
    </row>
    <row r="41" spans="1:3">
      <c r="A41" s="2" t="s">
        <v>430</v>
      </c>
      <c r="B41" s="2" t="s">
        <v>20</v>
      </c>
      <c r="C41" s="2" t="str">
        <f t="shared" si="0"/>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 OR A0A4R2EFB1 OR A0A401XK68 OR A0A369A831 OR A0A085L4K9 OR F5YJN6</v>
      </c>
    </row>
    <row r="42" spans="1:3">
      <c r="A42" s="2" t="s">
        <v>435</v>
      </c>
      <c r="B42" s="2" t="s">
        <v>20</v>
      </c>
      <c r="C42" s="2" t="str">
        <f>C41&amp;" OR "&amp;A42</f>
        <v>A0A166JBA4 OR B7K6B5 OR A0A1P9XZ71 OR A0A158H910 OR A0A2T1A9T1 OR A0A494XBT8 OR A0A0L0MEQ8 OR A0A158F7E6 OR A0A3G3GM75 OR A0A327WUM2 OR A0A1S2VHZ4 OR A0A369I0H3 OR A0A418MDN6 OR A0A286GEL2 OR A0A1G9KSF8 OR A0A344TE04 OR A0A084TLV8 OR A0A3N7GI47 OR A0A3T0VMT1 OR F4KPZ6 OR A0A5C6S949 OR A0A1I5SQP6 OR W8F332 OR A0A5B6THT8 OR A0A1S9ATE7 OR A0A5M8QAZ2 OR A0A1I5Y4B8 OR A0A0S7BSY3 OR A0A2G0CJ51 OR A0A368V4U2 OR Q607Y7 OR A0A4Q7YKN8 OR A0A0A2F3U9 OR A0A379MWI4 OR A0A5Q0PYD6 OR A0A4R2EFB1 OR A0A401XK68 OR A0A369A831 OR A0A085L4K9 OR F5YJN6 OR A0A1G6SD03</v>
      </c>
    </row>
    <row r="43" spans="1:3">
      <c r="A43" s="2" t="s">
        <v>27</v>
      </c>
      <c r="C43" s="2"/>
    </row>
    <row r="44" spans="1:3">
      <c r="A44" s="2" t="s">
        <v>39</v>
      </c>
      <c r="C44" s="2"/>
    </row>
    <row r="45" spans="1:3">
      <c r="A45" s="2" t="s">
        <v>41</v>
      </c>
      <c r="C45" s="2"/>
    </row>
    <row r="46" spans="1:3">
      <c r="A46" s="2" t="s">
        <v>56</v>
      </c>
      <c r="C46" s="2"/>
    </row>
    <row r="47" spans="1:3">
      <c r="A47" s="2" t="s">
        <v>57</v>
      </c>
      <c r="C47" s="2"/>
    </row>
    <row r="48" spans="1:3">
      <c r="A48" s="2" t="s">
        <v>62</v>
      </c>
      <c r="C48" s="2"/>
    </row>
    <row r="49" spans="1:3">
      <c r="A49" s="2" t="s">
        <v>68</v>
      </c>
      <c r="C49" s="2"/>
    </row>
    <row r="50" spans="1:3">
      <c r="A50" s="2" t="s">
        <v>72</v>
      </c>
      <c r="C50" s="2"/>
    </row>
    <row r="51" spans="1:3">
      <c r="A51" s="2" t="s">
        <v>77</v>
      </c>
      <c r="C51" s="2"/>
    </row>
    <row r="52" spans="1:3">
      <c r="A52" s="2" t="s">
        <v>83</v>
      </c>
      <c r="C52" s="2"/>
    </row>
    <row r="53" spans="1:3">
      <c r="A53" s="2" t="s">
        <v>88</v>
      </c>
      <c r="C53" s="2"/>
    </row>
    <row r="54" spans="1:3">
      <c r="A54" s="2" t="s">
        <v>95</v>
      </c>
      <c r="C54" s="2"/>
    </row>
    <row r="55" spans="1:3">
      <c r="A55" s="2" t="s">
        <v>97</v>
      </c>
      <c r="C55" s="2"/>
    </row>
    <row r="56" spans="1:3">
      <c r="A56" s="2" t="s">
        <v>104</v>
      </c>
      <c r="C56" s="2"/>
    </row>
    <row r="57" spans="1:3">
      <c r="A57" s="2" t="s">
        <v>106</v>
      </c>
      <c r="C57" s="2"/>
    </row>
    <row r="58" spans="1:3">
      <c r="A58" s="2" t="s">
        <v>112</v>
      </c>
      <c r="C58" s="2"/>
    </row>
    <row r="59" spans="1:3">
      <c r="A59" s="2" t="s">
        <v>114</v>
      </c>
      <c r="C59" s="2"/>
    </row>
    <row r="60" spans="1:3">
      <c r="A60" s="2" t="s">
        <v>119</v>
      </c>
      <c r="C60" s="2"/>
    </row>
    <row r="61" spans="1:3">
      <c r="A61" s="2" t="s">
        <v>126</v>
      </c>
      <c r="C61" s="2"/>
    </row>
    <row r="62" spans="1:3">
      <c r="A62" s="2" t="s">
        <v>128</v>
      </c>
      <c r="C62" s="2"/>
    </row>
    <row r="63" spans="1:3">
      <c r="A63" s="2" t="s">
        <v>130</v>
      </c>
      <c r="C63" s="2"/>
    </row>
    <row r="64" spans="1:3">
      <c r="A64" s="2" t="s">
        <v>132</v>
      </c>
      <c r="C64" s="2"/>
    </row>
    <row r="65" spans="1:1">
      <c r="A65" s="2" t="s">
        <v>134</v>
      </c>
    </row>
    <row r="66" spans="1:1">
      <c r="A66" s="2" t="s">
        <v>136</v>
      </c>
    </row>
    <row r="67" spans="1:1">
      <c r="A67" s="2" t="s">
        <v>138</v>
      </c>
    </row>
    <row r="68" spans="1:1">
      <c r="A68" s="2" t="s">
        <v>140</v>
      </c>
    </row>
    <row r="69" spans="1:1">
      <c r="A69" s="2" t="s">
        <v>142</v>
      </c>
    </row>
    <row r="70" spans="1:1">
      <c r="A70" s="2" t="s">
        <v>144</v>
      </c>
    </row>
    <row r="71" spans="1:1">
      <c r="A71" s="2" t="s">
        <v>146</v>
      </c>
    </row>
    <row r="72" spans="1:1">
      <c r="A72" s="2" t="s">
        <v>150</v>
      </c>
    </row>
    <row r="73" spans="1:1">
      <c r="A73" s="2" t="s">
        <v>152</v>
      </c>
    </row>
    <row r="74" spans="1:1">
      <c r="A74" s="2" t="s">
        <v>156</v>
      </c>
    </row>
    <row r="75" spans="1:1">
      <c r="A75" s="2" t="s">
        <v>158</v>
      </c>
    </row>
    <row r="76" spans="1:1">
      <c r="A76" s="2" t="s">
        <v>160</v>
      </c>
    </row>
    <row r="77" spans="1:1">
      <c r="A77" s="2" t="s">
        <v>162</v>
      </c>
    </row>
    <row r="78" spans="1:1">
      <c r="A78" s="2" t="s">
        <v>165</v>
      </c>
    </row>
    <row r="79" spans="1:1">
      <c r="A79" s="2" t="s">
        <v>169</v>
      </c>
    </row>
    <row r="80" spans="1:1">
      <c r="A80" s="2" t="s">
        <v>174</v>
      </c>
    </row>
    <row r="81" spans="1:1">
      <c r="A81" s="2" t="s">
        <v>176</v>
      </c>
    </row>
    <row r="82" spans="1:1">
      <c r="A82" s="2" t="s">
        <v>179</v>
      </c>
    </row>
    <row r="83" spans="1:1">
      <c r="A83" s="2" t="s">
        <v>182</v>
      </c>
    </row>
    <row r="84" spans="1:1">
      <c r="A84" s="2" t="s">
        <v>185</v>
      </c>
    </row>
    <row r="85" spans="1:1">
      <c r="A85" s="2" t="s">
        <v>188</v>
      </c>
    </row>
    <row r="86" spans="1:1">
      <c r="A86" s="2" t="s">
        <v>192</v>
      </c>
    </row>
    <row r="87" spans="1:1">
      <c r="A87" s="2" t="s">
        <v>214</v>
      </c>
    </row>
    <row r="88" spans="1:1">
      <c r="A88" s="2" t="s">
        <v>220</v>
      </c>
    </row>
    <row r="89" spans="1:1">
      <c r="A89" s="2" t="s">
        <v>229</v>
      </c>
    </row>
    <row r="90" spans="1:1">
      <c r="A90" s="2" t="s">
        <v>231</v>
      </c>
    </row>
    <row r="91" spans="1:1">
      <c r="A91" s="2" t="s">
        <v>233</v>
      </c>
    </row>
    <row r="92" spans="1:1">
      <c r="A92" s="2" t="s">
        <v>235</v>
      </c>
    </row>
    <row r="93" spans="1:1">
      <c r="A93" s="2" t="s">
        <v>237</v>
      </c>
    </row>
    <row r="94" spans="1:1">
      <c r="A94" s="2" t="s">
        <v>243</v>
      </c>
    </row>
    <row r="95" spans="1:1">
      <c r="A95" s="2" t="s">
        <v>245</v>
      </c>
    </row>
    <row r="96" spans="1:1">
      <c r="A96" s="2" t="s">
        <v>247</v>
      </c>
    </row>
    <row r="97" spans="1:1">
      <c r="A97" s="2" t="s">
        <v>249</v>
      </c>
    </row>
    <row r="98" spans="1:1">
      <c r="A98" s="2" t="s">
        <v>251</v>
      </c>
    </row>
    <row r="99" spans="1:1">
      <c r="A99" s="2" t="s">
        <v>253</v>
      </c>
    </row>
    <row r="100" spans="1:1">
      <c r="A100" s="2" t="s">
        <v>255</v>
      </c>
    </row>
    <row r="101" spans="1:1">
      <c r="A101" s="2" t="s">
        <v>257</v>
      </c>
    </row>
    <row r="102" spans="1:1">
      <c r="A102" s="2" t="s">
        <v>259</v>
      </c>
    </row>
    <row r="103" spans="1:1">
      <c r="A103" s="2" t="s">
        <v>261</v>
      </c>
    </row>
    <row r="104" spans="1:1">
      <c r="A104" s="2" t="s">
        <v>266</v>
      </c>
    </row>
    <row r="105" spans="1:1">
      <c r="A105" s="2" t="s">
        <v>268</v>
      </c>
    </row>
    <row r="106" spans="1:1">
      <c r="A106" s="2" t="s">
        <v>270</v>
      </c>
    </row>
    <row r="107" spans="1:1">
      <c r="A107" s="2" t="s">
        <v>272</v>
      </c>
    </row>
    <row r="108" spans="1:1">
      <c r="A108" s="2" t="s">
        <v>274</v>
      </c>
    </row>
    <row r="109" spans="1:1">
      <c r="A109" s="2" t="s">
        <v>276</v>
      </c>
    </row>
    <row r="110" spans="1:1">
      <c r="A110" s="2" t="s">
        <v>278</v>
      </c>
    </row>
    <row r="111" spans="1:1">
      <c r="A111" s="2" t="s">
        <v>280</v>
      </c>
    </row>
    <row r="112" spans="1:1">
      <c r="A112" s="2" t="s">
        <v>282</v>
      </c>
    </row>
    <row r="113" spans="1:1">
      <c r="A113" s="2" t="s">
        <v>284</v>
      </c>
    </row>
    <row r="114" spans="1:1">
      <c r="A114" s="2" t="s">
        <v>286</v>
      </c>
    </row>
    <row r="115" spans="1:1">
      <c r="A115" s="2" t="s">
        <v>288</v>
      </c>
    </row>
    <row r="116" spans="1:1">
      <c r="A116" s="2" t="s">
        <v>289</v>
      </c>
    </row>
    <row r="117" spans="1:1">
      <c r="A117" s="2" t="s">
        <v>291</v>
      </c>
    </row>
    <row r="118" spans="1:1">
      <c r="A118" s="2" t="s">
        <v>293</v>
      </c>
    </row>
    <row r="119" spans="1:1">
      <c r="A119" s="2" t="s">
        <v>295</v>
      </c>
    </row>
    <row r="120" spans="1:1">
      <c r="A120" s="2" t="s">
        <v>297</v>
      </c>
    </row>
    <row r="121" spans="1:1">
      <c r="A121" s="2" t="s">
        <v>299</v>
      </c>
    </row>
    <row r="122" spans="1:1">
      <c r="A122" s="2" t="s">
        <v>301</v>
      </c>
    </row>
    <row r="123" spans="1:1">
      <c r="A123" s="2" t="s">
        <v>303</v>
      </c>
    </row>
    <row r="124" spans="1:1">
      <c r="A124" s="2" t="s">
        <v>305</v>
      </c>
    </row>
    <row r="125" spans="1:1">
      <c r="A125" s="2" t="s">
        <v>307</v>
      </c>
    </row>
    <row r="126" spans="1:1">
      <c r="A126" s="2" t="s">
        <v>309</v>
      </c>
    </row>
    <row r="127" spans="1:1">
      <c r="A127" s="2" t="s">
        <v>311</v>
      </c>
    </row>
    <row r="128" spans="1:1">
      <c r="A128" s="2" t="s">
        <v>313</v>
      </c>
    </row>
    <row r="129" spans="1:1">
      <c r="A129" s="2" t="s">
        <v>315</v>
      </c>
    </row>
    <row r="130" spans="1:1">
      <c r="A130" s="2" t="s">
        <v>317</v>
      </c>
    </row>
    <row r="131" spans="1:1">
      <c r="A131" s="2" t="s">
        <v>319</v>
      </c>
    </row>
    <row r="132" spans="1:1">
      <c r="A132" s="2" t="s">
        <v>321</v>
      </c>
    </row>
    <row r="133" spans="1:1">
      <c r="A133" s="2" t="s">
        <v>323</v>
      </c>
    </row>
    <row r="134" spans="1:1">
      <c r="A134" s="2" t="s">
        <v>325</v>
      </c>
    </row>
    <row r="135" spans="1:1">
      <c r="A135" s="2" t="s">
        <v>336</v>
      </c>
    </row>
    <row r="136" spans="1:1">
      <c r="A136" s="2" t="s">
        <v>338</v>
      </c>
    </row>
    <row r="137" spans="1:1">
      <c r="A137" s="2" t="s">
        <v>340</v>
      </c>
    </row>
    <row r="138" spans="1:1">
      <c r="A138" s="2" t="s">
        <v>342</v>
      </c>
    </row>
    <row r="139" spans="1:1">
      <c r="A139" s="2" t="s">
        <v>344</v>
      </c>
    </row>
    <row r="140" spans="1:1">
      <c r="A140" s="2" t="s">
        <v>350</v>
      </c>
    </row>
    <row r="141" spans="1:1">
      <c r="A141" s="2" t="s">
        <v>356</v>
      </c>
    </row>
    <row r="142" spans="1:1">
      <c r="A142" s="2" t="s">
        <v>364</v>
      </c>
    </row>
    <row r="143" spans="1:1">
      <c r="A143" s="2" t="s">
        <v>565</v>
      </c>
    </row>
    <row r="144" spans="1:1">
      <c r="A144" s="2" t="s">
        <v>566</v>
      </c>
    </row>
    <row r="145" spans="1:1">
      <c r="A145" s="2" t="s">
        <v>567</v>
      </c>
    </row>
    <row r="146" spans="1:1">
      <c r="A146" s="2" t="s">
        <v>375</v>
      </c>
    </row>
    <row r="147" spans="1:1">
      <c r="A147" s="2" t="s">
        <v>379</v>
      </c>
    </row>
    <row r="148" spans="1:1">
      <c r="A148" s="2" t="s">
        <v>383</v>
      </c>
    </row>
    <row r="149" spans="1:1">
      <c r="A149" s="2" t="s">
        <v>385</v>
      </c>
    </row>
    <row r="150" spans="1:1">
      <c r="A150" s="2" t="s">
        <v>387</v>
      </c>
    </row>
    <row r="151" spans="1:1">
      <c r="A151" s="2" t="s">
        <v>391</v>
      </c>
    </row>
    <row r="152" spans="1:1">
      <c r="A152" s="2" t="s">
        <v>393</v>
      </c>
    </row>
    <row r="153" spans="1:1">
      <c r="A153" s="2" t="s">
        <v>395</v>
      </c>
    </row>
    <row r="154" spans="1:1">
      <c r="A154" s="2" t="s">
        <v>397</v>
      </c>
    </row>
    <row r="155" spans="1:1">
      <c r="A155" s="2" t="s">
        <v>568</v>
      </c>
    </row>
    <row r="156" spans="1:1">
      <c r="A156" s="2" t="s">
        <v>569</v>
      </c>
    </row>
    <row r="157" spans="1:1">
      <c r="A157" s="2" t="s">
        <v>570</v>
      </c>
    </row>
    <row r="158" spans="1:1">
      <c r="A158" s="2" t="s">
        <v>412</v>
      </c>
    </row>
    <row r="159" spans="1:1">
      <c r="A159" s="2" t="s">
        <v>417</v>
      </c>
    </row>
    <row r="160" spans="1:1">
      <c r="A160" s="2" t="s">
        <v>419</v>
      </c>
    </row>
    <row r="161" spans="1:1">
      <c r="A161" s="2" t="s">
        <v>571</v>
      </c>
    </row>
    <row r="162" spans="1:1">
      <c r="A162" s="2" t="s">
        <v>440</v>
      </c>
    </row>
    <row r="163" spans="1:1">
      <c r="A163" s="2" t="s">
        <v>443</v>
      </c>
    </row>
    <row r="164" spans="1:1">
      <c r="A164" s="2" t="s">
        <v>446</v>
      </c>
    </row>
    <row r="165" spans="1:1">
      <c r="A165" s="2" t="s">
        <v>449</v>
      </c>
    </row>
    <row r="166" spans="1:1">
      <c r="A166" s="2" t="s">
        <v>451</v>
      </c>
    </row>
    <row r="167" spans="1:1">
      <c r="A167" s="2" t="s">
        <v>453</v>
      </c>
    </row>
    <row r="168" spans="1:1">
      <c r="A168" s="2" t="s">
        <v>455</v>
      </c>
    </row>
    <row r="169" spans="1:1">
      <c r="A169" s="2" t="s">
        <v>457</v>
      </c>
    </row>
    <row r="170" spans="1:1">
      <c r="A170" s="2" t="s">
        <v>458</v>
      </c>
    </row>
    <row r="171" spans="1:1">
      <c r="A171" s="2" t="s">
        <v>459</v>
      </c>
    </row>
    <row r="172" spans="1:1">
      <c r="A172" s="2" t="s">
        <v>461</v>
      </c>
    </row>
    <row r="173" spans="1:1">
      <c r="A173" s="2" t="s">
        <v>464</v>
      </c>
    </row>
    <row r="174" spans="1:1">
      <c r="A174" s="2" t="s">
        <v>466</v>
      </c>
    </row>
    <row r="175" spans="1:1">
      <c r="A175" s="2" t="s">
        <v>467</v>
      </c>
    </row>
    <row r="176" spans="1:1">
      <c r="A176" s="2" t="s">
        <v>468</v>
      </c>
    </row>
    <row r="177" spans="1:1">
      <c r="A177" s="2" t="s">
        <v>469</v>
      </c>
    </row>
    <row r="178" spans="1:1">
      <c r="A178" s="2" t="s">
        <v>470</v>
      </c>
    </row>
    <row r="179" spans="1:1">
      <c r="A179" s="2" t="s">
        <v>473</v>
      </c>
    </row>
    <row r="180" spans="1:1">
      <c r="A180" s="2" t="s">
        <v>474</v>
      </c>
    </row>
    <row r="181" spans="1:1">
      <c r="A181" s="2" t="s">
        <v>475</v>
      </c>
    </row>
    <row r="182" spans="1:1">
      <c r="A182" s="2" t="s">
        <v>477</v>
      </c>
    </row>
    <row r="183" spans="1:1">
      <c r="A183" s="2" t="s">
        <v>478</v>
      </c>
    </row>
    <row r="184" spans="1:1">
      <c r="A184" s="2" t="s">
        <v>480</v>
      </c>
    </row>
    <row r="185" spans="1:1">
      <c r="A185" s="2" t="s">
        <v>482</v>
      </c>
    </row>
    <row r="186" spans="1:1">
      <c r="A186" s="2" t="s">
        <v>485</v>
      </c>
    </row>
    <row r="187" spans="1:1">
      <c r="A187" s="2" t="s">
        <v>486</v>
      </c>
    </row>
    <row r="188" spans="1:1">
      <c r="A188" s="2" t="s">
        <v>488</v>
      </c>
    </row>
    <row r="189" spans="1:1">
      <c r="A189" s="2" t="s">
        <v>491</v>
      </c>
    </row>
    <row r="190" spans="1:1">
      <c r="A190" s="2" t="s">
        <v>493</v>
      </c>
    </row>
    <row r="191" spans="1:1">
      <c r="A191" s="2" t="s">
        <v>496</v>
      </c>
    </row>
    <row r="192" spans="1:1">
      <c r="A192" s="2" t="s">
        <v>500</v>
      </c>
    </row>
    <row r="193" spans="1:1">
      <c r="A193" s="2" t="s">
        <v>502</v>
      </c>
    </row>
    <row r="194" spans="1:1">
      <c r="A194" s="2" t="s">
        <v>503</v>
      </c>
    </row>
    <row r="195" spans="1:1">
      <c r="A195" s="2" t="s">
        <v>505</v>
      </c>
    </row>
    <row r="196" spans="1:1">
      <c r="A196" s="2" t="s">
        <v>509</v>
      </c>
    </row>
    <row r="197" spans="1:1">
      <c r="A197" s="2" t="s">
        <v>511</v>
      </c>
    </row>
    <row r="198" spans="1:1">
      <c r="A198" s="2" t="s">
        <v>514</v>
      </c>
    </row>
    <row r="199" spans="1:1">
      <c r="A199" s="2" t="s">
        <v>517</v>
      </c>
    </row>
    <row r="200" spans="1:1">
      <c r="A200" s="2" t="s">
        <v>518</v>
      </c>
    </row>
    <row r="201" spans="1:1">
      <c r="A201" s="2" t="s">
        <v>520</v>
      </c>
    </row>
    <row r="202" spans="1:1">
      <c r="A202" s="2" t="s">
        <v>522</v>
      </c>
    </row>
    <row r="203" spans="1:1">
      <c r="A203" s="2" t="s">
        <v>523</v>
      </c>
    </row>
    <row r="204" spans="1:1">
      <c r="A204" s="2" t="s">
        <v>524</v>
      </c>
    </row>
    <row r="205" spans="1:1">
      <c r="A205" s="2" t="s">
        <v>526</v>
      </c>
    </row>
    <row r="206" spans="1:1">
      <c r="A206" s="2" t="s">
        <v>529</v>
      </c>
    </row>
    <row r="207" spans="1:1">
      <c r="A207" s="2" t="s">
        <v>531</v>
      </c>
    </row>
    <row r="208" spans="1:1">
      <c r="A208" s="2" t="s">
        <v>532</v>
      </c>
    </row>
    <row r="209" spans="1:1">
      <c r="A209" s="2" t="s">
        <v>534</v>
      </c>
    </row>
    <row r="210" spans="1:1">
      <c r="A210" s="2" t="s">
        <v>536</v>
      </c>
    </row>
    <row r="211" spans="1:1">
      <c r="A211" s="2" t="s">
        <v>538</v>
      </c>
    </row>
    <row r="212" spans="1:1">
      <c r="A212" s="2" t="s">
        <v>540</v>
      </c>
    </row>
    <row r="213" spans="1:1">
      <c r="A213" s="2" t="s">
        <v>542</v>
      </c>
    </row>
    <row r="214" spans="1:1">
      <c r="A214" s="2" t="s">
        <v>544</v>
      </c>
    </row>
    <row r="215" spans="1:1">
      <c r="A215" s="2" t="s">
        <v>547</v>
      </c>
    </row>
    <row r="216" spans="1:1">
      <c r="A216" s="2" t="s">
        <v>548</v>
      </c>
    </row>
    <row r="217" spans="1:1">
      <c r="A217" s="2" t="s">
        <v>549</v>
      </c>
    </row>
    <row r="218" spans="1:1">
      <c r="A218" s="2" t="s">
        <v>550</v>
      </c>
    </row>
    <row r="219" spans="1:1">
      <c r="A219" s="2" t="s">
        <v>551</v>
      </c>
    </row>
    <row r="220" spans="1:1">
      <c r="A220" s="2" t="s">
        <v>552</v>
      </c>
    </row>
    <row r="221" spans="1:1">
      <c r="A221" s="2" t="s">
        <v>554</v>
      </c>
    </row>
    <row r="222" spans="1:1">
      <c r="A222" s="2" t="s">
        <v>556</v>
      </c>
    </row>
    <row r="223" spans="1:1">
      <c r="A223" s="2" t="s">
        <v>558</v>
      </c>
    </row>
    <row r="224" spans="1:1">
      <c r="A224" s="2" t="s">
        <v>560</v>
      </c>
    </row>
    <row r="225" spans="1:1">
      <c r="A225" s="2" t="s">
        <v>562</v>
      </c>
    </row>
  </sheetData>
  <autoFilter ref="A1:B851" xr:uid="{FA3C68D2-C3A9-4D83-A56B-16A6AD6B31F8}">
    <sortState xmlns:xlrd2="http://schemas.microsoft.com/office/spreadsheetml/2017/richdata2" ref="A2:B851">
      <sortCondition ref="B1:B851"/>
    </sortState>
  </autoFilter>
  <sortState xmlns:xlrd2="http://schemas.microsoft.com/office/spreadsheetml/2017/richdata2" ref="A2:B851">
    <sortCondition ref="B2:B85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E5832-54CF-4BFC-B5D6-16B036A77C8D}">
  <dimension ref="A1:Q1001"/>
  <sheetViews>
    <sheetView tabSelected="1" topLeftCell="E1" workbookViewId="0">
      <selection activeCell="O14" sqref="O14"/>
    </sheetView>
  </sheetViews>
  <sheetFormatPr defaultRowHeight="15"/>
  <cols>
    <col min="1" max="1" width="14.28515625" style="2" bestFit="1" customWidth="1"/>
    <col min="2" max="2" width="8.7109375" style="4" bestFit="1" customWidth="1"/>
    <col min="3" max="3" width="15" style="4" customWidth="1"/>
    <col min="4" max="4" width="26.5703125" bestFit="1" customWidth="1"/>
    <col min="5" max="5" width="24.140625" bestFit="1" customWidth="1"/>
    <col min="8" max="8" width="28.42578125" bestFit="1" customWidth="1"/>
    <col min="9" max="9" width="26.28515625" bestFit="1" customWidth="1"/>
    <col min="10" max="10" width="28.7109375" bestFit="1" customWidth="1"/>
    <col min="11" max="11" width="11.140625" bestFit="1" customWidth="1"/>
    <col min="12" max="12" width="8.85546875" bestFit="1" customWidth="1"/>
    <col min="15" max="15" width="33.42578125" bestFit="1" customWidth="1"/>
    <col min="16" max="16" width="10.5703125" bestFit="1" customWidth="1"/>
  </cols>
  <sheetData>
    <row r="1" spans="1:17" s="17" customFormat="1">
      <c r="A1" s="14" t="s">
        <v>572</v>
      </c>
      <c r="B1" s="15" t="s">
        <v>573</v>
      </c>
      <c r="C1" s="16" t="s">
        <v>574</v>
      </c>
      <c r="D1" s="5" t="s">
        <v>575</v>
      </c>
      <c r="E1" s="5" t="s">
        <v>576</v>
      </c>
      <c r="F1" s="5" t="s">
        <v>577</v>
      </c>
      <c r="G1" s="5" t="s">
        <v>578</v>
      </c>
      <c r="H1" s="5" t="s">
        <v>579</v>
      </c>
      <c r="I1" s="5" t="s">
        <v>580</v>
      </c>
      <c r="J1" s="5" t="s">
        <v>581</v>
      </c>
      <c r="K1" s="5" t="s">
        <v>582</v>
      </c>
      <c r="L1" s="5" t="s">
        <v>583</v>
      </c>
      <c r="M1" s="17">
        <f>MAX(K:K)</f>
        <v>0.93946731234866832</v>
      </c>
      <c r="P1" s="17" t="s">
        <v>584</v>
      </c>
      <c r="Q1" s="17" t="s">
        <v>585</v>
      </c>
    </row>
    <row r="2" spans="1:17">
      <c r="A2" s="7" t="s">
        <v>121</v>
      </c>
      <c r="B2" s="8">
        <v>743</v>
      </c>
      <c r="C2" s="10">
        <v>6.2000000000000002E-220</v>
      </c>
      <c r="D2" s="2">
        <f>IFERROR(MATCH(A2,Both_domains!A$2:A$225, 0), 0)</f>
        <v>31</v>
      </c>
      <c r="E2" s="2">
        <f>IF(D2=0,0,1)</f>
        <v>1</v>
      </c>
      <c r="F2" s="2">
        <f>COUNTIF(E$2:E2,"=1")</f>
        <v>1</v>
      </c>
      <c r="G2" s="2">
        <f>COUNTIF(E$2:E2,"=0")</f>
        <v>0</v>
      </c>
      <c r="H2" s="2">
        <f>F2/MAX(F:F)</f>
        <v>4.6296296296296294E-3</v>
      </c>
      <c r="I2" s="2">
        <f>1 - J2</f>
        <v>1</v>
      </c>
      <c r="J2" s="2">
        <f>G2/MAX(G:G)</f>
        <v>0</v>
      </c>
      <c r="K2" s="2">
        <f>2*F2/(F2+MAX(F:F)+G2)</f>
        <v>9.2165898617511521E-3</v>
      </c>
      <c r="L2" s="5" t="s">
        <v>586</v>
      </c>
      <c r="M2" s="17">
        <f>MATCH(M1,K:K,0)</f>
        <v>198</v>
      </c>
      <c r="N2" s="2"/>
      <c r="O2" s="2" t="s">
        <v>587</v>
      </c>
      <c r="P2" s="2">
        <f>F198</f>
        <v>194</v>
      </c>
      <c r="Q2" s="2">
        <f>MAX(F:F) - P2</f>
        <v>22</v>
      </c>
    </row>
    <row r="3" spans="1:17">
      <c r="A3" s="7" t="s">
        <v>142</v>
      </c>
      <c r="B3" s="8">
        <v>741.5</v>
      </c>
      <c r="C3" s="10">
        <v>1.7999999999999999E-219</v>
      </c>
      <c r="D3" s="2">
        <f>IFERROR(MATCH(A3,Both_domains!A$2:A$225, 0), 0)</f>
        <v>41</v>
      </c>
      <c r="E3" s="2">
        <f t="shared" ref="E3:E66" si="0">IF(D3=0,0,1)</f>
        <v>1</v>
      </c>
      <c r="F3" s="2">
        <f>COUNTIF(E$2:E3,"=1")</f>
        <v>2</v>
      </c>
      <c r="G3" s="2">
        <f>COUNTIF(E$2:E3,"=0")</f>
        <v>0</v>
      </c>
      <c r="H3" s="2">
        <f t="shared" ref="H3:H66" si="1">F3/MAX(F:F)</f>
        <v>9.2592592592592587E-3</v>
      </c>
      <c r="I3" s="2">
        <f t="shared" ref="I3:I66" si="2">1 - J3</f>
        <v>1</v>
      </c>
      <c r="J3" s="2">
        <f t="shared" ref="J3:J66" si="3">G3/MAX(G:G)</f>
        <v>0</v>
      </c>
      <c r="K3" s="2">
        <f t="shared" ref="K3:K66" si="4">2*F3/(F3+MAX(F:F)+G3)</f>
        <v>1.834862385321101E-2</v>
      </c>
      <c r="L3" s="5" t="s">
        <v>588</v>
      </c>
      <c r="M3" s="6">
        <f>B198</f>
        <v>371.4</v>
      </c>
      <c r="N3" s="2"/>
      <c r="O3" s="2" t="s">
        <v>589</v>
      </c>
      <c r="P3" s="2">
        <f>G198</f>
        <v>3</v>
      </c>
      <c r="Q3" s="19">
        <f>MAX(G:G) -P3</f>
        <v>577</v>
      </c>
    </row>
    <row r="4" spans="1:17">
      <c r="A4" s="7" t="s">
        <v>109</v>
      </c>
      <c r="B4" s="8">
        <v>739.1</v>
      </c>
      <c r="C4" s="10">
        <v>9.1999999999999995E-219</v>
      </c>
      <c r="D4" s="2">
        <f>IFERROR(MATCH(A4,Both_domains!A$2:A$225, 0), 0)</f>
        <v>26</v>
      </c>
      <c r="E4" s="2">
        <f t="shared" si="0"/>
        <v>1</v>
      </c>
      <c r="F4" s="2">
        <f>COUNTIF(E$2:E4,"=1")</f>
        <v>3</v>
      </c>
      <c r="G4" s="2">
        <f>COUNTIF(E$2:E4,"=0")</f>
        <v>0</v>
      </c>
      <c r="H4" s="2">
        <f t="shared" si="1"/>
        <v>1.3888888888888888E-2</v>
      </c>
      <c r="I4" s="2">
        <f t="shared" si="2"/>
        <v>1</v>
      </c>
      <c r="J4" s="2">
        <f t="shared" si="3"/>
        <v>0</v>
      </c>
      <c r="K4" s="2">
        <f t="shared" si="4"/>
        <v>2.7397260273972601E-2</v>
      </c>
      <c r="L4" s="2"/>
      <c r="M4" s="2"/>
      <c r="N4" s="2"/>
      <c r="O4" s="2" t="s">
        <v>590</v>
      </c>
      <c r="P4" s="2">
        <f>H198</f>
        <v>0.89814814814814814</v>
      </c>
      <c r="Q4" s="2"/>
    </row>
    <row r="5" spans="1:17">
      <c r="A5" s="7" t="s">
        <v>132</v>
      </c>
      <c r="B5" s="8">
        <v>734.5</v>
      </c>
      <c r="C5" s="10">
        <v>2.3999999999999999E-217</v>
      </c>
      <c r="D5" s="2">
        <f>IFERROR(MATCH(A5,Both_domains!A$2:A$225, 0), 0)</f>
        <v>36</v>
      </c>
      <c r="E5" s="2">
        <f t="shared" si="0"/>
        <v>1</v>
      </c>
      <c r="F5" s="2">
        <f>COUNTIF(E$2:E5,"=1")</f>
        <v>4</v>
      </c>
      <c r="G5" s="2">
        <f>COUNTIF(E$2:E5,"=0")</f>
        <v>0</v>
      </c>
      <c r="H5" s="2">
        <f t="shared" si="1"/>
        <v>1.8518518518518517E-2</v>
      </c>
      <c r="I5" s="2">
        <f t="shared" si="2"/>
        <v>1</v>
      </c>
      <c r="J5" s="2">
        <f t="shared" si="3"/>
        <v>0</v>
      </c>
      <c r="K5" s="2">
        <f t="shared" si="4"/>
        <v>3.6363636363636362E-2</v>
      </c>
      <c r="L5" s="2"/>
      <c r="M5" s="2"/>
      <c r="N5" s="2"/>
      <c r="O5" s="18" t="s">
        <v>591</v>
      </c>
      <c r="P5" s="2">
        <f>I198</f>
        <v>0.9948275862068966</v>
      </c>
      <c r="Q5" s="2"/>
    </row>
    <row r="6" spans="1:17">
      <c r="A6" s="7" t="s">
        <v>130</v>
      </c>
      <c r="B6" s="8">
        <v>733.4</v>
      </c>
      <c r="C6" s="10">
        <v>4.9E-217</v>
      </c>
      <c r="D6" s="2">
        <f>IFERROR(MATCH(A6,Both_domains!A$2:A$225, 0), 0)</f>
        <v>35</v>
      </c>
      <c r="E6" s="2">
        <f t="shared" si="0"/>
        <v>1</v>
      </c>
      <c r="F6" s="2">
        <f>COUNTIF(E$2:E6,"=1")</f>
        <v>5</v>
      </c>
      <c r="G6" s="2">
        <f>COUNTIF(E$2:E6,"=0")</f>
        <v>0</v>
      </c>
      <c r="H6" s="2">
        <f t="shared" si="1"/>
        <v>2.3148148148148147E-2</v>
      </c>
      <c r="I6" s="2">
        <f t="shared" si="2"/>
        <v>1</v>
      </c>
      <c r="J6" s="2">
        <f t="shared" si="3"/>
        <v>0</v>
      </c>
      <c r="K6" s="2">
        <f t="shared" si="4"/>
        <v>4.5248868778280542E-2</v>
      </c>
      <c r="L6" s="2"/>
      <c r="M6" s="2"/>
      <c r="N6" s="2"/>
      <c r="O6" s="2"/>
      <c r="P6" s="2"/>
      <c r="Q6" s="2"/>
    </row>
    <row r="7" spans="1:17">
      <c r="A7" s="7" t="s">
        <v>158</v>
      </c>
      <c r="B7" s="8">
        <v>731</v>
      </c>
      <c r="C7" s="10">
        <v>2.5000000000000001E-216</v>
      </c>
      <c r="D7" s="2">
        <f>IFERROR(MATCH(A7,Both_domains!A$2:A$225, 0), 0)</f>
        <v>49</v>
      </c>
      <c r="E7" s="2">
        <f t="shared" si="0"/>
        <v>1</v>
      </c>
      <c r="F7" s="2">
        <f>COUNTIF(E$2:E7,"=1")</f>
        <v>6</v>
      </c>
      <c r="G7" s="2">
        <f>COUNTIF(E$2:E7,"=0")</f>
        <v>0</v>
      </c>
      <c r="H7" s="2">
        <f t="shared" si="1"/>
        <v>2.7777777777777776E-2</v>
      </c>
      <c r="I7" s="2">
        <f t="shared" si="2"/>
        <v>1</v>
      </c>
      <c r="J7" s="2">
        <f t="shared" si="3"/>
        <v>0</v>
      </c>
      <c r="K7" s="2">
        <f t="shared" si="4"/>
        <v>5.4054054054054057E-2</v>
      </c>
      <c r="L7" s="2"/>
      <c r="M7" s="2"/>
      <c r="N7" s="2"/>
      <c r="O7" s="2"/>
      <c r="P7" s="2"/>
      <c r="Q7" s="2"/>
    </row>
    <row r="8" spans="1:17">
      <c r="A8" s="7" t="s">
        <v>124</v>
      </c>
      <c r="B8" s="8">
        <v>730.2</v>
      </c>
      <c r="C8" s="10">
        <v>4.3999999999999998E-216</v>
      </c>
      <c r="D8" s="2">
        <f>IFERROR(MATCH(A8,Both_domains!A$2:A$225, 0), 0)</f>
        <v>32</v>
      </c>
      <c r="E8" s="2">
        <f t="shared" si="0"/>
        <v>1</v>
      </c>
      <c r="F8" s="2">
        <f>COUNTIF(E$2:E8,"=1")</f>
        <v>7</v>
      </c>
      <c r="G8" s="2">
        <f>COUNTIF(E$2:E8,"=0")</f>
        <v>0</v>
      </c>
      <c r="H8" s="2">
        <f t="shared" si="1"/>
        <v>3.2407407407407406E-2</v>
      </c>
      <c r="I8" s="2">
        <f t="shared" si="2"/>
        <v>1</v>
      </c>
      <c r="J8" s="2">
        <f t="shared" si="3"/>
        <v>0</v>
      </c>
      <c r="K8" s="2">
        <f t="shared" si="4"/>
        <v>6.2780269058295965E-2</v>
      </c>
      <c r="L8" s="2"/>
      <c r="M8" s="2"/>
      <c r="N8" s="2"/>
      <c r="O8" s="2"/>
      <c r="P8" s="2"/>
      <c r="Q8" s="2"/>
    </row>
    <row r="9" spans="1:17">
      <c r="A9" s="7" t="s">
        <v>126</v>
      </c>
      <c r="B9" s="8">
        <v>726.9</v>
      </c>
      <c r="C9" s="10">
        <v>4.3999999999999999E-215</v>
      </c>
      <c r="D9" s="2">
        <f>IFERROR(MATCH(A9,Both_domains!A$2:A$225, 0), 0)</f>
        <v>33</v>
      </c>
      <c r="E9" s="2">
        <f t="shared" si="0"/>
        <v>1</v>
      </c>
      <c r="F9" s="2">
        <f>COUNTIF(E$2:E9,"=1")</f>
        <v>8</v>
      </c>
      <c r="G9" s="2">
        <f>COUNTIF(E$2:E9,"=0")</f>
        <v>0</v>
      </c>
      <c r="H9" s="2">
        <f t="shared" si="1"/>
        <v>3.7037037037037035E-2</v>
      </c>
      <c r="I9" s="2">
        <f t="shared" si="2"/>
        <v>1</v>
      </c>
      <c r="J9" s="2">
        <f t="shared" si="3"/>
        <v>0</v>
      </c>
      <c r="K9" s="2">
        <f t="shared" si="4"/>
        <v>7.1428571428571425E-2</v>
      </c>
      <c r="L9" s="2"/>
      <c r="M9" s="2"/>
      <c r="N9" s="2"/>
      <c r="O9" s="2"/>
      <c r="P9" s="2"/>
      <c r="Q9" s="2"/>
    </row>
    <row r="10" spans="1:17">
      <c r="A10" s="7" t="s">
        <v>112</v>
      </c>
      <c r="B10" s="8">
        <v>726.5</v>
      </c>
      <c r="C10" s="10">
        <v>5.7000000000000004E-215</v>
      </c>
      <c r="D10" s="2">
        <f>IFERROR(MATCH(A10,Both_domains!A$2:A$225, 0), 0)</f>
        <v>27</v>
      </c>
      <c r="E10" s="2">
        <f t="shared" si="0"/>
        <v>1</v>
      </c>
      <c r="F10" s="2">
        <f>COUNTIF(E$2:E10,"=1")</f>
        <v>9</v>
      </c>
      <c r="G10" s="2">
        <f>COUNTIF(E$2:E10,"=0")</f>
        <v>0</v>
      </c>
      <c r="H10" s="2">
        <f t="shared" si="1"/>
        <v>4.1666666666666664E-2</v>
      </c>
      <c r="I10" s="2">
        <f t="shared" si="2"/>
        <v>1</v>
      </c>
      <c r="J10" s="2">
        <f t="shared" si="3"/>
        <v>0</v>
      </c>
      <c r="K10" s="2">
        <f t="shared" si="4"/>
        <v>0.08</v>
      </c>
      <c r="L10" s="2"/>
      <c r="M10" s="2"/>
      <c r="N10" s="2"/>
      <c r="O10" s="2"/>
      <c r="P10" s="2"/>
      <c r="Q10" s="2"/>
    </row>
    <row r="11" spans="1:17">
      <c r="A11" s="7" t="s">
        <v>144</v>
      </c>
      <c r="B11" s="8">
        <v>726.2</v>
      </c>
      <c r="C11" s="10">
        <v>7.4999999999999999E-215</v>
      </c>
      <c r="D11" s="2">
        <f>IFERROR(MATCH(A11,Both_domains!A$2:A$225, 0), 0)</f>
        <v>42</v>
      </c>
      <c r="E11" s="2">
        <f t="shared" si="0"/>
        <v>1</v>
      </c>
      <c r="F11" s="2">
        <f>COUNTIF(E$2:E11,"=1")</f>
        <v>10</v>
      </c>
      <c r="G11" s="2">
        <f>COUNTIF(E$2:E11,"=0")</f>
        <v>0</v>
      </c>
      <c r="H11" s="2">
        <f t="shared" si="1"/>
        <v>4.6296296296296294E-2</v>
      </c>
      <c r="I11" s="2">
        <f t="shared" si="2"/>
        <v>1</v>
      </c>
      <c r="J11" s="2">
        <f t="shared" si="3"/>
        <v>0</v>
      </c>
      <c r="K11" s="2">
        <f t="shared" si="4"/>
        <v>8.8495575221238937E-2</v>
      </c>
      <c r="L11" s="2"/>
      <c r="M11" s="2"/>
      <c r="N11" s="2"/>
      <c r="O11" s="2"/>
      <c r="P11" s="2"/>
      <c r="Q11" s="2"/>
    </row>
    <row r="12" spans="1:17">
      <c r="A12" s="7" t="s">
        <v>156</v>
      </c>
      <c r="B12" s="8">
        <v>725.6</v>
      </c>
      <c r="C12" s="10">
        <v>1.1E-214</v>
      </c>
      <c r="D12" s="2">
        <f>IFERROR(MATCH(A12,Both_domains!A$2:A$225, 0), 0)</f>
        <v>48</v>
      </c>
      <c r="E12" s="2">
        <f t="shared" si="0"/>
        <v>1</v>
      </c>
      <c r="F12" s="2">
        <f>COUNTIF(E$2:E12,"=1")</f>
        <v>11</v>
      </c>
      <c r="G12" s="2">
        <f>COUNTIF(E$2:E12,"=0")</f>
        <v>0</v>
      </c>
      <c r="H12" s="2">
        <f t="shared" si="1"/>
        <v>5.0925925925925923E-2</v>
      </c>
      <c r="I12" s="2">
        <f t="shared" si="2"/>
        <v>1</v>
      </c>
      <c r="J12" s="2">
        <f t="shared" si="3"/>
        <v>0</v>
      </c>
      <c r="K12" s="2">
        <f t="shared" si="4"/>
        <v>9.6916299559471369E-2</v>
      </c>
      <c r="L12" s="2"/>
      <c r="M12" s="2"/>
      <c r="N12" s="2"/>
      <c r="O12" s="2"/>
      <c r="P12" s="2"/>
      <c r="Q12" s="2"/>
    </row>
    <row r="13" spans="1:17">
      <c r="A13" s="7" t="s">
        <v>22</v>
      </c>
      <c r="B13" s="8">
        <v>723.6</v>
      </c>
      <c r="C13" s="10">
        <v>4.5000000000000001E-214</v>
      </c>
      <c r="D13" s="2">
        <f>IFERROR(MATCH(A13,Both_domains!A$2:A$225, 0), 0)</f>
        <v>2</v>
      </c>
      <c r="E13" s="2">
        <f t="shared" si="0"/>
        <v>1</v>
      </c>
      <c r="F13" s="2">
        <f>COUNTIF(E$2:E13,"=1")</f>
        <v>12</v>
      </c>
      <c r="G13" s="2">
        <f>COUNTIF(E$2:E13,"=0")</f>
        <v>0</v>
      </c>
      <c r="H13" s="2">
        <f t="shared" si="1"/>
        <v>5.5555555555555552E-2</v>
      </c>
      <c r="I13" s="2">
        <f t="shared" si="2"/>
        <v>1</v>
      </c>
      <c r="J13" s="2">
        <f t="shared" si="3"/>
        <v>0</v>
      </c>
      <c r="K13" s="2">
        <f t="shared" si="4"/>
        <v>0.10526315789473684</v>
      </c>
      <c r="L13" s="2"/>
      <c r="M13" s="2"/>
      <c r="N13" s="2"/>
      <c r="O13" s="2"/>
      <c r="P13" s="2"/>
      <c r="Q13" s="2"/>
    </row>
    <row r="14" spans="1:17">
      <c r="A14" s="7" t="s">
        <v>128</v>
      </c>
      <c r="B14" s="8">
        <v>721.9</v>
      </c>
      <c r="C14" s="10">
        <v>1.4999999999999999E-213</v>
      </c>
      <c r="D14" s="2">
        <f>IFERROR(MATCH(A14,Both_domains!A$2:A$225, 0), 0)</f>
        <v>34</v>
      </c>
      <c r="E14" s="2">
        <f t="shared" si="0"/>
        <v>1</v>
      </c>
      <c r="F14" s="2">
        <f>COUNTIF(E$2:E14,"=1")</f>
        <v>13</v>
      </c>
      <c r="G14" s="2">
        <f>COUNTIF(E$2:E14,"=0")</f>
        <v>0</v>
      </c>
      <c r="H14" s="2">
        <f t="shared" si="1"/>
        <v>6.0185185185185182E-2</v>
      </c>
      <c r="I14" s="2">
        <f t="shared" si="2"/>
        <v>1</v>
      </c>
      <c r="J14" s="2">
        <f t="shared" si="3"/>
        <v>0</v>
      </c>
      <c r="K14" s="2">
        <f t="shared" si="4"/>
        <v>0.11353711790393013</v>
      </c>
      <c r="L14" s="2"/>
      <c r="M14" s="2"/>
      <c r="N14" s="2"/>
      <c r="O14" s="2"/>
      <c r="P14" s="2"/>
      <c r="Q14" s="2"/>
    </row>
    <row r="15" spans="1:17">
      <c r="A15" s="7" t="s">
        <v>140</v>
      </c>
      <c r="B15" s="8">
        <v>718.9</v>
      </c>
      <c r="C15" s="10">
        <v>1.1999999999999999E-212</v>
      </c>
      <c r="D15" s="2">
        <f>IFERROR(MATCH(A15,Both_domains!A$2:A$225, 0), 0)</f>
        <v>40</v>
      </c>
      <c r="E15" s="2">
        <f t="shared" si="0"/>
        <v>1</v>
      </c>
      <c r="F15" s="2">
        <f>COUNTIF(E$2:E15,"=1")</f>
        <v>14</v>
      </c>
      <c r="G15" s="2">
        <f>COUNTIF(E$2:E15,"=0")</f>
        <v>0</v>
      </c>
      <c r="H15" s="2">
        <f t="shared" si="1"/>
        <v>6.4814814814814811E-2</v>
      </c>
      <c r="I15" s="2">
        <f t="shared" si="2"/>
        <v>1</v>
      </c>
      <c r="J15" s="2">
        <f t="shared" si="3"/>
        <v>0</v>
      </c>
      <c r="K15" s="2">
        <f t="shared" si="4"/>
        <v>0.12173913043478261</v>
      </c>
      <c r="L15" s="2"/>
      <c r="M15" s="2"/>
      <c r="N15" s="2"/>
      <c r="O15" s="2"/>
      <c r="P15" s="2"/>
      <c r="Q15" s="2"/>
    </row>
    <row r="16" spans="1:17">
      <c r="A16" s="7" t="s">
        <v>106</v>
      </c>
      <c r="B16" s="8">
        <v>718.8</v>
      </c>
      <c r="C16" s="10">
        <v>1.1999999999999999E-212</v>
      </c>
      <c r="D16" s="2">
        <f>IFERROR(MATCH(A16,Both_domains!A$2:A$225, 0), 0)</f>
        <v>25</v>
      </c>
      <c r="E16" s="2">
        <f t="shared" si="0"/>
        <v>1</v>
      </c>
      <c r="F16" s="2">
        <f>COUNTIF(E$2:E16,"=1")</f>
        <v>15</v>
      </c>
      <c r="G16" s="2">
        <f>COUNTIF(E$2:E16,"=0")</f>
        <v>0</v>
      </c>
      <c r="H16" s="2">
        <f t="shared" si="1"/>
        <v>6.9444444444444448E-2</v>
      </c>
      <c r="I16" s="2">
        <f t="shared" si="2"/>
        <v>1</v>
      </c>
      <c r="J16" s="2">
        <f t="shared" si="3"/>
        <v>0</v>
      </c>
      <c r="K16" s="2">
        <f t="shared" si="4"/>
        <v>0.12987012987012986</v>
      </c>
      <c r="L16" s="2"/>
      <c r="M16" s="2"/>
      <c r="N16" s="2"/>
      <c r="O16" s="2"/>
      <c r="P16" s="2"/>
      <c r="Q16" s="2"/>
    </row>
    <row r="17" spans="1:11">
      <c r="A17" s="7" t="s">
        <v>13</v>
      </c>
      <c r="B17" s="8">
        <v>718.4</v>
      </c>
      <c r="C17" s="10">
        <v>1.7E-212</v>
      </c>
      <c r="D17" s="2">
        <f>IFERROR(MATCH(A17,Both_domains!A$2:A$225, 0), 0)</f>
        <v>1</v>
      </c>
      <c r="E17" s="2">
        <f t="shared" si="0"/>
        <v>1</v>
      </c>
      <c r="F17" s="2">
        <f>COUNTIF(E$2:E17,"=1")</f>
        <v>16</v>
      </c>
      <c r="G17" s="2">
        <f>COUNTIF(E$2:E17,"=0")</f>
        <v>0</v>
      </c>
      <c r="H17" s="2">
        <f t="shared" si="1"/>
        <v>7.407407407407407E-2</v>
      </c>
      <c r="I17" s="2">
        <f t="shared" si="2"/>
        <v>1</v>
      </c>
      <c r="J17" s="2">
        <f t="shared" si="3"/>
        <v>0</v>
      </c>
      <c r="K17" s="2">
        <f t="shared" si="4"/>
        <v>0.13793103448275862</v>
      </c>
    </row>
    <row r="18" spans="1:11">
      <c r="A18" s="7" t="s">
        <v>414</v>
      </c>
      <c r="B18" s="8">
        <v>717.8</v>
      </c>
      <c r="C18" s="10">
        <v>2.5000000000000002E-212</v>
      </c>
      <c r="D18" s="2">
        <f>IFERROR(MATCH(A18,Both_domains!A$2:A$225, 0), 0)</f>
        <v>152</v>
      </c>
      <c r="E18" s="2">
        <f t="shared" si="0"/>
        <v>1</v>
      </c>
      <c r="F18" s="2">
        <f>COUNTIF(E$2:E18,"=1")</f>
        <v>17</v>
      </c>
      <c r="G18" s="2">
        <f>COUNTIF(E$2:E18,"=0")</f>
        <v>0</v>
      </c>
      <c r="H18" s="2">
        <f t="shared" si="1"/>
        <v>7.8703703703703706E-2</v>
      </c>
      <c r="I18" s="2">
        <f t="shared" si="2"/>
        <v>1</v>
      </c>
      <c r="J18" s="2">
        <f t="shared" si="3"/>
        <v>0</v>
      </c>
      <c r="K18" s="2">
        <f t="shared" si="4"/>
        <v>0.14592274678111589</v>
      </c>
    </row>
    <row r="19" spans="1:11">
      <c r="A19" s="7" t="s">
        <v>150</v>
      </c>
      <c r="B19" s="8">
        <v>713.2</v>
      </c>
      <c r="C19" s="10">
        <v>6.0000000000000001E-211</v>
      </c>
      <c r="D19" s="2">
        <f>IFERROR(MATCH(A19,Both_domains!A$2:A$225, 0), 0)</f>
        <v>45</v>
      </c>
      <c r="E19" s="2">
        <f t="shared" si="0"/>
        <v>1</v>
      </c>
      <c r="F19" s="2">
        <f>COUNTIF(E$2:E19,"=1")</f>
        <v>18</v>
      </c>
      <c r="G19" s="2">
        <f>COUNTIF(E$2:E19,"=0")</f>
        <v>0</v>
      </c>
      <c r="H19" s="2">
        <f t="shared" si="1"/>
        <v>8.3333333333333329E-2</v>
      </c>
      <c r="I19" s="2">
        <f t="shared" si="2"/>
        <v>1</v>
      </c>
      <c r="J19" s="2">
        <f t="shared" si="3"/>
        <v>0</v>
      </c>
      <c r="K19" s="2">
        <f t="shared" si="4"/>
        <v>0.15384615384615385</v>
      </c>
    </row>
    <row r="20" spans="1:11">
      <c r="A20" s="7" t="s">
        <v>101</v>
      </c>
      <c r="B20" s="8">
        <v>712.8</v>
      </c>
      <c r="C20" s="10">
        <v>7.8999999999999999E-211</v>
      </c>
      <c r="D20" s="2">
        <f>IFERROR(MATCH(A20,Both_domains!A$2:A$225, 0), 0)</f>
        <v>23</v>
      </c>
      <c r="E20" s="2">
        <f t="shared" si="0"/>
        <v>1</v>
      </c>
      <c r="F20" s="2">
        <f>COUNTIF(E$2:E20,"=1")</f>
        <v>19</v>
      </c>
      <c r="G20" s="2">
        <f>COUNTIF(E$2:E20,"=0")</f>
        <v>0</v>
      </c>
      <c r="H20" s="2">
        <f t="shared" si="1"/>
        <v>8.7962962962962965E-2</v>
      </c>
      <c r="I20" s="2">
        <f t="shared" si="2"/>
        <v>1</v>
      </c>
      <c r="J20" s="2">
        <f t="shared" si="3"/>
        <v>0</v>
      </c>
      <c r="K20" s="2">
        <f t="shared" si="4"/>
        <v>0.16170212765957448</v>
      </c>
    </row>
    <row r="21" spans="1:11">
      <c r="A21" s="7" t="s">
        <v>117</v>
      </c>
      <c r="B21" s="8">
        <v>710.9</v>
      </c>
      <c r="C21" s="10">
        <v>2.9000000000000001E-210</v>
      </c>
      <c r="D21" s="2">
        <f>IFERROR(MATCH(A21,Both_domains!A$2:A$225, 0), 0)</f>
        <v>29</v>
      </c>
      <c r="E21" s="2">
        <f t="shared" si="0"/>
        <v>1</v>
      </c>
      <c r="F21" s="2">
        <f>COUNTIF(E$2:E21,"=1")</f>
        <v>20</v>
      </c>
      <c r="G21" s="2">
        <f>COUNTIF(E$2:E21,"=0")</f>
        <v>0</v>
      </c>
      <c r="H21" s="2">
        <f t="shared" si="1"/>
        <v>9.2592592592592587E-2</v>
      </c>
      <c r="I21" s="2">
        <f t="shared" si="2"/>
        <v>1</v>
      </c>
      <c r="J21" s="2">
        <f t="shared" si="3"/>
        <v>0</v>
      </c>
      <c r="K21" s="2">
        <f t="shared" si="4"/>
        <v>0.16949152542372881</v>
      </c>
    </row>
    <row r="22" spans="1:11">
      <c r="A22" s="7" t="s">
        <v>77</v>
      </c>
      <c r="B22" s="8">
        <v>709.9</v>
      </c>
      <c r="C22" s="10">
        <v>6.0000000000000003E-210</v>
      </c>
      <c r="D22" s="2">
        <f>IFERROR(MATCH(A22,Both_domains!A$2:A$225, 0), 0)</f>
        <v>17</v>
      </c>
      <c r="E22" s="2">
        <f t="shared" si="0"/>
        <v>1</v>
      </c>
      <c r="F22" s="2">
        <f>COUNTIF(E$2:E22,"=1")</f>
        <v>21</v>
      </c>
      <c r="G22" s="2">
        <f>COUNTIF(E$2:E22,"=0")</f>
        <v>0</v>
      </c>
      <c r="H22" s="2">
        <f t="shared" si="1"/>
        <v>9.7222222222222224E-2</v>
      </c>
      <c r="I22" s="2">
        <f t="shared" si="2"/>
        <v>1</v>
      </c>
      <c r="J22" s="2">
        <f t="shared" si="3"/>
        <v>0</v>
      </c>
      <c r="K22" s="2">
        <f t="shared" si="4"/>
        <v>0.17721518987341772</v>
      </c>
    </row>
    <row r="23" spans="1:11">
      <c r="A23" s="7" t="s">
        <v>226</v>
      </c>
      <c r="B23" s="8">
        <v>709.4</v>
      </c>
      <c r="C23" s="10">
        <v>8.4999999999999997E-210</v>
      </c>
      <c r="D23" s="2">
        <f>IFERROR(MATCH(A23,Both_domains!A$2:A$225, 0), 0)</f>
        <v>70</v>
      </c>
      <c r="E23" s="2">
        <f t="shared" si="0"/>
        <v>1</v>
      </c>
      <c r="F23" s="2">
        <f>COUNTIF(E$2:E23,"=1")</f>
        <v>22</v>
      </c>
      <c r="G23" s="2">
        <f>COUNTIF(E$2:E23,"=0")</f>
        <v>0</v>
      </c>
      <c r="H23" s="2">
        <f t="shared" si="1"/>
        <v>0.10185185185185185</v>
      </c>
      <c r="I23" s="2">
        <f t="shared" si="2"/>
        <v>1</v>
      </c>
      <c r="J23" s="2">
        <f t="shared" si="3"/>
        <v>0</v>
      </c>
      <c r="K23" s="2">
        <f t="shared" si="4"/>
        <v>0.18487394957983194</v>
      </c>
    </row>
    <row r="24" spans="1:11">
      <c r="A24" s="7" t="s">
        <v>154</v>
      </c>
      <c r="B24" s="8">
        <v>707.5</v>
      </c>
      <c r="C24" s="10">
        <v>2.9999999999999999E-209</v>
      </c>
      <c r="D24" s="2">
        <f>IFERROR(MATCH(A24,Both_domains!A$2:A$225, 0), 0)</f>
        <v>47</v>
      </c>
      <c r="E24" s="2">
        <f t="shared" si="0"/>
        <v>1</v>
      </c>
      <c r="F24" s="2">
        <f>COUNTIF(E$2:E24,"=1")</f>
        <v>23</v>
      </c>
      <c r="G24" s="2">
        <f>COUNTIF(E$2:E24,"=0")</f>
        <v>0</v>
      </c>
      <c r="H24" s="2">
        <f t="shared" si="1"/>
        <v>0.10648148148148148</v>
      </c>
      <c r="I24" s="2">
        <f t="shared" si="2"/>
        <v>1</v>
      </c>
      <c r="J24" s="2">
        <f t="shared" si="3"/>
        <v>0</v>
      </c>
      <c r="K24" s="2">
        <f t="shared" si="4"/>
        <v>0.19246861924686193</v>
      </c>
    </row>
    <row r="25" spans="1:11">
      <c r="A25" s="7" t="s">
        <v>200</v>
      </c>
      <c r="B25" s="8">
        <v>707.1</v>
      </c>
      <c r="C25" s="10">
        <v>4.1999999999999999E-209</v>
      </c>
      <c r="D25" s="2">
        <f>IFERROR(MATCH(A25,Both_domains!A$2:A$225, 0), 0)</f>
        <v>62</v>
      </c>
      <c r="E25" s="2">
        <f t="shared" si="0"/>
        <v>1</v>
      </c>
      <c r="F25" s="2">
        <f>COUNTIF(E$2:E25,"=1")</f>
        <v>24</v>
      </c>
      <c r="G25" s="2">
        <f>COUNTIF(E$2:E25,"=0")</f>
        <v>0</v>
      </c>
      <c r="H25" s="2">
        <f t="shared" si="1"/>
        <v>0.1111111111111111</v>
      </c>
      <c r="I25" s="2">
        <f t="shared" si="2"/>
        <v>1</v>
      </c>
      <c r="J25" s="2">
        <f t="shared" si="3"/>
        <v>0</v>
      </c>
      <c r="K25" s="2">
        <f t="shared" si="4"/>
        <v>0.2</v>
      </c>
    </row>
    <row r="26" spans="1:11">
      <c r="A26" s="7" t="s">
        <v>152</v>
      </c>
      <c r="B26" s="8">
        <v>706.9</v>
      </c>
      <c r="C26" s="10">
        <v>4.8000000000000002E-209</v>
      </c>
      <c r="D26" s="2">
        <f>IFERROR(MATCH(A26,Both_domains!A$2:A$225, 0), 0)</f>
        <v>46</v>
      </c>
      <c r="E26" s="2">
        <f t="shared" si="0"/>
        <v>1</v>
      </c>
      <c r="F26" s="2">
        <f>COUNTIF(E$2:E26,"=1")</f>
        <v>25</v>
      </c>
      <c r="G26" s="2">
        <f>COUNTIF(E$2:E26,"=0")</f>
        <v>0</v>
      </c>
      <c r="H26" s="2">
        <f t="shared" si="1"/>
        <v>0.11574074074074074</v>
      </c>
      <c r="I26" s="2">
        <f t="shared" si="2"/>
        <v>1</v>
      </c>
      <c r="J26" s="2">
        <f t="shared" si="3"/>
        <v>0</v>
      </c>
      <c r="K26" s="2">
        <f t="shared" si="4"/>
        <v>0.2074688796680498</v>
      </c>
    </row>
    <row r="27" spans="1:11">
      <c r="A27" s="7" t="s">
        <v>138</v>
      </c>
      <c r="B27" s="8">
        <v>705.5</v>
      </c>
      <c r="C27" s="10">
        <v>1.1999999999999999E-208</v>
      </c>
      <c r="D27" s="2">
        <f>IFERROR(MATCH(A27,Both_domains!A$2:A$225, 0), 0)</f>
        <v>39</v>
      </c>
      <c r="E27" s="2">
        <f t="shared" si="0"/>
        <v>1</v>
      </c>
      <c r="F27" s="2">
        <f>COUNTIF(E$2:E27,"=1")</f>
        <v>26</v>
      </c>
      <c r="G27" s="2">
        <f>COUNTIF(E$2:E27,"=0")</f>
        <v>0</v>
      </c>
      <c r="H27" s="2">
        <f t="shared" si="1"/>
        <v>0.12037037037037036</v>
      </c>
      <c r="I27" s="2">
        <f t="shared" si="2"/>
        <v>1</v>
      </c>
      <c r="J27" s="2">
        <f t="shared" si="3"/>
        <v>0</v>
      </c>
      <c r="K27" s="2">
        <f t="shared" si="4"/>
        <v>0.21487603305785125</v>
      </c>
    </row>
    <row r="28" spans="1:11">
      <c r="A28" s="7" t="s">
        <v>92</v>
      </c>
      <c r="B28" s="8">
        <v>705.4</v>
      </c>
      <c r="C28" s="10">
        <v>1.3000000000000001E-208</v>
      </c>
      <c r="D28" s="2">
        <f>IFERROR(MATCH(A28,Both_domains!A$2:A$225, 0), 0)</f>
        <v>20</v>
      </c>
      <c r="E28" s="2">
        <f t="shared" si="0"/>
        <v>1</v>
      </c>
      <c r="F28" s="2">
        <f>COUNTIF(E$2:E28,"=1")</f>
        <v>27</v>
      </c>
      <c r="G28" s="2">
        <f>COUNTIF(E$2:E28,"=0")</f>
        <v>0</v>
      </c>
      <c r="H28" s="2">
        <f t="shared" si="1"/>
        <v>0.125</v>
      </c>
      <c r="I28" s="2">
        <f t="shared" si="2"/>
        <v>1</v>
      </c>
      <c r="J28" s="2">
        <f t="shared" si="3"/>
        <v>0</v>
      </c>
      <c r="K28" s="2">
        <f t="shared" si="4"/>
        <v>0.22222222222222221</v>
      </c>
    </row>
    <row r="29" spans="1:11">
      <c r="A29" s="7" t="s">
        <v>104</v>
      </c>
      <c r="B29" s="8">
        <v>705.1</v>
      </c>
      <c r="C29" s="10">
        <v>1.6000000000000001E-208</v>
      </c>
      <c r="D29" s="2">
        <f>IFERROR(MATCH(A29,Both_domains!A$2:A$225, 0), 0)</f>
        <v>24</v>
      </c>
      <c r="E29" s="2">
        <f t="shared" si="0"/>
        <v>1</v>
      </c>
      <c r="F29" s="2">
        <f>COUNTIF(E$2:E29,"=1")</f>
        <v>28</v>
      </c>
      <c r="G29" s="2">
        <f>COUNTIF(E$2:E29,"=0")</f>
        <v>0</v>
      </c>
      <c r="H29" s="2">
        <f t="shared" si="1"/>
        <v>0.12962962962962962</v>
      </c>
      <c r="I29" s="2">
        <f t="shared" si="2"/>
        <v>1</v>
      </c>
      <c r="J29" s="2">
        <f t="shared" si="3"/>
        <v>0</v>
      </c>
      <c r="K29" s="2">
        <f t="shared" si="4"/>
        <v>0.22950819672131148</v>
      </c>
    </row>
    <row r="30" spans="1:11">
      <c r="A30" s="7" t="s">
        <v>148</v>
      </c>
      <c r="B30" s="8">
        <v>704.9</v>
      </c>
      <c r="C30" s="10">
        <v>1.9000000000000001E-208</v>
      </c>
      <c r="D30" s="2">
        <f>IFERROR(MATCH(A30,Both_domains!A$2:A$225, 0), 0)</f>
        <v>44</v>
      </c>
      <c r="E30" s="2">
        <f t="shared" si="0"/>
        <v>1</v>
      </c>
      <c r="F30" s="2">
        <f>COUNTIF(E$2:E30,"=1")</f>
        <v>29</v>
      </c>
      <c r="G30" s="2">
        <f>COUNTIF(E$2:E30,"=0")</f>
        <v>0</v>
      </c>
      <c r="H30" s="2">
        <f t="shared" si="1"/>
        <v>0.13425925925925927</v>
      </c>
      <c r="I30" s="2">
        <f t="shared" si="2"/>
        <v>1</v>
      </c>
      <c r="J30" s="2">
        <f t="shared" si="3"/>
        <v>0</v>
      </c>
      <c r="K30" s="2">
        <f t="shared" si="4"/>
        <v>0.23673469387755103</v>
      </c>
    </row>
    <row r="31" spans="1:11">
      <c r="A31" s="7" t="s">
        <v>146</v>
      </c>
      <c r="B31" s="8">
        <v>704.4</v>
      </c>
      <c r="C31" s="10">
        <v>2.6000000000000002E-208</v>
      </c>
      <c r="D31" s="2">
        <f>IFERROR(MATCH(A31,Both_domains!A$2:A$225, 0), 0)</f>
        <v>43</v>
      </c>
      <c r="E31" s="2">
        <f t="shared" si="0"/>
        <v>1</v>
      </c>
      <c r="F31" s="2">
        <f>COUNTIF(E$2:E31,"=1")</f>
        <v>30</v>
      </c>
      <c r="G31" s="2">
        <f>COUNTIF(E$2:E31,"=0")</f>
        <v>0</v>
      </c>
      <c r="H31" s="2">
        <f t="shared" si="1"/>
        <v>0.1388888888888889</v>
      </c>
      <c r="I31" s="2">
        <f t="shared" si="2"/>
        <v>1</v>
      </c>
      <c r="J31" s="2">
        <f t="shared" si="3"/>
        <v>0</v>
      </c>
      <c r="K31" s="2">
        <f t="shared" si="4"/>
        <v>0.24390243902439024</v>
      </c>
    </row>
    <row r="32" spans="1:11">
      <c r="A32" s="7" t="s">
        <v>211</v>
      </c>
      <c r="B32" s="8">
        <v>703.7</v>
      </c>
      <c r="C32" s="10">
        <v>4.2999999999999997E-208</v>
      </c>
      <c r="D32" s="2">
        <f>IFERROR(MATCH(A32,Both_domains!A$2:A$225, 0), 0)</f>
        <v>65</v>
      </c>
      <c r="E32" s="2">
        <f t="shared" si="0"/>
        <v>1</v>
      </c>
      <c r="F32" s="2">
        <f>COUNTIF(E$2:E32,"=1")</f>
        <v>31</v>
      </c>
      <c r="G32" s="2">
        <f>COUNTIF(E$2:E32,"=0")</f>
        <v>0</v>
      </c>
      <c r="H32" s="2">
        <f t="shared" si="1"/>
        <v>0.14351851851851852</v>
      </c>
      <c r="I32" s="2">
        <f t="shared" si="2"/>
        <v>1</v>
      </c>
      <c r="J32" s="2">
        <f t="shared" si="3"/>
        <v>0</v>
      </c>
      <c r="K32" s="2">
        <f t="shared" si="4"/>
        <v>0.25101214574898784</v>
      </c>
    </row>
    <row r="33" spans="1:11">
      <c r="A33" s="7" t="s">
        <v>558</v>
      </c>
      <c r="B33" s="8">
        <v>703.4</v>
      </c>
      <c r="C33" s="10">
        <v>5.4000000000000002E-208</v>
      </c>
      <c r="D33" s="2">
        <f>IFERROR(MATCH(A33,Both_domains!A$2:A$225, 0), 0)</f>
        <v>222</v>
      </c>
      <c r="E33" s="2">
        <f t="shared" si="0"/>
        <v>1</v>
      </c>
      <c r="F33" s="2">
        <f>COUNTIF(E$2:E33,"=1")</f>
        <v>32</v>
      </c>
      <c r="G33" s="2">
        <f>COUNTIF(E$2:E33,"=0")</f>
        <v>0</v>
      </c>
      <c r="H33" s="2">
        <f t="shared" si="1"/>
        <v>0.14814814814814814</v>
      </c>
      <c r="I33" s="2">
        <f t="shared" si="2"/>
        <v>1</v>
      </c>
      <c r="J33" s="2">
        <f t="shared" si="3"/>
        <v>0</v>
      </c>
      <c r="K33" s="2">
        <f t="shared" si="4"/>
        <v>0.25806451612903225</v>
      </c>
    </row>
    <row r="34" spans="1:11">
      <c r="A34" s="7" t="s">
        <v>95</v>
      </c>
      <c r="B34" s="8">
        <v>703</v>
      </c>
      <c r="C34" s="10">
        <v>6.9000000000000003E-208</v>
      </c>
      <c r="D34" s="2">
        <f>IFERROR(MATCH(A34,Both_domains!A$2:A$225, 0), 0)</f>
        <v>21</v>
      </c>
      <c r="E34" s="2">
        <f t="shared" si="0"/>
        <v>1</v>
      </c>
      <c r="F34" s="2">
        <f>COUNTIF(E$2:E34,"=1")</f>
        <v>33</v>
      </c>
      <c r="G34" s="2">
        <f>COUNTIF(E$2:E34,"=0")</f>
        <v>0</v>
      </c>
      <c r="H34" s="2">
        <f t="shared" si="1"/>
        <v>0.15277777777777779</v>
      </c>
      <c r="I34" s="2">
        <f t="shared" si="2"/>
        <v>1</v>
      </c>
      <c r="J34" s="2">
        <f t="shared" si="3"/>
        <v>0</v>
      </c>
      <c r="K34" s="2">
        <f t="shared" si="4"/>
        <v>0.26506024096385544</v>
      </c>
    </row>
    <row r="35" spans="1:11">
      <c r="A35" s="7" t="s">
        <v>241</v>
      </c>
      <c r="B35" s="8">
        <v>702.2</v>
      </c>
      <c r="C35" s="10">
        <v>1.1999999999999999E-207</v>
      </c>
      <c r="D35" s="2">
        <f>IFERROR(MATCH(A35,Both_domains!A$2:A$225, 0), 0)</f>
        <v>77</v>
      </c>
      <c r="E35" s="2">
        <f t="shared" si="0"/>
        <v>1</v>
      </c>
      <c r="F35" s="2">
        <f>COUNTIF(E$2:E35,"=1")</f>
        <v>34</v>
      </c>
      <c r="G35" s="2">
        <f>COUNTIF(E$2:E35,"=0")</f>
        <v>0</v>
      </c>
      <c r="H35" s="2">
        <f t="shared" si="1"/>
        <v>0.15740740740740741</v>
      </c>
      <c r="I35" s="2">
        <f t="shared" si="2"/>
        <v>1</v>
      </c>
      <c r="J35" s="2">
        <f t="shared" si="3"/>
        <v>0</v>
      </c>
      <c r="K35" s="2">
        <f t="shared" si="4"/>
        <v>0.27200000000000002</v>
      </c>
    </row>
    <row r="36" spans="1:11">
      <c r="A36" s="7" t="s">
        <v>136</v>
      </c>
      <c r="B36" s="8">
        <v>700.1</v>
      </c>
      <c r="C36" s="10">
        <v>5.3E-207</v>
      </c>
      <c r="D36" s="2">
        <f>IFERROR(MATCH(A36,Both_domains!A$2:A$225, 0), 0)</f>
        <v>38</v>
      </c>
      <c r="E36" s="2">
        <f t="shared" si="0"/>
        <v>1</v>
      </c>
      <c r="F36" s="2">
        <f>COUNTIF(E$2:E36,"=1")</f>
        <v>35</v>
      </c>
      <c r="G36" s="2">
        <f>COUNTIF(E$2:E36,"=0")</f>
        <v>0</v>
      </c>
      <c r="H36" s="2">
        <f t="shared" si="1"/>
        <v>0.16203703703703703</v>
      </c>
      <c r="I36" s="2">
        <f t="shared" si="2"/>
        <v>1</v>
      </c>
      <c r="J36" s="2">
        <f t="shared" si="3"/>
        <v>0</v>
      </c>
      <c r="K36" s="2">
        <f t="shared" si="4"/>
        <v>0.2788844621513944</v>
      </c>
    </row>
    <row r="37" spans="1:11">
      <c r="A37" s="7" t="s">
        <v>235</v>
      </c>
      <c r="B37" s="8">
        <v>698.4</v>
      </c>
      <c r="C37" s="10">
        <v>1.6999999999999999E-206</v>
      </c>
      <c r="D37" s="2">
        <f>IFERROR(MATCH(A37,Both_domains!A$2:A$225, 0), 0)</f>
        <v>74</v>
      </c>
      <c r="E37" s="2">
        <f t="shared" si="0"/>
        <v>1</v>
      </c>
      <c r="F37" s="2">
        <f>COUNTIF(E$2:E37,"=1")</f>
        <v>36</v>
      </c>
      <c r="G37" s="2">
        <f>COUNTIF(E$2:E37,"=0")</f>
        <v>0</v>
      </c>
      <c r="H37" s="2">
        <f t="shared" si="1"/>
        <v>0.16666666666666666</v>
      </c>
      <c r="I37" s="2">
        <f t="shared" si="2"/>
        <v>1</v>
      </c>
      <c r="J37" s="2">
        <f t="shared" si="3"/>
        <v>0</v>
      </c>
      <c r="K37" s="2">
        <f t="shared" si="4"/>
        <v>0.2857142857142857</v>
      </c>
    </row>
    <row r="38" spans="1:11">
      <c r="A38" s="7" t="s">
        <v>389</v>
      </c>
      <c r="B38" s="8">
        <v>697.6</v>
      </c>
      <c r="C38" s="10">
        <v>3.0000000000000002E-206</v>
      </c>
      <c r="D38" s="2">
        <f>IFERROR(MATCH(A38,Both_domains!A$2:A$225, 0), 0)</f>
        <v>141</v>
      </c>
      <c r="E38" s="2">
        <f t="shared" si="0"/>
        <v>1</v>
      </c>
      <c r="F38" s="2">
        <f>COUNTIF(E$2:E38,"=1")</f>
        <v>37</v>
      </c>
      <c r="G38" s="2">
        <f>COUNTIF(E$2:E38,"=0")</f>
        <v>0</v>
      </c>
      <c r="H38" s="2">
        <f t="shared" si="1"/>
        <v>0.17129629629629631</v>
      </c>
      <c r="I38" s="2">
        <f t="shared" si="2"/>
        <v>1</v>
      </c>
      <c r="J38" s="2">
        <f t="shared" si="3"/>
        <v>0</v>
      </c>
      <c r="K38" s="2">
        <f t="shared" si="4"/>
        <v>0.29249011857707508</v>
      </c>
    </row>
    <row r="39" spans="1:11">
      <c r="A39" s="7" t="s">
        <v>88</v>
      </c>
      <c r="B39" s="8">
        <v>694.8</v>
      </c>
      <c r="C39" s="10">
        <v>2.0999999999999998E-205</v>
      </c>
      <c r="D39" s="2">
        <f>IFERROR(MATCH(A39,Both_domains!A$2:A$225, 0), 0)</f>
        <v>19</v>
      </c>
      <c r="E39" s="2">
        <f t="shared" si="0"/>
        <v>1</v>
      </c>
      <c r="F39" s="2">
        <f>COUNTIF(E$2:E39,"=1")</f>
        <v>38</v>
      </c>
      <c r="G39" s="2">
        <f>COUNTIF(E$2:E39,"=0")</f>
        <v>0</v>
      </c>
      <c r="H39" s="2">
        <f t="shared" si="1"/>
        <v>0.17592592592592593</v>
      </c>
      <c r="I39" s="2">
        <f t="shared" si="2"/>
        <v>1</v>
      </c>
      <c r="J39" s="2">
        <f t="shared" si="3"/>
        <v>0</v>
      </c>
      <c r="K39" s="2">
        <f t="shared" si="4"/>
        <v>0.29921259842519687</v>
      </c>
    </row>
    <row r="40" spans="1:11">
      <c r="A40" s="7" t="s">
        <v>562</v>
      </c>
      <c r="B40" s="8">
        <v>693.8</v>
      </c>
      <c r="C40" s="10">
        <v>4.1000000000000003E-205</v>
      </c>
      <c r="D40" s="2">
        <f>IFERROR(MATCH(A40,Both_domains!A$2:A$225, 0), 0)</f>
        <v>224</v>
      </c>
      <c r="E40" s="2">
        <f t="shared" si="0"/>
        <v>1</v>
      </c>
      <c r="F40" s="2">
        <f>COUNTIF(E$2:E40,"=1")</f>
        <v>39</v>
      </c>
      <c r="G40" s="2">
        <f>COUNTIF(E$2:E40,"=0")</f>
        <v>0</v>
      </c>
      <c r="H40" s="2">
        <f t="shared" si="1"/>
        <v>0.18055555555555555</v>
      </c>
      <c r="I40" s="2">
        <f t="shared" si="2"/>
        <v>1</v>
      </c>
      <c r="J40" s="2">
        <f t="shared" si="3"/>
        <v>0</v>
      </c>
      <c r="K40" s="2">
        <f t="shared" si="4"/>
        <v>0.30588235294117649</v>
      </c>
    </row>
    <row r="41" spans="1:11">
      <c r="A41" s="7" t="s">
        <v>119</v>
      </c>
      <c r="B41" s="8">
        <v>693.3</v>
      </c>
      <c r="C41" s="10">
        <v>5.7000000000000001E-205</v>
      </c>
      <c r="D41" s="2">
        <f>IFERROR(MATCH(A41,Both_domains!A$2:A$225, 0), 0)</f>
        <v>30</v>
      </c>
      <c r="E41" s="2">
        <f t="shared" si="0"/>
        <v>1</v>
      </c>
      <c r="F41" s="2">
        <f>COUNTIF(E$2:E41,"=1")</f>
        <v>40</v>
      </c>
      <c r="G41" s="2">
        <f>COUNTIF(E$2:E41,"=0")</f>
        <v>0</v>
      </c>
      <c r="H41" s="2">
        <f t="shared" si="1"/>
        <v>0.18518518518518517</v>
      </c>
      <c r="I41" s="2">
        <f t="shared" si="2"/>
        <v>1</v>
      </c>
      <c r="J41" s="2">
        <f t="shared" si="3"/>
        <v>0</v>
      </c>
      <c r="K41" s="2">
        <f t="shared" si="4"/>
        <v>0.3125</v>
      </c>
    </row>
    <row r="42" spans="1:11">
      <c r="A42" s="7" t="s">
        <v>134</v>
      </c>
      <c r="B42" s="8">
        <v>693.3</v>
      </c>
      <c r="C42" s="10">
        <v>5.7000000000000001E-205</v>
      </c>
      <c r="D42" s="2">
        <f>IFERROR(MATCH(A42,Both_domains!A$2:A$225, 0), 0)</f>
        <v>37</v>
      </c>
      <c r="E42" s="2">
        <f t="shared" si="0"/>
        <v>1</v>
      </c>
      <c r="F42" s="2">
        <f>COUNTIF(E$2:E42,"=1")</f>
        <v>41</v>
      </c>
      <c r="G42" s="2">
        <f>COUNTIF(E$2:E42,"=0")</f>
        <v>0</v>
      </c>
      <c r="H42" s="2">
        <f t="shared" si="1"/>
        <v>0.18981481481481483</v>
      </c>
      <c r="I42" s="2">
        <f t="shared" si="2"/>
        <v>1</v>
      </c>
      <c r="J42" s="2">
        <f t="shared" si="3"/>
        <v>0</v>
      </c>
      <c r="K42" s="2">
        <f t="shared" si="4"/>
        <v>0.31906614785992216</v>
      </c>
    </row>
    <row r="43" spans="1:11">
      <c r="A43" s="7" t="s">
        <v>114</v>
      </c>
      <c r="B43" s="8">
        <v>691</v>
      </c>
      <c r="C43" s="10">
        <v>2.8E-204</v>
      </c>
      <c r="D43" s="2">
        <f>IFERROR(MATCH(A43,Both_domains!A$2:A$225, 0), 0)</f>
        <v>28</v>
      </c>
      <c r="E43" s="2">
        <f t="shared" si="0"/>
        <v>1</v>
      </c>
      <c r="F43" s="2">
        <f>COUNTIF(E$2:E43,"=1")</f>
        <v>42</v>
      </c>
      <c r="G43" s="2">
        <f>COUNTIF(E$2:E43,"=0")</f>
        <v>0</v>
      </c>
      <c r="H43" s="2">
        <f t="shared" si="1"/>
        <v>0.19444444444444445</v>
      </c>
      <c r="I43" s="2">
        <f t="shared" si="2"/>
        <v>1</v>
      </c>
      <c r="J43" s="2">
        <f t="shared" si="3"/>
        <v>0</v>
      </c>
      <c r="K43" s="2">
        <f t="shared" si="4"/>
        <v>0.32558139534883723</v>
      </c>
    </row>
    <row r="44" spans="1:11">
      <c r="A44" s="7" t="s">
        <v>97</v>
      </c>
      <c r="B44" s="8">
        <v>689.5</v>
      </c>
      <c r="C44" s="10">
        <v>8.0999999999999994E-204</v>
      </c>
      <c r="D44" s="2">
        <f>IFERROR(MATCH(A44,Both_domains!A$2:A$225, 0), 0)</f>
        <v>22</v>
      </c>
      <c r="E44" s="2">
        <f t="shared" si="0"/>
        <v>1</v>
      </c>
      <c r="F44" s="2">
        <f>COUNTIF(E$2:E44,"=1")</f>
        <v>43</v>
      </c>
      <c r="G44" s="2">
        <f>COUNTIF(E$2:E44,"=0")</f>
        <v>0</v>
      </c>
      <c r="H44" s="2">
        <f t="shared" si="1"/>
        <v>0.19907407407407407</v>
      </c>
      <c r="I44" s="2">
        <f t="shared" si="2"/>
        <v>1</v>
      </c>
      <c r="J44" s="2">
        <f t="shared" si="3"/>
        <v>0</v>
      </c>
      <c r="K44" s="2">
        <f t="shared" si="4"/>
        <v>0.33204633204633205</v>
      </c>
    </row>
    <row r="45" spans="1:11">
      <c r="A45" s="7" t="s">
        <v>196</v>
      </c>
      <c r="B45" s="8">
        <v>688.6</v>
      </c>
      <c r="C45" s="10">
        <v>1.5000000000000001E-203</v>
      </c>
      <c r="D45" s="2">
        <f>IFERROR(MATCH(A45,Both_domains!A$2:A$225, 0), 0)</f>
        <v>61</v>
      </c>
      <c r="E45" s="2">
        <f t="shared" si="0"/>
        <v>1</v>
      </c>
      <c r="F45" s="2">
        <f>COUNTIF(E$2:E45,"=1")</f>
        <v>44</v>
      </c>
      <c r="G45" s="2">
        <f>COUNTIF(E$2:E45,"=0")</f>
        <v>0</v>
      </c>
      <c r="H45" s="2">
        <f t="shared" si="1"/>
        <v>0.20370370370370369</v>
      </c>
      <c r="I45" s="2">
        <f t="shared" si="2"/>
        <v>1</v>
      </c>
      <c r="J45" s="2">
        <f t="shared" si="3"/>
        <v>0</v>
      </c>
      <c r="K45" s="2">
        <f t="shared" si="4"/>
        <v>0.33846153846153848</v>
      </c>
    </row>
    <row r="46" spans="1:11">
      <c r="A46" s="7" t="s">
        <v>282</v>
      </c>
      <c r="B46" s="8">
        <v>687</v>
      </c>
      <c r="C46" s="10">
        <v>4.5000000000000002E-203</v>
      </c>
      <c r="D46" s="2">
        <f>IFERROR(MATCH(A46,Both_domains!A$2:A$225, 0), 0)</f>
        <v>97</v>
      </c>
      <c r="E46" s="2">
        <f t="shared" si="0"/>
        <v>1</v>
      </c>
      <c r="F46" s="2">
        <f>COUNTIF(E$2:E46,"=1")</f>
        <v>45</v>
      </c>
      <c r="G46" s="2">
        <f>COUNTIF(E$2:E46,"=0")</f>
        <v>0</v>
      </c>
      <c r="H46" s="2">
        <f t="shared" si="1"/>
        <v>0.20833333333333334</v>
      </c>
      <c r="I46" s="2">
        <f t="shared" si="2"/>
        <v>1</v>
      </c>
      <c r="J46" s="2">
        <f t="shared" si="3"/>
        <v>0</v>
      </c>
      <c r="K46" s="2">
        <f t="shared" si="4"/>
        <v>0.34482758620689657</v>
      </c>
    </row>
    <row r="47" spans="1:11">
      <c r="A47" s="7" t="s">
        <v>340</v>
      </c>
      <c r="B47" s="8">
        <v>683.6</v>
      </c>
      <c r="C47" s="10">
        <v>4.6999999999999999E-202</v>
      </c>
      <c r="D47" s="2">
        <f>IFERROR(MATCH(A47,Both_domains!A$2:A$225, 0), 0)</f>
        <v>124</v>
      </c>
      <c r="E47" s="2">
        <f t="shared" si="0"/>
        <v>1</v>
      </c>
      <c r="F47" s="2">
        <f>COUNTIF(E$2:E47,"=1")</f>
        <v>46</v>
      </c>
      <c r="G47" s="2">
        <f>COUNTIF(E$2:E47,"=0")</f>
        <v>0</v>
      </c>
      <c r="H47" s="2">
        <f t="shared" si="1"/>
        <v>0.21296296296296297</v>
      </c>
      <c r="I47" s="2">
        <f t="shared" si="2"/>
        <v>1</v>
      </c>
      <c r="J47" s="2">
        <f t="shared" si="3"/>
        <v>0</v>
      </c>
      <c r="K47" s="2">
        <f t="shared" si="4"/>
        <v>0.35114503816793891</v>
      </c>
    </row>
    <row r="48" spans="1:11">
      <c r="A48" s="7" t="s">
        <v>214</v>
      </c>
      <c r="B48" s="8">
        <v>682.1</v>
      </c>
      <c r="C48" s="10">
        <v>1.2999999999999999E-201</v>
      </c>
      <c r="D48" s="2">
        <f>IFERROR(MATCH(A48,Both_domains!A$2:A$225, 0), 0)</f>
        <v>66</v>
      </c>
      <c r="E48" s="2">
        <f t="shared" si="0"/>
        <v>1</v>
      </c>
      <c r="F48" s="2">
        <f>COUNTIF(E$2:E48,"=1")</f>
        <v>47</v>
      </c>
      <c r="G48" s="2">
        <f>COUNTIF(E$2:E48,"=0")</f>
        <v>0</v>
      </c>
      <c r="H48" s="2">
        <f t="shared" si="1"/>
        <v>0.21759259259259259</v>
      </c>
      <c r="I48" s="2">
        <f t="shared" si="2"/>
        <v>1</v>
      </c>
      <c r="J48" s="2">
        <f t="shared" si="3"/>
        <v>0</v>
      </c>
      <c r="K48" s="2">
        <f t="shared" si="4"/>
        <v>0.35741444866920152</v>
      </c>
    </row>
    <row r="49" spans="1:11">
      <c r="A49" s="7" t="s">
        <v>233</v>
      </c>
      <c r="B49" s="8">
        <v>680.8</v>
      </c>
      <c r="C49" s="10">
        <v>3.3000000000000003E-201</v>
      </c>
      <c r="D49" s="2">
        <f>IFERROR(MATCH(A49,Both_domains!A$2:A$225, 0), 0)</f>
        <v>73</v>
      </c>
      <c r="E49" s="2">
        <f t="shared" si="0"/>
        <v>1</v>
      </c>
      <c r="F49" s="2">
        <f>COUNTIF(E$2:E49,"=1")</f>
        <v>48</v>
      </c>
      <c r="G49" s="2">
        <f>COUNTIF(E$2:E49,"=0")</f>
        <v>0</v>
      </c>
      <c r="H49" s="2">
        <f t="shared" si="1"/>
        <v>0.22222222222222221</v>
      </c>
      <c r="I49" s="2">
        <f t="shared" si="2"/>
        <v>1</v>
      </c>
      <c r="J49" s="2">
        <f t="shared" si="3"/>
        <v>0</v>
      </c>
      <c r="K49" s="2">
        <f t="shared" si="4"/>
        <v>0.36363636363636365</v>
      </c>
    </row>
    <row r="50" spans="1:11">
      <c r="A50" s="7" t="s">
        <v>291</v>
      </c>
      <c r="B50" s="8">
        <v>680.6</v>
      </c>
      <c r="C50" s="10">
        <v>3.8E-201</v>
      </c>
      <c r="D50" s="2">
        <f>IFERROR(MATCH(A50,Both_domains!A$2:A$225, 0), 0)</f>
        <v>102</v>
      </c>
      <c r="E50" s="2">
        <f t="shared" si="0"/>
        <v>1</v>
      </c>
      <c r="F50" s="2">
        <f>COUNTIF(E$2:E50,"=1")</f>
        <v>49</v>
      </c>
      <c r="G50" s="2">
        <f>COUNTIF(E$2:E50,"=0")</f>
        <v>0</v>
      </c>
      <c r="H50" s="2">
        <f t="shared" si="1"/>
        <v>0.22685185185185186</v>
      </c>
      <c r="I50" s="2">
        <f t="shared" si="2"/>
        <v>1</v>
      </c>
      <c r="J50" s="2">
        <f t="shared" si="3"/>
        <v>0</v>
      </c>
      <c r="K50" s="2">
        <f t="shared" si="4"/>
        <v>0.36981132075471695</v>
      </c>
    </row>
    <row r="51" spans="1:11">
      <c r="A51" s="7" t="s">
        <v>332</v>
      </c>
      <c r="B51" s="8">
        <v>676.8</v>
      </c>
      <c r="C51" s="10">
        <v>5.4000000000000003E-200</v>
      </c>
      <c r="D51" s="2">
        <f>IFERROR(MATCH(A51,Both_domains!A$2:A$225, 0), 0)</f>
        <v>121</v>
      </c>
      <c r="E51" s="2">
        <f t="shared" si="0"/>
        <v>1</v>
      </c>
      <c r="F51" s="2">
        <f>COUNTIF(E$2:E51,"=1")</f>
        <v>50</v>
      </c>
      <c r="G51" s="2">
        <f>COUNTIF(E$2:E51,"=0")</f>
        <v>0</v>
      </c>
      <c r="H51" s="2">
        <f t="shared" si="1"/>
        <v>0.23148148148148148</v>
      </c>
      <c r="I51" s="2">
        <f t="shared" si="2"/>
        <v>1</v>
      </c>
      <c r="J51" s="2">
        <f t="shared" si="3"/>
        <v>0</v>
      </c>
      <c r="K51" s="2">
        <f t="shared" si="4"/>
        <v>0.37593984962406013</v>
      </c>
    </row>
    <row r="52" spans="1:11">
      <c r="A52" s="7" t="s">
        <v>397</v>
      </c>
      <c r="B52" s="8">
        <v>673.9</v>
      </c>
      <c r="C52" s="10">
        <v>3.9999999999999999E-199</v>
      </c>
      <c r="D52" s="2">
        <f>IFERROR(MATCH(A52,Both_domains!A$2:A$225, 0), 0)</f>
        <v>145</v>
      </c>
      <c r="E52" s="2">
        <f t="shared" si="0"/>
        <v>1</v>
      </c>
      <c r="F52" s="2">
        <f>COUNTIF(E$2:E52,"=1")</f>
        <v>51</v>
      </c>
      <c r="G52" s="2">
        <f>COUNTIF(E$2:E52,"=0")</f>
        <v>0</v>
      </c>
      <c r="H52" s="2">
        <f t="shared" si="1"/>
        <v>0.2361111111111111</v>
      </c>
      <c r="I52" s="2">
        <f t="shared" si="2"/>
        <v>1</v>
      </c>
      <c r="J52" s="2">
        <f t="shared" si="3"/>
        <v>0</v>
      </c>
      <c r="K52" s="2">
        <f t="shared" si="4"/>
        <v>0.38202247191011235</v>
      </c>
    </row>
    <row r="53" spans="1:11">
      <c r="A53" s="7" t="s">
        <v>207</v>
      </c>
      <c r="B53" s="8">
        <v>672.3</v>
      </c>
      <c r="C53" s="10">
        <v>1.1999999999999999E-198</v>
      </c>
      <c r="D53" s="2">
        <f>IFERROR(MATCH(A53,Both_domains!A$2:A$225, 0), 0)</f>
        <v>64</v>
      </c>
      <c r="E53" s="2">
        <f t="shared" si="0"/>
        <v>1</v>
      </c>
      <c r="F53" s="2">
        <f>COUNTIF(E$2:E53,"=1")</f>
        <v>52</v>
      </c>
      <c r="G53" s="2">
        <f>COUNTIF(E$2:E53,"=0")</f>
        <v>0</v>
      </c>
      <c r="H53" s="2">
        <f t="shared" si="1"/>
        <v>0.24074074074074073</v>
      </c>
      <c r="I53" s="2">
        <f t="shared" si="2"/>
        <v>1</v>
      </c>
      <c r="J53" s="2">
        <f t="shared" si="3"/>
        <v>0</v>
      </c>
      <c r="K53" s="2">
        <f t="shared" si="4"/>
        <v>0.38805970149253732</v>
      </c>
    </row>
    <row r="54" spans="1:11">
      <c r="A54" s="7" t="s">
        <v>192</v>
      </c>
      <c r="B54" s="8">
        <v>672</v>
      </c>
      <c r="C54" s="10">
        <v>1.5000000000000001E-198</v>
      </c>
      <c r="D54" s="2">
        <f>IFERROR(MATCH(A54,Both_domains!A$2:A$225, 0), 0)</f>
        <v>60</v>
      </c>
      <c r="E54" s="2">
        <f t="shared" si="0"/>
        <v>1</v>
      </c>
      <c r="F54" s="2">
        <f>COUNTIF(E$2:E54,"=1")</f>
        <v>53</v>
      </c>
      <c r="G54" s="2">
        <f>COUNTIF(E$2:E54,"=0")</f>
        <v>0</v>
      </c>
      <c r="H54" s="2">
        <f t="shared" si="1"/>
        <v>0.24537037037037038</v>
      </c>
      <c r="I54" s="2">
        <f t="shared" si="2"/>
        <v>1</v>
      </c>
      <c r="J54" s="2">
        <f t="shared" si="3"/>
        <v>0</v>
      </c>
      <c r="K54" s="2">
        <f t="shared" si="4"/>
        <v>0.39405204460966542</v>
      </c>
    </row>
    <row r="55" spans="1:11">
      <c r="A55" s="7" t="s">
        <v>309</v>
      </c>
      <c r="B55" s="8">
        <v>671.8</v>
      </c>
      <c r="C55" s="10">
        <v>1.8E-198</v>
      </c>
      <c r="D55" s="2">
        <f>IFERROR(MATCH(A55,Both_domains!A$2:A$225, 0), 0)</f>
        <v>111</v>
      </c>
      <c r="E55" s="2">
        <f t="shared" si="0"/>
        <v>1</v>
      </c>
      <c r="F55" s="2">
        <f>COUNTIF(E$2:E55,"=1")</f>
        <v>54</v>
      </c>
      <c r="G55" s="2">
        <f>COUNTIF(E$2:E55,"=0")</f>
        <v>0</v>
      </c>
      <c r="H55" s="2">
        <f t="shared" si="1"/>
        <v>0.25</v>
      </c>
      <c r="I55" s="2">
        <f t="shared" si="2"/>
        <v>1</v>
      </c>
      <c r="J55" s="2">
        <f t="shared" si="3"/>
        <v>0</v>
      </c>
      <c r="K55" s="2">
        <f t="shared" si="4"/>
        <v>0.4</v>
      </c>
    </row>
    <row r="56" spans="1:11">
      <c r="A56" s="7" t="s">
        <v>469</v>
      </c>
      <c r="B56" s="8">
        <v>667.8</v>
      </c>
      <c r="C56" s="10">
        <v>2.8000000000000002E-197</v>
      </c>
      <c r="D56" s="2">
        <f>IFERROR(MATCH(A56,Both_domains!A$2:A$225, 0), 0)</f>
        <v>176</v>
      </c>
      <c r="E56" s="2">
        <f t="shared" si="0"/>
        <v>1</v>
      </c>
      <c r="F56" s="2">
        <f>COUNTIF(E$2:E56,"=1")</f>
        <v>55</v>
      </c>
      <c r="G56" s="2">
        <f>COUNTIF(E$2:E56,"=0")</f>
        <v>0</v>
      </c>
      <c r="H56" s="2">
        <f t="shared" si="1"/>
        <v>0.25462962962962965</v>
      </c>
      <c r="I56" s="2">
        <f t="shared" si="2"/>
        <v>1</v>
      </c>
      <c r="J56" s="2">
        <f t="shared" si="3"/>
        <v>0</v>
      </c>
      <c r="K56" s="2">
        <f t="shared" si="4"/>
        <v>0.4059040590405904</v>
      </c>
    </row>
    <row r="57" spans="1:11">
      <c r="A57" s="7" t="s">
        <v>327</v>
      </c>
      <c r="B57" s="8">
        <v>666.6</v>
      </c>
      <c r="C57" s="10">
        <v>6.2999999999999994E-197</v>
      </c>
      <c r="D57" s="2">
        <f>IFERROR(MATCH(A57,Both_domains!A$2:A$225, 0), 0)</f>
        <v>120</v>
      </c>
      <c r="E57" s="2">
        <f t="shared" si="0"/>
        <v>1</v>
      </c>
      <c r="F57" s="2">
        <f>COUNTIF(E$2:E57,"=1")</f>
        <v>56</v>
      </c>
      <c r="G57" s="2">
        <f>COUNTIF(E$2:E57,"=0")</f>
        <v>0</v>
      </c>
      <c r="H57" s="2">
        <f t="shared" si="1"/>
        <v>0.25925925925925924</v>
      </c>
      <c r="I57" s="2">
        <f t="shared" si="2"/>
        <v>1</v>
      </c>
      <c r="J57" s="2">
        <f t="shared" si="3"/>
        <v>0</v>
      </c>
      <c r="K57" s="2">
        <f t="shared" si="4"/>
        <v>0.41176470588235292</v>
      </c>
    </row>
    <row r="58" spans="1:11">
      <c r="A58" s="7" t="s">
        <v>435</v>
      </c>
      <c r="B58" s="8">
        <v>665.4</v>
      </c>
      <c r="C58" s="10">
        <v>1.3999999999999999E-196</v>
      </c>
      <c r="D58" s="2">
        <f>IFERROR(MATCH(A58,Both_domains!A$2:A$225, 0), 0)</f>
        <v>159</v>
      </c>
      <c r="E58" s="2">
        <f t="shared" si="0"/>
        <v>1</v>
      </c>
      <c r="F58" s="2">
        <f>COUNTIF(E$2:E58,"=1")</f>
        <v>57</v>
      </c>
      <c r="G58" s="2">
        <f>COUNTIF(E$2:E58,"=0")</f>
        <v>0</v>
      </c>
      <c r="H58" s="2">
        <f t="shared" si="1"/>
        <v>0.2638888888888889</v>
      </c>
      <c r="I58" s="2">
        <f t="shared" si="2"/>
        <v>1</v>
      </c>
      <c r="J58" s="2">
        <f t="shared" si="3"/>
        <v>0</v>
      </c>
      <c r="K58" s="2">
        <f t="shared" si="4"/>
        <v>0.4175824175824176</v>
      </c>
    </row>
    <row r="59" spans="1:11">
      <c r="A59" s="7" t="s">
        <v>319</v>
      </c>
      <c r="B59" s="8">
        <v>665.1</v>
      </c>
      <c r="C59" s="10">
        <v>1.8E-196</v>
      </c>
      <c r="D59" s="2">
        <f>IFERROR(MATCH(A59,Both_domains!A$2:A$225, 0), 0)</f>
        <v>116</v>
      </c>
      <c r="E59" s="2">
        <f t="shared" si="0"/>
        <v>1</v>
      </c>
      <c r="F59" s="2">
        <f>COUNTIF(E$2:E59,"=1")</f>
        <v>58</v>
      </c>
      <c r="G59" s="2">
        <f>COUNTIF(E$2:E59,"=0")</f>
        <v>0</v>
      </c>
      <c r="H59" s="2">
        <f t="shared" si="1"/>
        <v>0.26851851851851855</v>
      </c>
      <c r="I59" s="2">
        <f t="shared" si="2"/>
        <v>1</v>
      </c>
      <c r="J59" s="2">
        <f t="shared" si="3"/>
        <v>0</v>
      </c>
      <c r="K59" s="2">
        <f t="shared" si="4"/>
        <v>0.42335766423357662</v>
      </c>
    </row>
    <row r="60" spans="1:11">
      <c r="A60" s="7" t="s">
        <v>488</v>
      </c>
      <c r="B60" s="8">
        <v>664.5</v>
      </c>
      <c r="C60" s="10">
        <v>2.7999999999999998E-196</v>
      </c>
      <c r="D60" s="2">
        <f>IFERROR(MATCH(A60,Both_domains!A$2:A$225, 0), 0)</f>
        <v>187</v>
      </c>
      <c r="E60" s="2">
        <f t="shared" si="0"/>
        <v>1</v>
      </c>
      <c r="F60" s="2">
        <f>COUNTIF(E$2:E60,"=1")</f>
        <v>59</v>
      </c>
      <c r="G60" s="2">
        <f>COUNTIF(E$2:E60,"=0")</f>
        <v>0</v>
      </c>
      <c r="H60" s="2">
        <f t="shared" si="1"/>
        <v>0.27314814814814814</v>
      </c>
      <c r="I60" s="2">
        <f t="shared" si="2"/>
        <v>1</v>
      </c>
      <c r="J60" s="2">
        <f t="shared" si="3"/>
        <v>0</v>
      </c>
      <c r="K60" s="2">
        <f t="shared" si="4"/>
        <v>0.42909090909090908</v>
      </c>
    </row>
    <row r="61" spans="1:11">
      <c r="A61" s="7" t="s">
        <v>160</v>
      </c>
      <c r="B61" s="8">
        <v>663.3</v>
      </c>
      <c r="C61" s="10">
        <v>6.1000000000000003E-196</v>
      </c>
      <c r="D61" s="2">
        <f>IFERROR(MATCH(A61,Both_domains!A$2:A$225, 0), 0)</f>
        <v>50</v>
      </c>
      <c r="E61" s="2">
        <f t="shared" si="0"/>
        <v>1</v>
      </c>
      <c r="F61" s="2">
        <f>COUNTIF(E$2:E61,"=1")</f>
        <v>60</v>
      </c>
      <c r="G61" s="2">
        <f>COUNTIF(E$2:E61,"=0")</f>
        <v>0</v>
      </c>
      <c r="H61" s="2">
        <f t="shared" si="1"/>
        <v>0.27777777777777779</v>
      </c>
      <c r="I61" s="2">
        <f t="shared" si="2"/>
        <v>1</v>
      </c>
      <c r="J61" s="2">
        <f t="shared" si="3"/>
        <v>0</v>
      </c>
      <c r="K61" s="2">
        <f t="shared" si="4"/>
        <v>0.43478260869565216</v>
      </c>
    </row>
    <row r="62" spans="1:11">
      <c r="A62" s="7" t="s">
        <v>231</v>
      </c>
      <c r="B62" s="8">
        <v>662.8</v>
      </c>
      <c r="C62" s="10">
        <v>8.8999999999999992E-196</v>
      </c>
      <c r="D62" s="2">
        <f>IFERROR(MATCH(A62,Both_domains!A$2:A$225, 0), 0)</f>
        <v>72</v>
      </c>
      <c r="E62" s="2">
        <f t="shared" si="0"/>
        <v>1</v>
      </c>
      <c r="F62" s="2">
        <f>COUNTIF(E$2:E62,"=1")</f>
        <v>61</v>
      </c>
      <c r="G62" s="2">
        <f>COUNTIF(E$2:E62,"=0")</f>
        <v>0</v>
      </c>
      <c r="H62" s="2">
        <f t="shared" si="1"/>
        <v>0.28240740740740738</v>
      </c>
      <c r="I62" s="2">
        <f t="shared" si="2"/>
        <v>1</v>
      </c>
      <c r="J62" s="2">
        <f t="shared" si="3"/>
        <v>0</v>
      </c>
      <c r="K62" s="2">
        <f t="shared" si="4"/>
        <v>0.44043321299638988</v>
      </c>
    </row>
    <row r="63" spans="1:11">
      <c r="A63" s="7" t="s">
        <v>336</v>
      </c>
      <c r="B63" s="8">
        <v>661.1</v>
      </c>
      <c r="C63" s="10">
        <v>2.8E-195</v>
      </c>
      <c r="D63" s="2">
        <f>IFERROR(MATCH(A63,Both_domains!A$2:A$225, 0), 0)</f>
        <v>122</v>
      </c>
      <c r="E63" s="2">
        <f t="shared" si="0"/>
        <v>1</v>
      </c>
      <c r="F63" s="2">
        <f>COUNTIF(E$2:E63,"=1")</f>
        <v>62</v>
      </c>
      <c r="G63" s="2">
        <f>COUNTIF(E$2:E63,"=0")</f>
        <v>0</v>
      </c>
      <c r="H63" s="2">
        <f t="shared" si="1"/>
        <v>0.28703703703703703</v>
      </c>
      <c r="I63" s="2">
        <f t="shared" si="2"/>
        <v>1</v>
      </c>
      <c r="J63" s="2">
        <f t="shared" si="3"/>
        <v>0</v>
      </c>
      <c r="K63" s="2">
        <f t="shared" si="4"/>
        <v>0.4460431654676259</v>
      </c>
    </row>
    <row r="64" spans="1:11">
      <c r="A64" s="7" t="s">
        <v>295</v>
      </c>
      <c r="B64" s="8">
        <v>659.1</v>
      </c>
      <c r="C64" s="10">
        <v>1.1000000000000001E-194</v>
      </c>
      <c r="D64" s="2">
        <f>IFERROR(MATCH(A64,Both_domains!A$2:A$225, 0), 0)</f>
        <v>104</v>
      </c>
      <c r="E64" s="2">
        <f t="shared" si="0"/>
        <v>1</v>
      </c>
      <c r="F64" s="2">
        <f>COUNTIF(E$2:E64,"=1")</f>
        <v>63</v>
      </c>
      <c r="G64" s="2">
        <f>COUNTIF(E$2:E64,"=0")</f>
        <v>0</v>
      </c>
      <c r="H64" s="2">
        <f t="shared" si="1"/>
        <v>0.29166666666666669</v>
      </c>
      <c r="I64" s="2">
        <f t="shared" si="2"/>
        <v>1</v>
      </c>
      <c r="J64" s="2">
        <f t="shared" si="3"/>
        <v>0</v>
      </c>
      <c r="K64" s="2">
        <f t="shared" si="4"/>
        <v>0.45161290322580644</v>
      </c>
    </row>
    <row r="65" spans="1:11">
      <c r="A65" s="7" t="s">
        <v>249</v>
      </c>
      <c r="B65" s="8">
        <v>659</v>
      </c>
      <c r="C65" s="10">
        <v>1.2E-194</v>
      </c>
      <c r="D65" s="2">
        <f>IFERROR(MATCH(A65,Both_domains!A$2:A$225, 0), 0)</f>
        <v>81</v>
      </c>
      <c r="E65" s="2">
        <f t="shared" si="0"/>
        <v>1</v>
      </c>
      <c r="F65" s="2">
        <f>COUNTIF(E$2:E65,"=1")</f>
        <v>64</v>
      </c>
      <c r="G65" s="2">
        <f>COUNTIF(E$2:E65,"=0")</f>
        <v>0</v>
      </c>
      <c r="H65" s="2">
        <f t="shared" si="1"/>
        <v>0.29629629629629628</v>
      </c>
      <c r="I65" s="2">
        <f t="shared" si="2"/>
        <v>1</v>
      </c>
      <c r="J65" s="2">
        <f t="shared" si="3"/>
        <v>0</v>
      </c>
      <c r="K65" s="2">
        <f t="shared" si="4"/>
        <v>0.45714285714285713</v>
      </c>
    </row>
    <row r="66" spans="1:11">
      <c r="A66" s="7" t="s">
        <v>288</v>
      </c>
      <c r="B66" s="8">
        <v>658.6</v>
      </c>
      <c r="C66" s="10">
        <v>1.7E-194</v>
      </c>
      <c r="D66" s="2">
        <f>IFERROR(MATCH(A66,Both_domains!A$2:A$225, 0), 0)</f>
        <v>100</v>
      </c>
      <c r="E66" s="2">
        <f t="shared" si="0"/>
        <v>1</v>
      </c>
      <c r="F66" s="2">
        <f>COUNTIF(E$2:E66,"=1")</f>
        <v>65</v>
      </c>
      <c r="G66" s="2">
        <f>COUNTIF(E$2:E66,"=0")</f>
        <v>0</v>
      </c>
      <c r="H66" s="2">
        <f t="shared" si="1"/>
        <v>0.30092592592592593</v>
      </c>
      <c r="I66" s="2">
        <f t="shared" si="2"/>
        <v>1</v>
      </c>
      <c r="J66" s="2">
        <f t="shared" si="3"/>
        <v>0</v>
      </c>
      <c r="K66" s="2">
        <f t="shared" si="4"/>
        <v>0.46263345195729538</v>
      </c>
    </row>
    <row r="67" spans="1:11">
      <c r="A67" s="7" t="s">
        <v>552</v>
      </c>
      <c r="B67" s="8">
        <v>658.1</v>
      </c>
      <c r="C67" s="10">
        <v>2.3E-194</v>
      </c>
      <c r="D67" s="2">
        <f>IFERROR(MATCH(A67,Both_domains!A$2:A$225, 0), 0)</f>
        <v>219</v>
      </c>
      <c r="E67" s="2">
        <f t="shared" ref="E67:E130" si="5">IF(D67=0,0,1)</f>
        <v>1</v>
      </c>
      <c r="F67" s="2">
        <f>COUNTIF(E$2:E67,"=1")</f>
        <v>66</v>
      </c>
      <c r="G67" s="2">
        <f>COUNTIF(E$2:E67,"=0")</f>
        <v>0</v>
      </c>
      <c r="H67" s="2">
        <f t="shared" ref="H67:H130" si="6">F67/MAX(F:F)</f>
        <v>0.30555555555555558</v>
      </c>
      <c r="I67" s="2">
        <f t="shared" ref="I67:I130" si="7">1 - J67</f>
        <v>1</v>
      </c>
      <c r="J67" s="2">
        <f t="shared" ref="J67:J130" si="8">G67/MAX(G:G)</f>
        <v>0</v>
      </c>
      <c r="K67" s="2">
        <f t="shared" ref="K67:K130" si="9">2*F67/(F67+MAX(F:F)+G67)</f>
        <v>0.46808510638297873</v>
      </c>
    </row>
    <row r="68" spans="1:11">
      <c r="A68" s="7" t="s">
        <v>286</v>
      </c>
      <c r="B68" s="8">
        <v>656.6</v>
      </c>
      <c r="C68" s="10">
        <v>6.5999999999999998E-194</v>
      </c>
      <c r="D68" s="2">
        <f>IFERROR(MATCH(A68,Both_domains!A$2:A$225, 0), 0)</f>
        <v>99</v>
      </c>
      <c r="E68" s="2">
        <f t="shared" si="5"/>
        <v>1</v>
      </c>
      <c r="F68" s="2">
        <f>COUNTIF(E$2:E68,"=1")</f>
        <v>67</v>
      </c>
      <c r="G68" s="2">
        <f>COUNTIF(E$2:E68,"=0")</f>
        <v>0</v>
      </c>
      <c r="H68" s="2">
        <f t="shared" si="6"/>
        <v>0.31018518518518517</v>
      </c>
      <c r="I68" s="2">
        <f t="shared" si="7"/>
        <v>1</v>
      </c>
      <c r="J68" s="2">
        <f t="shared" si="8"/>
        <v>0</v>
      </c>
      <c r="K68" s="2">
        <f t="shared" si="9"/>
        <v>0.47349823321554768</v>
      </c>
    </row>
    <row r="69" spans="1:11">
      <c r="A69" s="7" t="s">
        <v>313</v>
      </c>
      <c r="B69" s="8">
        <v>656.2</v>
      </c>
      <c r="C69" s="10">
        <v>8.8000000000000005E-194</v>
      </c>
      <c r="D69" s="2">
        <f>IFERROR(MATCH(A69,Both_domains!A$2:A$225, 0), 0)</f>
        <v>113</v>
      </c>
      <c r="E69" s="2">
        <f t="shared" si="5"/>
        <v>1</v>
      </c>
      <c r="F69" s="2">
        <f>COUNTIF(E$2:E69,"=1")</f>
        <v>68</v>
      </c>
      <c r="G69" s="2">
        <f>COUNTIF(E$2:E69,"=0")</f>
        <v>0</v>
      </c>
      <c r="H69" s="2">
        <f t="shared" si="6"/>
        <v>0.31481481481481483</v>
      </c>
      <c r="I69" s="2">
        <f t="shared" si="7"/>
        <v>1</v>
      </c>
      <c r="J69" s="2">
        <f t="shared" si="8"/>
        <v>0</v>
      </c>
      <c r="K69" s="2">
        <f t="shared" si="9"/>
        <v>0.47887323943661969</v>
      </c>
    </row>
    <row r="70" spans="1:11">
      <c r="A70" s="7" t="s">
        <v>459</v>
      </c>
      <c r="B70" s="8">
        <v>654.4</v>
      </c>
      <c r="C70" s="10">
        <v>2.9000000000000001E-193</v>
      </c>
      <c r="D70" s="2">
        <f>IFERROR(MATCH(A70,Both_domains!A$2:A$225, 0), 0)</f>
        <v>170</v>
      </c>
      <c r="E70" s="2">
        <f t="shared" si="5"/>
        <v>1</v>
      </c>
      <c r="F70" s="2">
        <f>COUNTIF(E$2:E70,"=1")</f>
        <v>69</v>
      </c>
      <c r="G70" s="2">
        <f>COUNTIF(E$2:E70,"=0")</f>
        <v>0</v>
      </c>
      <c r="H70" s="2">
        <f t="shared" si="6"/>
        <v>0.31944444444444442</v>
      </c>
      <c r="I70" s="2">
        <f t="shared" si="7"/>
        <v>1</v>
      </c>
      <c r="J70" s="2">
        <f t="shared" si="8"/>
        <v>0</v>
      </c>
      <c r="K70" s="2">
        <f t="shared" si="9"/>
        <v>0.48421052631578948</v>
      </c>
    </row>
    <row r="71" spans="1:11">
      <c r="A71" s="7" t="s">
        <v>245</v>
      </c>
      <c r="B71" s="8">
        <v>654.4</v>
      </c>
      <c r="C71" s="10">
        <v>2.9999999999999999E-193</v>
      </c>
      <c r="D71" s="2">
        <f>IFERROR(MATCH(A71,Both_domains!A$2:A$225, 0), 0)</f>
        <v>79</v>
      </c>
      <c r="E71" s="2">
        <f t="shared" si="5"/>
        <v>1</v>
      </c>
      <c r="F71" s="2">
        <f>COUNTIF(E$2:E71,"=1")</f>
        <v>70</v>
      </c>
      <c r="G71" s="2">
        <f>COUNTIF(E$2:E71,"=0")</f>
        <v>0</v>
      </c>
      <c r="H71" s="2">
        <f t="shared" si="6"/>
        <v>0.32407407407407407</v>
      </c>
      <c r="I71" s="2">
        <f t="shared" si="7"/>
        <v>1</v>
      </c>
      <c r="J71" s="2">
        <f t="shared" si="8"/>
        <v>0</v>
      </c>
      <c r="K71" s="2">
        <f t="shared" si="9"/>
        <v>0.48951048951048953</v>
      </c>
    </row>
    <row r="72" spans="1:11">
      <c r="A72" s="7" t="s">
        <v>251</v>
      </c>
      <c r="B72" s="8">
        <v>653.79999999999995</v>
      </c>
      <c r="C72" s="10">
        <v>4.4999999999999999E-193</v>
      </c>
      <c r="D72" s="2">
        <f>IFERROR(MATCH(A72,Both_domains!A$2:A$225, 0), 0)</f>
        <v>82</v>
      </c>
      <c r="E72" s="2">
        <f t="shared" si="5"/>
        <v>1</v>
      </c>
      <c r="F72" s="2">
        <f>COUNTIF(E$2:E72,"=1")</f>
        <v>71</v>
      </c>
      <c r="G72" s="2">
        <f>COUNTIF(E$2:E72,"=0")</f>
        <v>0</v>
      </c>
      <c r="H72" s="2">
        <f t="shared" si="6"/>
        <v>0.32870370370370372</v>
      </c>
      <c r="I72" s="2">
        <f t="shared" si="7"/>
        <v>1</v>
      </c>
      <c r="J72" s="2">
        <f t="shared" si="8"/>
        <v>0</v>
      </c>
      <c r="K72" s="2">
        <f t="shared" si="9"/>
        <v>0.49477351916376305</v>
      </c>
    </row>
    <row r="73" spans="1:11">
      <c r="A73" s="7" t="s">
        <v>315</v>
      </c>
      <c r="B73" s="8">
        <v>652.5</v>
      </c>
      <c r="C73" s="10">
        <v>1.1E-192</v>
      </c>
      <c r="D73" s="2">
        <f>IFERROR(MATCH(A73,Both_domains!A$2:A$225, 0), 0)</f>
        <v>114</v>
      </c>
      <c r="E73" s="2">
        <f t="shared" si="5"/>
        <v>1</v>
      </c>
      <c r="F73" s="2">
        <f>COUNTIF(E$2:E73,"=1")</f>
        <v>72</v>
      </c>
      <c r="G73" s="2">
        <f>COUNTIF(E$2:E73,"=0")</f>
        <v>0</v>
      </c>
      <c r="H73" s="2">
        <f t="shared" si="6"/>
        <v>0.33333333333333331</v>
      </c>
      <c r="I73" s="2">
        <f t="shared" si="7"/>
        <v>1</v>
      </c>
      <c r="J73" s="2">
        <f t="shared" si="8"/>
        <v>0</v>
      </c>
      <c r="K73" s="2">
        <f t="shared" si="9"/>
        <v>0.5</v>
      </c>
    </row>
    <row r="74" spans="1:11">
      <c r="A74" s="7" t="s">
        <v>301</v>
      </c>
      <c r="B74" s="8">
        <v>652.29999999999995</v>
      </c>
      <c r="C74" s="10">
        <v>1.3000000000000001E-192</v>
      </c>
      <c r="D74" s="2">
        <f>IFERROR(MATCH(A74,Both_domains!A$2:A$225, 0), 0)</f>
        <v>107</v>
      </c>
      <c r="E74" s="2">
        <f t="shared" si="5"/>
        <v>1</v>
      </c>
      <c r="F74" s="2">
        <f>COUNTIF(E$2:E74,"=1")</f>
        <v>73</v>
      </c>
      <c r="G74" s="2">
        <f>COUNTIF(E$2:E74,"=0")</f>
        <v>0</v>
      </c>
      <c r="H74" s="2">
        <f t="shared" si="6"/>
        <v>0.33796296296296297</v>
      </c>
      <c r="I74" s="2">
        <f t="shared" si="7"/>
        <v>1</v>
      </c>
      <c r="J74" s="2">
        <f t="shared" si="8"/>
        <v>0</v>
      </c>
      <c r="K74" s="2">
        <f t="shared" si="9"/>
        <v>0.50519031141868509</v>
      </c>
    </row>
    <row r="75" spans="1:11">
      <c r="A75" s="7" t="s">
        <v>222</v>
      </c>
      <c r="B75" s="8">
        <v>652.20000000000005</v>
      </c>
      <c r="C75" s="10">
        <v>1.4E-192</v>
      </c>
      <c r="D75" s="2">
        <f>IFERROR(MATCH(A75,Both_domains!A$2:A$225, 0), 0)</f>
        <v>69</v>
      </c>
      <c r="E75" s="2">
        <f t="shared" si="5"/>
        <v>1</v>
      </c>
      <c r="F75" s="2">
        <f>COUNTIF(E$2:E75,"=1")</f>
        <v>74</v>
      </c>
      <c r="G75" s="2">
        <f>COUNTIF(E$2:E75,"=0")</f>
        <v>0</v>
      </c>
      <c r="H75" s="2">
        <f t="shared" si="6"/>
        <v>0.34259259259259262</v>
      </c>
      <c r="I75" s="2">
        <f t="shared" si="7"/>
        <v>1</v>
      </c>
      <c r="J75" s="2">
        <f t="shared" si="8"/>
        <v>0</v>
      </c>
      <c r="K75" s="2">
        <f t="shared" si="9"/>
        <v>0.51034482758620692</v>
      </c>
    </row>
    <row r="76" spans="1:11">
      <c r="A76" s="7" t="s">
        <v>253</v>
      </c>
      <c r="B76" s="8">
        <v>651.9</v>
      </c>
      <c r="C76" s="10">
        <v>1.7E-192</v>
      </c>
      <c r="D76" s="2">
        <f>IFERROR(MATCH(A76,Both_domains!A$2:A$225, 0), 0)</f>
        <v>83</v>
      </c>
      <c r="E76" s="2">
        <f t="shared" si="5"/>
        <v>1</v>
      </c>
      <c r="F76" s="2">
        <f>COUNTIF(E$2:E76,"=1")</f>
        <v>75</v>
      </c>
      <c r="G76" s="2">
        <f>COUNTIF(E$2:E76,"=0")</f>
        <v>0</v>
      </c>
      <c r="H76" s="2">
        <f t="shared" si="6"/>
        <v>0.34722222222222221</v>
      </c>
      <c r="I76" s="2">
        <f t="shared" si="7"/>
        <v>1</v>
      </c>
      <c r="J76" s="2">
        <f t="shared" si="8"/>
        <v>0</v>
      </c>
      <c r="K76" s="2">
        <f t="shared" si="9"/>
        <v>0.51546391752577314</v>
      </c>
    </row>
    <row r="77" spans="1:11">
      <c r="A77" s="7" t="s">
        <v>272</v>
      </c>
      <c r="B77" s="8">
        <v>651.4</v>
      </c>
      <c r="C77" s="10">
        <v>2.3000000000000002E-192</v>
      </c>
      <c r="D77" s="2">
        <f>IFERROR(MATCH(A77,Both_domains!A$2:A$225, 0), 0)</f>
        <v>92</v>
      </c>
      <c r="E77" s="2">
        <f t="shared" si="5"/>
        <v>1</v>
      </c>
      <c r="F77" s="2">
        <f>COUNTIF(E$2:E77,"=1")</f>
        <v>76</v>
      </c>
      <c r="G77" s="2">
        <f>COUNTIF(E$2:E77,"=0")</f>
        <v>0</v>
      </c>
      <c r="H77" s="2">
        <f t="shared" si="6"/>
        <v>0.35185185185185186</v>
      </c>
      <c r="I77" s="2">
        <f t="shared" si="7"/>
        <v>1</v>
      </c>
      <c r="J77" s="2">
        <f t="shared" si="8"/>
        <v>0</v>
      </c>
      <c r="K77" s="2">
        <f t="shared" si="9"/>
        <v>0.52054794520547942</v>
      </c>
    </row>
    <row r="78" spans="1:11">
      <c r="A78" s="7" t="s">
        <v>268</v>
      </c>
      <c r="B78" s="8">
        <v>651.29999999999995</v>
      </c>
      <c r="C78" s="10">
        <v>2.6000000000000002E-192</v>
      </c>
      <c r="D78" s="2">
        <f>IFERROR(MATCH(A78,Both_domains!A$2:A$225, 0), 0)</f>
        <v>90</v>
      </c>
      <c r="E78" s="2">
        <f t="shared" si="5"/>
        <v>1</v>
      </c>
      <c r="F78" s="2">
        <f>COUNTIF(E$2:E78,"=1")</f>
        <v>77</v>
      </c>
      <c r="G78" s="2">
        <f>COUNTIF(E$2:E78,"=0")</f>
        <v>0</v>
      </c>
      <c r="H78" s="2">
        <f t="shared" si="6"/>
        <v>0.35648148148148145</v>
      </c>
      <c r="I78" s="2">
        <f t="shared" si="7"/>
        <v>1</v>
      </c>
      <c r="J78" s="2">
        <f t="shared" si="8"/>
        <v>0</v>
      </c>
      <c r="K78" s="2">
        <f t="shared" si="9"/>
        <v>0.52559726962457343</v>
      </c>
    </row>
    <row r="79" spans="1:11">
      <c r="A79" s="7" t="s">
        <v>529</v>
      </c>
      <c r="B79" s="8">
        <v>651</v>
      </c>
      <c r="C79" s="10">
        <v>3.1E-192</v>
      </c>
      <c r="D79" s="2">
        <f>IFERROR(MATCH(A79,Both_domains!A$2:A$225, 0), 0)</f>
        <v>205</v>
      </c>
      <c r="E79" s="2">
        <f t="shared" si="5"/>
        <v>1</v>
      </c>
      <c r="F79" s="2">
        <f>COUNTIF(E$2:E79,"=1")</f>
        <v>78</v>
      </c>
      <c r="G79" s="2">
        <f>COUNTIF(E$2:E79,"=0")</f>
        <v>0</v>
      </c>
      <c r="H79" s="2">
        <f t="shared" si="6"/>
        <v>0.3611111111111111</v>
      </c>
      <c r="I79" s="2">
        <f t="shared" si="7"/>
        <v>1</v>
      </c>
      <c r="J79" s="2">
        <f t="shared" si="8"/>
        <v>0</v>
      </c>
      <c r="K79" s="2">
        <f t="shared" si="9"/>
        <v>0.53061224489795922</v>
      </c>
    </row>
    <row r="80" spans="1:11">
      <c r="A80" s="7" t="s">
        <v>237</v>
      </c>
      <c r="B80" s="8">
        <v>650.9</v>
      </c>
      <c r="C80" s="10">
        <v>3.4E-192</v>
      </c>
      <c r="D80" s="2">
        <f>IFERROR(MATCH(A80,Both_domains!A$2:A$225, 0), 0)</f>
        <v>75</v>
      </c>
      <c r="E80" s="2">
        <f t="shared" si="5"/>
        <v>1</v>
      </c>
      <c r="F80" s="2">
        <f>COUNTIF(E$2:E80,"=1")</f>
        <v>79</v>
      </c>
      <c r="G80" s="2">
        <f>COUNTIF(E$2:E80,"=0")</f>
        <v>0</v>
      </c>
      <c r="H80" s="2">
        <f t="shared" si="6"/>
        <v>0.36574074074074076</v>
      </c>
      <c r="I80" s="2">
        <f t="shared" si="7"/>
        <v>1</v>
      </c>
      <c r="J80" s="2">
        <f t="shared" si="8"/>
        <v>0</v>
      </c>
      <c r="K80" s="2">
        <f t="shared" si="9"/>
        <v>0.53559322033898304</v>
      </c>
    </row>
    <row r="81" spans="1:11">
      <c r="A81" s="7" t="s">
        <v>323</v>
      </c>
      <c r="B81" s="8">
        <v>650.9</v>
      </c>
      <c r="C81" s="10">
        <v>3.4E-192</v>
      </c>
      <c r="D81" s="2">
        <f>IFERROR(MATCH(A81,Both_domains!A$2:A$225, 0), 0)</f>
        <v>118</v>
      </c>
      <c r="E81" s="2">
        <f t="shared" si="5"/>
        <v>1</v>
      </c>
      <c r="F81" s="2">
        <f>COUNTIF(E$2:E81,"=1")</f>
        <v>80</v>
      </c>
      <c r="G81" s="2">
        <f>COUNTIF(E$2:E81,"=0")</f>
        <v>0</v>
      </c>
      <c r="H81" s="2">
        <f t="shared" si="6"/>
        <v>0.37037037037037035</v>
      </c>
      <c r="I81" s="2">
        <f t="shared" si="7"/>
        <v>1</v>
      </c>
      <c r="J81" s="2">
        <f t="shared" si="8"/>
        <v>0</v>
      </c>
      <c r="K81" s="2">
        <f t="shared" si="9"/>
        <v>0.54054054054054057</v>
      </c>
    </row>
    <row r="82" spans="1:11">
      <c r="A82" s="7" t="s">
        <v>311</v>
      </c>
      <c r="B82" s="8">
        <v>650.6</v>
      </c>
      <c r="C82" s="10">
        <v>4.1999999999999999E-192</v>
      </c>
      <c r="D82" s="2">
        <f>IFERROR(MATCH(A82,Both_domains!A$2:A$225, 0), 0)</f>
        <v>112</v>
      </c>
      <c r="E82" s="2">
        <f t="shared" si="5"/>
        <v>1</v>
      </c>
      <c r="F82" s="2">
        <f>COUNTIF(E$2:E82,"=1")</f>
        <v>81</v>
      </c>
      <c r="G82" s="2">
        <f>COUNTIF(E$2:E82,"=0")</f>
        <v>0</v>
      </c>
      <c r="H82" s="2">
        <f t="shared" si="6"/>
        <v>0.375</v>
      </c>
      <c r="I82" s="2">
        <f t="shared" si="7"/>
        <v>1</v>
      </c>
      <c r="J82" s="2">
        <f t="shared" si="8"/>
        <v>0</v>
      </c>
      <c r="K82" s="2">
        <f t="shared" si="9"/>
        <v>0.54545454545454541</v>
      </c>
    </row>
    <row r="83" spans="1:11">
      <c r="A83" s="7" t="s">
        <v>270</v>
      </c>
      <c r="B83" s="8">
        <v>650.5</v>
      </c>
      <c r="C83" s="10">
        <v>4.6000000000000004E-192</v>
      </c>
      <c r="D83" s="2">
        <f>IFERROR(MATCH(A83,Both_domains!A$2:A$225, 0), 0)</f>
        <v>91</v>
      </c>
      <c r="E83" s="2">
        <f t="shared" si="5"/>
        <v>1</v>
      </c>
      <c r="F83" s="2">
        <f>COUNTIF(E$2:E83,"=1")</f>
        <v>82</v>
      </c>
      <c r="G83" s="2">
        <f>COUNTIF(E$2:E83,"=0")</f>
        <v>0</v>
      </c>
      <c r="H83" s="2">
        <f t="shared" si="6"/>
        <v>0.37962962962962965</v>
      </c>
      <c r="I83" s="2">
        <f t="shared" si="7"/>
        <v>1</v>
      </c>
      <c r="J83" s="2">
        <f t="shared" si="8"/>
        <v>0</v>
      </c>
      <c r="K83" s="2">
        <f t="shared" si="9"/>
        <v>0.55033557046979864</v>
      </c>
    </row>
    <row r="84" spans="1:11">
      <c r="A84" s="7" t="s">
        <v>293</v>
      </c>
      <c r="B84" s="8">
        <v>650.4</v>
      </c>
      <c r="C84" s="10">
        <v>4.6999999999999997E-192</v>
      </c>
      <c r="D84" s="2">
        <f>IFERROR(MATCH(A84,Both_domains!A$2:A$225, 0), 0)</f>
        <v>103</v>
      </c>
      <c r="E84" s="2">
        <f t="shared" si="5"/>
        <v>1</v>
      </c>
      <c r="F84" s="2">
        <f>COUNTIF(E$2:E84,"=1")</f>
        <v>83</v>
      </c>
      <c r="G84" s="2">
        <f>COUNTIF(E$2:E84,"=0")</f>
        <v>0</v>
      </c>
      <c r="H84" s="2">
        <f t="shared" si="6"/>
        <v>0.38425925925925924</v>
      </c>
      <c r="I84" s="2">
        <f t="shared" si="7"/>
        <v>1</v>
      </c>
      <c r="J84" s="2">
        <f t="shared" si="8"/>
        <v>0</v>
      </c>
      <c r="K84" s="2">
        <f t="shared" si="9"/>
        <v>0.55518394648829428</v>
      </c>
    </row>
    <row r="85" spans="1:11">
      <c r="A85" s="7" t="s">
        <v>266</v>
      </c>
      <c r="B85" s="8">
        <v>650.4</v>
      </c>
      <c r="C85" s="10">
        <v>4.7999999999999998E-192</v>
      </c>
      <c r="D85" s="2">
        <f>IFERROR(MATCH(A85,Both_domains!A$2:A$225, 0), 0)</f>
        <v>89</v>
      </c>
      <c r="E85" s="2">
        <f t="shared" si="5"/>
        <v>1</v>
      </c>
      <c r="F85" s="2">
        <f>COUNTIF(E$2:E85,"=1")</f>
        <v>84</v>
      </c>
      <c r="G85" s="2">
        <f>COUNTIF(E$2:E85,"=0")</f>
        <v>0</v>
      </c>
      <c r="H85" s="2">
        <f t="shared" si="6"/>
        <v>0.3888888888888889</v>
      </c>
      <c r="I85" s="2">
        <f t="shared" si="7"/>
        <v>1</v>
      </c>
      <c r="J85" s="2">
        <f t="shared" si="8"/>
        <v>0</v>
      </c>
      <c r="K85" s="2">
        <f t="shared" si="9"/>
        <v>0.56000000000000005</v>
      </c>
    </row>
    <row r="86" spans="1:11">
      <c r="A86" s="7" t="s">
        <v>346</v>
      </c>
      <c r="B86" s="8">
        <v>650.29999999999995</v>
      </c>
      <c r="C86" s="10">
        <v>5.0000000000000001E-192</v>
      </c>
      <c r="D86" s="2">
        <f>IFERROR(MATCH(A86,Both_domains!A$2:A$225, 0), 0)</f>
        <v>127</v>
      </c>
      <c r="E86" s="2">
        <f t="shared" si="5"/>
        <v>1</v>
      </c>
      <c r="F86" s="2">
        <f>COUNTIF(E$2:E86,"=1")</f>
        <v>85</v>
      </c>
      <c r="G86" s="2">
        <f>COUNTIF(E$2:E86,"=0")</f>
        <v>0</v>
      </c>
      <c r="H86" s="2">
        <f t="shared" si="6"/>
        <v>0.39351851851851855</v>
      </c>
      <c r="I86" s="2">
        <f t="shared" si="7"/>
        <v>1</v>
      </c>
      <c r="J86" s="2">
        <f t="shared" si="8"/>
        <v>0</v>
      </c>
      <c r="K86" s="2">
        <f t="shared" si="9"/>
        <v>0.56478405315614622</v>
      </c>
    </row>
    <row r="87" spans="1:11">
      <c r="A87" s="7" t="s">
        <v>303</v>
      </c>
      <c r="B87" s="8">
        <v>650.29999999999995</v>
      </c>
      <c r="C87" s="10">
        <v>5.2000000000000003E-192</v>
      </c>
      <c r="D87" s="2">
        <f>IFERROR(MATCH(A87,Both_domains!A$2:A$225, 0), 0)</f>
        <v>108</v>
      </c>
      <c r="E87" s="2">
        <f t="shared" si="5"/>
        <v>1</v>
      </c>
      <c r="F87" s="2">
        <f>COUNTIF(E$2:E87,"=1")</f>
        <v>86</v>
      </c>
      <c r="G87" s="2">
        <f>COUNTIF(E$2:E87,"=0")</f>
        <v>0</v>
      </c>
      <c r="H87" s="2">
        <f t="shared" si="6"/>
        <v>0.39814814814814814</v>
      </c>
      <c r="I87" s="2">
        <f t="shared" si="7"/>
        <v>1</v>
      </c>
      <c r="J87" s="2">
        <f t="shared" si="8"/>
        <v>0</v>
      </c>
      <c r="K87" s="2">
        <f t="shared" si="9"/>
        <v>0.56953642384105962</v>
      </c>
    </row>
    <row r="88" spans="1:11">
      <c r="A88" s="7" t="s">
        <v>263</v>
      </c>
      <c r="B88" s="8">
        <v>649.9</v>
      </c>
      <c r="C88" s="10">
        <v>6.9000000000000002E-192</v>
      </c>
      <c r="D88" s="2">
        <f>IFERROR(MATCH(A88,Both_domains!A$2:A$225, 0), 0)</f>
        <v>88</v>
      </c>
      <c r="E88" s="2">
        <f t="shared" si="5"/>
        <v>1</v>
      </c>
      <c r="F88" s="2">
        <f>COUNTIF(E$2:E88,"=1")</f>
        <v>87</v>
      </c>
      <c r="G88" s="2">
        <f>COUNTIF(E$2:E88,"=0")</f>
        <v>0</v>
      </c>
      <c r="H88" s="2">
        <f t="shared" si="6"/>
        <v>0.40277777777777779</v>
      </c>
      <c r="I88" s="2">
        <f t="shared" si="7"/>
        <v>1</v>
      </c>
      <c r="J88" s="2">
        <f t="shared" si="8"/>
        <v>0</v>
      </c>
      <c r="K88" s="2">
        <f t="shared" si="9"/>
        <v>0.57425742574257421</v>
      </c>
    </row>
    <row r="89" spans="1:11">
      <c r="A89" s="7" t="s">
        <v>299</v>
      </c>
      <c r="B89" s="8">
        <v>649.70000000000005</v>
      </c>
      <c r="C89" s="10">
        <v>7.9000000000000006E-192</v>
      </c>
      <c r="D89" s="2">
        <f>IFERROR(MATCH(A89,Both_domains!A$2:A$225, 0), 0)</f>
        <v>106</v>
      </c>
      <c r="E89" s="2">
        <f t="shared" si="5"/>
        <v>1</v>
      </c>
      <c r="F89" s="2">
        <f>COUNTIF(E$2:E89,"=1")</f>
        <v>88</v>
      </c>
      <c r="G89" s="2">
        <f>COUNTIF(E$2:E89,"=0")</f>
        <v>0</v>
      </c>
      <c r="H89" s="2">
        <f t="shared" si="6"/>
        <v>0.40740740740740738</v>
      </c>
      <c r="I89" s="2">
        <f t="shared" si="7"/>
        <v>1</v>
      </c>
      <c r="J89" s="2">
        <f t="shared" si="8"/>
        <v>0</v>
      </c>
      <c r="K89" s="2">
        <f t="shared" si="9"/>
        <v>0.57894736842105265</v>
      </c>
    </row>
    <row r="90" spans="1:11">
      <c r="A90" s="7" t="s">
        <v>243</v>
      </c>
      <c r="B90" s="8">
        <v>649.4</v>
      </c>
      <c r="C90" s="10">
        <v>9.3999999999999994E-192</v>
      </c>
      <c r="D90" s="2">
        <f>IFERROR(MATCH(A90,Both_domains!A$2:A$225, 0), 0)</f>
        <v>78</v>
      </c>
      <c r="E90" s="2">
        <f t="shared" si="5"/>
        <v>1</v>
      </c>
      <c r="F90" s="2">
        <f>COUNTIF(E$2:E90,"=1")</f>
        <v>89</v>
      </c>
      <c r="G90" s="2">
        <f>COUNTIF(E$2:E90,"=0")</f>
        <v>0</v>
      </c>
      <c r="H90" s="2">
        <f t="shared" si="6"/>
        <v>0.41203703703703703</v>
      </c>
      <c r="I90" s="2">
        <f t="shared" si="7"/>
        <v>1</v>
      </c>
      <c r="J90" s="2">
        <f t="shared" si="8"/>
        <v>0</v>
      </c>
      <c r="K90" s="2">
        <f t="shared" si="9"/>
        <v>0.58360655737704914</v>
      </c>
    </row>
    <row r="91" spans="1:11">
      <c r="A91" s="7" t="s">
        <v>276</v>
      </c>
      <c r="B91" s="8">
        <v>649.4</v>
      </c>
      <c r="C91" s="10">
        <v>9.3999999999999994E-192</v>
      </c>
      <c r="D91" s="2">
        <f>IFERROR(MATCH(A91,Both_domains!A$2:A$225, 0), 0)</f>
        <v>94</v>
      </c>
      <c r="E91" s="2">
        <f t="shared" si="5"/>
        <v>1</v>
      </c>
      <c r="F91" s="2">
        <f>COUNTIF(E$2:E91,"=1")</f>
        <v>90</v>
      </c>
      <c r="G91" s="2">
        <f>COUNTIF(E$2:E91,"=0")</f>
        <v>0</v>
      </c>
      <c r="H91" s="2">
        <f t="shared" si="6"/>
        <v>0.41666666666666669</v>
      </c>
      <c r="I91" s="2">
        <f t="shared" si="7"/>
        <v>1</v>
      </c>
      <c r="J91" s="2">
        <f t="shared" si="8"/>
        <v>0</v>
      </c>
      <c r="K91" s="2">
        <f t="shared" si="9"/>
        <v>0.58823529411764708</v>
      </c>
    </row>
    <row r="92" spans="1:11">
      <c r="A92" s="7" t="s">
        <v>278</v>
      </c>
      <c r="B92" s="8">
        <v>648</v>
      </c>
      <c r="C92" s="10">
        <v>2.5E-191</v>
      </c>
      <c r="D92" s="2">
        <f>IFERROR(MATCH(A92,Both_domains!A$2:A$225, 0), 0)</f>
        <v>95</v>
      </c>
      <c r="E92" s="2">
        <f t="shared" si="5"/>
        <v>1</v>
      </c>
      <c r="F92" s="2">
        <f>COUNTIF(E$2:E92,"=1")</f>
        <v>91</v>
      </c>
      <c r="G92" s="2">
        <f>COUNTIF(E$2:E92,"=0")</f>
        <v>0</v>
      </c>
      <c r="H92" s="2">
        <f t="shared" si="6"/>
        <v>0.42129629629629628</v>
      </c>
      <c r="I92" s="2">
        <f t="shared" si="7"/>
        <v>1</v>
      </c>
      <c r="J92" s="2">
        <f t="shared" si="8"/>
        <v>0</v>
      </c>
      <c r="K92" s="2">
        <f t="shared" si="9"/>
        <v>0.59283387622149841</v>
      </c>
    </row>
    <row r="93" spans="1:11">
      <c r="A93" s="7" t="s">
        <v>44</v>
      </c>
      <c r="B93" s="8">
        <v>647.70000000000005</v>
      </c>
      <c r="C93" s="10">
        <v>3.0000000000000001E-191</v>
      </c>
      <c r="D93" s="2">
        <f>IFERROR(MATCH(A93,Both_domains!A$2:A$225, 0), 0)</f>
        <v>8</v>
      </c>
      <c r="E93" s="2">
        <f t="shared" si="5"/>
        <v>1</v>
      </c>
      <c r="F93" s="2">
        <f>COUNTIF(E$2:E93,"=1")</f>
        <v>92</v>
      </c>
      <c r="G93" s="2">
        <f>COUNTIF(E$2:E93,"=0")</f>
        <v>0</v>
      </c>
      <c r="H93" s="2">
        <f t="shared" si="6"/>
        <v>0.42592592592592593</v>
      </c>
      <c r="I93" s="2">
        <f t="shared" si="7"/>
        <v>1</v>
      </c>
      <c r="J93" s="2">
        <f t="shared" si="8"/>
        <v>0</v>
      </c>
      <c r="K93" s="2">
        <f t="shared" si="9"/>
        <v>0.59740259740259738</v>
      </c>
    </row>
    <row r="94" spans="1:11">
      <c r="A94" s="7" t="s">
        <v>229</v>
      </c>
      <c r="B94" s="8">
        <v>646.70000000000005</v>
      </c>
      <c r="C94" s="10">
        <v>6.3000000000000005E-191</v>
      </c>
      <c r="D94" s="2">
        <f>IFERROR(MATCH(A94,Both_domains!A$2:A$225, 0), 0)</f>
        <v>71</v>
      </c>
      <c r="E94" s="2">
        <f t="shared" si="5"/>
        <v>1</v>
      </c>
      <c r="F94" s="2">
        <f>COUNTIF(E$2:E94,"=1")</f>
        <v>93</v>
      </c>
      <c r="G94" s="2">
        <f>COUNTIF(E$2:E94,"=0")</f>
        <v>0</v>
      </c>
      <c r="H94" s="2">
        <f t="shared" si="6"/>
        <v>0.43055555555555558</v>
      </c>
      <c r="I94" s="2">
        <f t="shared" si="7"/>
        <v>1</v>
      </c>
      <c r="J94" s="2">
        <f t="shared" si="8"/>
        <v>0</v>
      </c>
      <c r="K94" s="2">
        <f t="shared" si="9"/>
        <v>0.60194174757281549</v>
      </c>
    </row>
    <row r="95" spans="1:11">
      <c r="A95" s="7" t="s">
        <v>297</v>
      </c>
      <c r="B95" s="8">
        <v>646.4</v>
      </c>
      <c r="C95" s="10">
        <v>7.5999999999999996E-191</v>
      </c>
      <c r="D95" s="2">
        <f>IFERROR(MATCH(A95,Both_domains!A$2:A$225, 0), 0)</f>
        <v>105</v>
      </c>
      <c r="E95" s="2">
        <f t="shared" si="5"/>
        <v>1</v>
      </c>
      <c r="F95" s="2">
        <f>COUNTIF(E$2:E95,"=1")</f>
        <v>94</v>
      </c>
      <c r="G95" s="2">
        <f>COUNTIF(E$2:E95,"=0")</f>
        <v>0</v>
      </c>
      <c r="H95" s="2">
        <f t="shared" si="6"/>
        <v>0.43518518518518517</v>
      </c>
      <c r="I95" s="2">
        <f t="shared" si="7"/>
        <v>1</v>
      </c>
      <c r="J95" s="2">
        <f t="shared" si="8"/>
        <v>0</v>
      </c>
      <c r="K95" s="2">
        <f t="shared" si="9"/>
        <v>0.6064516129032258</v>
      </c>
    </row>
    <row r="96" spans="1:11">
      <c r="A96" s="7" t="s">
        <v>321</v>
      </c>
      <c r="B96" s="8">
        <v>646.29999999999995</v>
      </c>
      <c r="C96" s="10">
        <v>8.3999999999999994E-191</v>
      </c>
      <c r="D96" s="2">
        <f>IFERROR(MATCH(A96,Both_domains!A$2:A$225, 0), 0)</f>
        <v>117</v>
      </c>
      <c r="E96" s="2">
        <f t="shared" si="5"/>
        <v>1</v>
      </c>
      <c r="F96" s="2">
        <f>COUNTIF(E$2:E96,"=1")</f>
        <v>95</v>
      </c>
      <c r="G96" s="2">
        <f>COUNTIF(E$2:E96,"=0")</f>
        <v>0</v>
      </c>
      <c r="H96" s="2">
        <f t="shared" si="6"/>
        <v>0.43981481481481483</v>
      </c>
      <c r="I96" s="2">
        <f t="shared" si="7"/>
        <v>1</v>
      </c>
      <c r="J96" s="2">
        <f t="shared" si="8"/>
        <v>0</v>
      </c>
      <c r="K96" s="2">
        <f t="shared" si="9"/>
        <v>0.61093247588424437</v>
      </c>
    </row>
    <row r="97" spans="1:11">
      <c r="A97" s="7" t="s">
        <v>280</v>
      </c>
      <c r="B97" s="8">
        <v>645.5</v>
      </c>
      <c r="C97" s="10">
        <v>1.4999999999999999E-190</v>
      </c>
      <c r="D97" s="2">
        <f>IFERROR(MATCH(A97,Both_domains!A$2:A$225, 0), 0)</f>
        <v>96</v>
      </c>
      <c r="E97" s="2">
        <f t="shared" si="5"/>
        <v>1</v>
      </c>
      <c r="F97" s="2">
        <f>COUNTIF(E$2:E97,"=1")</f>
        <v>96</v>
      </c>
      <c r="G97" s="2">
        <f>COUNTIF(E$2:E97,"=0")</f>
        <v>0</v>
      </c>
      <c r="H97" s="2">
        <f t="shared" si="6"/>
        <v>0.44444444444444442</v>
      </c>
      <c r="I97" s="2">
        <f t="shared" si="7"/>
        <v>1</v>
      </c>
      <c r="J97" s="2">
        <f t="shared" si="8"/>
        <v>0</v>
      </c>
      <c r="K97" s="2">
        <f t="shared" si="9"/>
        <v>0.61538461538461542</v>
      </c>
    </row>
    <row r="98" spans="1:11">
      <c r="A98" s="7" t="s">
        <v>404</v>
      </c>
      <c r="B98" s="8">
        <v>644.9</v>
      </c>
      <c r="C98" s="10">
        <v>2.2E-190</v>
      </c>
      <c r="D98" s="2">
        <f>IFERROR(MATCH(A98,Both_domains!A$2:A$225, 0), 0)</f>
        <v>149</v>
      </c>
      <c r="E98" s="2">
        <f t="shared" si="5"/>
        <v>1</v>
      </c>
      <c r="F98" s="2">
        <f>COUNTIF(E$2:E98,"=1")</f>
        <v>97</v>
      </c>
      <c r="G98" s="2">
        <f>COUNTIF(E$2:E98,"=0")</f>
        <v>0</v>
      </c>
      <c r="H98" s="2">
        <f t="shared" si="6"/>
        <v>0.44907407407407407</v>
      </c>
      <c r="I98" s="2">
        <f t="shared" si="7"/>
        <v>1</v>
      </c>
      <c r="J98" s="2">
        <f t="shared" si="8"/>
        <v>0</v>
      </c>
      <c r="K98" s="2">
        <f t="shared" si="9"/>
        <v>0.61980830670926512</v>
      </c>
    </row>
    <row r="99" spans="1:11">
      <c r="A99" s="7" t="s">
        <v>284</v>
      </c>
      <c r="B99" s="8">
        <v>644.79999999999995</v>
      </c>
      <c r="C99" s="10">
        <v>2.4E-190</v>
      </c>
      <c r="D99" s="2">
        <f>IFERROR(MATCH(A99,Both_domains!A$2:A$225, 0), 0)</f>
        <v>98</v>
      </c>
      <c r="E99" s="2">
        <f t="shared" si="5"/>
        <v>1</v>
      </c>
      <c r="F99" s="2">
        <f>COUNTIF(E$2:E99,"=1")</f>
        <v>98</v>
      </c>
      <c r="G99" s="2">
        <f>COUNTIF(E$2:E99,"=0")</f>
        <v>0</v>
      </c>
      <c r="H99" s="2">
        <f t="shared" si="6"/>
        <v>0.45370370370370372</v>
      </c>
      <c r="I99" s="2">
        <f t="shared" si="7"/>
        <v>1</v>
      </c>
      <c r="J99" s="2">
        <f t="shared" si="8"/>
        <v>0</v>
      </c>
      <c r="K99" s="2">
        <f t="shared" si="9"/>
        <v>0.62420382165605093</v>
      </c>
    </row>
    <row r="100" spans="1:11">
      <c r="A100" s="7" t="s">
        <v>257</v>
      </c>
      <c r="B100" s="8">
        <v>643.70000000000005</v>
      </c>
      <c r="C100" s="10">
        <v>4.8000000000000001E-190</v>
      </c>
      <c r="D100" s="2">
        <f>IFERROR(MATCH(A100,Both_domains!A$2:A$225, 0), 0)</f>
        <v>85</v>
      </c>
      <c r="E100" s="2">
        <f t="shared" si="5"/>
        <v>1</v>
      </c>
      <c r="F100" s="2">
        <f>COUNTIF(E$2:E100,"=1")</f>
        <v>99</v>
      </c>
      <c r="G100" s="2">
        <f>COUNTIF(E$2:E100,"=0")</f>
        <v>0</v>
      </c>
      <c r="H100" s="2">
        <f t="shared" si="6"/>
        <v>0.45833333333333331</v>
      </c>
      <c r="I100" s="2">
        <f t="shared" si="7"/>
        <v>1</v>
      </c>
      <c r="J100" s="2">
        <f t="shared" si="8"/>
        <v>0</v>
      </c>
      <c r="K100" s="2">
        <f t="shared" si="9"/>
        <v>0.62857142857142856</v>
      </c>
    </row>
    <row r="101" spans="1:11">
      <c r="A101" s="7" t="s">
        <v>556</v>
      </c>
      <c r="B101" s="8">
        <v>642.9</v>
      </c>
      <c r="C101" s="10">
        <v>8.3E-190</v>
      </c>
      <c r="D101" s="2">
        <f>IFERROR(MATCH(A101,Both_domains!A$2:A$225, 0), 0)</f>
        <v>221</v>
      </c>
      <c r="E101" s="2">
        <f t="shared" si="5"/>
        <v>1</v>
      </c>
      <c r="F101" s="2">
        <f>COUNTIF(E$2:E101,"=1")</f>
        <v>100</v>
      </c>
      <c r="G101" s="2">
        <f>COUNTIF(E$2:E101,"=0")</f>
        <v>0</v>
      </c>
      <c r="H101" s="2">
        <f t="shared" si="6"/>
        <v>0.46296296296296297</v>
      </c>
      <c r="I101" s="2">
        <f t="shared" si="7"/>
        <v>1</v>
      </c>
      <c r="J101" s="2">
        <f t="shared" si="8"/>
        <v>0</v>
      </c>
      <c r="K101" s="2">
        <f t="shared" si="9"/>
        <v>0.63291139240506333</v>
      </c>
    </row>
    <row r="102" spans="1:11">
      <c r="A102" s="7" t="s">
        <v>464</v>
      </c>
      <c r="B102" s="8">
        <v>642.79999999999995</v>
      </c>
      <c r="C102" s="10">
        <v>9.2999999999999993E-190</v>
      </c>
      <c r="D102" s="2">
        <f>IFERROR(MATCH(A102,Both_domains!A$2:A$225, 0), 0)</f>
        <v>172</v>
      </c>
      <c r="E102" s="2">
        <f t="shared" si="5"/>
        <v>1</v>
      </c>
      <c r="F102" s="2">
        <f>COUNTIF(E$2:E102,"=1")</f>
        <v>101</v>
      </c>
      <c r="G102" s="2">
        <f>COUNTIF(E$2:E102,"=0")</f>
        <v>0</v>
      </c>
      <c r="H102" s="2">
        <f t="shared" si="6"/>
        <v>0.46759259259259262</v>
      </c>
      <c r="I102" s="2">
        <f t="shared" si="7"/>
        <v>1</v>
      </c>
      <c r="J102" s="2">
        <f t="shared" si="8"/>
        <v>0</v>
      </c>
      <c r="K102" s="2">
        <f t="shared" si="9"/>
        <v>0.63722397476340698</v>
      </c>
    </row>
    <row r="103" spans="1:11">
      <c r="A103" s="7" t="s">
        <v>505</v>
      </c>
      <c r="B103" s="8">
        <v>641.9</v>
      </c>
      <c r="C103" s="10">
        <v>1.7000000000000001E-189</v>
      </c>
      <c r="D103" s="2">
        <f>IFERROR(MATCH(A103,Both_domains!A$2:A$225, 0), 0)</f>
        <v>194</v>
      </c>
      <c r="E103" s="2">
        <f t="shared" si="5"/>
        <v>1</v>
      </c>
      <c r="F103" s="2">
        <f>COUNTIF(E$2:E103,"=1")</f>
        <v>102</v>
      </c>
      <c r="G103" s="2">
        <f>COUNTIF(E$2:E103,"=0")</f>
        <v>0</v>
      </c>
      <c r="H103" s="2">
        <f t="shared" si="6"/>
        <v>0.47222222222222221</v>
      </c>
      <c r="I103" s="2">
        <f t="shared" si="7"/>
        <v>1</v>
      </c>
      <c r="J103" s="2">
        <f t="shared" si="8"/>
        <v>0</v>
      </c>
      <c r="K103" s="2">
        <f t="shared" si="9"/>
        <v>0.64150943396226412</v>
      </c>
    </row>
    <row r="104" spans="1:11">
      <c r="A104" s="7" t="s">
        <v>486</v>
      </c>
      <c r="B104" s="8">
        <v>641.1</v>
      </c>
      <c r="C104" s="10">
        <v>2.9E-189</v>
      </c>
      <c r="D104" s="2">
        <f>IFERROR(MATCH(A104,Both_domains!A$2:A$225, 0), 0)</f>
        <v>186</v>
      </c>
      <c r="E104" s="2">
        <f t="shared" si="5"/>
        <v>1</v>
      </c>
      <c r="F104" s="2">
        <f>COUNTIF(E$2:E104,"=1")</f>
        <v>103</v>
      </c>
      <c r="G104" s="2">
        <f>COUNTIF(E$2:E104,"=0")</f>
        <v>0</v>
      </c>
      <c r="H104" s="2">
        <f t="shared" si="6"/>
        <v>0.47685185185185186</v>
      </c>
      <c r="I104" s="2">
        <f t="shared" si="7"/>
        <v>1</v>
      </c>
      <c r="J104" s="2">
        <f t="shared" si="8"/>
        <v>0</v>
      </c>
      <c r="K104" s="2">
        <f t="shared" si="9"/>
        <v>0.64576802507836994</v>
      </c>
    </row>
    <row r="105" spans="1:11">
      <c r="A105" s="7" t="s">
        <v>239</v>
      </c>
      <c r="B105" s="8">
        <v>640.6</v>
      </c>
      <c r="C105" s="10">
        <v>4.2000000000000003E-189</v>
      </c>
      <c r="D105" s="2">
        <f>IFERROR(MATCH(A105,Both_domains!A$2:A$225, 0), 0)</f>
        <v>76</v>
      </c>
      <c r="E105" s="2">
        <f t="shared" si="5"/>
        <v>1</v>
      </c>
      <c r="F105" s="2">
        <f>COUNTIF(E$2:E105,"=1")</f>
        <v>104</v>
      </c>
      <c r="G105" s="2">
        <f>COUNTIF(E$2:E105,"=0")</f>
        <v>0</v>
      </c>
      <c r="H105" s="2">
        <f t="shared" si="6"/>
        <v>0.48148148148148145</v>
      </c>
      <c r="I105" s="2">
        <f t="shared" si="7"/>
        <v>1</v>
      </c>
      <c r="J105" s="2">
        <f t="shared" si="8"/>
        <v>0</v>
      </c>
      <c r="K105" s="2">
        <f t="shared" si="9"/>
        <v>0.65</v>
      </c>
    </row>
    <row r="106" spans="1:11">
      <c r="A106" s="7" t="s">
        <v>261</v>
      </c>
      <c r="B106" s="8">
        <v>639.9</v>
      </c>
      <c r="C106" s="10">
        <v>6.9000000000000003E-189</v>
      </c>
      <c r="D106" s="2">
        <f>IFERROR(MATCH(A106,Both_domains!A$2:A$225, 0), 0)</f>
        <v>87</v>
      </c>
      <c r="E106" s="2">
        <f t="shared" si="5"/>
        <v>1</v>
      </c>
      <c r="F106" s="2">
        <f>COUNTIF(E$2:E106,"=1")</f>
        <v>105</v>
      </c>
      <c r="G106" s="2">
        <f>COUNTIF(E$2:E106,"=0")</f>
        <v>0</v>
      </c>
      <c r="H106" s="2">
        <f t="shared" si="6"/>
        <v>0.4861111111111111</v>
      </c>
      <c r="I106" s="2">
        <f t="shared" si="7"/>
        <v>1</v>
      </c>
      <c r="J106" s="2">
        <f t="shared" si="8"/>
        <v>0</v>
      </c>
      <c r="K106" s="2">
        <f t="shared" si="9"/>
        <v>0.65420560747663548</v>
      </c>
    </row>
    <row r="107" spans="1:11">
      <c r="A107" s="7" t="s">
        <v>307</v>
      </c>
      <c r="B107" s="8">
        <v>638</v>
      </c>
      <c r="C107" s="10">
        <v>2.5E-188</v>
      </c>
      <c r="D107" s="2">
        <f>IFERROR(MATCH(A107,Both_domains!A$2:A$225, 0), 0)</f>
        <v>110</v>
      </c>
      <c r="E107" s="2">
        <f t="shared" si="5"/>
        <v>1</v>
      </c>
      <c r="F107" s="2">
        <f>COUNTIF(E$2:E107,"=1")</f>
        <v>106</v>
      </c>
      <c r="G107" s="2">
        <f>COUNTIF(E$2:E107,"=0")</f>
        <v>0</v>
      </c>
      <c r="H107" s="2">
        <f t="shared" si="6"/>
        <v>0.49074074074074076</v>
      </c>
      <c r="I107" s="2">
        <f t="shared" si="7"/>
        <v>1</v>
      </c>
      <c r="J107" s="2">
        <f t="shared" si="8"/>
        <v>0</v>
      </c>
      <c r="K107" s="2">
        <f t="shared" si="9"/>
        <v>0.65838509316770188</v>
      </c>
    </row>
    <row r="108" spans="1:11">
      <c r="A108" s="7" t="s">
        <v>317</v>
      </c>
      <c r="B108" s="8">
        <v>638</v>
      </c>
      <c r="C108" s="10">
        <v>2.5E-188</v>
      </c>
      <c r="D108" s="2">
        <f>IFERROR(MATCH(A108,Both_domains!A$2:A$225, 0), 0)</f>
        <v>115</v>
      </c>
      <c r="E108" s="2">
        <f t="shared" si="5"/>
        <v>1</v>
      </c>
      <c r="F108" s="2">
        <f>COUNTIF(E$2:E108,"=1")</f>
        <v>107</v>
      </c>
      <c r="G108" s="2">
        <f>COUNTIF(E$2:E108,"=0")</f>
        <v>0</v>
      </c>
      <c r="H108" s="2">
        <f t="shared" si="6"/>
        <v>0.49537037037037035</v>
      </c>
      <c r="I108" s="2">
        <f t="shared" si="7"/>
        <v>1</v>
      </c>
      <c r="J108" s="2">
        <f t="shared" si="8"/>
        <v>0</v>
      </c>
      <c r="K108" s="2">
        <f t="shared" si="9"/>
        <v>0.66253869969040247</v>
      </c>
    </row>
    <row r="109" spans="1:11">
      <c r="A109" s="7" t="s">
        <v>325</v>
      </c>
      <c r="B109" s="8">
        <v>637.70000000000005</v>
      </c>
      <c r="C109" s="10">
        <v>3.2000000000000002E-188</v>
      </c>
      <c r="D109" s="2">
        <f>IFERROR(MATCH(A109,Both_domains!A$2:A$225, 0), 0)</f>
        <v>119</v>
      </c>
      <c r="E109" s="2">
        <f t="shared" si="5"/>
        <v>1</v>
      </c>
      <c r="F109" s="2">
        <f>COUNTIF(E$2:E109,"=1")</f>
        <v>108</v>
      </c>
      <c r="G109" s="2">
        <f>COUNTIF(E$2:E109,"=0")</f>
        <v>0</v>
      </c>
      <c r="H109" s="2">
        <f t="shared" si="6"/>
        <v>0.5</v>
      </c>
      <c r="I109" s="2">
        <f t="shared" si="7"/>
        <v>1</v>
      </c>
      <c r="J109" s="2">
        <f t="shared" si="8"/>
        <v>0</v>
      </c>
      <c r="K109" s="2">
        <f t="shared" si="9"/>
        <v>0.66666666666666663</v>
      </c>
    </row>
    <row r="110" spans="1:11">
      <c r="A110" s="7" t="s">
        <v>255</v>
      </c>
      <c r="B110" s="8">
        <v>637.29999999999995</v>
      </c>
      <c r="C110" s="10">
        <v>4.1999999999999998E-188</v>
      </c>
      <c r="D110" s="2">
        <f>IFERROR(MATCH(A110,Both_domains!A$2:A$225, 0), 0)</f>
        <v>84</v>
      </c>
      <c r="E110" s="2">
        <f t="shared" si="5"/>
        <v>1</v>
      </c>
      <c r="F110" s="2">
        <f>COUNTIF(E$2:E110,"=1")</f>
        <v>109</v>
      </c>
      <c r="G110" s="2">
        <f>COUNTIF(E$2:E110,"=0")</f>
        <v>0</v>
      </c>
      <c r="H110" s="2">
        <f t="shared" si="6"/>
        <v>0.50462962962962965</v>
      </c>
      <c r="I110" s="2">
        <f t="shared" si="7"/>
        <v>1</v>
      </c>
      <c r="J110" s="2">
        <f t="shared" si="8"/>
        <v>0</v>
      </c>
      <c r="K110" s="2">
        <f t="shared" si="9"/>
        <v>0.67076923076923078</v>
      </c>
    </row>
    <row r="111" spans="1:11">
      <c r="A111" s="7" t="s">
        <v>342</v>
      </c>
      <c r="B111" s="8">
        <v>637.20000000000005</v>
      </c>
      <c r="C111" s="10">
        <v>4.6E-188</v>
      </c>
      <c r="D111" s="2">
        <f>IFERROR(MATCH(A111,Both_domains!A$2:A$225, 0), 0)</f>
        <v>125</v>
      </c>
      <c r="E111" s="2">
        <f t="shared" si="5"/>
        <v>1</v>
      </c>
      <c r="F111" s="2">
        <f>COUNTIF(E$2:E111,"=1")</f>
        <v>110</v>
      </c>
      <c r="G111" s="2">
        <f>COUNTIF(E$2:E111,"=0")</f>
        <v>0</v>
      </c>
      <c r="H111" s="2">
        <f t="shared" si="6"/>
        <v>0.5092592592592593</v>
      </c>
      <c r="I111" s="2">
        <f t="shared" si="7"/>
        <v>1</v>
      </c>
      <c r="J111" s="2">
        <f t="shared" si="8"/>
        <v>0</v>
      </c>
      <c r="K111" s="2">
        <f t="shared" si="9"/>
        <v>0.67484662576687116</v>
      </c>
    </row>
    <row r="112" spans="1:11">
      <c r="A112" s="7" t="s">
        <v>356</v>
      </c>
      <c r="B112" s="8">
        <v>636.6</v>
      </c>
      <c r="C112" s="10">
        <v>6.8000000000000005E-188</v>
      </c>
      <c r="D112" s="2">
        <f>IFERROR(MATCH(A112,Both_domains!A$2:A$225, 0), 0)</f>
        <v>130</v>
      </c>
      <c r="E112" s="2">
        <f t="shared" si="5"/>
        <v>1</v>
      </c>
      <c r="F112" s="2">
        <f>COUNTIF(E$2:E112,"=1")</f>
        <v>111</v>
      </c>
      <c r="G112" s="2">
        <f>COUNTIF(E$2:E112,"=0")</f>
        <v>0</v>
      </c>
      <c r="H112" s="2">
        <f t="shared" si="6"/>
        <v>0.51388888888888884</v>
      </c>
      <c r="I112" s="2">
        <f t="shared" si="7"/>
        <v>1</v>
      </c>
      <c r="J112" s="2">
        <f t="shared" si="8"/>
        <v>0</v>
      </c>
      <c r="K112" s="2">
        <f t="shared" si="9"/>
        <v>0.67889908256880738</v>
      </c>
    </row>
    <row r="113" spans="1:11">
      <c r="A113" s="7" t="s">
        <v>409</v>
      </c>
      <c r="B113" s="8">
        <v>636.4</v>
      </c>
      <c r="C113" s="10">
        <v>7.5999999999999995E-188</v>
      </c>
      <c r="D113" s="2">
        <f>IFERROR(MATCH(A113,Both_domains!A$2:A$225, 0), 0)</f>
        <v>150</v>
      </c>
      <c r="E113" s="2">
        <f t="shared" si="5"/>
        <v>1</v>
      </c>
      <c r="F113" s="2">
        <f>COUNTIF(E$2:E113,"=1")</f>
        <v>112</v>
      </c>
      <c r="G113" s="2">
        <f>COUNTIF(E$2:E113,"=0")</f>
        <v>0</v>
      </c>
      <c r="H113" s="2">
        <f t="shared" si="6"/>
        <v>0.51851851851851849</v>
      </c>
      <c r="I113" s="2">
        <f t="shared" si="7"/>
        <v>1</v>
      </c>
      <c r="J113" s="2">
        <f t="shared" si="8"/>
        <v>0</v>
      </c>
      <c r="K113" s="2">
        <f t="shared" si="9"/>
        <v>0.68292682926829273</v>
      </c>
    </row>
    <row r="114" spans="1:11">
      <c r="A114" s="7" t="s">
        <v>412</v>
      </c>
      <c r="B114" s="8">
        <v>636.4</v>
      </c>
      <c r="C114" s="10">
        <v>7.5999999999999995E-188</v>
      </c>
      <c r="D114" s="2">
        <f>IFERROR(MATCH(A114,Both_domains!A$2:A$225, 0), 0)</f>
        <v>151</v>
      </c>
      <c r="E114" s="2">
        <f t="shared" si="5"/>
        <v>1</v>
      </c>
      <c r="F114" s="2">
        <f>COUNTIF(E$2:E114,"=1")</f>
        <v>113</v>
      </c>
      <c r="G114" s="2">
        <f>COUNTIF(E$2:E114,"=0")</f>
        <v>0</v>
      </c>
      <c r="H114" s="2">
        <f t="shared" si="6"/>
        <v>0.52314814814814814</v>
      </c>
      <c r="I114" s="2">
        <f t="shared" si="7"/>
        <v>1</v>
      </c>
      <c r="J114" s="2">
        <f t="shared" si="8"/>
        <v>0</v>
      </c>
      <c r="K114" s="2">
        <f t="shared" si="9"/>
        <v>0.68693009118541037</v>
      </c>
    </row>
    <row r="115" spans="1:11">
      <c r="A115" s="7" t="s">
        <v>493</v>
      </c>
      <c r="B115" s="8">
        <v>636.4</v>
      </c>
      <c r="C115" s="10">
        <v>7.9999999999999996E-188</v>
      </c>
      <c r="D115" s="2">
        <f>IFERROR(MATCH(A115,Both_domains!A$2:A$225, 0), 0)</f>
        <v>189</v>
      </c>
      <c r="E115" s="2">
        <f t="shared" si="5"/>
        <v>1</v>
      </c>
      <c r="F115" s="2">
        <f>COUNTIF(E$2:E115,"=1")</f>
        <v>114</v>
      </c>
      <c r="G115" s="2">
        <f>COUNTIF(E$2:E115,"=0")</f>
        <v>0</v>
      </c>
      <c r="H115" s="2">
        <f t="shared" si="6"/>
        <v>0.52777777777777779</v>
      </c>
      <c r="I115" s="2">
        <f t="shared" si="7"/>
        <v>1</v>
      </c>
      <c r="J115" s="2">
        <f t="shared" si="8"/>
        <v>0</v>
      </c>
      <c r="K115" s="2">
        <f t="shared" si="9"/>
        <v>0.69090909090909092</v>
      </c>
    </row>
    <row r="116" spans="1:11">
      <c r="A116" s="7" t="s">
        <v>259</v>
      </c>
      <c r="B116" s="8">
        <v>636</v>
      </c>
      <c r="C116" s="10">
        <v>1E-187</v>
      </c>
      <c r="D116" s="2">
        <f>IFERROR(MATCH(A116,Both_domains!A$2:A$225, 0), 0)</f>
        <v>86</v>
      </c>
      <c r="E116" s="2">
        <f t="shared" si="5"/>
        <v>1</v>
      </c>
      <c r="F116" s="2">
        <f>COUNTIF(E$2:E116,"=1")</f>
        <v>115</v>
      </c>
      <c r="G116" s="2">
        <f>COUNTIF(E$2:E116,"=0")</f>
        <v>0</v>
      </c>
      <c r="H116" s="2">
        <f t="shared" si="6"/>
        <v>0.53240740740740744</v>
      </c>
      <c r="I116" s="2">
        <f t="shared" si="7"/>
        <v>1</v>
      </c>
      <c r="J116" s="2">
        <f t="shared" si="8"/>
        <v>0</v>
      </c>
      <c r="K116" s="2">
        <f t="shared" si="9"/>
        <v>0.69486404833836857</v>
      </c>
    </row>
    <row r="117" spans="1:11">
      <c r="A117" s="7" t="s">
        <v>549</v>
      </c>
      <c r="B117" s="8">
        <v>635.5</v>
      </c>
      <c r="C117" s="10">
        <v>1.4000000000000001E-187</v>
      </c>
      <c r="D117" s="2">
        <f>IFERROR(MATCH(A117,Both_domains!A$2:A$225, 0), 0)</f>
        <v>216</v>
      </c>
      <c r="E117" s="2">
        <f t="shared" si="5"/>
        <v>1</v>
      </c>
      <c r="F117" s="2">
        <f>COUNTIF(E$2:E117,"=1")</f>
        <v>116</v>
      </c>
      <c r="G117" s="2">
        <f>COUNTIF(E$2:E117,"=0")</f>
        <v>0</v>
      </c>
      <c r="H117" s="2">
        <f t="shared" si="6"/>
        <v>0.53703703703703709</v>
      </c>
      <c r="I117" s="2">
        <f t="shared" si="7"/>
        <v>1</v>
      </c>
      <c r="J117" s="2">
        <f t="shared" si="8"/>
        <v>0</v>
      </c>
      <c r="K117" s="2">
        <f t="shared" si="9"/>
        <v>0.6987951807228916</v>
      </c>
    </row>
    <row r="118" spans="1:11">
      <c r="A118" s="7" t="s">
        <v>548</v>
      </c>
      <c r="B118" s="8">
        <v>635.1</v>
      </c>
      <c r="C118" s="10">
        <v>1.9000000000000001E-187</v>
      </c>
      <c r="D118" s="2">
        <f>IFERROR(MATCH(A118,Both_domains!A$2:A$225, 0), 0)</f>
        <v>215</v>
      </c>
      <c r="E118" s="2">
        <f t="shared" si="5"/>
        <v>1</v>
      </c>
      <c r="F118" s="2">
        <f>COUNTIF(E$2:E118,"=1")</f>
        <v>117</v>
      </c>
      <c r="G118" s="2">
        <f>COUNTIF(E$2:E118,"=0")</f>
        <v>0</v>
      </c>
      <c r="H118" s="2">
        <f t="shared" si="6"/>
        <v>0.54166666666666663</v>
      </c>
      <c r="I118" s="2">
        <f t="shared" si="7"/>
        <v>1</v>
      </c>
      <c r="J118" s="2">
        <f t="shared" si="8"/>
        <v>0</v>
      </c>
      <c r="K118" s="2">
        <f t="shared" si="9"/>
        <v>0.70270270270270274</v>
      </c>
    </row>
    <row r="119" spans="1:11">
      <c r="A119" s="7" t="s">
        <v>247</v>
      </c>
      <c r="B119" s="8">
        <v>633.6</v>
      </c>
      <c r="C119" s="10">
        <v>5.3E-187</v>
      </c>
      <c r="D119" s="2">
        <f>IFERROR(MATCH(A119,Both_domains!A$2:A$225, 0), 0)</f>
        <v>80</v>
      </c>
      <c r="E119" s="2">
        <f t="shared" si="5"/>
        <v>1</v>
      </c>
      <c r="F119" s="2">
        <f>COUNTIF(E$2:E119,"=1")</f>
        <v>118</v>
      </c>
      <c r="G119" s="2">
        <f>COUNTIF(E$2:E119,"=0")</f>
        <v>0</v>
      </c>
      <c r="H119" s="2">
        <f t="shared" si="6"/>
        <v>0.54629629629629628</v>
      </c>
      <c r="I119" s="2">
        <f t="shared" si="7"/>
        <v>1</v>
      </c>
      <c r="J119" s="2">
        <f t="shared" si="8"/>
        <v>0</v>
      </c>
      <c r="K119" s="2">
        <f t="shared" si="9"/>
        <v>0.70658682634730541</v>
      </c>
    </row>
    <row r="120" spans="1:11">
      <c r="A120" s="7" t="s">
        <v>289</v>
      </c>
      <c r="B120" s="8">
        <v>632</v>
      </c>
      <c r="C120" s="10">
        <v>1.7E-186</v>
      </c>
      <c r="D120" s="2">
        <f>IFERROR(MATCH(A120,Both_domains!A$2:A$225, 0), 0)</f>
        <v>101</v>
      </c>
      <c r="E120" s="2">
        <f t="shared" si="5"/>
        <v>1</v>
      </c>
      <c r="F120" s="2">
        <f>COUNTIF(E$2:E120,"=1")</f>
        <v>119</v>
      </c>
      <c r="G120" s="2">
        <f>COUNTIF(E$2:E120,"=0")</f>
        <v>0</v>
      </c>
      <c r="H120" s="2">
        <f t="shared" si="6"/>
        <v>0.55092592592592593</v>
      </c>
      <c r="I120" s="2">
        <f t="shared" si="7"/>
        <v>1</v>
      </c>
      <c r="J120" s="2">
        <f t="shared" si="8"/>
        <v>0</v>
      </c>
      <c r="K120" s="2">
        <f t="shared" si="9"/>
        <v>0.71044776119402986</v>
      </c>
    </row>
    <row r="121" spans="1:11">
      <c r="A121" s="7" t="s">
        <v>457</v>
      </c>
      <c r="B121" s="8">
        <v>631.20000000000005</v>
      </c>
      <c r="C121" s="10">
        <v>2.7999999999999998E-186</v>
      </c>
      <c r="D121" s="2">
        <f>IFERROR(MATCH(A121,Both_domains!A$2:A$225, 0), 0)</f>
        <v>168</v>
      </c>
      <c r="E121" s="2">
        <f t="shared" si="5"/>
        <v>1</v>
      </c>
      <c r="F121" s="2">
        <f>COUNTIF(E$2:E121,"=1")</f>
        <v>120</v>
      </c>
      <c r="G121" s="2">
        <f>COUNTIF(E$2:E121,"=0")</f>
        <v>0</v>
      </c>
      <c r="H121" s="2">
        <f t="shared" si="6"/>
        <v>0.55555555555555558</v>
      </c>
      <c r="I121" s="2">
        <f t="shared" si="7"/>
        <v>1</v>
      </c>
      <c r="J121" s="2">
        <f t="shared" si="8"/>
        <v>0</v>
      </c>
      <c r="K121" s="2">
        <f t="shared" si="9"/>
        <v>0.7142857142857143</v>
      </c>
    </row>
    <row r="122" spans="1:11">
      <c r="A122" s="7" t="s">
        <v>451</v>
      </c>
      <c r="B122" s="8">
        <v>630.9</v>
      </c>
      <c r="C122" s="10">
        <v>3.5999999999999998E-186</v>
      </c>
      <c r="D122" s="2">
        <f>IFERROR(MATCH(A122,Both_domains!A$2:A$225, 0), 0)</f>
        <v>165</v>
      </c>
      <c r="E122" s="2">
        <f t="shared" si="5"/>
        <v>1</v>
      </c>
      <c r="F122" s="2">
        <f>COUNTIF(E$2:E122,"=1")</f>
        <v>121</v>
      </c>
      <c r="G122" s="2">
        <f>COUNTIF(E$2:E122,"=0")</f>
        <v>0</v>
      </c>
      <c r="H122" s="2">
        <f t="shared" si="6"/>
        <v>0.56018518518518523</v>
      </c>
      <c r="I122" s="2">
        <f t="shared" si="7"/>
        <v>1</v>
      </c>
      <c r="J122" s="2">
        <f t="shared" si="8"/>
        <v>0</v>
      </c>
      <c r="K122" s="2">
        <f t="shared" si="9"/>
        <v>0.71810089020771517</v>
      </c>
    </row>
    <row r="123" spans="1:11">
      <c r="A123" s="7" t="s">
        <v>274</v>
      </c>
      <c r="B123" s="8">
        <v>629.29999999999995</v>
      </c>
      <c r="C123" s="10">
        <v>1.1E-185</v>
      </c>
      <c r="D123" s="2">
        <f>IFERROR(MATCH(A123,Both_domains!A$2:A$225, 0), 0)</f>
        <v>93</v>
      </c>
      <c r="E123" s="2">
        <f t="shared" si="5"/>
        <v>1</v>
      </c>
      <c r="F123" s="2">
        <f>COUNTIF(E$2:E123,"=1")</f>
        <v>122</v>
      </c>
      <c r="G123" s="2">
        <f>COUNTIF(E$2:E123,"=0")</f>
        <v>0</v>
      </c>
      <c r="H123" s="2">
        <f t="shared" si="6"/>
        <v>0.56481481481481477</v>
      </c>
      <c r="I123" s="2">
        <f t="shared" si="7"/>
        <v>1</v>
      </c>
      <c r="J123" s="2">
        <f t="shared" si="8"/>
        <v>0</v>
      </c>
      <c r="K123" s="2">
        <f t="shared" si="9"/>
        <v>0.72189349112426038</v>
      </c>
    </row>
    <row r="124" spans="1:11">
      <c r="A124" s="7" t="s">
        <v>305</v>
      </c>
      <c r="B124" s="8">
        <v>628.9</v>
      </c>
      <c r="C124" s="10">
        <v>1.4E-185</v>
      </c>
      <c r="D124" s="2">
        <f>IFERROR(MATCH(A124,Both_domains!A$2:A$225, 0), 0)</f>
        <v>109</v>
      </c>
      <c r="E124" s="2">
        <f t="shared" si="5"/>
        <v>1</v>
      </c>
      <c r="F124" s="2">
        <f>COUNTIF(E$2:E124,"=1")</f>
        <v>123</v>
      </c>
      <c r="G124" s="2">
        <f>COUNTIF(E$2:E124,"=0")</f>
        <v>0</v>
      </c>
      <c r="H124" s="2">
        <f t="shared" si="6"/>
        <v>0.56944444444444442</v>
      </c>
      <c r="I124" s="2">
        <f t="shared" si="7"/>
        <v>1</v>
      </c>
      <c r="J124" s="2">
        <f t="shared" si="8"/>
        <v>0</v>
      </c>
      <c r="K124" s="2">
        <f t="shared" si="9"/>
        <v>0.72566371681415931</v>
      </c>
    </row>
    <row r="125" spans="1:11">
      <c r="A125" s="7" t="s">
        <v>350</v>
      </c>
      <c r="B125" s="8">
        <v>628.20000000000005</v>
      </c>
      <c r="C125" s="10">
        <v>2.3000000000000001E-185</v>
      </c>
      <c r="D125" s="2">
        <f>IFERROR(MATCH(A125,Both_domains!A$2:A$225, 0), 0)</f>
        <v>128</v>
      </c>
      <c r="E125" s="2">
        <f t="shared" si="5"/>
        <v>1</v>
      </c>
      <c r="F125" s="2">
        <f>COUNTIF(E$2:E125,"=1")</f>
        <v>124</v>
      </c>
      <c r="G125" s="2">
        <f>COUNTIF(E$2:E125,"=0")</f>
        <v>0</v>
      </c>
      <c r="H125" s="2">
        <f t="shared" si="6"/>
        <v>0.57407407407407407</v>
      </c>
      <c r="I125" s="2">
        <f t="shared" si="7"/>
        <v>1</v>
      </c>
      <c r="J125" s="2">
        <f t="shared" si="8"/>
        <v>0</v>
      </c>
      <c r="K125" s="2">
        <f t="shared" si="9"/>
        <v>0.72941176470588232</v>
      </c>
    </row>
    <row r="126" spans="1:11">
      <c r="A126" s="7" t="s">
        <v>360</v>
      </c>
      <c r="B126" s="8">
        <v>627.79999999999995</v>
      </c>
      <c r="C126" s="10">
        <v>3.0000000000000003E-185</v>
      </c>
      <c r="D126" s="2">
        <f>IFERROR(MATCH(A126,Both_domains!A$2:A$225, 0), 0)</f>
        <v>131</v>
      </c>
      <c r="E126" s="2">
        <f t="shared" si="5"/>
        <v>1</v>
      </c>
      <c r="F126" s="2">
        <f>COUNTIF(E$2:E126,"=1")</f>
        <v>125</v>
      </c>
      <c r="G126" s="2">
        <f>COUNTIF(E$2:E126,"=0")</f>
        <v>0</v>
      </c>
      <c r="H126" s="2">
        <f t="shared" si="6"/>
        <v>0.57870370370370372</v>
      </c>
      <c r="I126" s="2">
        <f t="shared" si="7"/>
        <v>1</v>
      </c>
      <c r="J126" s="2">
        <f t="shared" si="8"/>
        <v>0</v>
      </c>
      <c r="K126" s="2">
        <f t="shared" si="9"/>
        <v>0.73313782991202348</v>
      </c>
    </row>
    <row r="127" spans="1:11">
      <c r="A127" s="7" t="s">
        <v>518</v>
      </c>
      <c r="B127" s="8">
        <v>625.9</v>
      </c>
      <c r="C127" s="10">
        <v>1.1E-184</v>
      </c>
      <c r="D127" s="2">
        <f>IFERROR(MATCH(A127,Both_domains!A$2:A$225, 0), 0)</f>
        <v>199</v>
      </c>
      <c r="E127" s="2">
        <f t="shared" si="5"/>
        <v>1</v>
      </c>
      <c r="F127" s="2">
        <f>COUNTIF(E$2:E127,"=1")</f>
        <v>126</v>
      </c>
      <c r="G127" s="2">
        <f>COUNTIF(E$2:E127,"=0")</f>
        <v>0</v>
      </c>
      <c r="H127" s="2">
        <f t="shared" si="6"/>
        <v>0.58333333333333337</v>
      </c>
      <c r="I127" s="2">
        <f t="shared" si="7"/>
        <v>1</v>
      </c>
      <c r="J127" s="2">
        <f t="shared" si="8"/>
        <v>0</v>
      </c>
      <c r="K127" s="2">
        <f t="shared" si="9"/>
        <v>0.73684210526315785</v>
      </c>
    </row>
    <row r="128" spans="1:11">
      <c r="A128" s="7" t="s">
        <v>466</v>
      </c>
      <c r="B128" s="8">
        <v>611.9</v>
      </c>
      <c r="C128" s="10">
        <v>1.9E-180</v>
      </c>
      <c r="D128" s="2">
        <f>IFERROR(MATCH(A128,Both_domains!A$2:A$225, 0), 0)</f>
        <v>173</v>
      </c>
      <c r="E128" s="2">
        <f t="shared" si="5"/>
        <v>1</v>
      </c>
      <c r="F128" s="2">
        <f>COUNTIF(E$2:E128,"=1")</f>
        <v>127</v>
      </c>
      <c r="G128" s="2">
        <f>COUNTIF(E$2:E128,"=0")</f>
        <v>0</v>
      </c>
      <c r="H128" s="2">
        <f t="shared" si="6"/>
        <v>0.58796296296296291</v>
      </c>
      <c r="I128" s="2">
        <f t="shared" si="7"/>
        <v>1</v>
      </c>
      <c r="J128" s="2">
        <f t="shared" si="8"/>
        <v>0</v>
      </c>
      <c r="K128" s="2">
        <f t="shared" si="9"/>
        <v>0.74052478134110788</v>
      </c>
    </row>
    <row r="129" spans="1:11">
      <c r="A129" s="7" t="s">
        <v>453</v>
      </c>
      <c r="B129" s="8">
        <v>611.4</v>
      </c>
      <c r="C129" s="10">
        <v>2.5999999999999999E-180</v>
      </c>
      <c r="D129" s="2">
        <f>IFERROR(MATCH(A129,Both_domains!A$2:A$225, 0), 0)</f>
        <v>166</v>
      </c>
      <c r="E129" s="2">
        <f t="shared" si="5"/>
        <v>1</v>
      </c>
      <c r="F129" s="2">
        <f>COUNTIF(E$2:E129,"=1")</f>
        <v>128</v>
      </c>
      <c r="G129" s="2">
        <f>COUNTIF(E$2:E129,"=0")</f>
        <v>0</v>
      </c>
      <c r="H129" s="2">
        <f t="shared" si="6"/>
        <v>0.59259259259259256</v>
      </c>
      <c r="I129" s="2">
        <f t="shared" si="7"/>
        <v>1</v>
      </c>
      <c r="J129" s="2">
        <f t="shared" si="8"/>
        <v>0</v>
      </c>
      <c r="K129" s="2">
        <f t="shared" si="9"/>
        <v>0.7441860465116279</v>
      </c>
    </row>
    <row r="130" spans="1:11">
      <c r="A130" s="7" t="s">
        <v>536</v>
      </c>
      <c r="B130" s="8">
        <v>611.4</v>
      </c>
      <c r="C130" s="10">
        <v>2.5999999999999999E-180</v>
      </c>
      <c r="D130" s="2">
        <f>IFERROR(MATCH(A130,Both_domains!A$2:A$225, 0), 0)</f>
        <v>209</v>
      </c>
      <c r="E130" s="2">
        <f t="shared" si="5"/>
        <v>1</v>
      </c>
      <c r="F130" s="2">
        <f>COUNTIF(E$2:E130,"=1")</f>
        <v>129</v>
      </c>
      <c r="G130" s="2">
        <f>COUNTIF(E$2:E130,"=0")</f>
        <v>0</v>
      </c>
      <c r="H130" s="2">
        <f t="shared" si="6"/>
        <v>0.59722222222222221</v>
      </c>
      <c r="I130" s="2">
        <f t="shared" si="7"/>
        <v>1</v>
      </c>
      <c r="J130" s="2">
        <f t="shared" si="8"/>
        <v>0</v>
      </c>
      <c r="K130" s="2">
        <f t="shared" si="9"/>
        <v>0.74782608695652175</v>
      </c>
    </row>
    <row r="131" spans="1:11">
      <c r="A131" s="7" t="s">
        <v>216</v>
      </c>
      <c r="B131" s="8">
        <v>610.70000000000005</v>
      </c>
      <c r="C131" s="10">
        <v>4.2999999999999996E-180</v>
      </c>
      <c r="D131" s="2">
        <f>IFERROR(MATCH(A131,Both_domains!A$2:A$225, 0), 0)</f>
        <v>67</v>
      </c>
      <c r="E131" s="2">
        <f t="shared" ref="E131:E194" si="10">IF(D131=0,0,1)</f>
        <v>1</v>
      </c>
      <c r="F131" s="2">
        <f>COUNTIF(E$2:E131,"=1")</f>
        <v>130</v>
      </c>
      <c r="G131" s="2">
        <f>COUNTIF(E$2:E131,"=0")</f>
        <v>0</v>
      </c>
      <c r="H131" s="2">
        <f t="shared" ref="H131:H194" si="11">F131/MAX(F:F)</f>
        <v>0.60185185185185186</v>
      </c>
      <c r="I131" s="2">
        <f t="shared" ref="I131:I194" si="12">1 - J131</f>
        <v>1</v>
      </c>
      <c r="J131" s="2">
        <f t="shared" ref="J131:J194" si="13">G131/MAX(G:G)</f>
        <v>0</v>
      </c>
      <c r="K131" s="2">
        <f t="shared" ref="K131:K194" si="14">2*F131/(F131+MAX(F:F)+G131)</f>
        <v>0.75144508670520227</v>
      </c>
    </row>
    <row r="132" spans="1:11">
      <c r="A132" s="7" t="s">
        <v>458</v>
      </c>
      <c r="B132" s="8">
        <v>605</v>
      </c>
      <c r="C132" s="10">
        <v>2.2000000000000001E-178</v>
      </c>
      <c r="D132" s="2">
        <f>IFERROR(MATCH(A132,Both_domains!A$2:A$225, 0), 0)</f>
        <v>169</v>
      </c>
      <c r="E132" s="2">
        <f t="shared" si="10"/>
        <v>1</v>
      </c>
      <c r="F132" s="2">
        <f>COUNTIF(E$2:E132,"=1")</f>
        <v>131</v>
      </c>
      <c r="G132" s="2">
        <f>COUNTIF(E$2:E132,"=0")</f>
        <v>0</v>
      </c>
      <c r="H132" s="2">
        <f t="shared" si="11"/>
        <v>0.60648148148148151</v>
      </c>
      <c r="I132" s="2">
        <f t="shared" si="12"/>
        <v>1</v>
      </c>
      <c r="J132" s="2">
        <f t="shared" si="13"/>
        <v>0</v>
      </c>
      <c r="K132" s="2">
        <f t="shared" si="14"/>
        <v>0.75504322766570608</v>
      </c>
    </row>
    <row r="133" spans="1:11">
      <c r="A133" s="7" t="s">
        <v>162</v>
      </c>
      <c r="B133" s="8">
        <v>599.20000000000005</v>
      </c>
      <c r="C133" s="10">
        <v>1.2E-176</v>
      </c>
      <c r="D133" s="2">
        <f>IFERROR(MATCH(A133,Both_domains!A$2:A$225, 0), 0)</f>
        <v>51</v>
      </c>
      <c r="E133" s="2">
        <f t="shared" si="10"/>
        <v>1</v>
      </c>
      <c r="F133" s="2">
        <f>COUNTIF(E$2:E133,"=1")</f>
        <v>132</v>
      </c>
      <c r="G133" s="2">
        <f>COUNTIF(E$2:E133,"=0")</f>
        <v>0</v>
      </c>
      <c r="H133" s="2">
        <f t="shared" si="11"/>
        <v>0.61111111111111116</v>
      </c>
      <c r="I133" s="2">
        <f t="shared" si="12"/>
        <v>1</v>
      </c>
      <c r="J133" s="2">
        <f t="shared" si="13"/>
        <v>0</v>
      </c>
      <c r="K133" s="2">
        <f t="shared" si="14"/>
        <v>0.75862068965517238</v>
      </c>
    </row>
    <row r="134" spans="1:11">
      <c r="A134" s="7" t="s">
        <v>538</v>
      </c>
      <c r="B134" s="8">
        <v>593.79999999999995</v>
      </c>
      <c r="C134" s="10">
        <v>5.2E-175</v>
      </c>
      <c r="D134" s="2">
        <f>IFERROR(MATCH(A134,Both_domains!A$2:A$225, 0), 0)</f>
        <v>210</v>
      </c>
      <c r="E134" s="2">
        <f t="shared" si="10"/>
        <v>1</v>
      </c>
      <c r="F134" s="2">
        <f>COUNTIF(E$2:E134,"=1")</f>
        <v>133</v>
      </c>
      <c r="G134" s="2">
        <f>COUNTIF(E$2:E134,"=0")</f>
        <v>0</v>
      </c>
      <c r="H134" s="2">
        <f t="shared" si="11"/>
        <v>0.6157407407407407</v>
      </c>
      <c r="I134" s="2">
        <f t="shared" si="12"/>
        <v>1</v>
      </c>
      <c r="J134" s="2">
        <f t="shared" si="13"/>
        <v>0</v>
      </c>
      <c r="K134" s="2">
        <f t="shared" si="14"/>
        <v>0.76217765042979946</v>
      </c>
    </row>
    <row r="135" spans="1:11">
      <c r="A135" s="7" t="s">
        <v>344</v>
      </c>
      <c r="B135" s="8">
        <v>588.5</v>
      </c>
      <c r="C135" s="10">
        <v>2.1E-173</v>
      </c>
      <c r="D135" s="2">
        <f>IFERROR(MATCH(A135,Both_domains!A$2:A$225, 0), 0)</f>
        <v>126</v>
      </c>
      <c r="E135" s="2">
        <f t="shared" si="10"/>
        <v>1</v>
      </c>
      <c r="F135" s="2">
        <f>COUNTIF(E$2:E135,"=1")</f>
        <v>134</v>
      </c>
      <c r="G135" s="2">
        <f>COUNTIF(E$2:E135,"=0")</f>
        <v>0</v>
      </c>
      <c r="H135" s="2">
        <f t="shared" si="11"/>
        <v>0.62037037037037035</v>
      </c>
      <c r="I135" s="2">
        <f t="shared" si="12"/>
        <v>1</v>
      </c>
      <c r="J135" s="2">
        <f t="shared" si="13"/>
        <v>0</v>
      </c>
      <c r="K135" s="2">
        <f t="shared" si="14"/>
        <v>0.76571428571428568</v>
      </c>
    </row>
    <row r="136" spans="1:11">
      <c r="A136" s="7" t="s">
        <v>364</v>
      </c>
      <c r="B136" s="8">
        <v>587.70000000000005</v>
      </c>
      <c r="C136" s="10">
        <v>3.5000000000000001E-173</v>
      </c>
      <c r="D136" s="2">
        <f>IFERROR(MATCH(A136,Both_domains!A$2:A$225, 0), 0)</f>
        <v>132</v>
      </c>
      <c r="E136" s="2">
        <f t="shared" si="10"/>
        <v>1</v>
      </c>
      <c r="F136" s="2">
        <f>COUNTIF(E$2:E136,"=1")</f>
        <v>135</v>
      </c>
      <c r="G136" s="2">
        <f>COUNTIF(E$2:E136,"=0")</f>
        <v>0</v>
      </c>
      <c r="H136" s="2">
        <f t="shared" si="11"/>
        <v>0.625</v>
      </c>
      <c r="I136" s="2">
        <f t="shared" si="12"/>
        <v>1</v>
      </c>
      <c r="J136" s="2">
        <f t="shared" si="13"/>
        <v>0</v>
      </c>
      <c r="K136" s="2">
        <f t="shared" si="14"/>
        <v>0.76923076923076927</v>
      </c>
    </row>
    <row r="137" spans="1:11">
      <c r="A137" s="7" t="s">
        <v>430</v>
      </c>
      <c r="B137" s="8">
        <v>584</v>
      </c>
      <c r="C137" s="10">
        <v>4.5999999999999999E-172</v>
      </c>
      <c r="D137" s="2">
        <f>IFERROR(MATCH(A137,Both_domains!A$2:A$225, 0), 0)</f>
        <v>158</v>
      </c>
      <c r="E137" s="2">
        <f t="shared" si="10"/>
        <v>1</v>
      </c>
      <c r="F137" s="2">
        <f>COUNTIF(E$2:E137,"=1")</f>
        <v>136</v>
      </c>
      <c r="G137" s="2">
        <f>COUNTIF(E$2:E137,"=0")</f>
        <v>0</v>
      </c>
      <c r="H137" s="2">
        <f t="shared" si="11"/>
        <v>0.62962962962962965</v>
      </c>
      <c r="I137" s="2">
        <f t="shared" si="12"/>
        <v>1</v>
      </c>
      <c r="J137" s="2">
        <f t="shared" si="13"/>
        <v>0</v>
      </c>
      <c r="K137" s="2">
        <f t="shared" si="14"/>
        <v>0.77272727272727271</v>
      </c>
    </row>
    <row r="138" spans="1:11">
      <c r="A138" s="7" t="s">
        <v>57</v>
      </c>
      <c r="B138" s="8">
        <v>583.79999999999995</v>
      </c>
      <c r="C138" s="10">
        <v>5.1999999999999996E-172</v>
      </c>
      <c r="D138" s="2">
        <f>IFERROR(MATCH(A138,Both_domains!A$2:A$225, 0), 0)</f>
        <v>13</v>
      </c>
      <c r="E138" s="2">
        <f t="shared" si="10"/>
        <v>1</v>
      </c>
      <c r="F138" s="2">
        <f>COUNTIF(E$2:E138,"=1")</f>
        <v>137</v>
      </c>
      <c r="G138" s="2">
        <f>COUNTIF(E$2:E138,"=0")</f>
        <v>0</v>
      </c>
      <c r="H138" s="2">
        <f t="shared" si="11"/>
        <v>0.6342592592592593</v>
      </c>
      <c r="I138" s="2">
        <f t="shared" si="12"/>
        <v>1</v>
      </c>
      <c r="J138" s="2">
        <f t="shared" si="13"/>
        <v>0</v>
      </c>
      <c r="K138" s="2">
        <f t="shared" si="14"/>
        <v>0.77620396600566577</v>
      </c>
    </row>
    <row r="139" spans="1:11">
      <c r="A139" s="7" t="s">
        <v>48</v>
      </c>
      <c r="B139" s="8">
        <v>583.5</v>
      </c>
      <c r="C139" s="10">
        <v>6.4000000000000003E-172</v>
      </c>
      <c r="D139" s="2">
        <f>IFERROR(MATCH(A139,Both_domains!A$2:A$225, 0), 0)</f>
        <v>9</v>
      </c>
      <c r="E139" s="2">
        <f t="shared" si="10"/>
        <v>1</v>
      </c>
      <c r="F139" s="2">
        <f>COUNTIF(E$2:E139,"=1")</f>
        <v>138</v>
      </c>
      <c r="G139" s="2">
        <f>COUNTIF(E$2:E139,"=0")</f>
        <v>0</v>
      </c>
      <c r="H139" s="2">
        <f t="shared" si="11"/>
        <v>0.63888888888888884</v>
      </c>
      <c r="I139" s="2">
        <f t="shared" si="12"/>
        <v>1</v>
      </c>
      <c r="J139" s="2">
        <f t="shared" si="13"/>
        <v>0</v>
      </c>
      <c r="K139" s="2">
        <f t="shared" si="14"/>
        <v>0.77966101694915257</v>
      </c>
    </row>
    <row r="140" spans="1:11">
      <c r="A140" s="7" t="s">
        <v>52</v>
      </c>
      <c r="B140" s="8">
        <v>582.20000000000005</v>
      </c>
      <c r="C140" s="10">
        <v>1.6000000000000001E-171</v>
      </c>
      <c r="D140" s="2">
        <f>IFERROR(MATCH(A140,Both_domains!A$2:A$225, 0), 0)</f>
        <v>10</v>
      </c>
      <c r="E140" s="2">
        <f t="shared" si="10"/>
        <v>1</v>
      </c>
      <c r="F140" s="2">
        <f>COUNTIF(E$2:E140,"=1")</f>
        <v>139</v>
      </c>
      <c r="G140" s="2">
        <f>COUNTIF(E$2:E140,"=0")</f>
        <v>0</v>
      </c>
      <c r="H140" s="2">
        <f t="shared" si="11"/>
        <v>0.64351851851851849</v>
      </c>
      <c r="I140" s="2">
        <f t="shared" si="12"/>
        <v>1</v>
      </c>
      <c r="J140" s="2">
        <f t="shared" si="13"/>
        <v>0</v>
      </c>
      <c r="K140" s="2">
        <f t="shared" si="14"/>
        <v>0.78309859154929573</v>
      </c>
    </row>
    <row r="141" spans="1:11">
      <c r="A141" s="7" t="s">
        <v>35</v>
      </c>
      <c r="B141" s="8">
        <v>578.6</v>
      </c>
      <c r="C141" s="10">
        <v>2E-170</v>
      </c>
      <c r="D141" s="2">
        <f>IFERROR(MATCH(A141,Both_domains!A$2:A$225, 0), 0)</f>
        <v>5</v>
      </c>
      <c r="E141" s="2">
        <f t="shared" si="10"/>
        <v>1</v>
      </c>
      <c r="F141" s="2">
        <f>COUNTIF(E$2:E141,"=1")</f>
        <v>140</v>
      </c>
      <c r="G141" s="2">
        <f>COUNTIF(E$2:E141,"=0")</f>
        <v>0</v>
      </c>
      <c r="H141" s="2">
        <f t="shared" si="11"/>
        <v>0.64814814814814814</v>
      </c>
      <c r="I141" s="2">
        <f t="shared" si="12"/>
        <v>1</v>
      </c>
      <c r="J141" s="2">
        <f t="shared" si="13"/>
        <v>0</v>
      </c>
      <c r="K141" s="2">
        <f t="shared" si="14"/>
        <v>0.7865168539325843</v>
      </c>
    </row>
    <row r="142" spans="1:11">
      <c r="A142" s="7" t="s">
        <v>443</v>
      </c>
      <c r="B142" s="8">
        <v>577.70000000000005</v>
      </c>
      <c r="C142" s="10">
        <v>3.7999999999999998E-170</v>
      </c>
      <c r="D142" s="2">
        <f>IFERROR(MATCH(A142,Both_domains!A$2:A$225, 0), 0)</f>
        <v>162</v>
      </c>
      <c r="E142" s="2">
        <f t="shared" si="10"/>
        <v>1</v>
      </c>
      <c r="F142" s="2">
        <f>COUNTIF(E$2:E142,"=1")</f>
        <v>141</v>
      </c>
      <c r="G142" s="2">
        <f>COUNTIF(E$2:E142,"=0")</f>
        <v>0</v>
      </c>
      <c r="H142" s="2">
        <f t="shared" si="11"/>
        <v>0.65277777777777779</v>
      </c>
      <c r="I142" s="2">
        <f t="shared" si="12"/>
        <v>1</v>
      </c>
      <c r="J142" s="2">
        <f t="shared" si="13"/>
        <v>0</v>
      </c>
      <c r="K142" s="2">
        <f t="shared" si="14"/>
        <v>0.78991596638655459</v>
      </c>
    </row>
    <row r="143" spans="1:11">
      <c r="A143" s="7" t="s">
        <v>338</v>
      </c>
      <c r="B143" s="8">
        <v>577.29999999999995</v>
      </c>
      <c r="C143" s="10">
        <v>4.8999999999999996E-170</v>
      </c>
      <c r="D143" s="2">
        <f>IFERROR(MATCH(A143,Both_domains!A$2:A$225, 0), 0)</f>
        <v>123</v>
      </c>
      <c r="E143" s="2">
        <f t="shared" si="10"/>
        <v>1</v>
      </c>
      <c r="F143" s="2">
        <f>COUNTIF(E$2:E143,"=1")</f>
        <v>142</v>
      </c>
      <c r="G143" s="2">
        <f>COUNTIF(E$2:E143,"=0")</f>
        <v>0</v>
      </c>
      <c r="H143" s="2">
        <f t="shared" si="11"/>
        <v>0.65740740740740744</v>
      </c>
      <c r="I143" s="2">
        <f t="shared" si="12"/>
        <v>1</v>
      </c>
      <c r="J143" s="2">
        <f t="shared" si="13"/>
        <v>0</v>
      </c>
      <c r="K143" s="2">
        <f t="shared" si="14"/>
        <v>0.79329608938547491</v>
      </c>
    </row>
    <row r="144" spans="1:11">
      <c r="A144" s="7" t="s">
        <v>502</v>
      </c>
      <c r="B144" s="8">
        <v>575.9</v>
      </c>
      <c r="C144" s="10">
        <v>1.3000000000000001E-169</v>
      </c>
      <c r="D144" s="2">
        <f>IFERROR(MATCH(A144,Both_domains!A$2:A$225, 0), 0)</f>
        <v>192</v>
      </c>
      <c r="E144" s="2">
        <f t="shared" si="10"/>
        <v>1</v>
      </c>
      <c r="F144" s="2">
        <f>COUNTIF(E$2:E144,"=1")</f>
        <v>143</v>
      </c>
      <c r="G144" s="2">
        <f>COUNTIF(E$2:E144,"=0")</f>
        <v>0</v>
      </c>
      <c r="H144" s="2">
        <f t="shared" si="11"/>
        <v>0.66203703703703709</v>
      </c>
      <c r="I144" s="2">
        <f t="shared" si="12"/>
        <v>1</v>
      </c>
      <c r="J144" s="2">
        <f t="shared" si="13"/>
        <v>0</v>
      </c>
      <c r="K144" s="2">
        <f t="shared" si="14"/>
        <v>0.79665738161559885</v>
      </c>
    </row>
    <row r="145" spans="1:11">
      <c r="A145" s="7" t="s">
        <v>482</v>
      </c>
      <c r="B145" s="8">
        <v>575.79999999999995</v>
      </c>
      <c r="C145" s="10">
        <v>1.3999999999999999E-169</v>
      </c>
      <c r="D145" s="2">
        <f>IFERROR(MATCH(A145,Both_domains!A$2:A$225, 0), 0)</f>
        <v>184</v>
      </c>
      <c r="E145" s="2">
        <f t="shared" si="10"/>
        <v>1</v>
      </c>
      <c r="F145" s="2">
        <f>COUNTIF(E$2:E145,"=1")</f>
        <v>144</v>
      </c>
      <c r="G145" s="2">
        <f>COUNTIF(E$2:E145,"=0")</f>
        <v>0</v>
      </c>
      <c r="H145" s="2">
        <f t="shared" si="11"/>
        <v>0.66666666666666663</v>
      </c>
      <c r="I145" s="2">
        <f t="shared" si="12"/>
        <v>1</v>
      </c>
      <c r="J145" s="2">
        <f t="shared" si="13"/>
        <v>0</v>
      </c>
      <c r="K145" s="2">
        <f t="shared" si="14"/>
        <v>0.8</v>
      </c>
    </row>
    <row r="146" spans="1:11">
      <c r="A146" s="7" t="s">
        <v>220</v>
      </c>
      <c r="B146" s="8">
        <v>573.29999999999995</v>
      </c>
      <c r="C146" s="10">
        <v>7.6000000000000001E-169</v>
      </c>
      <c r="D146" s="2">
        <f>IFERROR(MATCH(A146,Both_domains!A$2:A$225, 0), 0)</f>
        <v>68</v>
      </c>
      <c r="E146" s="2">
        <f t="shared" si="10"/>
        <v>1</v>
      </c>
      <c r="F146" s="2">
        <f>COUNTIF(E$2:E146,"=1")</f>
        <v>145</v>
      </c>
      <c r="G146" s="2">
        <f>COUNTIF(E$2:E146,"=0")</f>
        <v>0</v>
      </c>
      <c r="H146" s="2">
        <f t="shared" si="11"/>
        <v>0.67129629629629628</v>
      </c>
      <c r="I146" s="2">
        <f t="shared" si="12"/>
        <v>1</v>
      </c>
      <c r="J146" s="2">
        <f t="shared" si="13"/>
        <v>0</v>
      </c>
      <c r="K146" s="2">
        <f t="shared" si="14"/>
        <v>0.80332409972299168</v>
      </c>
    </row>
    <row r="147" spans="1:11">
      <c r="A147" s="7" t="s">
        <v>39</v>
      </c>
      <c r="B147" s="8">
        <v>569.6</v>
      </c>
      <c r="C147" s="10">
        <v>1E-167</v>
      </c>
      <c r="D147" s="2">
        <f>IFERROR(MATCH(A147,Both_domains!A$2:A$225, 0), 0)</f>
        <v>6</v>
      </c>
      <c r="E147" s="2">
        <f t="shared" si="10"/>
        <v>1</v>
      </c>
      <c r="F147" s="2">
        <f>COUNTIF(E$2:E147,"=1")</f>
        <v>146</v>
      </c>
      <c r="G147" s="2">
        <f>COUNTIF(E$2:E147,"=0")</f>
        <v>0</v>
      </c>
      <c r="H147" s="2">
        <f t="shared" si="11"/>
        <v>0.67592592592592593</v>
      </c>
      <c r="I147" s="2">
        <f t="shared" si="12"/>
        <v>1</v>
      </c>
      <c r="J147" s="2">
        <f t="shared" si="13"/>
        <v>0</v>
      </c>
      <c r="K147" s="2">
        <f t="shared" si="14"/>
        <v>0.8066298342541437</v>
      </c>
    </row>
    <row r="148" spans="1:11">
      <c r="A148" s="7" t="s">
        <v>54</v>
      </c>
      <c r="B148" s="8">
        <v>566.29999999999995</v>
      </c>
      <c r="C148" s="10">
        <v>9.6999999999999999E-167</v>
      </c>
      <c r="D148" s="2">
        <f>IFERROR(MATCH(A148,Both_domains!A$2:A$225, 0), 0)</f>
        <v>11</v>
      </c>
      <c r="E148" s="2">
        <f t="shared" si="10"/>
        <v>1</v>
      </c>
      <c r="F148" s="2">
        <f>COUNTIF(E$2:E148,"=1")</f>
        <v>147</v>
      </c>
      <c r="G148" s="2">
        <f>COUNTIF(E$2:E148,"=0")</f>
        <v>0</v>
      </c>
      <c r="H148" s="2">
        <f t="shared" si="11"/>
        <v>0.68055555555555558</v>
      </c>
      <c r="I148" s="2">
        <f t="shared" si="12"/>
        <v>1</v>
      </c>
      <c r="J148" s="2">
        <f t="shared" si="13"/>
        <v>0</v>
      </c>
      <c r="K148" s="2">
        <f t="shared" si="14"/>
        <v>0.80991735537190079</v>
      </c>
    </row>
    <row r="149" spans="1:11">
      <c r="A149" s="7" t="s">
        <v>511</v>
      </c>
      <c r="B149" s="8">
        <v>564.20000000000005</v>
      </c>
      <c r="C149" s="10">
        <v>4.3000000000000001E-166</v>
      </c>
      <c r="D149" s="2">
        <f>IFERROR(MATCH(A149,Both_domains!A$2:A$225, 0), 0)</f>
        <v>196</v>
      </c>
      <c r="E149" s="2">
        <f t="shared" si="10"/>
        <v>1</v>
      </c>
      <c r="F149" s="2">
        <f>COUNTIF(E$2:E149,"=1")</f>
        <v>148</v>
      </c>
      <c r="G149" s="2">
        <f>COUNTIF(E$2:E149,"=0")</f>
        <v>0</v>
      </c>
      <c r="H149" s="2">
        <f t="shared" si="11"/>
        <v>0.68518518518518523</v>
      </c>
      <c r="I149" s="2">
        <f t="shared" si="12"/>
        <v>1</v>
      </c>
      <c r="J149" s="2">
        <f t="shared" si="13"/>
        <v>0</v>
      </c>
      <c r="K149" s="2">
        <f t="shared" si="14"/>
        <v>0.81318681318681318</v>
      </c>
    </row>
    <row r="150" spans="1:11">
      <c r="A150" s="7" t="s">
        <v>33</v>
      </c>
      <c r="B150" s="8">
        <v>560.29999999999995</v>
      </c>
      <c r="C150" s="10">
        <v>6.3000000000000001E-165</v>
      </c>
      <c r="D150" s="2">
        <f>IFERROR(MATCH(A150,Both_domains!A$2:A$225, 0), 0)</f>
        <v>4</v>
      </c>
      <c r="E150" s="2">
        <f t="shared" si="10"/>
        <v>1</v>
      </c>
      <c r="F150" s="2">
        <f>COUNTIF(E$2:E150,"=1")</f>
        <v>149</v>
      </c>
      <c r="G150" s="2">
        <f>COUNTIF(E$2:E150,"=0")</f>
        <v>0</v>
      </c>
      <c r="H150" s="2">
        <f t="shared" si="11"/>
        <v>0.68981481481481477</v>
      </c>
      <c r="I150" s="2">
        <f t="shared" si="12"/>
        <v>1</v>
      </c>
      <c r="J150" s="2">
        <f t="shared" si="13"/>
        <v>0</v>
      </c>
      <c r="K150" s="2">
        <f t="shared" si="14"/>
        <v>0.81643835616438354</v>
      </c>
    </row>
    <row r="151" spans="1:11">
      <c r="A151" s="7" t="s">
        <v>72</v>
      </c>
      <c r="B151" s="8">
        <v>553.9</v>
      </c>
      <c r="C151" s="10">
        <v>5.3000000000000002E-163</v>
      </c>
      <c r="D151" s="2">
        <f>IFERROR(MATCH(A151,Both_domains!A$2:A$225, 0), 0)</f>
        <v>16</v>
      </c>
      <c r="E151" s="2">
        <f t="shared" si="10"/>
        <v>1</v>
      </c>
      <c r="F151" s="2">
        <f>COUNTIF(E$2:E151,"=1")</f>
        <v>150</v>
      </c>
      <c r="G151" s="2">
        <f>COUNTIF(E$2:E151,"=0")</f>
        <v>0</v>
      </c>
      <c r="H151" s="2">
        <f t="shared" si="11"/>
        <v>0.69444444444444442</v>
      </c>
      <c r="I151" s="2">
        <f t="shared" si="12"/>
        <v>1</v>
      </c>
      <c r="J151" s="2">
        <f t="shared" si="13"/>
        <v>0</v>
      </c>
      <c r="K151" s="2">
        <f t="shared" si="14"/>
        <v>0.81967213114754101</v>
      </c>
    </row>
    <row r="152" spans="1:11">
      <c r="A152" s="7" t="s">
        <v>352</v>
      </c>
      <c r="B152" s="8">
        <v>550.79999999999995</v>
      </c>
      <c r="C152" s="10">
        <v>4.7E-162</v>
      </c>
      <c r="D152" s="2">
        <f>IFERROR(MATCH(A152,Both_domains!A$2:A$225, 0), 0)</f>
        <v>129</v>
      </c>
      <c r="E152" s="2">
        <f t="shared" si="10"/>
        <v>1</v>
      </c>
      <c r="F152" s="2">
        <f>COUNTIF(E$2:E152,"=1")</f>
        <v>151</v>
      </c>
      <c r="G152" s="2">
        <f>COUNTIF(E$2:E152,"=0")</f>
        <v>0</v>
      </c>
      <c r="H152" s="2">
        <f t="shared" si="11"/>
        <v>0.69907407407407407</v>
      </c>
      <c r="I152" s="2">
        <f t="shared" si="12"/>
        <v>1</v>
      </c>
      <c r="J152" s="2">
        <f t="shared" si="13"/>
        <v>0</v>
      </c>
      <c r="K152" s="2">
        <f t="shared" si="14"/>
        <v>0.82288828337874664</v>
      </c>
    </row>
    <row r="153" spans="1:11">
      <c r="A153" s="7" t="s">
        <v>62</v>
      </c>
      <c r="B153" s="8">
        <v>549.70000000000005</v>
      </c>
      <c r="C153" s="10">
        <v>9.6000000000000007E-162</v>
      </c>
      <c r="D153" s="2">
        <f>IFERROR(MATCH(A153,Both_domains!A$2:A$225, 0), 0)</f>
        <v>14</v>
      </c>
      <c r="E153" s="2">
        <f t="shared" si="10"/>
        <v>1</v>
      </c>
      <c r="F153" s="2">
        <f>COUNTIF(E$2:E153,"=1")</f>
        <v>152</v>
      </c>
      <c r="G153" s="2">
        <f>COUNTIF(E$2:E153,"=0")</f>
        <v>0</v>
      </c>
      <c r="H153" s="2">
        <f t="shared" si="11"/>
        <v>0.70370370370370372</v>
      </c>
      <c r="I153" s="2">
        <f t="shared" si="12"/>
        <v>1</v>
      </c>
      <c r="J153" s="2">
        <f t="shared" si="13"/>
        <v>0</v>
      </c>
      <c r="K153" s="2">
        <f t="shared" si="14"/>
        <v>0.82608695652173914</v>
      </c>
    </row>
    <row r="154" spans="1:11">
      <c r="A154" s="7" t="s">
        <v>554</v>
      </c>
      <c r="B154" s="8">
        <v>548.9</v>
      </c>
      <c r="C154" s="10">
        <v>1.6999999999999999E-161</v>
      </c>
      <c r="D154" s="2">
        <f>IFERROR(MATCH(A154,Both_domains!A$2:A$225, 0), 0)</f>
        <v>220</v>
      </c>
      <c r="E154" s="2">
        <f t="shared" si="10"/>
        <v>1</v>
      </c>
      <c r="F154" s="2">
        <f>COUNTIF(E$2:E154,"=1")</f>
        <v>153</v>
      </c>
      <c r="G154" s="2">
        <f>COUNTIF(E$2:E154,"=0")</f>
        <v>0</v>
      </c>
      <c r="H154" s="2">
        <f t="shared" si="11"/>
        <v>0.70833333333333337</v>
      </c>
      <c r="I154" s="2">
        <f t="shared" si="12"/>
        <v>1</v>
      </c>
      <c r="J154" s="2">
        <f t="shared" si="13"/>
        <v>0</v>
      </c>
      <c r="K154" s="2">
        <f t="shared" si="14"/>
        <v>0.82926829268292679</v>
      </c>
    </row>
    <row r="155" spans="1:11">
      <c r="A155" s="7" t="s">
        <v>169</v>
      </c>
      <c r="B155" s="8">
        <v>547.5</v>
      </c>
      <c r="C155" s="10">
        <v>4.4999999999999996E-161</v>
      </c>
      <c r="D155" s="2">
        <f>IFERROR(MATCH(A155,Both_domains!A$2:A$225, 0), 0)</f>
        <v>53</v>
      </c>
      <c r="E155" s="2">
        <f t="shared" si="10"/>
        <v>1</v>
      </c>
      <c r="F155" s="2">
        <f>COUNTIF(E$2:E155,"=1")</f>
        <v>154</v>
      </c>
      <c r="G155" s="2">
        <f>COUNTIF(E$2:E155,"=0")</f>
        <v>0</v>
      </c>
      <c r="H155" s="2">
        <f t="shared" si="11"/>
        <v>0.71296296296296291</v>
      </c>
      <c r="I155" s="2">
        <f t="shared" si="12"/>
        <v>1</v>
      </c>
      <c r="J155" s="2">
        <f t="shared" si="13"/>
        <v>0</v>
      </c>
      <c r="K155" s="2">
        <f t="shared" si="14"/>
        <v>0.83243243243243248</v>
      </c>
    </row>
    <row r="156" spans="1:11">
      <c r="A156" s="7" t="s">
        <v>480</v>
      </c>
      <c r="B156" s="8">
        <v>543.70000000000005</v>
      </c>
      <c r="C156" s="10">
        <v>6.1000000000000006E-160</v>
      </c>
      <c r="D156" s="2">
        <f>IFERROR(MATCH(A156,Both_domains!A$2:A$225, 0), 0)</f>
        <v>183</v>
      </c>
      <c r="E156" s="2">
        <f t="shared" si="10"/>
        <v>1</v>
      </c>
      <c r="F156" s="2">
        <f>COUNTIF(E$2:E156,"=1")</f>
        <v>155</v>
      </c>
      <c r="G156" s="2">
        <f>COUNTIF(E$2:E156,"=0")</f>
        <v>0</v>
      </c>
      <c r="H156" s="2">
        <f t="shared" si="11"/>
        <v>0.71759259259259256</v>
      </c>
      <c r="I156" s="2">
        <f t="shared" si="12"/>
        <v>1</v>
      </c>
      <c r="J156" s="2">
        <f t="shared" si="13"/>
        <v>0</v>
      </c>
      <c r="K156" s="2">
        <f t="shared" si="14"/>
        <v>0.83557951482479786</v>
      </c>
    </row>
    <row r="157" spans="1:11">
      <c r="A157" s="7" t="s">
        <v>417</v>
      </c>
      <c r="B157" s="8">
        <v>543.1</v>
      </c>
      <c r="C157" s="10">
        <v>9.3999999999999995E-160</v>
      </c>
      <c r="D157" s="2">
        <f>IFERROR(MATCH(A157,Both_domains!A$2:A$225, 0), 0)</f>
        <v>153</v>
      </c>
      <c r="E157" s="2">
        <f t="shared" si="10"/>
        <v>1</v>
      </c>
      <c r="F157" s="2">
        <f>COUNTIF(E$2:E157,"=1")</f>
        <v>156</v>
      </c>
      <c r="G157" s="2">
        <f>COUNTIF(E$2:E157,"=0")</f>
        <v>0</v>
      </c>
      <c r="H157" s="2">
        <f t="shared" si="11"/>
        <v>0.72222222222222221</v>
      </c>
      <c r="I157" s="2">
        <f t="shared" si="12"/>
        <v>1</v>
      </c>
      <c r="J157" s="2">
        <f t="shared" si="13"/>
        <v>0</v>
      </c>
      <c r="K157" s="2">
        <f t="shared" si="14"/>
        <v>0.83870967741935487</v>
      </c>
    </row>
    <row r="158" spans="1:11">
      <c r="A158" s="7" t="s">
        <v>419</v>
      </c>
      <c r="B158" s="8">
        <v>543.1</v>
      </c>
      <c r="C158" s="10">
        <v>9.3999999999999995E-160</v>
      </c>
      <c r="D158" s="2">
        <f>IFERROR(MATCH(A158,Both_domains!A$2:A$225, 0), 0)</f>
        <v>154</v>
      </c>
      <c r="E158" s="2">
        <f t="shared" si="10"/>
        <v>1</v>
      </c>
      <c r="F158" s="2">
        <f>COUNTIF(E$2:E158,"=1")</f>
        <v>157</v>
      </c>
      <c r="G158" s="2">
        <f>COUNTIF(E$2:E158,"=0")</f>
        <v>0</v>
      </c>
      <c r="H158" s="2">
        <f t="shared" si="11"/>
        <v>0.72685185185185186</v>
      </c>
      <c r="I158" s="2">
        <f t="shared" si="12"/>
        <v>1</v>
      </c>
      <c r="J158" s="2">
        <f t="shared" si="13"/>
        <v>0</v>
      </c>
      <c r="K158" s="2">
        <f t="shared" si="14"/>
        <v>0.8418230563002681</v>
      </c>
    </row>
    <row r="159" spans="1:11">
      <c r="A159" s="7" t="s">
        <v>174</v>
      </c>
      <c r="B159" s="8">
        <v>542</v>
      </c>
      <c r="C159" s="10">
        <v>2E-159</v>
      </c>
      <c r="D159" s="2">
        <f>IFERROR(MATCH(A159,Both_domains!A$2:A$225, 0), 0)</f>
        <v>54</v>
      </c>
      <c r="E159" s="2">
        <f t="shared" si="10"/>
        <v>1</v>
      </c>
      <c r="F159" s="2">
        <f>COUNTIF(E$2:E159,"=1")</f>
        <v>158</v>
      </c>
      <c r="G159" s="2">
        <f>COUNTIF(E$2:E159,"=0")</f>
        <v>0</v>
      </c>
      <c r="H159" s="2">
        <f t="shared" si="11"/>
        <v>0.73148148148148151</v>
      </c>
      <c r="I159" s="2">
        <f t="shared" si="12"/>
        <v>1</v>
      </c>
      <c r="J159" s="2">
        <f t="shared" si="13"/>
        <v>0</v>
      </c>
      <c r="K159" s="2">
        <f t="shared" si="14"/>
        <v>0.84491978609625673</v>
      </c>
    </row>
    <row r="160" spans="1:11">
      <c r="A160" s="7" t="s">
        <v>542</v>
      </c>
      <c r="B160" s="8">
        <v>539.79999999999995</v>
      </c>
      <c r="C160" s="10">
        <v>9.4999999999999997E-159</v>
      </c>
      <c r="D160" s="2">
        <f>IFERROR(MATCH(A160,Both_domains!A$2:A$225, 0), 0)</f>
        <v>212</v>
      </c>
      <c r="E160" s="2">
        <f t="shared" si="10"/>
        <v>1</v>
      </c>
      <c r="F160" s="2">
        <f>COUNTIF(E$2:E160,"=1")</f>
        <v>159</v>
      </c>
      <c r="G160" s="2">
        <f>COUNTIF(E$2:E160,"=0")</f>
        <v>0</v>
      </c>
      <c r="H160" s="2">
        <f t="shared" si="11"/>
        <v>0.73611111111111116</v>
      </c>
      <c r="I160" s="2">
        <f t="shared" si="12"/>
        <v>1</v>
      </c>
      <c r="J160" s="2">
        <f t="shared" si="13"/>
        <v>0</v>
      </c>
      <c r="K160" s="2">
        <f t="shared" si="14"/>
        <v>0.84799999999999998</v>
      </c>
    </row>
    <row r="161" spans="1:11">
      <c r="A161" s="7" t="s">
        <v>522</v>
      </c>
      <c r="B161" s="8">
        <v>536.29999999999995</v>
      </c>
      <c r="C161" s="10">
        <v>9.9999999999999994E-158</v>
      </c>
      <c r="D161" s="2">
        <f>IFERROR(MATCH(A161,Both_domains!A$2:A$225, 0), 0)</f>
        <v>201</v>
      </c>
      <c r="E161" s="2">
        <f t="shared" si="10"/>
        <v>1</v>
      </c>
      <c r="F161" s="2">
        <f>COUNTIF(E$2:E161,"=1")</f>
        <v>160</v>
      </c>
      <c r="G161" s="2">
        <f>COUNTIF(E$2:E161,"=0")</f>
        <v>0</v>
      </c>
      <c r="H161" s="2">
        <f t="shared" si="11"/>
        <v>0.7407407407407407</v>
      </c>
      <c r="I161" s="2">
        <f t="shared" si="12"/>
        <v>1</v>
      </c>
      <c r="J161" s="2">
        <f t="shared" si="13"/>
        <v>0</v>
      </c>
      <c r="K161" s="2">
        <f t="shared" si="14"/>
        <v>0.85106382978723405</v>
      </c>
    </row>
    <row r="162" spans="1:11">
      <c r="A162" s="7" t="s">
        <v>425</v>
      </c>
      <c r="B162" s="8">
        <v>531.20000000000005</v>
      </c>
      <c r="C162" s="10">
        <v>3.4999999999999999E-156</v>
      </c>
      <c r="D162" s="2">
        <f>IFERROR(MATCH(A162,Both_domains!A$2:A$225, 0), 0)</f>
        <v>156</v>
      </c>
      <c r="E162" s="2">
        <f t="shared" si="10"/>
        <v>1</v>
      </c>
      <c r="F162" s="2">
        <f>COUNTIF(E$2:E162,"=1")</f>
        <v>161</v>
      </c>
      <c r="G162" s="2">
        <f>COUNTIF(E$2:E162,"=0")</f>
        <v>0</v>
      </c>
      <c r="H162" s="2">
        <f t="shared" si="11"/>
        <v>0.74537037037037035</v>
      </c>
      <c r="I162" s="2">
        <f t="shared" si="12"/>
        <v>1</v>
      </c>
      <c r="J162" s="2">
        <f t="shared" si="13"/>
        <v>0</v>
      </c>
      <c r="K162" s="2">
        <f t="shared" si="14"/>
        <v>0.85411140583554379</v>
      </c>
    </row>
    <row r="163" spans="1:11">
      <c r="A163" s="7" t="s">
        <v>428</v>
      </c>
      <c r="B163" s="8">
        <v>531.20000000000005</v>
      </c>
      <c r="C163" s="10">
        <v>3.4999999999999999E-156</v>
      </c>
      <c r="D163" s="2">
        <f>IFERROR(MATCH(A163,Both_domains!A$2:A$225, 0), 0)</f>
        <v>157</v>
      </c>
      <c r="E163" s="2">
        <f t="shared" si="10"/>
        <v>1</v>
      </c>
      <c r="F163" s="2">
        <f>COUNTIF(E$2:E163,"=1")</f>
        <v>162</v>
      </c>
      <c r="G163" s="2">
        <f>COUNTIF(E$2:E163,"=0")</f>
        <v>0</v>
      </c>
      <c r="H163" s="2">
        <f t="shared" si="11"/>
        <v>0.75</v>
      </c>
      <c r="I163" s="2">
        <f t="shared" si="12"/>
        <v>1</v>
      </c>
      <c r="J163" s="2">
        <f t="shared" si="13"/>
        <v>0</v>
      </c>
      <c r="K163" s="2">
        <f t="shared" si="14"/>
        <v>0.8571428571428571</v>
      </c>
    </row>
    <row r="164" spans="1:11">
      <c r="A164" s="7" t="s">
        <v>496</v>
      </c>
      <c r="B164" s="8">
        <v>530.79999999999995</v>
      </c>
      <c r="C164" s="10">
        <v>4.8E-156</v>
      </c>
      <c r="D164" s="2">
        <f>IFERROR(MATCH(A164,Both_domains!A$2:A$225, 0), 0)</f>
        <v>190</v>
      </c>
      <c r="E164" s="2">
        <f t="shared" si="10"/>
        <v>1</v>
      </c>
      <c r="F164" s="2">
        <f>COUNTIF(E$2:E164,"=1")</f>
        <v>163</v>
      </c>
      <c r="G164" s="2">
        <f>COUNTIF(E$2:E164,"=0")</f>
        <v>0</v>
      </c>
      <c r="H164" s="2">
        <f t="shared" si="11"/>
        <v>0.75462962962962965</v>
      </c>
      <c r="I164" s="2">
        <f t="shared" si="12"/>
        <v>1</v>
      </c>
      <c r="J164" s="2">
        <f t="shared" si="13"/>
        <v>0</v>
      </c>
      <c r="K164" s="2">
        <f t="shared" si="14"/>
        <v>0.86015831134564646</v>
      </c>
    </row>
    <row r="165" spans="1:11">
      <c r="A165" s="7" t="s">
        <v>514</v>
      </c>
      <c r="B165" s="8">
        <v>524.6</v>
      </c>
      <c r="C165" s="10">
        <v>3.6000000000000003E-154</v>
      </c>
      <c r="D165" s="2">
        <f>IFERROR(MATCH(A165,Both_domains!A$2:A$225, 0), 0)</f>
        <v>197</v>
      </c>
      <c r="E165" s="2">
        <f t="shared" si="10"/>
        <v>1</v>
      </c>
      <c r="F165" s="2">
        <f>COUNTIF(E$2:E165,"=1")</f>
        <v>164</v>
      </c>
      <c r="G165" s="2">
        <f>COUNTIF(E$2:E165,"=0")</f>
        <v>0</v>
      </c>
      <c r="H165" s="2">
        <f t="shared" si="11"/>
        <v>0.7592592592592593</v>
      </c>
      <c r="I165" s="2">
        <f t="shared" si="12"/>
        <v>1</v>
      </c>
      <c r="J165" s="2">
        <f t="shared" si="13"/>
        <v>0</v>
      </c>
      <c r="K165" s="2">
        <f t="shared" si="14"/>
        <v>0.86315789473684212</v>
      </c>
    </row>
    <row r="166" spans="1:11">
      <c r="A166" s="7" t="s">
        <v>421</v>
      </c>
      <c r="B166" s="8">
        <v>522</v>
      </c>
      <c r="C166" s="10">
        <v>2.1E-153</v>
      </c>
      <c r="D166" s="2">
        <f>IFERROR(MATCH(A166,Both_domains!A$2:A$225, 0), 0)</f>
        <v>155</v>
      </c>
      <c r="E166" s="2">
        <f t="shared" si="10"/>
        <v>1</v>
      </c>
      <c r="F166" s="2">
        <f>COUNTIF(E$2:E166,"=1")</f>
        <v>165</v>
      </c>
      <c r="G166" s="2">
        <f>COUNTIF(E$2:E166,"=0")</f>
        <v>0</v>
      </c>
      <c r="H166" s="2">
        <f t="shared" si="11"/>
        <v>0.76388888888888884</v>
      </c>
      <c r="I166" s="2">
        <f t="shared" si="12"/>
        <v>1</v>
      </c>
      <c r="J166" s="2">
        <f t="shared" si="13"/>
        <v>0</v>
      </c>
      <c r="K166" s="2">
        <f t="shared" si="14"/>
        <v>0.86614173228346458</v>
      </c>
    </row>
    <row r="167" spans="1:11">
      <c r="A167" s="7" t="s">
        <v>188</v>
      </c>
      <c r="B167" s="8">
        <v>520.6</v>
      </c>
      <c r="C167" s="10">
        <v>5.6000000000000001E-153</v>
      </c>
      <c r="D167" s="2">
        <f>IFERROR(MATCH(A167,Both_domains!A$2:A$225, 0), 0)</f>
        <v>59</v>
      </c>
      <c r="E167" s="2">
        <f t="shared" si="10"/>
        <v>1</v>
      </c>
      <c r="F167" s="2">
        <f>COUNTIF(E$2:E167,"=1")</f>
        <v>166</v>
      </c>
      <c r="G167" s="2">
        <f>COUNTIF(E$2:E167,"=0")</f>
        <v>0</v>
      </c>
      <c r="H167" s="2">
        <f t="shared" si="11"/>
        <v>0.76851851851851849</v>
      </c>
      <c r="I167" s="2">
        <f t="shared" si="12"/>
        <v>1</v>
      </c>
      <c r="J167" s="2">
        <f t="shared" si="13"/>
        <v>0</v>
      </c>
      <c r="K167" s="2">
        <f t="shared" si="14"/>
        <v>0.86910994764397909</v>
      </c>
    </row>
    <row r="168" spans="1:11">
      <c r="A168" s="7" t="s">
        <v>540</v>
      </c>
      <c r="B168" s="8">
        <v>519.4</v>
      </c>
      <c r="C168" s="10">
        <v>1.3000000000000001E-152</v>
      </c>
      <c r="D168" s="2">
        <f>IFERROR(MATCH(A168,Both_domains!A$2:A$225, 0), 0)</f>
        <v>211</v>
      </c>
      <c r="E168" s="2">
        <f t="shared" si="10"/>
        <v>1</v>
      </c>
      <c r="F168" s="2">
        <f>COUNTIF(E$2:E168,"=1")</f>
        <v>167</v>
      </c>
      <c r="G168" s="2">
        <f>COUNTIF(E$2:E168,"=0")</f>
        <v>0</v>
      </c>
      <c r="H168" s="2">
        <f t="shared" si="11"/>
        <v>0.77314814814814814</v>
      </c>
      <c r="I168" s="2">
        <f t="shared" si="12"/>
        <v>1</v>
      </c>
      <c r="J168" s="2">
        <f t="shared" si="13"/>
        <v>0</v>
      </c>
      <c r="K168" s="2">
        <f t="shared" si="14"/>
        <v>0.87206266318537862</v>
      </c>
    </row>
    <row r="169" spans="1:11">
      <c r="A169" s="7" t="s">
        <v>446</v>
      </c>
      <c r="B169" s="8">
        <v>511.4</v>
      </c>
      <c r="C169" s="10">
        <v>3.3000000000000002E-150</v>
      </c>
      <c r="D169" s="2">
        <f>IFERROR(MATCH(A169,Both_domains!A$2:A$225, 0), 0)</f>
        <v>163</v>
      </c>
      <c r="E169" s="2">
        <f t="shared" si="10"/>
        <v>1</v>
      </c>
      <c r="F169" s="2">
        <f>COUNTIF(E$2:E169,"=1")</f>
        <v>168</v>
      </c>
      <c r="G169" s="2">
        <f>COUNTIF(E$2:E169,"=0")</f>
        <v>0</v>
      </c>
      <c r="H169" s="2">
        <f t="shared" si="11"/>
        <v>0.77777777777777779</v>
      </c>
      <c r="I169" s="2">
        <f t="shared" si="12"/>
        <v>1</v>
      </c>
      <c r="J169" s="2">
        <f t="shared" si="13"/>
        <v>0</v>
      </c>
      <c r="K169" s="2">
        <f t="shared" si="14"/>
        <v>0.875</v>
      </c>
    </row>
    <row r="170" spans="1:11">
      <c r="A170" s="7" t="s">
        <v>473</v>
      </c>
      <c r="B170" s="8">
        <v>502.9</v>
      </c>
      <c r="C170" s="10">
        <v>1.2E-147</v>
      </c>
      <c r="D170" s="2">
        <f>IFERROR(MATCH(A170,Both_domains!A$2:A$225, 0), 0)</f>
        <v>178</v>
      </c>
      <c r="E170" s="2">
        <f t="shared" si="10"/>
        <v>1</v>
      </c>
      <c r="F170" s="2">
        <f>COUNTIF(E$2:E170,"=1")</f>
        <v>169</v>
      </c>
      <c r="G170" s="2">
        <f>COUNTIF(E$2:E170,"=0")</f>
        <v>0</v>
      </c>
      <c r="H170" s="2">
        <f t="shared" si="11"/>
        <v>0.78240740740740744</v>
      </c>
      <c r="I170" s="2">
        <f t="shared" si="12"/>
        <v>1</v>
      </c>
      <c r="J170" s="2">
        <f t="shared" si="13"/>
        <v>0</v>
      </c>
      <c r="K170" s="2">
        <f t="shared" si="14"/>
        <v>0.87792207792207788</v>
      </c>
    </row>
    <row r="171" spans="1:11">
      <c r="A171" s="7" t="s">
        <v>534</v>
      </c>
      <c r="B171" s="8">
        <v>502.4</v>
      </c>
      <c r="C171" s="10">
        <v>1.7E-147</v>
      </c>
      <c r="D171" s="2">
        <f>IFERROR(MATCH(A171,Both_domains!A$2:A$225, 0), 0)</f>
        <v>208</v>
      </c>
      <c r="E171" s="2">
        <f t="shared" si="10"/>
        <v>1</v>
      </c>
      <c r="F171" s="2">
        <f>COUNTIF(E$2:E171,"=1")</f>
        <v>170</v>
      </c>
      <c r="G171" s="2">
        <f>COUNTIF(E$2:E171,"=0")</f>
        <v>0</v>
      </c>
      <c r="H171" s="2">
        <f t="shared" si="11"/>
        <v>0.78703703703703709</v>
      </c>
      <c r="I171" s="2">
        <f t="shared" si="12"/>
        <v>1</v>
      </c>
      <c r="J171" s="2">
        <f t="shared" si="13"/>
        <v>0</v>
      </c>
      <c r="K171" s="2">
        <f t="shared" si="14"/>
        <v>0.88082901554404147</v>
      </c>
    </row>
    <row r="172" spans="1:11">
      <c r="A172" s="7" t="s">
        <v>560</v>
      </c>
      <c r="B172" s="8">
        <v>497.5</v>
      </c>
      <c r="C172" s="10">
        <v>4.9000000000000004E-146</v>
      </c>
      <c r="D172" s="2">
        <f>IFERROR(MATCH(A172,Both_domains!A$2:A$225, 0), 0)</f>
        <v>223</v>
      </c>
      <c r="E172" s="2">
        <f t="shared" si="10"/>
        <v>1</v>
      </c>
      <c r="F172" s="2">
        <f>COUNTIF(E$2:E172,"=1")</f>
        <v>171</v>
      </c>
      <c r="G172" s="2">
        <f>COUNTIF(E$2:E172,"=0")</f>
        <v>0</v>
      </c>
      <c r="H172" s="2">
        <f t="shared" si="11"/>
        <v>0.79166666666666663</v>
      </c>
      <c r="I172" s="2">
        <f t="shared" si="12"/>
        <v>1</v>
      </c>
      <c r="J172" s="2">
        <f t="shared" si="13"/>
        <v>0</v>
      </c>
      <c r="K172" s="2">
        <f t="shared" si="14"/>
        <v>0.88372093023255816</v>
      </c>
    </row>
    <row r="173" spans="1:11">
      <c r="A173" s="7" t="s">
        <v>474</v>
      </c>
      <c r="B173" s="8">
        <v>491.7</v>
      </c>
      <c r="C173" s="10">
        <v>2.8E-144</v>
      </c>
      <c r="D173" s="2">
        <f>IFERROR(MATCH(A173,Both_domains!A$2:A$225, 0), 0)</f>
        <v>179</v>
      </c>
      <c r="E173" s="2">
        <f t="shared" si="10"/>
        <v>1</v>
      </c>
      <c r="F173" s="2">
        <f>COUNTIF(E$2:E173,"=1")</f>
        <v>172</v>
      </c>
      <c r="G173" s="2">
        <f>COUNTIF(E$2:E173,"=0")</f>
        <v>0</v>
      </c>
      <c r="H173" s="2">
        <f t="shared" si="11"/>
        <v>0.79629629629629628</v>
      </c>
      <c r="I173" s="2">
        <f t="shared" si="12"/>
        <v>1</v>
      </c>
      <c r="J173" s="2">
        <f t="shared" si="13"/>
        <v>0</v>
      </c>
      <c r="K173" s="2">
        <f t="shared" si="14"/>
        <v>0.88659793814432986</v>
      </c>
    </row>
    <row r="174" spans="1:11">
      <c r="A174" s="7" t="s">
        <v>470</v>
      </c>
      <c r="B174" s="8">
        <v>490</v>
      </c>
      <c r="C174" s="10">
        <v>9.4999999999999995E-144</v>
      </c>
      <c r="D174" s="2">
        <f>IFERROR(MATCH(A174,Both_domains!A$2:A$225, 0), 0)</f>
        <v>177</v>
      </c>
      <c r="E174" s="2">
        <f t="shared" si="10"/>
        <v>1</v>
      </c>
      <c r="F174" s="2">
        <f>COUNTIF(E$2:E174,"=1")</f>
        <v>173</v>
      </c>
      <c r="G174" s="2">
        <f>COUNTIF(E$2:E174,"=0")</f>
        <v>0</v>
      </c>
      <c r="H174" s="2">
        <f t="shared" si="11"/>
        <v>0.80092592592592593</v>
      </c>
      <c r="I174" s="2">
        <f t="shared" si="12"/>
        <v>1</v>
      </c>
      <c r="J174" s="2">
        <f t="shared" si="13"/>
        <v>0</v>
      </c>
      <c r="K174" s="2">
        <f t="shared" si="14"/>
        <v>0.88946015424164526</v>
      </c>
    </row>
    <row r="175" spans="1:11">
      <c r="A175" s="7" t="s">
        <v>592</v>
      </c>
      <c r="B175" s="8">
        <v>489.4</v>
      </c>
      <c r="C175" s="10">
        <v>1.3999999999999999E-143</v>
      </c>
      <c r="D175" s="2">
        <f>IFERROR(MATCH(A175,Both_domains!A$2:A$225, 0), 0)</f>
        <v>0</v>
      </c>
      <c r="E175" s="2">
        <f t="shared" si="10"/>
        <v>0</v>
      </c>
      <c r="F175" s="2">
        <f>COUNTIF(E$2:E175,"=1")</f>
        <v>173</v>
      </c>
      <c r="G175" s="2">
        <f>COUNTIF(E$2:E175,"=0")</f>
        <v>1</v>
      </c>
      <c r="H175" s="2">
        <f t="shared" si="11"/>
        <v>0.80092592592592593</v>
      </c>
      <c r="I175" s="2">
        <f t="shared" si="12"/>
        <v>0.99827586206896557</v>
      </c>
      <c r="J175" s="2">
        <f t="shared" si="13"/>
        <v>1.7241379310344827E-3</v>
      </c>
      <c r="K175" s="2">
        <f t="shared" si="14"/>
        <v>0.88717948717948714</v>
      </c>
    </row>
    <row r="176" spans="1:11">
      <c r="A176" s="7" t="s">
        <v>524</v>
      </c>
      <c r="B176" s="8">
        <v>486.9</v>
      </c>
      <c r="C176" s="10">
        <v>8.0999999999999998E-143</v>
      </c>
      <c r="D176" s="2">
        <f>IFERROR(MATCH(A176,Both_domains!A$2:A$225, 0), 0)</f>
        <v>203</v>
      </c>
      <c r="E176" s="2">
        <f t="shared" si="10"/>
        <v>1</v>
      </c>
      <c r="F176" s="2">
        <f>COUNTIF(E$2:E176,"=1")</f>
        <v>174</v>
      </c>
      <c r="G176" s="2">
        <f>COUNTIF(E$2:E176,"=0")</f>
        <v>1</v>
      </c>
      <c r="H176" s="2">
        <f t="shared" si="11"/>
        <v>0.80555555555555558</v>
      </c>
      <c r="I176" s="2">
        <f t="shared" si="12"/>
        <v>0.99827586206896557</v>
      </c>
      <c r="J176" s="2">
        <f t="shared" si="13"/>
        <v>1.7241379310344827E-3</v>
      </c>
      <c r="K176" s="2">
        <f t="shared" si="14"/>
        <v>0.89002557544757033</v>
      </c>
    </row>
    <row r="177" spans="1:11">
      <c r="A177" s="7" t="s">
        <v>467</v>
      </c>
      <c r="B177" s="8">
        <v>477.4</v>
      </c>
      <c r="C177" s="10">
        <v>5.6000000000000005E-140</v>
      </c>
      <c r="D177" s="2">
        <f>IFERROR(MATCH(A177,Both_domains!A$2:A$225, 0), 0)</f>
        <v>174</v>
      </c>
      <c r="E177" s="2">
        <f t="shared" si="10"/>
        <v>1</v>
      </c>
      <c r="F177" s="2">
        <f>COUNTIF(E$2:E177,"=1")</f>
        <v>175</v>
      </c>
      <c r="G177" s="2">
        <f>COUNTIF(E$2:E177,"=0")</f>
        <v>1</v>
      </c>
      <c r="H177" s="2">
        <f t="shared" si="11"/>
        <v>0.81018518518518523</v>
      </c>
      <c r="I177" s="2">
        <f t="shared" si="12"/>
        <v>0.99827586206896557</v>
      </c>
      <c r="J177" s="2">
        <f t="shared" si="13"/>
        <v>1.7241379310344827E-3</v>
      </c>
      <c r="K177" s="2">
        <f t="shared" si="14"/>
        <v>0.8928571428571429</v>
      </c>
    </row>
    <row r="178" spans="1:11">
      <c r="A178" s="7" t="s">
        <v>532</v>
      </c>
      <c r="B178" s="8">
        <v>473.9</v>
      </c>
      <c r="C178" s="10">
        <v>6.5999999999999999E-139</v>
      </c>
      <c r="D178" s="2">
        <f>IFERROR(MATCH(A178,Both_domains!A$2:A$225, 0), 0)</f>
        <v>207</v>
      </c>
      <c r="E178" s="2">
        <f t="shared" si="10"/>
        <v>1</v>
      </c>
      <c r="F178" s="2">
        <f>COUNTIF(E$2:E178,"=1")</f>
        <v>176</v>
      </c>
      <c r="G178" s="2">
        <f>COUNTIF(E$2:E178,"=0")</f>
        <v>1</v>
      </c>
      <c r="H178" s="2">
        <f t="shared" si="11"/>
        <v>0.81481481481481477</v>
      </c>
      <c r="I178" s="2">
        <f t="shared" si="12"/>
        <v>0.99827586206896557</v>
      </c>
      <c r="J178" s="2">
        <f t="shared" si="13"/>
        <v>1.7241379310344827E-3</v>
      </c>
      <c r="K178" s="2">
        <f t="shared" si="14"/>
        <v>0.89567430025445294</v>
      </c>
    </row>
    <row r="179" spans="1:11">
      <c r="A179" s="7" t="s">
        <v>387</v>
      </c>
      <c r="B179" s="8">
        <v>473.7</v>
      </c>
      <c r="C179" s="10">
        <v>7.4000000000000001E-139</v>
      </c>
      <c r="D179" s="2">
        <f>IFERROR(MATCH(A179,Both_domains!A$2:A$225, 0), 0)</f>
        <v>140</v>
      </c>
      <c r="E179" s="2">
        <f t="shared" si="10"/>
        <v>1</v>
      </c>
      <c r="F179" s="2">
        <f>COUNTIF(E$2:E179,"=1")</f>
        <v>177</v>
      </c>
      <c r="G179" s="2">
        <f>COUNTIF(E$2:E179,"=0")</f>
        <v>1</v>
      </c>
      <c r="H179" s="2">
        <f t="shared" si="11"/>
        <v>0.81944444444444442</v>
      </c>
      <c r="I179" s="2">
        <f t="shared" si="12"/>
        <v>0.99827586206896557</v>
      </c>
      <c r="J179" s="2">
        <f t="shared" si="13"/>
        <v>1.7241379310344827E-3</v>
      </c>
      <c r="K179" s="2">
        <f t="shared" si="14"/>
        <v>0.89847715736040612</v>
      </c>
    </row>
    <row r="180" spans="1:11">
      <c r="A180" s="7" t="s">
        <v>393</v>
      </c>
      <c r="B180" s="8">
        <v>473.7</v>
      </c>
      <c r="C180" s="10">
        <v>7.4000000000000001E-139</v>
      </c>
      <c r="D180" s="2">
        <f>IFERROR(MATCH(A180,Both_domains!A$2:A$225, 0), 0)</f>
        <v>143</v>
      </c>
      <c r="E180" s="2">
        <f t="shared" si="10"/>
        <v>1</v>
      </c>
      <c r="F180" s="2">
        <f>COUNTIF(E$2:E180,"=1")</f>
        <v>178</v>
      </c>
      <c r="G180" s="2">
        <f>COUNTIF(E$2:E180,"=0")</f>
        <v>1</v>
      </c>
      <c r="H180" s="2">
        <f t="shared" si="11"/>
        <v>0.82407407407407407</v>
      </c>
      <c r="I180" s="2">
        <f t="shared" si="12"/>
        <v>0.99827586206896557</v>
      </c>
      <c r="J180" s="2">
        <f t="shared" si="13"/>
        <v>1.7241379310344827E-3</v>
      </c>
      <c r="K180" s="2">
        <f t="shared" si="14"/>
        <v>0.90126582278481016</v>
      </c>
    </row>
    <row r="181" spans="1:11">
      <c r="A181" s="7" t="s">
        <v>395</v>
      </c>
      <c r="B181" s="8">
        <v>468.1</v>
      </c>
      <c r="C181" s="10">
        <v>3.5000000000000001E-137</v>
      </c>
      <c r="D181" s="2">
        <f>IFERROR(MATCH(A181,Both_domains!A$2:A$225, 0), 0)</f>
        <v>144</v>
      </c>
      <c r="E181" s="2">
        <f t="shared" si="10"/>
        <v>1</v>
      </c>
      <c r="F181" s="2">
        <f>COUNTIF(E$2:E181,"=1")</f>
        <v>179</v>
      </c>
      <c r="G181" s="2">
        <f>COUNTIF(E$2:E181,"=0")</f>
        <v>1</v>
      </c>
      <c r="H181" s="2">
        <f t="shared" si="11"/>
        <v>0.82870370370370372</v>
      </c>
      <c r="I181" s="2">
        <f t="shared" si="12"/>
        <v>0.99827586206896557</v>
      </c>
      <c r="J181" s="2">
        <f t="shared" si="13"/>
        <v>1.7241379310344827E-3</v>
      </c>
      <c r="K181" s="2">
        <f t="shared" si="14"/>
        <v>0.90404040404040409</v>
      </c>
    </row>
    <row r="182" spans="1:11">
      <c r="A182" s="7" t="s">
        <v>391</v>
      </c>
      <c r="B182" s="8">
        <v>467.7</v>
      </c>
      <c r="C182" s="10">
        <v>4.6999999999999996E-137</v>
      </c>
      <c r="D182" s="2">
        <f>IFERROR(MATCH(A182,Both_domains!A$2:A$225, 0), 0)</f>
        <v>142</v>
      </c>
      <c r="E182" s="2">
        <f t="shared" si="10"/>
        <v>1</v>
      </c>
      <c r="F182" s="2">
        <f>COUNTIF(E$2:E182,"=1")</f>
        <v>180</v>
      </c>
      <c r="G182" s="2">
        <f>COUNTIF(E$2:E182,"=0")</f>
        <v>1</v>
      </c>
      <c r="H182" s="2">
        <f t="shared" si="11"/>
        <v>0.83333333333333337</v>
      </c>
      <c r="I182" s="2">
        <f t="shared" si="12"/>
        <v>0.99827586206896557</v>
      </c>
      <c r="J182" s="2">
        <f t="shared" si="13"/>
        <v>1.7241379310344827E-3</v>
      </c>
      <c r="K182" s="2">
        <f t="shared" si="14"/>
        <v>0.90680100755667503</v>
      </c>
    </row>
    <row r="183" spans="1:11">
      <c r="A183" s="7" t="s">
        <v>41</v>
      </c>
      <c r="B183" s="8">
        <v>467.2</v>
      </c>
      <c r="C183" s="10">
        <v>6.8999999999999998E-137</v>
      </c>
      <c r="D183" s="2">
        <f>IFERROR(MATCH(A183,Both_domains!A$2:A$225, 0), 0)</f>
        <v>7</v>
      </c>
      <c r="E183" s="2">
        <f t="shared" si="10"/>
        <v>1</v>
      </c>
      <c r="F183" s="2">
        <f>COUNTIF(E$2:E183,"=1")</f>
        <v>181</v>
      </c>
      <c r="G183" s="2">
        <f>COUNTIF(E$2:E183,"=0")</f>
        <v>1</v>
      </c>
      <c r="H183" s="2">
        <f t="shared" si="11"/>
        <v>0.83796296296296291</v>
      </c>
      <c r="I183" s="2">
        <f t="shared" si="12"/>
        <v>0.99827586206896557</v>
      </c>
      <c r="J183" s="2">
        <f t="shared" si="13"/>
        <v>1.7241379310344827E-3</v>
      </c>
      <c r="K183" s="2">
        <f t="shared" si="14"/>
        <v>0.90954773869346739</v>
      </c>
    </row>
    <row r="184" spans="1:11">
      <c r="A184" s="7" t="s">
        <v>379</v>
      </c>
      <c r="B184" s="8">
        <v>465.1</v>
      </c>
      <c r="C184" s="10">
        <v>2.8999999999999999E-136</v>
      </c>
      <c r="D184" s="2">
        <f>IFERROR(MATCH(A184,Both_domains!A$2:A$225, 0), 0)</f>
        <v>137</v>
      </c>
      <c r="E184" s="2">
        <f t="shared" si="10"/>
        <v>1</v>
      </c>
      <c r="F184" s="2">
        <f>COUNTIF(E$2:E184,"=1")</f>
        <v>182</v>
      </c>
      <c r="G184" s="2">
        <f>COUNTIF(E$2:E184,"=0")</f>
        <v>1</v>
      </c>
      <c r="H184" s="2">
        <f t="shared" si="11"/>
        <v>0.84259259259259256</v>
      </c>
      <c r="I184" s="2">
        <f t="shared" si="12"/>
        <v>0.99827586206896557</v>
      </c>
      <c r="J184" s="2">
        <f t="shared" si="13"/>
        <v>1.7241379310344827E-3</v>
      </c>
      <c r="K184" s="2">
        <f t="shared" si="14"/>
        <v>0.91228070175438591</v>
      </c>
    </row>
    <row r="185" spans="1:11">
      <c r="A185" s="7" t="s">
        <v>385</v>
      </c>
      <c r="B185" s="8">
        <v>464.6</v>
      </c>
      <c r="C185" s="10">
        <v>4.1999999999999997E-136</v>
      </c>
      <c r="D185" s="2">
        <f>IFERROR(MATCH(A185,Both_domains!A$2:A$225, 0), 0)</f>
        <v>139</v>
      </c>
      <c r="E185" s="2">
        <f t="shared" si="10"/>
        <v>1</v>
      </c>
      <c r="F185" s="2">
        <f>COUNTIF(E$2:E185,"=1")</f>
        <v>183</v>
      </c>
      <c r="G185" s="2">
        <f>COUNTIF(E$2:E185,"=0")</f>
        <v>1</v>
      </c>
      <c r="H185" s="2">
        <f t="shared" si="11"/>
        <v>0.84722222222222221</v>
      </c>
      <c r="I185" s="2">
        <f t="shared" si="12"/>
        <v>0.99827586206896557</v>
      </c>
      <c r="J185" s="2">
        <f t="shared" si="13"/>
        <v>1.7241379310344827E-3</v>
      </c>
      <c r="K185" s="2">
        <f t="shared" si="14"/>
        <v>0.91500000000000004</v>
      </c>
    </row>
    <row r="186" spans="1:11">
      <c r="A186" s="7" t="s">
        <v>547</v>
      </c>
      <c r="B186" s="8">
        <v>458.7</v>
      </c>
      <c r="C186" s="10">
        <v>2.3E-134</v>
      </c>
      <c r="D186" s="2">
        <f>IFERROR(MATCH(A186,Both_domains!A$2:A$225, 0), 0)</f>
        <v>214</v>
      </c>
      <c r="E186" s="2">
        <f t="shared" si="10"/>
        <v>1</v>
      </c>
      <c r="F186" s="2">
        <f>COUNTIF(E$2:E186,"=1")</f>
        <v>184</v>
      </c>
      <c r="G186" s="2">
        <f>COUNTIF(E$2:E186,"=0")</f>
        <v>1</v>
      </c>
      <c r="H186" s="2">
        <f t="shared" si="11"/>
        <v>0.85185185185185186</v>
      </c>
      <c r="I186" s="2">
        <f t="shared" si="12"/>
        <v>0.99827586206896557</v>
      </c>
      <c r="J186" s="2">
        <f t="shared" si="13"/>
        <v>1.7241379310344827E-3</v>
      </c>
      <c r="K186" s="2">
        <f t="shared" si="14"/>
        <v>0.9177057356608479</v>
      </c>
    </row>
    <row r="187" spans="1:11">
      <c r="A187" s="7" t="s">
        <v>500</v>
      </c>
      <c r="B187" s="8">
        <v>454</v>
      </c>
      <c r="C187" s="10">
        <v>6.4000000000000003E-133</v>
      </c>
      <c r="D187" s="2">
        <f>IFERROR(MATCH(A187,Both_domains!A$2:A$225, 0), 0)</f>
        <v>191</v>
      </c>
      <c r="E187" s="2">
        <f t="shared" si="10"/>
        <v>1</v>
      </c>
      <c r="F187" s="2">
        <f>COUNTIF(E$2:E187,"=1")</f>
        <v>185</v>
      </c>
      <c r="G187" s="2">
        <f>COUNTIF(E$2:E187,"=0")</f>
        <v>1</v>
      </c>
      <c r="H187" s="2">
        <f t="shared" si="11"/>
        <v>0.85648148148148151</v>
      </c>
      <c r="I187" s="2">
        <f t="shared" si="12"/>
        <v>0.99827586206896557</v>
      </c>
      <c r="J187" s="2">
        <f t="shared" si="13"/>
        <v>1.7241379310344827E-3</v>
      </c>
      <c r="K187" s="2">
        <f t="shared" si="14"/>
        <v>0.92039800995024879</v>
      </c>
    </row>
    <row r="188" spans="1:11">
      <c r="A188" s="7" t="s">
        <v>383</v>
      </c>
      <c r="B188" s="8">
        <v>453.4</v>
      </c>
      <c r="C188" s="10">
        <v>9.9000000000000007E-133</v>
      </c>
      <c r="D188" s="2">
        <f>IFERROR(MATCH(A188,Both_domains!A$2:A$225, 0), 0)</f>
        <v>138</v>
      </c>
      <c r="E188" s="2">
        <f t="shared" si="10"/>
        <v>1</v>
      </c>
      <c r="F188" s="2">
        <f>COUNTIF(E$2:E188,"=1")</f>
        <v>186</v>
      </c>
      <c r="G188" s="2">
        <f>COUNTIF(E$2:E188,"=0")</f>
        <v>1</v>
      </c>
      <c r="H188" s="2">
        <f t="shared" si="11"/>
        <v>0.86111111111111116</v>
      </c>
      <c r="I188" s="2">
        <f t="shared" si="12"/>
        <v>0.99827586206896557</v>
      </c>
      <c r="J188" s="2">
        <f t="shared" si="13"/>
        <v>1.7241379310344827E-3</v>
      </c>
      <c r="K188" s="2">
        <f t="shared" si="14"/>
        <v>0.92307692307692313</v>
      </c>
    </row>
    <row r="189" spans="1:11">
      <c r="A189" s="7" t="s">
        <v>593</v>
      </c>
      <c r="B189" s="8">
        <v>450.4</v>
      </c>
      <c r="C189" s="10">
        <v>7.4999999999999999E-132</v>
      </c>
      <c r="D189" s="2">
        <f>IFERROR(MATCH(A189,Both_domains!A$2:A$225, 0), 0)</f>
        <v>0</v>
      </c>
      <c r="E189" s="2">
        <f t="shared" si="10"/>
        <v>0</v>
      </c>
      <c r="F189" s="2">
        <f>COUNTIF(E$2:E189,"=1")</f>
        <v>186</v>
      </c>
      <c r="G189" s="2">
        <f>COUNTIF(E$2:E189,"=0")</f>
        <v>2</v>
      </c>
      <c r="H189" s="2">
        <f t="shared" si="11"/>
        <v>0.86111111111111116</v>
      </c>
      <c r="I189" s="2">
        <f t="shared" si="12"/>
        <v>0.99655172413793103</v>
      </c>
      <c r="J189" s="2">
        <f t="shared" si="13"/>
        <v>3.4482758620689655E-3</v>
      </c>
      <c r="K189" s="2">
        <f t="shared" si="14"/>
        <v>0.92079207920792083</v>
      </c>
    </row>
    <row r="190" spans="1:11">
      <c r="A190" s="7" t="s">
        <v>517</v>
      </c>
      <c r="B190" s="8">
        <v>419.4</v>
      </c>
      <c r="C190" s="10">
        <v>1.6999999999999999E-122</v>
      </c>
      <c r="D190" s="2">
        <f>IFERROR(MATCH(A190,Both_domains!A$2:A$225, 0), 0)</f>
        <v>198</v>
      </c>
      <c r="E190" s="2">
        <f t="shared" si="10"/>
        <v>1</v>
      </c>
      <c r="F190" s="2">
        <f>COUNTIF(E$2:E190,"=1")</f>
        <v>187</v>
      </c>
      <c r="G190" s="2">
        <f>COUNTIF(E$2:E190,"=0")</f>
        <v>2</v>
      </c>
      <c r="H190" s="2">
        <f t="shared" si="11"/>
        <v>0.8657407407407407</v>
      </c>
      <c r="I190" s="2">
        <f t="shared" si="12"/>
        <v>0.99655172413793103</v>
      </c>
      <c r="J190" s="2">
        <f t="shared" si="13"/>
        <v>3.4482758620689655E-3</v>
      </c>
      <c r="K190" s="2">
        <f t="shared" si="14"/>
        <v>0.92345679012345683</v>
      </c>
    </row>
    <row r="191" spans="1:11">
      <c r="A191" s="7" t="s">
        <v>594</v>
      </c>
      <c r="B191" s="8">
        <v>418.9</v>
      </c>
      <c r="C191" s="10">
        <v>2.2E-122</v>
      </c>
      <c r="D191" s="2">
        <f>IFERROR(MATCH(A191,Both_domains!A$2:A$225, 0), 0)</f>
        <v>0</v>
      </c>
      <c r="E191" s="2">
        <f t="shared" si="10"/>
        <v>0</v>
      </c>
      <c r="F191" s="2">
        <f>COUNTIF(E$2:E191,"=1")</f>
        <v>187</v>
      </c>
      <c r="G191" s="2">
        <f>COUNTIF(E$2:E191,"=0")</f>
        <v>3</v>
      </c>
      <c r="H191" s="2">
        <f t="shared" si="11"/>
        <v>0.8657407407407407</v>
      </c>
      <c r="I191" s="2">
        <f t="shared" si="12"/>
        <v>0.9948275862068966</v>
      </c>
      <c r="J191" s="2">
        <f t="shared" si="13"/>
        <v>5.1724137931034482E-3</v>
      </c>
      <c r="K191" s="2">
        <f t="shared" si="14"/>
        <v>0.9211822660098522</v>
      </c>
    </row>
    <row r="192" spans="1:11">
      <c r="A192" s="7" t="s">
        <v>509</v>
      </c>
      <c r="B192" s="8">
        <v>414</v>
      </c>
      <c r="C192" s="10">
        <v>7.0999999999999998E-121</v>
      </c>
      <c r="D192" s="2">
        <f>IFERROR(MATCH(A192,Both_domains!A$2:A$225, 0), 0)</f>
        <v>195</v>
      </c>
      <c r="E192" s="2">
        <f t="shared" si="10"/>
        <v>1</v>
      </c>
      <c r="F192" s="2">
        <f>COUNTIF(E$2:E192,"=1")</f>
        <v>188</v>
      </c>
      <c r="G192" s="2">
        <f>COUNTIF(E$2:E192,"=0")</f>
        <v>3</v>
      </c>
      <c r="H192" s="2">
        <f t="shared" si="11"/>
        <v>0.87037037037037035</v>
      </c>
      <c r="I192" s="2">
        <f t="shared" si="12"/>
        <v>0.9948275862068966</v>
      </c>
      <c r="J192" s="2">
        <f t="shared" si="13"/>
        <v>5.1724137931034482E-3</v>
      </c>
      <c r="K192" s="2">
        <f t="shared" si="14"/>
        <v>0.92383292383292381</v>
      </c>
    </row>
    <row r="193" spans="1:11">
      <c r="A193" s="7" t="s">
        <v>27</v>
      </c>
      <c r="B193" s="8">
        <v>386.8</v>
      </c>
      <c r="C193" s="10">
        <v>1.1000000000000001E-112</v>
      </c>
      <c r="D193" s="2">
        <f>IFERROR(MATCH(A193,Both_domains!A$2:A$225, 0), 0)</f>
        <v>3</v>
      </c>
      <c r="E193" s="2">
        <f t="shared" si="10"/>
        <v>1</v>
      </c>
      <c r="F193" s="2">
        <f>COUNTIF(E$2:E193,"=1")</f>
        <v>189</v>
      </c>
      <c r="G193" s="2">
        <f>COUNTIF(E$2:E193,"=0")</f>
        <v>3</v>
      </c>
      <c r="H193" s="2">
        <f t="shared" si="11"/>
        <v>0.875</v>
      </c>
      <c r="I193" s="2">
        <f t="shared" si="12"/>
        <v>0.9948275862068966</v>
      </c>
      <c r="J193" s="2">
        <f t="shared" si="13"/>
        <v>5.1724137931034482E-3</v>
      </c>
      <c r="K193" s="2">
        <f t="shared" si="14"/>
        <v>0.92647058823529416</v>
      </c>
    </row>
    <row r="194" spans="1:11">
      <c r="A194" s="7" t="s">
        <v>523</v>
      </c>
      <c r="B194" s="8">
        <v>385.3</v>
      </c>
      <c r="C194" s="10">
        <v>3.0000000000000001E-112</v>
      </c>
      <c r="D194" s="2">
        <f>IFERROR(MATCH(A194,Both_domains!A$2:A$225, 0), 0)</f>
        <v>202</v>
      </c>
      <c r="E194" s="2">
        <f t="shared" si="10"/>
        <v>1</v>
      </c>
      <c r="F194" s="2">
        <f>COUNTIF(E$2:E194,"=1")</f>
        <v>190</v>
      </c>
      <c r="G194" s="2">
        <f>COUNTIF(E$2:E194,"=0")</f>
        <v>3</v>
      </c>
      <c r="H194" s="2">
        <f t="shared" si="11"/>
        <v>0.87962962962962965</v>
      </c>
      <c r="I194" s="2">
        <f t="shared" si="12"/>
        <v>0.9948275862068966</v>
      </c>
      <c r="J194" s="2">
        <f t="shared" si="13"/>
        <v>5.1724137931034482E-3</v>
      </c>
      <c r="K194" s="2">
        <f t="shared" si="14"/>
        <v>0.92909535452322733</v>
      </c>
    </row>
    <row r="195" spans="1:11">
      <c r="A195" s="7" t="s">
        <v>83</v>
      </c>
      <c r="B195" s="8">
        <v>384.3</v>
      </c>
      <c r="C195" s="10">
        <v>6.1999999999999995E-112</v>
      </c>
      <c r="D195" s="2">
        <f>IFERROR(MATCH(A195,Both_domains!A$2:A$225, 0), 0)</f>
        <v>18</v>
      </c>
      <c r="E195" s="2">
        <f t="shared" ref="E195:E258" si="15">IF(D195=0,0,1)</f>
        <v>1</v>
      </c>
      <c r="F195" s="2">
        <f>COUNTIF(E$2:E195,"=1")</f>
        <v>191</v>
      </c>
      <c r="G195" s="2">
        <f>COUNTIF(E$2:E195,"=0")</f>
        <v>3</v>
      </c>
      <c r="H195" s="2">
        <f t="shared" ref="H195:H258" si="16">F195/MAX(F:F)</f>
        <v>0.8842592592592593</v>
      </c>
      <c r="I195" s="2">
        <f t="shared" ref="I195:I258" si="17">1 - J195</f>
        <v>0.9948275862068966</v>
      </c>
      <c r="J195" s="2">
        <f t="shared" ref="J195:J258" si="18">G195/MAX(G:G)</f>
        <v>5.1724137931034482E-3</v>
      </c>
      <c r="K195" s="2">
        <f t="shared" ref="K195:K258" si="19">2*F195/(F195+MAX(F:F)+G195)</f>
        <v>0.93170731707317078</v>
      </c>
    </row>
    <row r="196" spans="1:11">
      <c r="A196" s="7" t="s">
        <v>440</v>
      </c>
      <c r="B196" s="8">
        <v>377.5</v>
      </c>
      <c r="C196" s="10">
        <v>6.7E-110</v>
      </c>
      <c r="D196" s="2">
        <f>IFERROR(MATCH(A196,Both_domains!A$2:A$225, 0), 0)</f>
        <v>161</v>
      </c>
      <c r="E196" s="2">
        <f t="shared" si="15"/>
        <v>1</v>
      </c>
      <c r="F196" s="2">
        <f>COUNTIF(E$2:E196,"=1")</f>
        <v>192</v>
      </c>
      <c r="G196" s="2">
        <f>COUNTIF(E$2:E196,"=0")</f>
        <v>3</v>
      </c>
      <c r="H196" s="2">
        <f t="shared" si="16"/>
        <v>0.88888888888888884</v>
      </c>
      <c r="I196" s="2">
        <f t="shared" si="17"/>
        <v>0.9948275862068966</v>
      </c>
      <c r="J196" s="2">
        <f t="shared" si="18"/>
        <v>5.1724137931034482E-3</v>
      </c>
      <c r="K196" s="2">
        <f t="shared" si="19"/>
        <v>0.93430656934306566</v>
      </c>
    </row>
    <row r="197" spans="1:11">
      <c r="A197" s="7" t="s">
        <v>56</v>
      </c>
      <c r="B197" s="8">
        <v>376.6</v>
      </c>
      <c r="C197" s="10">
        <v>1.2999999999999999E-109</v>
      </c>
      <c r="D197" s="2">
        <f>IFERROR(MATCH(A197,Both_domains!A$2:A$225, 0), 0)</f>
        <v>12</v>
      </c>
      <c r="E197" s="2">
        <f t="shared" si="15"/>
        <v>1</v>
      </c>
      <c r="F197" s="2">
        <f>COUNTIF(E$2:E197,"=1")</f>
        <v>193</v>
      </c>
      <c r="G197" s="2">
        <f>COUNTIF(E$2:E197,"=0")</f>
        <v>3</v>
      </c>
      <c r="H197" s="2">
        <f t="shared" si="16"/>
        <v>0.89351851851851849</v>
      </c>
      <c r="I197" s="2">
        <f t="shared" si="17"/>
        <v>0.9948275862068966</v>
      </c>
      <c r="J197" s="2">
        <f t="shared" si="18"/>
        <v>5.1724137931034482E-3</v>
      </c>
      <c r="K197" s="2">
        <f t="shared" si="19"/>
        <v>0.93689320388349517</v>
      </c>
    </row>
    <row r="198" spans="1:11">
      <c r="A198" s="7" t="s">
        <v>455</v>
      </c>
      <c r="B198" s="8">
        <v>371.4</v>
      </c>
      <c r="C198" s="10">
        <v>4.4999999999999997E-108</v>
      </c>
      <c r="D198" s="2">
        <f>IFERROR(MATCH(A198,Both_domains!A$2:A$225, 0), 0)</f>
        <v>167</v>
      </c>
      <c r="E198" s="2">
        <f t="shared" si="15"/>
        <v>1</v>
      </c>
      <c r="F198" s="2">
        <f>COUNTIF(E$2:E198,"=1")</f>
        <v>194</v>
      </c>
      <c r="G198" s="2">
        <f>COUNTIF(E$2:E198,"=0")</f>
        <v>3</v>
      </c>
      <c r="H198" s="2">
        <f t="shared" si="16"/>
        <v>0.89814814814814814</v>
      </c>
      <c r="I198" s="2">
        <f t="shared" si="17"/>
        <v>0.9948275862068966</v>
      </c>
      <c r="J198" s="2">
        <f t="shared" si="18"/>
        <v>5.1724137931034482E-3</v>
      </c>
      <c r="K198" s="2">
        <f t="shared" si="19"/>
        <v>0.93946731234866832</v>
      </c>
    </row>
    <row r="199" spans="1:11">
      <c r="A199" s="7" t="s">
        <v>595</v>
      </c>
      <c r="B199" s="8">
        <v>348.4</v>
      </c>
      <c r="C199" s="10">
        <v>4.0000000000000002E-101</v>
      </c>
      <c r="D199" s="2">
        <f>IFERROR(MATCH(A199,Both_domains!A$2:A$225, 0), 0)</f>
        <v>0</v>
      </c>
      <c r="E199" s="2">
        <f t="shared" si="15"/>
        <v>0</v>
      </c>
      <c r="F199" s="2">
        <f>COUNTIF(E$2:E199,"=1")</f>
        <v>194</v>
      </c>
      <c r="G199" s="2">
        <f>COUNTIF(E$2:E199,"=0")</f>
        <v>4</v>
      </c>
      <c r="H199" s="2">
        <f t="shared" si="16"/>
        <v>0.89814814814814814</v>
      </c>
      <c r="I199" s="2">
        <f t="shared" si="17"/>
        <v>0.99310344827586206</v>
      </c>
      <c r="J199" s="2">
        <f t="shared" si="18"/>
        <v>6.8965517241379309E-3</v>
      </c>
      <c r="K199" s="2">
        <f t="shared" si="19"/>
        <v>0.9371980676328503</v>
      </c>
    </row>
    <row r="200" spans="1:11">
      <c r="A200" s="7" t="s">
        <v>596</v>
      </c>
      <c r="B200" s="8">
        <v>342.4</v>
      </c>
      <c r="C200" s="10">
        <v>2.4999999999999998E-99</v>
      </c>
      <c r="D200" s="2">
        <f>IFERROR(MATCH(A200,Both_domains!A$2:A$225, 0), 0)</f>
        <v>0</v>
      </c>
      <c r="E200" s="2">
        <f t="shared" si="15"/>
        <v>0</v>
      </c>
      <c r="F200" s="2">
        <f>COUNTIF(E$2:E200,"=1")</f>
        <v>194</v>
      </c>
      <c r="G200" s="2">
        <f>COUNTIF(E$2:E200,"=0")</f>
        <v>5</v>
      </c>
      <c r="H200" s="2">
        <f t="shared" si="16"/>
        <v>0.89814814814814814</v>
      </c>
      <c r="I200" s="2">
        <f t="shared" si="17"/>
        <v>0.99137931034482762</v>
      </c>
      <c r="J200" s="2">
        <f t="shared" si="18"/>
        <v>8.6206896551724137E-3</v>
      </c>
      <c r="K200" s="2">
        <f t="shared" si="19"/>
        <v>0.93493975903614457</v>
      </c>
    </row>
    <row r="201" spans="1:11">
      <c r="A201" s="7" t="s">
        <v>597</v>
      </c>
      <c r="B201" s="8">
        <v>296.60000000000002</v>
      </c>
      <c r="C201" s="10">
        <v>1.6000000000000001E-85</v>
      </c>
      <c r="D201" s="2">
        <f>IFERROR(MATCH(A201,Both_domains!A$2:A$225, 0), 0)</f>
        <v>0</v>
      </c>
      <c r="E201" s="2">
        <f t="shared" si="15"/>
        <v>0</v>
      </c>
      <c r="F201" s="2">
        <f>COUNTIF(E$2:E201,"=1")</f>
        <v>194</v>
      </c>
      <c r="G201" s="2">
        <f>COUNTIF(E$2:E201,"=0")</f>
        <v>6</v>
      </c>
      <c r="H201" s="2">
        <f t="shared" si="16"/>
        <v>0.89814814814814814</v>
      </c>
      <c r="I201" s="2">
        <f t="shared" si="17"/>
        <v>0.98965517241379308</v>
      </c>
      <c r="J201" s="2">
        <f t="shared" si="18"/>
        <v>1.0344827586206896E-2</v>
      </c>
      <c r="K201" s="2">
        <f t="shared" si="19"/>
        <v>0.93269230769230771</v>
      </c>
    </row>
    <row r="202" spans="1:11">
      <c r="A202" s="7" t="s">
        <v>598</v>
      </c>
      <c r="B202" s="8">
        <v>290.89999999999998</v>
      </c>
      <c r="C202" s="10">
        <v>8.0000000000000003E-84</v>
      </c>
      <c r="D202" s="2">
        <f>IFERROR(MATCH(A202,Both_domains!A$2:A$225, 0), 0)</f>
        <v>0</v>
      </c>
      <c r="E202" s="2">
        <f t="shared" si="15"/>
        <v>0</v>
      </c>
      <c r="F202" s="2">
        <f>COUNTIF(E$2:E202,"=1")</f>
        <v>194</v>
      </c>
      <c r="G202" s="2">
        <f>COUNTIF(E$2:E202,"=0")</f>
        <v>7</v>
      </c>
      <c r="H202" s="2">
        <f t="shared" si="16"/>
        <v>0.89814814814814814</v>
      </c>
      <c r="I202" s="2">
        <f t="shared" si="17"/>
        <v>0.98793103448275865</v>
      </c>
      <c r="J202" s="2">
        <f t="shared" si="18"/>
        <v>1.2068965517241379E-2</v>
      </c>
      <c r="K202" s="2">
        <f t="shared" si="19"/>
        <v>0.9304556354916067</v>
      </c>
    </row>
    <row r="203" spans="1:11">
      <c r="A203" s="7" t="s">
        <v>599</v>
      </c>
      <c r="B203" s="8">
        <v>273.39999999999998</v>
      </c>
      <c r="C203" s="10">
        <v>1.4999999999999999E-78</v>
      </c>
      <c r="D203" s="2">
        <f>IFERROR(MATCH(A203,Both_domains!A$2:A$225, 0), 0)</f>
        <v>0</v>
      </c>
      <c r="E203" s="2">
        <f t="shared" si="15"/>
        <v>0</v>
      </c>
      <c r="F203" s="2">
        <f>COUNTIF(E$2:E203,"=1")</f>
        <v>194</v>
      </c>
      <c r="G203" s="2">
        <f>COUNTIF(E$2:E203,"=0")</f>
        <v>8</v>
      </c>
      <c r="H203" s="2">
        <f t="shared" si="16"/>
        <v>0.89814814814814814</v>
      </c>
      <c r="I203" s="2">
        <f t="shared" si="17"/>
        <v>0.98620689655172411</v>
      </c>
      <c r="J203" s="2">
        <f t="shared" si="18"/>
        <v>1.3793103448275862E-2</v>
      </c>
      <c r="K203" s="2">
        <f t="shared" si="19"/>
        <v>0.92822966507177029</v>
      </c>
    </row>
    <row r="204" spans="1:11">
      <c r="A204" s="7" t="s">
        <v>600</v>
      </c>
      <c r="B204" s="8">
        <v>246.2</v>
      </c>
      <c r="C204" s="10">
        <v>2.3E-70</v>
      </c>
      <c r="D204" s="2">
        <f>IFERROR(MATCH(A204,Both_domains!A$2:A$225, 0), 0)</f>
        <v>0</v>
      </c>
      <c r="E204" s="2">
        <f t="shared" si="15"/>
        <v>0</v>
      </c>
      <c r="F204" s="2">
        <f>COUNTIF(E$2:E204,"=1")</f>
        <v>194</v>
      </c>
      <c r="G204" s="2">
        <f>COUNTIF(E$2:E204,"=0")</f>
        <v>9</v>
      </c>
      <c r="H204" s="2">
        <f t="shared" si="16"/>
        <v>0.89814814814814814</v>
      </c>
      <c r="I204" s="2">
        <f t="shared" si="17"/>
        <v>0.98448275862068968</v>
      </c>
      <c r="J204" s="2">
        <f t="shared" si="18"/>
        <v>1.5517241379310345E-2</v>
      </c>
      <c r="K204" s="2">
        <f t="shared" si="19"/>
        <v>0.92601431980906923</v>
      </c>
    </row>
    <row r="205" spans="1:11">
      <c r="A205" s="7" t="s">
        <v>601</v>
      </c>
      <c r="B205" s="8">
        <v>245.1</v>
      </c>
      <c r="C205" s="10">
        <v>4.9E-70</v>
      </c>
      <c r="D205" s="2">
        <f>IFERROR(MATCH(A205,Both_domains!A$2:A$225, 0), 0)</f>
        <v>0</v>
      </c>
      <c r="E205" s="2">
        <f t="shared" si="15"/>
        <v>0</v>
      </c>
      <c r="F205" s="2">
        <f>COUNTIF(E$2:E205,"=1")</f>
        <v>194</v>
      </c>
      <c r="G205" s="2">
        <f>COUNTIF(E$2:E205,"=0")</f>
        <v>10</v>
      </c>
      <c r="H205" s="2">
        <f t="shared" si="16"/>
        <v>0.89814814814814814</v>
      </c>
      <c r="I205" s="2">
        <f t="shared" si="17"/>
        <v>0.98275862068965514</v>
      </c>
      <c r="J205" s="2">
        <f t="shared" si="18"/>
        <v>1.7241379310344827E-2</v>
      </c>
      <c r="K205" s="2">
        <f t="shared" si="19"/>
        <v>0.92380952380952386</v>
      </c>
    </row>
    <row r="206" spans="1:11">
      <c r="A206" s="7" t="s">
        <v>602</v>
      </c>
      <c r="B206" s="8">
        <v>239</v>
      </c>
      <c r="C206" s="10">
        <v>3.4000000000000002E-68</v>
      </c>
      <c r="D206" s="2">
        <f>IFERROR(MATCH(A206,Both_domains!A$2:A$225, 0), 0)</f>
        <v>0</v>
      </c>
      <c r="E206" s="2">
        <f t="shared" si="15"/>
        <v>0</v>
      </c>
      <c r="F206" s="2">
        <f>COUNTIF(E$2:E206,"=1")</f>
        <v>194</v>
      </c>
      <c r="G206" s="2">
        <f>COUNTIF(E$2:E206,"=0")</f>
        <v>11</v>
      </c>
      <c r="H206" s="2">
        <f t="shared" si="16"/>
        <v>0.89814814814814814</v>
      </c>
      <c r="I206" s="2">
        <f t="shared" si="17"/>
        <v>0.98103448275862071</v>
      </c>
      <c r="J206" s="2">
        <f t="shared" si="18"/>
        <v>1.896551724137931E-2</v>
      </c>
      <c r="K206" s="2">
        <f t="shared" si="19"/>
        <v>0.92161520190023749</v>
      </c>
    </row>
    <row r="207" spans="1:11">
      <c r="A207" s="7" t="s">
        <v>603</v>
      </c>
      <c r="B207" s="8">
        <v>215</v>
      </c>
      <c r="C207" s="10">
        <v>5.4999999999999997E-61</v>
      </c>
      <c r="D207" s="2">
        <f>IFERROR(MATCH(A207,Both_domains!A$2:A$225, 0), 0)</f>
        <v>0</v>
      </c>
      <c r="E207" s="2">
        <f t="shared" si="15"/>
        <v>0</v>
      </c>
      <c r="F207" s="2">
        <f>COUNTIF(E$2:E207,"=1")</f>
        <v>194</v>
      </c>
      <c r="G207" s="2">
        <f>COUNTIF(E$2:E207,"=0")</f>
        <v>12</v>
      </c>
      <c r="H207" s="2">
        <f t="shared" si="16"/>
        <v>0.89814814814814814</v>
      </c>
      <c r="I207" s="2">
        <f t="shared" si="17"/>
        <v>0.97931034482758617</v>
      </c>
      <c r="J207" s="2">
        <f t="shared" si="18"/>
        <v>2.0689655172413793E-2</v>
      </c>
      <c r="K207" s="2">
        <f t="shared" si="19"/>
        <v>0.91943127962085303</v>
      </c>
    </row>
    <row r="208" spans="1:11">
      <c r="A208" s="7" t="s">
        <v>203</v>
      </c>
      <c r="B208" s="8">
        <v>183.5</v>
      </c>
      <c r="C208" s="10">
        <v>1.7E-51</v>
      </c>
      <c r="D208" s="2">
        <f>IFERROR(MATCH(A208,Both_domains!A$2:A$225, 0), 0)</f>
        <v>63</v>
      </c>
      <c r="E208" s="2">
        <f t="shared" si="15"/>
        <v>1</v>
      </c>
      <c r="F208" s="2">
        <f>COUNTIF(E$2:E208,"=1")</f>
        <v>195</v>
      </c>
      <c r="G208" s="2">
        <f>COUNTIF(E$2:E208,"=0")</f>
        <v>12</v>
      </c>
      <c r="H208" s="2">
        <f t="shared" si="16"/>
        <v>0.90277777777777779</v>
      </c>
      <c r="I208" s="2">
        <f t="shared" si="17"/>
        <v>0.97931034482758617</v>
      </c>
      <c r="J208" s="2">
        <f t="shared" si="18"/>
        <v>2.0689655172413793E-2</v>
      </c>
      <c r="K208" s="2">
        <f t="shared" si="19"/>
        <v>0.92198581560283688</v>
      </c>
    </row>
    <row r="209" spans="1:11">
      <c r="A209" s="7" t="s">
        <v>604</v>
      </c>
      <c r="B209" s="8">
        <v>176.5</v>
      </c>
      <c r="C209" s="10">
        <v>2.1999999999999999E-49</v>
      </c>
      <c r="D209" s="2">
        <f>IFERROR(MATCH(A209,Both_domains!A$2:A$225, 0), 0)</f>
        <v>0</v>
      </c>
      <c r="E209" s="2">
        <f t="shared" si="15"/>
        <v>0</v>
      </c>
      <c r="F209" s="2">
        <f>COUNTIF(E$2:E209,"=1")</f>
        <v>195</v>
      </c>
      <c r="G209" s="2">
        <f>COUNTIF(E$2:E209,"=0")</f>
        <v>13</v>
      </c>
      <c r="H209" s="2">
        <f t="shared" si="16"/>
        <v>0.90277777777777779</v>
      </c>
      <c r="I209" s="2">
        <f t="shared" si="17"/>
        <v>0.97758620689655173</v>
      </c>
      <c r="J209" s="2">
        <f t="shared" si="18"/>
        <v>2.2413793103448276E-2</v>
      </c>
      <c r="K209" s="2">
        <f t="shared" si="19"/>
        <v>0.91981132075471694</v>
      </c>
    </row>
    <row r="210" spans="1:11">
      <c r="A210" s="7" t="s">
        <v>605</v>
      </c>
      <c r="B210" s="8">
        <v>162.30000000000001</v>
      </c>
      <c r="C210" s="10">
        <v>4.1999999999999999E-45</v>
      </c>
      <c r="D210" s="2">
        <f>IFERROR(MATCH(A210,Both_domains!A$2:A$225, 0), 0)</f>
        <v>0</v>
      </c>
      <c r="E210" s="2">
        <f t="shared" si="15"/>
        <v>0</v>
      </c>
      <c r="F210" s="2">
        <f>COUNTIF(E$2:E210,"=1")</f>
        <v>195</v>
      </c>
      <c r="G210" s="2">
        <f>COUNTIF(E$2:E210,"=0")</f>
        <v>14</v>
      </c>
      <c r="H210" s="2">
        <f t="shared" si="16"/>
        <v>0.90277777777777779</v>
      </c>
      <c r="I210" s="2">
        <f t="shared" si="17"/>
        <v>0.97586206896551719</v>
      </c>
      <c r="J210" s="2">
        <f t="shared" si="18"/>
        <v>2.4137931034482758E-2</v>
      </c>
      <c r="K210" s="2">
        <f t="shared" si="19"/>
        <v>0.91764705882352937</v>
      </c>
    </row>
    <row r="211" spans="1:11">
      <c r="A211" s="7" t="s">
        <v>606</v>
      </c>
      <c r="B211" s="8">
        <v>142.9</v>
      </c>
      <c r="C211" s="10">
        <v>2.8000000000000001E-39</v>
      </c>
      <c r="D211" s="2">
        <f>IFERROR(MATCH(A211,Both_domains!A$2:A$225, 0), 0)</f>
        <v>0</v>
      </c>
      <c r="E211" s="2">
        <f t="shared" si="15"/>
        <v>0</v>
      </c>
      <c r="F211" s="2">
        <f>COUNTIF(E$2:E211,"=1")</f>
        <v>195</v>
      </c>
      <c r="G211" s="2">
        <f>COUNTIF(E$2:E211,"=0")</f>
        <v>15</v>
      </c>
      <c r="H211" s="2">
        <f t="shared" si="16"/>
        <v>0.90277777777777779</v>
      </c>
      <c r="I211" s="2">
        <f t="shared" si="17"/>
        <v>0.97413793103448276</v>
      </c>
      <c r="J211" s="2">
        <f t="shared" si="18"/>
        <v>2.5862068965517241E-2</v>
      </c>
      <c r="K211" s="2">
        <f t="shared" si="19"/>
        <v>0.91549295774647887</v>
      </c>
    </row>
    <row r="212" spans="1:11">
      <c r="A212" s="7" t="s">
        <v>607</v>
      </c>
      <c r="B212" s="8">
        <v>127.4</v>
      </c>
      <c r="C212" s="10">
        <v>1.3E-34</v>
      </c>
      <c r="D212" s="2">
        <f>IFERROR(MATCH(A212,Both_domains!A$2:A$225, 0), 0)</f>
        <v>0</v>
      </c>
      <c r="E212" s="2">
        <f t="shared" si="15"/>
        <v>0</v>
      </c>
      <c r="F212" s="2">
        <f>COUNTIF(E$2:E212,"=1")</f>
        <v>195</v>
      </c>
      <c r="G212" s="2">
        <f>COUNTIF(E$2:E212,"=0")</f>
        <v>16</v>
      </c>
      <c r="H212" s="2">
        <f t="shared" si="16"/>
        <v>0.90277777777777779</v>
      </c>
      <c r="I212" s="2">
        <f t="shared" si="17"/>
        <v>0.97241379310344822</v>
      </c>
      <c r="J212" s="2">
        <f t="shared" si="18"/>
        <v>2.7586206896551724E-2</v>
      </c>
      <c r="K212" s="2">
        <f t="shared" si="19"/>
        <v>0.9133489461358314</v>
      </c>
    </row>
    <row r="213" spans="1:11">
      <c r="A213" s="7" t="s">
        <v>608</v>
      </c>
      <c r="B213" s="8">
        <v>112.6</v>
      </c>
      <c r="C213" s="10">
        <v>3.7000000000000003E-30</v>
      </c>
      <c r="D213" s="2">
        <f>IFERROR(MATCH(A213,Both_domains!A$2:A$225, 0), 0)</f>
        <v>0</v>
      </c>
      <c r="E213" s="2">
        <f t="shared" si="15"/>
        <v>0</v>
      </c>
      <c r="F213" s="2">
        <f>COUNTIF(E$2:E213,"=1")</f>
        <v>195</v>
      </c>
      <c r="G213" s="2">
        <f>COUNTIF(E$2:E213,"=0")</f>
        <v>17</v>
      </c>
      <c r="H213" s="2">
        <f t="shared" si="16"/>
        <v>0.90277777777777779</v>
      </c>
      <c r="I213" s="2">
        <f t="shared" si="17"/>
        <v>0.97068965517241379</v>
      </c>
      <c r="J213" s="2">
        <f t="shared" si="18"/>
        <v>2.9310344827586206E-2</v>
      </c>
      <c r="K213" s="2">
        <f t="shared" si="19"/>
        <v>0.91121495327102808</v>
      </c>
    </row>
    <row r="214" spans="1:11">
      <c r="A214" s="7" t="s">
        <v>609</v>
      </c>
      <c r="B214" s="8">
        <v>83</v>
      </c>
      <c r="C214" s="10">
        <v>2.9E-21</v>
      </c>
      <c r="D214" s="2">
        <f>IFERROR(MATCH(A214,Both_domains!A$2:A$225, 0), 0)</f>
        <v>0</v>
      </c>
      <c r="E214" s="2">
        <f t="shared" si="15"/>
        <v>0</v>
      </c>
      <c r="F214" s="2">
        <f>COUNTIF(E$2:E214,"=1")</f>
        <v>195</v>
      </c>
      <c r="G214" s="2">
        <f>COUNTIF(E$2:E214,"=0")</f>
        <v>18</v>
      </c>
      <c r="H214" s="2">
        <f t="shared" si="16"/>
        <v>0.90277777777777779</v>
      </c>
      <c r="I214" s="2">
        <f t="shared" si="17"/>
        <v>0.96896551724137936</v>
      </c>
      <c r="J214" s="2">
        <f t="shared" si="18"/>
        <v>3.1034482758620689E-2</v>
      </c>
      <c r="K214" s="2">
        <f t="shared" si="19"/>
        <v>0.90909090909090906</v>
      </c>
    </row>
    <row r="215" spans="1:11">
      <c r="A215" s="7" t="s">
        <v>610</v>
      </c>
      <c r="B215" s="8">
        <v>82.3</v>
      </c>
      <c r="C215" s="10">
        <v>5.1E-21</v>
      </c>
      <c r="D215" s="2">
        <f>IFERROR(MATCH(A215,Both_domains!A$2:A$225, 0), 0)</f>
        <v>0</v>
      </c>
      <c r="E215" s="2">
        <f t="shared" si="15"/>
        <v>0</v>
      </c>
      <c r="F215" s="2">
        <f>COUNTIF(E$2:E215,"=1")</f>
        <v>195</v>
      </c>
      <c r="G215" s="2">
        <f>COUNTIF(E$2:E215,"=0")</f>
        <v>19</v>
      </c>
      <c r="H215" s="2">
        <f t="shared" si="16"/>
        <v>0.90277777777777779</v>
      </c>
      <c r="I215" s="2">
        <f t="shared" si="17"/>
        <v>0.96724137931034482</v>
      </c>
      <c r="J215" s="2">
        <f t="shared" si="18"/>
        <v>3.2758620689655175E-2</v>
      </c>
      <c r="K215" s="2">
        <f t="shared" si="19"/>
        <v>0.90697674418604646</v>
      </c>
    </row>
    <row r="216" spans="1:11">
      <c r="A216" s="7" t="s">
        <v>611</v>
      </c>
      <c r="B216" s="8">
        <v>82.3</v>
      </c>
      <c r="C216" s="10">
        <v>5.1E-21</v>
      </c>
      <c r="D216" s="2">
        <f>IFERROR(MATCH(A216,Both_domains!A$2:A$225, 0), 0)</f>
        <v>0</v>
      </c>
      <c r="E216" s="2">
        <f t="shared" si="15"/>
        <v>0</v>
      </c>
      <c r="F216" s="2">
        <f>COUNTIF(E$2:E216,"=1")</f>
        <v>195</v>
      </c>
      <c r="G216" s="2">
        <f>COUNTIF(E$2:E216,"=0")</f>
        <v>20</v>
      </c>
      <c r="H216" s="2">
        <f t="shared" si="16"/>
        <v>0.90277777777777779</v>
      </c>
      <c r="I216" s="2">
        <f t="shared" si="17"/>
        <v>0.96551724137931039</v>
      </c>
      <c r="J216" s="2">
        <f t="shared" si="18"/>
        <v>3.4482758620689655E-2</v>
      </c>
      <c r="K216" s="2">
        <f t="shared" si="19"/>
        <v>0.90487238979118334</v>
      </c>
    </row>
    <row r="217" spans="1:11">
      <c r="A217" s="7" t="s">
        <v>612</v>
      </c>
      <c r="B217" s="8">
        <v>82.3</v>
      </c>
      <c r="C217" s="10">
        <v>5.1E-21</v>
      </c>
      <c r="D217" s="2">
        <f>IFERROR(MATCH(A217,Both_domains!A$2:A$225, 0), 0)</f>
        <v>0</v>
      </c>
      <c r="E217" s="2">
        <f t="shared" si="15"/>
        <v>0</v>
      </c>
      <c r="F217" s="2">
        <f>COUNTIF(E$2:E217,"=1")</f>
        <v>195</v>
      </c>
      <c r="G217" s="2">
        <f>COUNTIF(E$2:E217,"=0")</f>
        <v>21</v>
      </c>
      <c r="H217" s="2">
        <f t="shared" si="16"/>
        <v>0.90277777777777779</v>
      </c>
      <c r="I217" s="2">
        <f t="shared" si="17"/>
        <v>0.96379310344827585</v>
      </c>
      <c r="J217" s="2">
        <f t="shared" si="18"/>
        <v>3.6206896551724141E-2</v>
      </c>
      <c r="K217" s="2">
        <f t="shared" si="19"/>
        <v>0.90277777777777779</v>
      </c>
    </row>
    <row r="218" spans="1:11">
      <c r="A218" s="7" t="s">
        <v>613</v>
      </c>
      <c r="B218" s="8">
        <v>81.7</v>
      </c>
      <c r="C218" s="10">
        <v>7.4000000000000004E-21</v>
      </c>
      <c r="D218" s="2">
        <f>IFERROR(MATCH(A218,Both_domains!A$2:A$225, 0), 0)</f>
        <v>0</v>
      </c>
      <c r="E218" s="2">
        <f t="shared" si="15"/>
        <v>0</v>
      </c>
      <c r="F218" s="2">
        <f>COUNTIF(E$2:E218,"=1")</f>
        <v>195</v>
      </c>
      <c r="G218" s="2">
        <f>COUNTIF(E$2:E218,"=0")</f>
        <v>22</v>
      </c>
      <c r="H218" s="2">
        <f t="shared" si="16"/>
        <v>0.90277777777777779</v>
      </c>
      <c r="I218" s="2">
        <f t="shared" si="17"/>
        <v>0.96206896551724141</v>
      </c>
      <c r="J218" s="2">
        <f t="shared" si="18"/>
        <v>3.793103448275862E-2</v>
      </c>
      <c r="K218" s="2">
        <f t="shared" si="19"/>
        <v>0.90069284064665123</v>
      </c>
    </row>
    <row r="219" spans="1:11">
      <c r="A219" s="7" t="s">
        <v>614</v>
      </c>
      <c r="B219" s="8">
        <v>80.099999999999994</v>
      </c>
      <c r="C219" s="10">
        <v>9.8000000000000003E-21</v>
      </c>
      <c r="D219" s="2">
        <f>IFERROR(MATCH(A219,Both_domains!A$2:A$225, 0), 0)</f>
        <v>0</v>
      </c>
      <c r="E219" s="2">
        <f t="shared" si="15"/>
        <v>0</v>
      </c>
      <c r="F219" s="2">
        <f>COUNTIF(E$2:E219,"=1")</f>
        <v>195</v>
      </c>
      <c r="G219" s="2">
        <f>COUNTIF(E$2:E219,"=0")</f>
        <v>23</v>
      </c>
      <c r="H219" s="2">
        <f t="shared" si="16"/>
        <v>0.90277777777777779</v>
      </c>
      <c r="I219" s="2">
        <f t="shared" si="17"/>
        <v>0.96034482758620687</v>
      </c>
      <c r="J219" s="2">
        <f t="shared" si="18"/>
        <v>3.9655172413793106E-2</v>
      </c>
      <c r="K219" s="2">
        <f t="shared" si="19"/>
        <v>0.89861751152073732</v>
      </c>
    </row>
    <row r="220" spans="1:11">
      <c r="A220" s="7" t="s">
        <v>615</v>
      </c>
      <c r="B220" s="8">
        <v>78.5</v>
      </c>
      <c r="C220" s="10">
        <v>1.3E-20</v>
      </c>
      <c r="D220" s="2">
        <f>IFERROR(MATCH(A220,Both_domains!A$2:A$225, 0), 0)</f>
        <v>0</v>
      </c>
      <c r="E220" s="2">
        <f t="shared" si="15"/>
        <v>0</v>
      </c>
      <c r="F220" s="2">
        <f>COUNTIF(E$2:E220,"=1")</f>
        <v>195</v>
      </c>
      <c r="G220" s="2">
        <f>COUNTIF(E$2:E220,"=0")</f>
        <v>24</v>
      </c>
      <c r="H220" s="2">
        <f t="shared" si="16"/>
        <v>0.90277777777777779</v>
      </c>
      <c r="I220" s="2">
        <f t="shared" si="17"/>
        <v>0.95862068965517244</v>
      </c>
      <c r="J220" s="2">
        <f t="shared" si="18"/>
        <v>4.1379310344827586E-2</v>
      </c>
      <c r="K220" s="2">
        <f t="shared" si="19"/>
        <v>0.89655172413793105</v>
      </c>
    </row>
    <row r="221" spans="1:11">
      <c r="A221" s="7" t="s">
        <v>616</v>
      </c>
      <c r="B221" s="8">
        <v>77.900000000000006</v>
      </c>
      <c r="C221" s="10">
        <v>1.4000000000000001E-20</v>
      </c>
      <c r="D221" s="2">
        <f>IFERROR(MATCH(A221,Both_domains!A$2:A$225, 0), 0)</f>
        <v>0</v>
      </c>
      <c r="E221" s="2">
        <f t="shared" si="15"/>
        <v>0</v>
      </c>
      <c r="F221" s="2">
        <f>COUNTIF(E$2:E221,"=1")</f>
        <v>195</v>
      </c>
      <c r="G221" s="2">
        <f>COUNTIF(E$2:E221,"=0")</f>
        <v>25</v>
      </c>
      <c r="H221" s="2">
        <f t="shared" si="16"/>
        <v>0.90277777777777779</v>
      </c>
      <c r="I221" s="2">
        <f t="shared" si="17"/>
        <v>0.9568965517241379</v>
      </c>
      <c r="J221" s="2">
        <f t="shared" si="18"/>
        <v>4.3103448275862072E-2</v>
      </c>
      <c r="K221" s="2">
        <f t="shared" si="19"/>
        <v>0.89449541284403666</v>
      </c>
    </row>
    <row r="222" spans="1:11">
      <c r="A222" s="7" t="s">
        <v>617</v>
      </c>
      <c r="B222" s="8">
        <v>70</v>
      </c>
      <c r="C222" s="10">
        <v>4.7000000000000001E-20</v>
      </c>
      <c r="D222" s="2">
        <f>IFERROR(MATCH(A222,Both_domains!A$2:A$225, 0), 0)</f>
        <v>0</v>
      </c>
      <c r="E222" s="2">
        <f t="shared" si="15"/>
        <v>0</v>
      </c>
      <c r="F222" s="2">
        <f>COUNTIF(E$2:E222,"=1")</f>
        <v>195</v>
      </c>
      <c r="G222" s="2">
        <f>COUNTIF(E$2:E222,"=0")</f>
        <v>26</v>
      </c>
      <c r="H222" s="2">
        <f t="shared" si="16"/>
        <v>0.90277777777777779</v>
      </c>
      <c r="I222" s="2">
        <f t="shared" si="17"/>
        <v>0.95517241379310347</v>
      </c>
      <c r="J222" s="2">
        <f t="shared" si="18"/>
        <v>4.4827586206896551E-2</v>
      </c>
      <c r="K222" s="2">
        <f t="shared" si="19"/>
        <v>0.89244851258581237</v>
      </c>
    </row>
    <row r="223" spans="1:11">
      <c r="A223" s="7" t="s">
        <v>618</v>
      </c>
      <c r="B223" s="8">
        <v>66</v>
      </c>
      <c r="C223" s="10">
        <v>8.7999999999999996E-20</v>
      </c>
      <c r="D223" s="2">
        <f>IFERROR(MATCH(A223,Both_domains!A$2:A$225, 0), 0)</f>
        <v>0</v>
      </c>
      <c r="E223" s="2">
        <f t="shared" si="15"/>
        <v>0</v>
      </c>
      <c r="F223" s="2">
        <f>COUNTIF(E$2:E223,"=1")</f>
        <v>195</v>
      </c>
      <c r="G223" s="2">
        <f>COUNTIF(E$2:E223,"=0")</f>
        <v>27</v>
      </c>
      <c r="H223" s="2">
        <f t="shared" si="16"/>
        <v>0.90277777777777779</v>
      </c>
      <c r="I223" s="2">
        <f t="shared" si="17"/>
        <v>0.95344827586206893</v>
      </c>
      <c r="J223" s="2">
        <f t="shared" si="18"/>
        <v>4.6551724137931037E-2</v>
      </c>
      <c r="K223" s="2">
        <f t="shared" si="19"/>
        <v>0.8904109589041096</v>
      </c>
    </row>
    <row r="224" spans="1:11">
      <c r="A224" s="7" t="s">
        <v>619</v>
      </c>
      <c r="B224" s="8">
        <v>66</v>
      </c>
      <c r="C224" s="10">
        <v>8.7999999999999996E-20</v>
      </c>
      <c r="D224" s="2">
        <f>IFERROR(MATCH(A224,Both_domains!A$2:A$225, 0), 0)</f>
        <v>0</v>
      </c>
      <c r="E224" s="2">
        <f t="shared" si="15"/>
        <v>0</v>
      </c>
      <c r="F224" s="2">
        <f>COUNTIF(E$2:E224,"=1")</f>
        <v>195</v>
      </c>
      <c r="G224" s="2">
        <f>COUNTIF(E$2:E224,"=0")</f>
        <v>28</v>
      </c>
      <c r="H224" s="2">
        <f t="shared" si="16"/>
        <v>0.90277777777777779</v>
      </c>
      <c r="I224" s="2">
        <f t="shared" si="17"/>
        <v>0.9517241379310345</v>
      </c>
      <c r="J224" s="2">
        <f t="shared" si="18"/>
        <v>4.8275862068965517E-2</v>
      </c>
      <c r="K224" s="2">
        <f t="shared" si="19"/>
        <v>0.88838268792710706</v>
      </c>
    </row>
    <row r="225" spans="1:11">
      <c r="A225" s="7" t="s">
        <v>620</v>
      </c>
      <c r="B225" s="8">
        <v>65.3</v>
      </c>
      <c r="C225" s="10">
        <v>9.6999999999999994E-20</v>
      </c>
      <c r="D225" s="2">
        <f>IFERROR(MATCH(A225,Both_domains!A$2:A$225, 0), 0)</f>
        <v>0</v>
      </c>
      <c r="E225" s="2">
        <f t="shared" si="15"/>
        <v>0</v>
      </c>
      <c r="F225" s="2">
        <f>COUNTIF(E$2:E225,"=1")</f>
        <v>195</v>
      </c>
      <c r="G225" s="2">
        <f>COUNTIF(E$2:E225,"=0")</f>
        <v>29</v>
      </c>
      <c r="H225" s="2">
        <f t="shared" si="16"/>
        <v>0.90277777777777779</v>
      </c>
      <c r="I225" s="2">
        <f t="shared" si="17"/>
        <v>0.95</v>
      </c>
      <c r="J225" s="2">
        <f t="shared" si="18"/>
        <v>0.05</v>
      </c>
      <c r="K225" s="2">
        <f t="shared" si="19"/>
        <v>0.88636363636363635</v>
      </c>
    </row>
    <row r="226" spans="1:11">
      <c r="A226" s="7" t="s">
        <v>621</v>
      </c>
      <c r="B226" s="8">
        <v>65.3</v>
      </c>
      <c r="C226" s="10">
        <v>9.8000000000000003E-20</v>
      </c>
      <c r="D226" s="2">
        <f>IFERROR(MATCH(A226,Both_domains!A$2:A$225, 0), 0)</f>
        <v>0</v>
      </c>
      <c r="E226" s="2">
        <f t="shared" si="15"/>
        <v>0</v>
      </c>
      <c r="F226" s="2">
        <f>COUNTIF(E$2:E226,"=1")</f>
        <v>195</v>
      </c>
      <c r="G226" s="2">
        <f>COUNTIF(E$2:E226,"=0")</f>
        <v>30</v>
      </c>
      <c r="H226" s="2">
        <f t="shared" si="16"/>
        <v>0.90277777777777779</v>
      </c>
      <c r="I226" s="2">
        <f t="shared" si="17"/>
        <v>0.94827586206896552</v>
      </c>
      <c r="J226" s="2">
        <f t="shared" si="18"/>
        <v>5.1724137931034482E-2</v>
      </c>
      <c r="K226" s="2">
        <f t="shared" si="19"/>
        <v>0.88435374149659862</v>
      </c>
    </row>
    <row r="227" spans="1:11">
      <c r="A227" s="7" t="s">
        <v>622</v>
      </c>
      <c r="B227" s="8">
        <v>65.3</v>
      </c>
      <c r="C227" s="10">
        <v>9.8000000000000003E-20</v>
      </c>
      <c r="D227" s="2">
        <f>IFERROR(MATCH(A227,Both_domains!A$2:A$225, 0), 0)</f>
        <v>0</v>
      </c>
      <c r="E227" s="2">
        <f t="shared" si="15"/>
        <v>0</v>
      </c>
      <c r="F227" s="2">
        <f>COUNTIF(E$2:E227,"=1")</f>
        <v>195</v>
      </c>
      <c r="G227" s="2">
        <f>COUNTIF(E$2:E227,"=0")</f>
        <v>31</v>
      </c>
      <c r="H227" s="2">
        <f t="shared" si="16"/>
        <v>0.90277777777777779</v>
      </c>
      <c r="I227" s="2">
        <f t="shared" si="17"/>
        <v>0.94655172413793098</v>
      </c>
      <c r="J227" s="2">
        <f t="shared" si="18"/>
        <v>5.3448275862068968E-2</v>
      </c>
      <c r="K227" s="2">
        <f t="shared" si="19"/>
        <v>0.88235294117647056</v>
      </c>
    </row>
    <row r="228" spans="1:11">
      <c r="A228" s="7" t="s">
        <v>623</v>
      </c>
      <c r="B228" s="8">
        <v>65.3</v>
      </c>
      <c r="C228" s="10">
        <v>9.8000000000000003E-20</v>
      </c>
      <c r="D228" s="2">
        <f>IFERROR(MATCH(A228,Both_domains!A$2:A$225, 0), 0)</f>
        <v>0</v>
      </c>
      <c r="E228" s="2">
        <f t="shared" si="15"/>
        <v>0</v>
      </c>
      <c r="F228" s="2">
        <f>COUNTIF(E$2:E228,"=1")</f>
        <v>195</v>
      </c>
      <c r="G228" s="2">
        <f>COUNTIF(E$2:E228,"=0")</f>
        <v>32</v>
      </c>
      <c r="H228" s="2">
        <f t="shared" si="16"/>
        <v>0.90277777777777779</v>
      </c>
      <c r="I228" s="2">
        <f t="shared" si="17"/>
        <v>0.94482758620689655</v>
      </c>
      <c r="J228" s="2">
        <f t="shared" si="18"/>
        <v>5.5172413793103448E-2</v>
      </c>
      <c r="K228" s="2">
        <f t="shared" si="19"/>
        <v>0.88036117381489842</v>
      </c>
    </row>
    <row r="229" spans="1:11">
      <c r="A229" s="7" t="s">
        <v>624</v>
      </c>
      <c r="B229" s="8">
        <v>65.3</v>
      </c>
      <c r="C229" s="10">
        <v>9.8000000000000003E-20</v>
      </c>
      <c r="D229" s="2">
        <f>IFERROR(MATCH(A229,Both_domains!A$2:A$225, 0), 0)</f>
        <v>0</v>
      </c>
      <c r="E229" s="2">
        <f t="shared" si="15"/>
        <v>0</v>
      </c>
      <c r="F229" s="2">
        <f>COUNTIF(E$2:E229,"=1")</f>
        <v>195</v>
      </c>
      <c r="G229" s="2">
        <f>COUNTIF(E$2:E229,"=0")</f>
        <v>33</v>
      </c>
      <c r="H229" s="2">
        <f t="shared" si="16"/>
        <v>0.90277777777777779</v>
      </c>
      <c r="I229" s="2">
        <f t="shared" si="17"/>
        <v>0.94310344827586201</v>
      </c>
      <c r="J229" s="2">
        <f t="shared" si="18"/>
        <v>5.6896551724137934E-2</v>
      </c>
      <c r="K229" s="2">
        <f t="shared" si="19"/>
        <v>0.8783783783783784</v>
      </c>
    </row>
    <row r="230" spans="1:11">
      <c r="A230" s="7" t="s">
        <v>625</v>
      </c>
      <c r="B230" s="8">
        <v>64.5</v>
      </c>
      <c r="C230" s="10">
        <v>1.0999999999999999E-19</v>
      </c>
      <c r="D230" s="2">
        <f>IFERROR(MATCH(A230,Both_domains!A$2:A$225, 0), 0)</f>
        <v>0</v>
      </c>
      <c r="E230" s="2">
        <f t="shared" si="15"/>
        <v>0</v>
      </c>
      <c r="F230" s="2">
        <f>COUNTIF(E$2:E230,"=1")</f>
        <v>195</v>
      </c>
      <c r="G230" s="2">
        <f>COUNTIF(E$2:E230,"=0")</f>
        <v>34</v>
      </c>
      <c r="H230" s="2">
        <f t="shared" si="16"/>
        <v>0.90277777777777779</v>
      </c>
      <c r="I230" s="2">
        <f t="shared" si="17"/>
        <v>0.94137931034482758</v>
      </c>
      <c r="J230" s="2">
        <f t="shared" si="18"/>
        <v>5.8620689655172413E-2</v>
      </c>
      <c r="K230" s="2">
        <f t="shared" si="19"/>
        <v>0.8764044943820225</v>
      </c>
    </row>
    <row r="231" spans="1:11">
      <c r="A231" s="7" t="s">
        <v>626</v>
      </c>
      <c r="B231" s="8">
        <v>64.5</v>
      </c>
      <c r="C231" s="10">
        <v>1.0999999999999999E-19</v>
      </c>
      <c r="D231" s="2">
        <f>IFERROR(MATCH(A231,Both_domains!A$2:A$225, 0), 0)</f>
        <v>0</v>
      </c>
      <c r="E231" s="2">
        <f t="shared" si="15"/>
        <v>0</v>
      </c>
      <c r="F231" s="2">
        <f>COUNTIF(E$2:E231,"=1")</f>
        <v>195</v>
      </c>
      <c r="G231" s="2">
        <f>COUNTIF(E$2:E231,"=0")</f>
        <v>35</v>
      </c>
      <c r="H231" s="2">
        <f t="shared" si="16"/>
        <v>0.90277777777777779</v>
      </c>
      <c r="I231" s="2">
        <f t="shared" si="17"/>
        <v>0.93965517241379315</v>
      </c>
      <c r="J231" s="2">
        <f t="shared" si="18"/>
        <v>6.0344827586206899E-2</v>
      </c>
      <c r="K231" s="2">
        <f t="shared" si="19"/>
        <v>0.87443946188340804</v>
      </c>
    </row>
    <row r="232" spans="1:11">
      <c r="A232" s="7" t="s">
        <v>627</v>
      </c>
      <c r="B232" s="8">
        <v>14.3</v>
      </c>
      <c r="C232" s="10">
        <v>2.5999999999999998E-16</v>
      </c>
      <c r="D232" s="2">
        <f>IFERROR(MATCH(A232,Both_domains!A$2:A$225, 0), 0)</f>
        <v>0</v>
      </c>
      <c r="E232" s="2">
        <f t="shared" si="15"/>
        <v>0</v>
      </c>
      <c r="F232" s="2">
        <f>COUNTIF(E$2:E232,"=1")</f>
        <v>195</v>
      </c>
      <c r="G232" s="2">
        <f>COUNTIF(E$2:E232,"=0")</f>
        <v>36</v>
      </c>
      <c r="H232" s="2">
        <f t="shared" si="16"/>
        <v>0.90277777777777779</v>
      </c>
      <c r="I232" s="2">
        <f t="shared" si="17"/>
        <v>0.93793103448275861</v>
      </c>
      <c r="J232" s="2">
        <f t="shared" si="18"/>
        <v>6.2068965517241378E-2</v>
      </c>
      <c r="K232" s="2">
        <f t="shared" si="19"/>
        <v>0.87248322147651003</v>
      </c>
    </row>
    <row r="233" spans="1:11">
      <c r="A233" s="7" t="s">
        <v>628</v>
      </c>
      <c r="B233" s="8">
        <v>14.3</v>
      </c>
      <c r="C233" s="10">
        <v>2.5999999999999998E-16</v>
      </c>
      <c r="D233" s="2">
        <f>IFERROR(MATCH(A233,Both_domains!A$2:A$225, 0), 0)</f>
        <v>0</v>
      </c>
      <c r="E233" s="2">
        <f t="shared" si="15"/>
        <v>0</v>
      </c>
      <c r="F233" s="2">
        <f>COUNTIF(E$2:E233,"=1")</f>
        <v>195</v>
      </c>
      <c r="G233" s="2">
        <f>COUNTIF(E$2:E233,"=0")</f>
        <v>37</v>
      </c>
      <c r="H233" s="2">
        <f t="shared" si="16"/>
        <v>0.90277777777777779</v>
      </c>
      <c r="I233" s="2">
        <f t="shared" si="17"/>
        <v>0.93620689655172418</v>
      </c>
      <c r="J233" s="2">
        <f t="shared" si="18"/>
        <v>6.3793103448275865E-2</v>
      </c>
      <c r="K233" s="2">
        <f t="shared" si="19"/>
        <v>0.8705357142857143</v>
      </c>
    </row>
    <row r="234" spans="1:11">
      <c r="A234" s="7" t="s">
        <v>629</v>
      </c>
      <c r="B234" s="8">
        <v>14.2</v>
      </c>
      <c r="C234" s="10">
        <v>2.7E-16</v>
      </c>
      <c r="D234" s="2">
        <f>IFERROR(MATCH(A234,Both_domains!A$2:A$225, 0), 0)</f>
        <v>0</v>
      </c>
      <c r="E234" s="2">
        <f t="shared" si="15"/>
        <v>0</v>
      </c>
      <c r="F234" s="2">
        <f>COUNTIF(E$2:E234,"=1")</f>
        <v>195</v>
      </c>
      <c r="G234" s="2">
        <f>COUNTIF(E$2:E234,"=0")</f>
        <v>38</v>
      </c>
      <c r="H234" s="2">
        <f t="shared" si="16"/>
        <v>0.90277777777777779</v>
      </c>
      <c r="I234" s="2">
        <f t="shared" si="17"/>
        <v>0.93448275862068964</v>
      </c>
      <c r="J234" s="2">
        <f t="shared" si="18"/>
        <v>6.5517241379310351E-2</v>
      </c>
      <c r="K234" s="2">
        <f t="shared" si="19"/>
        <v>0.86859688195991092</v>
      </c>
    </row>
    <row r="235" spans="1:11">
      <c r="A235" s="7" t="s">
        <v>630</v>
      </c>
      <c r="B235" s="8">
        <v>6.1</v>
      </c>
      <c r="C235" s="10">
        <v>9.1999999999999996E-16</v>
      </c>
      <c r="D235" s="2">
        <f>IFERROR(MATCH(A235,Both_domains!A$2:A$225, 0), 0)</f>
        <v>0</v>
      </c>
      <c r="E235" s="2">
        <f t="shared" si="15"/>
        <v>0</v>
      </c>
      <c r="F235" s="2">
        <f>COUNTIF(E$2:E235,"=1")</f>
        <v>195</v>
      </c>
      <c r="G235" s="2">
        <f>COUNTIF(E$2:E235,"=0")</f>
        <v>39</v>
      </c>
      <c r="H235" s="2">
        <f t="shared" si="16"/>
        <v>0.90277777777777779</v>
      </c>
      <c r="I235" s="2">
        <f t="shared" si="17"/>
        <v>0.9327586206896552</v>
      </c>
      <c r="J235" s="2">
        <f t="shared" si="18"/>
        <v>6.7241379310344823E-2</v>
      </c>
      <c r="K235" s="2">
        <f t="shared" si="19"/>
        <v>0.8666666666666667</v>
      </c>
    </row>
    <row r="236" spans="1:11">
      <c r="A236" s="7" t="s">
        <v>631</v>
      </c>
      <c r="B236" s="8">
        <v>2.7</v>
      </c>
      <c r="C236" s="10">
        <v>1.6E-15</v>
      </c>
      <c r="D236" s="2">
        <f>IFERROR(MATCH(A236,Both_domains!A$2:A$225, 0), 0)</f>
        <v>0</v>
      </c>
      <c r="E236" s="2">
        <f t="shared" si="15"/>
        <v>0</v>
      </c>
      <c r="F236" s="2">
        <f>COUNTIF(E$2:E236,"=1")</f>
        <v>195</v>
      </c>
      <c r="G236" s="2">
        <f>COUNTIF(E$2:E236,"=0")</f>
        <v>40</v>
      </c>
      <c r="H236" s="2">
        <f t="shared" si="16"/>
        <v>0.90277777777777779</v>
      </c>
      <c r="I236" s="2">
        <f t="shared" si="17"/>
        <v>0.93103448275862066</v>
      </c>
      <c r="J236" s="2">
        <f t="shared" si="18"/>
        <v>6.8965517241379309E-2</v>
      </c>
      <c r="K236" s="2">
        <f t="shared" si="19"/>
        <v>0.8647450110864745</v>
      </c>
    </row>
    <row r="237" spans="1:11">
      <c r="A237" s="7" t="s">
        <v>632</v>
      </c>
      <c r="B237" s="8">
        <v>2.2000000000000002</v>
      </c>
      <c r="C237" s="10">
        <v>1.7E-15</v>
      </c>
      <c r="D237" s="2">
        <f>IFERROR(MATCH(A237,Both_domains!A$2:A$225, 0), 0)</f>
        <v>0</v>
      </c>
      <c r="E237" s="2">
        <f t="shared" si="15"/>
        <v>0</v>
      </c>
      <c r="F237" s="2">
        <f>COUNTIF(E$2:E237,"=1")</f>
        <v>195</v>
      </c>
      <c r="G237" s="2">
        <f>COUNTIF(E$2:E237,"=0")</f>
        <v>41</v>
      </c>
      <c r="H237" s="2">
        <f t="shared" si="16"/>
        <v>0.90277777777777779</v>
      </c>
      <c r="I237" s="2">
        <f t="shared" si="17"/>
        <v>0.92931034482758623</v>
      </c>
      <c r="J237" s="2">
        <f t="shared" si="18"/>
        <v>7.0689655172413796E-2</v>
      </c>
      <c r="K237" s="2">
        <f t="shared" si="19"/>
        <v>0.86283185840707965</v>
      </c>
    </row>
    <row r="238" spans="1:11">
      <c r="A238" s="7" t="s">
        <v>633</v>
      </c>
      <c r="B238" s="8">
        <v>1.6</v>
      </c>
      <c r="C238" s="10">
        <v>1.9000000000000001E-15</v>
      </c>
      <c r="D238" s="2">
        <f>IFERROR(MATCH(A238,Both_domains!A$2:A$225, 0), 0)</f>
        <v>0</v>
      </c>
      <c r="E238" s="2">
        <f t="shared" si="15"/>
        <v>0</v>
      </c>
      <c r="F238" s="2">
        <f>COUNTIF(E$2:E238,"=1")</f>
        <v>195</v>
      </c>
      <c r="G238" s="2">
        <f>COUNTIF(E$2:E238,"=0")</f>
        <v>42</v>
      </c>
      <c r="H238" s="2">
        <f t="shared" si="16"/>
        <v>0.90277777777777779</v>
      </c>
      <c r="I238" s="2">
        <f t="shared" si="17"/>
        <v>0.92758620689655169</v>
      </c>
      <c r="J238" s="2">
        <f t="shared" si="18"/>
        <v>7.2413793103448282E-2</v>
      </c>
      <c r="K238" s="2">
        <f t="shared" si="19"/>
        <v>0.86092715231788075</v>
      </c>
    </row>
    <row r="239" spans="1:11">
      <c r="A239" s="7" t="s">
        <v>634</v>
      </c>
      <c r="B239" s="8">
        <v>1.2</v>
      </c>
      <c r="C239" s="10">
        <v>2.0000000000000002E-15</v>
      </c>
      <c r="D239" s="2">
        <f>IFERROR(MATCH(A239,Both_domains!A$2:A$225, 0), 0)</f>
        <v>0</v>
      </c>
      <c r="E239" s="2">
        <f t="shared" si="15"/>
        <v>0</v>
      </c>
      <c r="F239" s="2">
        <f>COUNTIF(E$2:E239,"=1")</f>
        <v>195</v>
      </c>
      <c r="G239" s="2">
        <f>COUNTIF(E$2:E239,"=0")</f>
        <v>43</v>
      </c>
      <c r="H239" s="2">
        <f t="shared" si="16"/>
        <v>0.90277777777777779</v>
      </c>
      <c r="I239" s="2">
        <f t="shared" si="17"/>
        <v>0.92586206896551726</v>
      </c>
      <c r="J239" s="2">
        <f t="shared" si="18"/>
        <v>7.4137931034482754E-2</v>
      </c>
      <c r="K239" s="2">
        <f t="shared" si="19"/>
        <v>0.8590308370044053</v>
      </c>
    </row>
    <row r="240" spans="1:11">
      <c r="A240" s="7" t="s">
        <v>635</v>
      </c>
      <c r="B240" s="8">
        <v>1.2</v>
      </c>
      <c r="C240" s="10">
        <v>2.0000000000000002E-15</v>
      </c>
      <c r="D240" s="2">
        <f>IFERROR(MATCH(A240,Both_domains!A$2:A$225, 0), 0)</f>
        <v>0</v>
      </c>
      <c r="E240" s="2">
        <f t="shared" si="15"/>
        <v>0</v>
      </c>
      <c r="F240" s="2">
        <f>COUNTIF(E$2:E240,"=1")</f>
        <v>195</v>
      </c>
      <c r="G240" s="2">
        <f>COUNTIF(E$2:E240,"=0")</f>
        <v>44</v>
      </c>
      <c r="H240" s="2">
        <f t="shared" si="16"/>
        <v>0.90277777777777779</v>
      </c>
      <c r="I240" s="2">
        <f t="shared" si="17"/>
        <v>0.92413793103448272</v>
      </c>
      <c r="J240" s="2">
        <f t="shared" si="18"/>
        <v>7.586206896551724E-2</v>
      </c>
      <c r="K240" s="2">
        <f t="shared" si="19"/>
        <v>0.8571428571428571</v>
      </c>
    </row>
    <row r="241" spans="1:11">
      <c r="A241" s="7" t="s">
        <v>636</v>
      </c>
      <c r="B241" s="8">
        <v>1.2</v>
      </c>
      <c r="C241" s="10">
        <v>2.0000000000000002E-15</v>
      </c>
      <c r="D241" s="2">
        <f>IFERROR(MATCH(A241,Both_domains!A$2:A$225, 0), 0)</f>
        <v>0</v>
      </c>
      <c r="E241" s="2">
        <f t="shared" si="15"/>
        <v>0</v>
      </c>
      <c r="F241" s="2">
        <f>COUNTIF(E$2:E241,"=1")</f>
        <v>195</v>
      </c>
      <c r="G241" s="2">
        <f>COUNTIF(E$2:E241,"=0")</f>
        <v>45</v>
      </c>
      <c r="H241" s="2">
        <f t="shared" si="16"/>
        <v>0.90277777777777779</v>
      </c>
      <c r="I241" s="2">
        <f t="shared" si="17"/>
        <v>0.92241379310344829</v>
      </c>
      <c r="J241" s="2">
        <f t="shared" si="18"/>
        <v>7.7586206896551727E-2</v>
      </c>
      <c r="K241" s="2">
        <f t="shared" si="19"/>
        <v>0.85526315789473684</v>
      </c>
    </row>
    <row r="242" spans="1:11">
      <c r="A242" s="7" t="s">
        <v>637</v>
      </c>
      <c r="B242" s="8">
        <v>1.2</v>
      </c>
      <c r="C242" s="10">
        <v>2.0000000000000002E-15</v>
      </c>
      <c r="D242" s="2">
        <f>IFERROR(MATCH(A242,Both_domains!A$2:A$225, 0), 0)</f>
        <v>0</v>
      </c>
      <c r="E242" s="2">
        <f t="shared" si="15"/>
        <v>0</v>
      </c>
      <c r="F242" s="2">
        <f>COUNTIF(E$2:E242,"=1")</f>
        <v>195</v>
      </c>
      <c r="G242" s="2">
        <f>COUNTIF(E$2:E242,"=0")</f>
        <v>46</v>
      </c>
      <c r="H242" s="2">
        <f t="shared" si="16"/>
        <v>0.90277777777777779</v>
      </c>
      <c r="I242" s="2">
        <f t="shared" si="17"/>
        <v>0.92068965517241375</v>
      </c>
      <c r="J242" s="2">
        <f t="shared" si="18"/>
        <v>7.9310344827586213E-2</v>
      </c>
      <c r="K242" s="2">
        <f t="shared" si="19"/>
        <v>0.85339168490153172</v>
      </c>
    </row>
    <row r="243" spans="1:11">
      <c r="A243" s="7" t="s">
        <v>638</v>
      </c>
      <c r="B243" s="8">
        <v>0.1</v>
      </c>
      <c r="C243" s="10">
        <v>2.2999999999999999E-15</v>
      </c>
      <c r="D243" s="2">
        <f>IFERROR(MATCH(A243,Both_domains!A$2:A$225, 0), 0)</f>
        <v>0</v>
      </c>
      <c r="E243" s="2">
        <f t="shared" si="15"/>
        <v>0</v>
      </c>
      <c r="F243" s="2">
        <f>COUNTIF(E$2:E243,"=1")</f>
        <v>195</v>
      </c>
      <c r="G243" s="2">
        <f>COUNTIF(E$2:E243,"=0")</f>
        <v>47</v>
      </c>
      <c r="H243" s="2">
        <f t="shared" si="16"/>
        <v>0.90277777777777779</v>
      </c>
      <c r="I243" s="2">
        <f t="shared" si="17"/>
        <v>0.91896551724137931</v>
      </c>
      <c r="J243" s="2">
        <f t="shared" si="18"/>
        <v>8.1034482758620685E-2</v>
      </c>
      <c r="K243" s="2">
        <f t="shared" si="19"/>
        <v>0.85152838427947597</v>
      </c>
    </row>
    <row r="244" spans="1:11">
      <c r="A244" s="7" t="s">
        <v>639</v>
      </c>
      <c r="B244" s="8">
        <v>-0.2</v>
      </c>
      <c r="C244" s="10">
        <v>2.5E-15</v>
      </c>
      <c r="D244" s="2">
        <f>IFERROR(MATCH(A244,Both_domains!A$2:A$225, 0), 0)</f>
        <v>0</v>
      </c>
      <c r="E244" s="2">
        <f t="shared" si="15"/>
        <v>0</v>
      </c>
      <c r="F244" s="2">
        <f>COUNTIF(E$2:E244,"=1")</f>
        <v>195</v>
      </c>
      <c r="G244" s="2">
        <f>COUNTIF(E$2:E244,"=0")</f>
        <v>48</v>
      </c>
      <c r="H244" s="2">
        <f t="shared" si="16"/>
        <v>0.90277777777777779</v>
      </c>
      <c r="I244" s="2">
        <f t="shared" si="17"/>
        <v>0.91724137931034488</v>
      </c>
      <c r="J244" s="2">
        <f t="shared" si="18"/>
        <v>8.2758620689655171E-2</v>
      </c>
      <c r="K244" s="2">
        <f t="shared" si="19"/>
        <v>0.84967320261437906</v>
      </c>
    </row>
    <row r="245" spans="1:11">
      <c r="A245" s="7" t="s">
        <v>640</v>
      </c>
      <c r="B245" s="8">
        <v>-2.7</v>
      </c>
      <c r="C245" s="10">
        <v>3.6000000000000001E-15</v>
      </c>
      <c r="D245" s="2">
        <f>IFERROR(MATCH(A245,Both_domains!A$2:A$225, 0), 0)</f>
        <v>0</v>
      </c>
      <c r="E245" s="2">
        <f t="shared" si="15"/>
        <v>0</v>
      </c>
      <c r="F245" s="2">
        <f>COUNTIF(E$2:E245,"=1")</f>
        <v>195</v>
      </c>
      <c r="G245" s="2">
        <f>COUNTIF(E$2:E245,"=0")</f>
        <v>49</v>
      </c>
      <c r="H245" s="2">
        <f t="shared" si="16"/>
        <v>0.90277777777777779</v>
      </c>
      <c r="I245" s="2">
        <f t="shared" si="17"/>
        <v>0.91551724137931034</v>
      </c>
      <c r="J245" s="2">
        <f t="shared" si="18"/>
        <v>8.4482758620689657E-2</v>
      </c>
      <c r="K245" s="2">
        <f t="shared" si="19"/>
        <v>0.84782608695652173</v>
      </c>
    </row>
    <row r="246" spans="1:11">
      <c r="A246" s="7" t="s">
        <v>641</v>
      </c>
      <c r="B246" s="8">
        <v>-3.7</v>
      </c>
      <c r="C246" s="10">
        <v>4.1999999999999996E-15</v>
      </c>
      <c r="D246" s="2">
        <f>IFERROR(MATCH(A246,Both_domains!A$2:A$225, 0), 0)</f>
        <v>0</v>
      </c>
      <c r="E246" s="2">
        <f t="shared" si="15"/>
        <v>0</v>
      </c>
      <c r="F246" s="2">
        <f>COUNTIF(E$2:E246,"=1")</f>
        <v>195</v>
      </c>
      <c r="G246" s="2">
        <f>COUNTIF(E$2:E246,"=0")</f>
        <v>50</v>
      </c>
      <c r="H246" s="2">
        <f t="shared" si="16"/>
        <v>0.90277777777777779</v>
      </c>
      <c r="I246" s="2">
        <f t="shared" si="17"/>
        <v>0.9137931034482758</v>
      </c>
      <c r="J246" s="2">
        <f t="shared" si="18"/>
        <v>8.6206896551724144E-2</v>
      </c>
      <c r="K246" s="2">
        <f t="shared" si="19"/>
        <v>0.84598698481561818</v>
      </c>
    </row>
    <row r="247" spans="1:11">
      <c r="A247" s="7" t="s">
        <v>642</v>
      </c>
      <c r="B247" s="8">
        <v>-4.3</v>
      </c>
      <c r="C247" s="10">
        <v>4.5999999999999998E-15</v>
      </c>
      <c r="D247" s="2">
        <f>IFERROR(MATCH(A247,Both_domains!A$2:A$225, 0), 0)</f>
        <v>0</v>
      </c>
      <c r="E247" s="2">
        <f t="shared" si="15"/>
        <v>0</v>
      </c>
      <c r="F247" s="2">
        <f>COUNTIF(E$2:E247,"=1")</f>
        <v>195</v>
      </c>
      <c r="G247" s="2">
        <f>COUNTIF(E$2:E247,"=0")</f>
        <v>51</v>
      </c>
      <c r="H247" s="2">
        <f t="shared" si="16"/>
        <v>0.90277777777777779</v>
      </c>
      <c r="I247" s="2">
        <f t="shared" si="17"/>
        <v>0.91206896551724137</v>
      </c>
      <c r="J247" s="2">
        <f t="shared" si="18"/>
        <v>8.7931034482758616E-2</v>
      </c>
      <c r="K247" s="2">
        <f t="shared" si="19"/>
        <v>0.8441558441558441</v>
      </c>
    </row>
    <row r="248" spans="1:11">
      <c r="A248" s="7" t="s">
        <v>643</v>
      </c>
      <c r="B248" s="8">
        <v>-5</v>
      </c>
      <c r="C248" s="10">
        <v>5.2000000000000001E-15</v>
      </c>
      <c r="D248" s="2">
        <f>IFERROR(MATCH(A248,Both_domains!A$2:A$225, 0), 0)</f>
        <v>0</v>
      </c>
      <c r="E248" s="2">
        <f t="shared" si="15"/>
        <v>0</v>
      </c>
      <c r="F248" s="2">
        <f>COUNTIF(E$2:E248,"=1")</f>
        <v>195</v>
      </c>
      <c r="G248" s="2">
        <f>COUNTIF(E$2:E248,"=0")</f>
        <v>52</v>
      </c>
      <c r="H248" s="2">
        <f t="shared" si="16"/>
        <v>0.90277777777777779</v>
      </c>
      <c r="I248" s="2">
        <f t="shared" si="17"/>
        <v>0.91034482758620694</v>
      </c>
      <c r="J248" s="2">
        <f t="shared" si="18"/>
        <v>8.9655172413793102E-2</v>
      </c>
      <c r="K248" s="2">
        <f t="shared" si="19"/>
        <v>0.84233261339092869</v>
      </c>
    </row>
    <row r="249" spans="1:11">
      <c r="A249" s="7" t="s">
        <v>644</v>
      </c>
      <c r="B249" s="8">
        <v>-7.6</v>
      </c>
      <c r="C249" s="10">
        <v>7.8000000000000005E-15</v>
      </c>
      <c r="D249" s="2">
        <f>IFERROR(MATCH(A249,Both_domains!A$2:A$225, 0), 0)</f>
        <v>0</v>
      </c>
      <c r="E249" s="2">
        <f t="shared" si="15"/>
        <v>0</v>
      </c>
      <c r="F249" s="2">
        <f>COUNTIF(E$2:E249,"=1")</f>
        <v>195</v>
      </c>
      <c r="G249" s="2">
        <f>COUNTIF(E$2:E249,"=0")</f>
        <v>53</v>
      </c>
      <c r="H249" s="2">
        <f t="shared" si="16"/>
        <v>0.90277777777777779</v>
      </c>
      <c r="I249" s="2">
        <f t="shared" si="17"/>
        <v>0.9086206896551724</v>
      </c>
      <c r="J249" s="2">
        <f t="shared" si="18"/>
        <v>9.1379310344827588E-2</v>
      </c>
      <c r="K249" s="2">
        <f t="shared" si="19"/>
        <v>0.84051724137931039</v>
      </c>
    </row>
    <row r="250" spans="1:11">
      <c r="A250" s="7" t="s">
        <v>645</v>
      </c>
      <c r="B250" s="8">
        <v>-7.6</v>
      </c>
      <c r="C250" s="10">
        <v>7.8000000000000005E-15</v>
      </c>
      <c r="D250" s="2">
        <f>IFERROR(MATCH(A250,Both_domains!A$2:A$225, 0), 0)</f>
        <v>0</v>
      </c>
      <c r="E250" s="2">
        <f t="shared" si="15"/>
        <v>0</v>
      </c>
      <c r="F250" s="2">
        <f>COUNTIF(E$2:E250,"=1")</f>
        <v>195</v>
      </c>
      <c r="G250" s="2">
        <f>COUNTIF(E$2:E250,"=0")</f>
        <v>54</v>
      </c>
      <c r="H250" s="2">
        <f t="shared" si="16"/>
        <v>0.90277777777777779</v>
      </c>
      <c r="I250" s="2">
        <f t="shared" si="17"/>
        <v>0.90689655172413797</v>
      </c>
      <c r="J250" s="2">
        <f t="shared" si="18"/>
        <v>9.3103448275862075E-2</v>
      </c>
      <c r="K250" s="2">
        <f t="shared" si="19"/>
        <v>0.83870967741935487</v>
      </c>
    </row>
    <row r="251" spans="1:11">
      <c r="A251" s="7" t="s">
        <v>646</v>
      </c>
      <c r="B251" s="8">
        <v>-8</v>
      </c>
      <c r="C251" s="10">
        <v>8.3E-15</v>
      </c>
      <c r="D251" s="2">
        <f>IFERROR(MATCH(A251,Both_domains!A$2:A$225, 0), 0)</f>
        <v>0</v>
      </c>
      <c r="E251" s="2">
        <f t="shared" si="15"/>
        <v>0</v>
      </c>
      <c r="F251" s="2">
        <f>COUNTIF(E$2:E251,"=1")</f>
        <v>195</v>
      </c>
      <c r="G251" s="2">
        <f>COUNTIF(E$2:E251,"=0")</f>
        <v>55</v>
      </c>
      <c r="H251" s="2">
        <f t="shared" si="16"/>
        <v>0.90277777777777779</v>
      </c>
      <c r="I251" s="2">
        <f t="shared" si="17"/>
        <v>0.90517241379310343</v>
      </c>
      <c r="J251" s="2">
        <f t="shared" si="18"/>
        <v>9.4827586206896547E-2</v>
      </c>
      <c r="K251" s="2">
        <f t="shared" si="19"/>
        <v>0.83690987124463523</v>
      </c>
    </row>
    <row r="252" spans="1:11">
      <c r="A252" s="7" t="s">
        <v>647</v>
      </c>
      <c r="B252" s="8">
        <v>-9.1999999999999993</v>
      </c>
      <c r="C252" s="10">
        <v>9.9000000000000007E-15</v>
      </c>
      <c r="D252" s="2">
        <f>IFERROR(MATCH(A252,Both_domains!A$2:A$225, 0), 0)</f>
        <v>0</v>
      </c>
      <c r="E252" s="2">
        <f t="shared" si="15"/>
        <v>0</v>
      </c>
      <c r="F252" s="2">
        <f>COUNTIF(E$2:E252,"=1")</f>
        <v>195</v>
      </c>
      <c r="G252" s="2">
        <f>COUNTIF(E$2:E252,"=0")</f>
        <v>56</v>
      </c>
      <c r="H252" s="2">
        <f t="shared" si="16"/>
        <v>0.90277777777777779</v>
      </c>
      <c r="I252" s="2">
        <f t="shared" si="17"/>
        <v>0.90344827586206899</v>
      </c>
      <c r="J252" s="2">
        <f t="shared" si="18"/>
        <v>9.6551724137931033E-2</v>
      </c>
      <c r="K252" s="2">
        <f t="shared" si="19"/>
        <v>0.83511777301927193</v>
      </c>
    </row>
    <row r="253" spans="1:11">
      <c r="A253" s="7" t="s">
        <v>648</v>
      </c>
      <c r="B253" s="8">
        <v>-10.8</v>
      </c>
      <c r="C253" s="10">
        <v>1.3E-14</v>
      </c>
      <c r="D253" s="2">
        <f>IFERROR(MATCH(A253,Both_domains!A$2:A$225, 0), 0)</f>
        <v>0</v>
      </c>
      <c r="E253" s="2">
        <f t="shared" si="15"/>
        <v>0</v>
      </c>
      <c r="F253" s="2">
        <f>COUNTIF(E$2:E253,"=1")</f>
        <v>195</v>
      </c>
      <c r="G253" s="2">
        <f>COUNTIF(E$2:E253,"=0")</f>
        <v>57</v>
      </c>
      <c r="H253" s="2">
        <f t="shared" si="16"/>
        <v>0.90277777777777779</v>
      </c>
      <c r="I253" s="2">
        <f t="shared" si="17"/>
        <v>0.90172413793103445</v>
      </c>
      <c r="J253" s="2">
        <f t="shared" si="18"/>
        <v>9.8275862068965519E-2</v>
      </c>
      <c r="K253" s="2">
        <f t="shared" si="19"/>
        <v>0.83333333333333337</v>
      </c>
    </row>
    <row r="254" spans="1:11">
      <c r="A254" s="7" t="s">
        <v>649</v>
      </c>
      <c r="B254" s="8">
        <v>-11.1</v>
      </c>
      <c r="C254" s="10">
        <v>1.3E-14</v>
      </c>
      <c r="D254" s="2">
        <f>IFERROR(MATCH(A254,Both_domains!A$2:A$225, 0), 0)</f>
        <v>0</v>
      </c>
      <c r="E254" s="2">
        <f t="shared" si="15"/>
        <v>0</v>
      </c>
      <c r="F254" s="2">
        <f>COUNTIF(E$2:E254,"=1")</f>
        <v>195</v>
      </c>
      <c r="G254" s="2">
        <f>COUNTIF(E$2:E254,"=0")</f>
        <v>58</v>
      </c>
      <c r="H254" s="2">
        <f t="shared" si="16"/>
        <v>0.90277777777777779</v>
      </c>
      <c r="I254" s="2">
        <f t="shared" si="17"/>
        <v>0.9</v>
      </c>
      <c r="J254" s="2">
        <f t="shared" si="18"/>
        <v>0.1</v>
      </c>
      <c r="K254" s="2">
        <f t="shared" si="19"/>
        <v>0.83155650319829422</v>
      </c>
    </row>
    <row r="255" spans="1:11">
      <c r="A255" s="7" t="s">
        <v>650</v>
      </c>
      <c r="B255" s="8">
        <v>-11.1</v>
      </c>
      <c r="C255" s="10">
        <v>1.3E-14</v>
      </c>
      <c r="D255" s="2">
        <f>IFERROR(MATCH(A255,Both_domains!A$2:A$225, 0), 0)</f>
        <v>0</v>
      </c>
      <c r="E255" s="2">
        <f t="shared" si="15"/>
        <v>0</v>
      </c>
      <c r="F255" s="2">
        <f>COUNTIF(E$2:E255,"=1")</f>
        <v>195</v>
      </c>
      <c r="G255" s="2">
        <f>COUNTIF(E$2:E255,"=0")</f>
        <v>59</v>
      </c>
      <c r="H255" s="2">
        <f t="shared" si="16"/>
        <v>0.90277777777777779</v>
      </c>
      <c r="I255" s="2">
        <f t="shared" si="17"/>
        <v>0.89827586206896548</v>
      </c>
      <c r="J255" s="2">
        <f t="shared" si="18"/>
        <v>0.10172413793103448</v>
      </c>
      <c r="K255" s="2">
        <f t="shared" si="19"/>
        <v>0.82978723404255317</v>
      </c>
    </row>
    <row r="256" spans="1:11">
      <c r="A256" s="7" t="s">
        <v>651</v>
      </c>
      <c r="B256" s="8">
        <v>-11.1</v>
      </c>
      <c r="C256" s="10">
        <v>1.3E-14</v>
      </c>
      <c r="D256" s="2">
        <f>IFERROR(MATCH(A256,Both_domains!A$2:A$225, 0), 0)</f>
        <v>0</v>
      </c>
      <c r="E256" s="2">
        <f t="shared" si="15"/>
        <v>0</v>
      </c>
      <c r="F256" s="2">
        <f>COUNTIF(E$2:E256,"=1")</f>
        <v>195</v>
      </c>
      <c r="G256" s="2">
        <f>COUNTIF(E$2:E256,"=0")</f>
        <v>60</v>
      </c>
      <c r="H256" s="2">
        <f t="shared" si="16"/>
        <v>0.90277777777777779</v>
      </c>
      <c r="I256" s="2">
        <f t="shared" si="17"/>
        <v>0.89655172413793105</v>
      </c>
      <c r="J256" s="2">
        <f t="shared" si="18"/>
        <v>0.10344827586206896</v>
      </c>
      <c r="K256" s="2">
        <f t="shared" si="19"/>
        <v>0.82802547770700641</v>
      </c>
    </row>
    <row r="257" spans="1:11">
      <c r="A257" s="7" t="s">
        <v>652</v>
      </c>
      <c r="B257" s="8">
        <v>-11.1</v>
      </c>
      <c r="C257" s="10">
        <v>1.3E-14</v>
      </c>
      <c r="D257" s="2">
        <f>IFERROR(MATCH(A257,Both_domains!A$2:A$225, 0), 0)</f>
        <v>0</v>
      </c>
      <c r="E257" s="2">
        <f t="shared" si="15"/>
        <v>0</v>
      </c>
      <c r="F257" s="2">
        <f>COUNTIF(E$2:E257,"=1")</f>
        <v>195</v>
      </c>
      <c r="G257" s="2">
        <f>COUNTIF(E$2:E257,"=0")</f>
        <v>61</v>
      </c>
      <c r="H257" s="2">
        <f t="shared" si="16"/>
        <v>0.90277777777777779</v>
      </c>
      <c r="I257" s="2">
        <f t="shared" si="17"/>
        <v>0.89482758620689651</v>
      </c>
      <c r="J257" s="2">
        <f t="shared" si="18"/>
        <v>0.10517241379310345</v>
      </c>
      <c r="K257" s="2">
        <f t="shared" si="19"/>
        <v>0.82627118644067798</v>
      </c>
    </row>
    <row r="258" spans="1:11">
      <c r="A258" s="7" t="s">
        <v>653</v>
      </c>
      <c r="B258" s="8">
        <v>-11.4</v>
      </c>
      <c r="C258" s="10">
        <v>1.4E-14</v>
      </c>
      <c r="D258" s="2">
        <f>IFERROR(MATCH(A258,Both_domains!A$2:A$225, 0), 0)</f>
        <v>0</v>
      </c>
      <c r="E258" s="2">
        <f t="shared" si="15"/>
        <v>0</v>
      </c>
      <c r="F258" s="2">
        <f>COUNTIF(E$2:E258,"=1")</f>
        <v>195</v>
      </c>
      <c r="G258" s="2">
        <f>COUNTIF(E$2:E258,"=0")</f>
        <v>62</v>
      </c>
      <c r="H258" s="2">
        <f t="shared" si="16"/>
        <v>0.90277777777777779</v>
      </c>
      <c r="I258" s="2">
        <f t="shared" si="17"/>
        <v>0.89310344827586208</v>
      </c>
      <c r="J258" s="2">
        <f t="shared" si="18"/>
        <v>0.10689655172413794</v>
      </c>
      <c r="K258" s="2">
        <f t="shared" si="19"/>
        <v>0.82452431289640593</v>
      </c>
    </row>
    <row r="259" spans="1:11">
      <c r="A259" s="7" t="s">
        <v>654</v>
      </c>
      <c r="B259" s="8">
        <v>-12.9</v>
      </c>
      <c r="C259" s="10">
        <v>1.7999999999999999E-14</v>
      </c>
      <c r="D259" s="2">
        <f>IFERROR(MATCH(A259,Both_domains!A$2:A$225, 0), 0)</f>
        <v>0</v>
      </c>
      <c r="E259" s="2">
        <f t="shared" ref="E259:E322" si="20">IF(D259=0,0,1)</f>
        <v>0</v>
      </c>
      <c r="F259" s="2">
        <f>COUNTIF(E$2:E259,"=1")</f>
        <v>195</v>
      </c>
      <c r="G259" s="2">
        <f>COUNTIF(E$2:E259,"=0")</f>
        <v>63</v>
      </c>
      <c r="H259" s="2">
        <f t="shared" ref="H259:H322" si="21">F259/MAX(F:F)</f>
        <v>0.90277777777777779</v>
      </c>
      <c r="I259" s="2">
        <f t="shared" ref="I259:I322" si="22">1 - J259</f>
        <v>0.89137931034482754</v>
      </c>
      <c r="J259" s="2">
        <f t="shared" ref="J259:J322" si="23">G259/MAX(G:G)</f>
        <v>0.10862068965517241</v>
      </c>
      <c r="K259" s="2">
        <f t="shared" ref="K259:K322" si="24">2*F259/(F259+MAX(F:F)+G259)</f>
        <v>0.82278481012658233</v>
      </c>
    </row>
    <row r="260" spans="1:11">
      <c r="A260" s="7" t="s">
        <v>655</v>
      </c>
      <c r="B260" s="8">
        <v>-12.9</v>
      </c>
      <c r="C260" s="10">
        <v>1.7999999999999999E-14</v>
      </c>
      <c r="D260" s="2">
        <f>IFERROR(MATCH(A260,Both_domains!A$2:A$225, 0), 0)</f>
        <v>0</v>
      </c>
      <c r="E260" s="2">
        <f t="shared" si="20"/>
        <v>0</v>
      </c>
      <c r="F260" s="2">
        <f>COUNTIF(E$2:E260,"=1")</f>
        <v>195</v>
      </c>
      <c r="G260" s="2">
        <f>COUNTIF(E$2:E260,"=0")</f>
        <v>64</v>
      </c>
      <c r="H260" s="2">
        <f t="shared" si="21"/>
        <v>0.90277777777777779</v>
      </c>
      <c r="I260" s="2">
        <f t="shared" si="22"/>
        <v>0.8896551724137931</v>
      </c>
      <c r="J260" s="2">
        <f t="shared" si="23"/>
        <v>0.1103448275862069</v>
      </c>
      <c r="K260" s="2">
        <f t="shared" si="24"/>
        <v>0.82105263157894737</v>
      </c>
    </row>
    <row r="261" spans="1:11">
      <c r="A261" s="7" t="s">
        <v>656</v>
      </c>
      <c r="B261" s="8">
        <v>-13.6</v>
      </c>
      <c r="C261" s="10">
        <v>2E-14</v>
      </c>
      <c r="D261" s="2">
        <f>IFERROR(MATCH(A261,Both_domains!A$2:A$225, 0), 0)</f>
        <v>0</v>
      </c>
      <c r="E261" s="2">
        <f t="shared" si="20"/>
        <v>0</v>
      </c>
      <c r="F261" s="2">
        <f>COUNTIF(E$2:E261,"=1")</f>
        <v>195</v>
      </c>
      <c r="G261" s="2">
        <f>COUNTIF(E$2:E261,"=0")</f>
        <v>65</v>
      </c>
      <c r="H261" s="2">
        <f t="shared" si="21"/>
        <v>0.90277777777777779</v>
      </c>
      <c r="I261" s="2">
        <f t="shared" si="22"/>
        <v>0.88793103448275867</v>
      </c>
      <c r="J261" s="2">
        <f t="shared" si="23"/>
        <v>0.11206896551724138</v>
      </c>
      <c r="K261" s="2">
        <f t="shared" si="24"/>
        <v>0.81932773109243695</v>
      </c>
    </row>
    <row r="262" spans="1:11">
      <c r="A262" s="7" t="s">
        <v>657</v>
      </c>
      <c r="B262" s="8">
        <v>-14.2</v>
      </c>
      <c r="C262" s="10">
        <v>2.2000000000000001E-14</v>
      </c>
      <c r="D262" s="2">
        <f>IFERROR(MATCH(A262,Both_domains!A$2:A$225, 0), 0)</f>
        <v>0</v>
      </c>
      <c r="E262" s="2">
        <f t="shared" si="20"/>
        <v>0</v>
      </c>
      <c r="F262" s="2">
        <f>COUNTIF(E$2:E262,"=1")</f>
        <v>195</v>
      </c>
      <c r="G262" s="2">
        <f>COUNTIF(E$2:E262,"=0")</f>
        <v>66</v>
      </c>
      <c r="H262" s="2">
        <f t="shared" si="21"/>
        <v>0.90277777777777779</v>
      </c>
      <c r="I262" s="2">
        <f t="shared" si="22"/>
        <v>0.88620689655172413</v>
      </c>
      <c r="J262" s="2">
        <f t="shared" si="23"/>
        <v>0.11379310344827587</v>
      </c>
      <c r="K262" s="2">
        <f t="shared" si="24"/>
        <v>0.8176100628930818</v>
      </c>
    </row>
    <row r="263" spans="1:11">
      <c r="A263" s="7" t="s">
        <v>658</v>
      </c>
      <c r="B263" s="8">
        <v>-19.100000000000001</v>
      </c>
      <c r="C263" s="10">
        <v>4.6E-14</v>
      </c>
      <c r="D263" s="2">
        <f>IFERROR(MATCH(A263,Both_domains!A$2:A$225, 0), 0)</f>
        <v>0</v>
      </c>
      <c r="E263" s="2">
        <f t="shared" si="20"/>
        <v>0</v>
      </c>
      <c r="F263" s="2">
        <f>COUNTIF(E$2:E263,"=1")</f>
        <v>195</v>
      </c>
      <c r="G263" s="2">
        <f>COUNTIF(E$2:E263,"=0")</f>
        <v>67</v>
      </c>
      <c r="H263" s="2">
        <f t="shared" si="21"/>
        <v>0.90277777777777779</v>
      </c>
      <c r="I263" s="2">
        <f t="shared" si="22"/>
        <v>0.8844827586206897</v>
      </c>
      <c r="J263" s="2">
        <f t="shared" si="23"/>
        <v>0.11551724137931034</v>
      </c>
      <c r="K263" s="2">
        <f t="shared" si="24"/>
        <v>0.81589958158995812</v>
      </c>
    </row>
    <row r="264" spans="1:11">
      <c r="A264" s="7" t="s">
        <v>659</v>
      </c>
      <c r="B264" s="8">
        <v>-19.399999999999999</v>
      </c>
      <c r="C264" s="10">
        <v>4.7999999999999997E-14</v>
      </c>
      <c r="D264" s="2">
        <f>IFERROR(MATCH(A264,Both_domains!A$2:A$225, 0), 0)</f>
        <v>0</v>
      </c>
      <c r="E264" s="2">
        <f t="shared" si="20"/>
        <v>0</v>
      </c>
      <c r="F264" s="2">
        <f>COUNTIF(E$2:E264,"=1")</f>
        <v>195</v>
      </c>
      <c r="G264" s="2">
        <f>COUNTIF(E$2:E264,"=0")</f>
        <v>68</v>
      </c>
      <c r="H264" s="2">
        <f t="shared" si="21"/>
        <v>0.90277777777777779</v>
      </c>
      <c r="I264" s="2">
        <f t="shared" si="22"/>
        <v>0.88275862068965516</v>
      </c>
      <c r="J264" s="2">
        <f t="shared" si="23"/>
        <v>0.11724137931034483</v>
      </c>
      <c r="K264" s="2">
        <f t="shared" si="24"/>
        <v>0.81419624217119002</v>
      </c>
    </row>
    <row r="265" spans="1:11">
      <c r="A265" s="7" t="s">
        <v>660</v>
      </c>
      <c r="B265" s="8">
        <v>-19.899999999999999</v>
      </c>
      <c r="C265" s="10">
        <v>5.1999999999999999E-14</v>
      </c>
      <c r="D265" s="2">
        <f>IFERROR(MATCH(A265,Both_domains!A$2:A$225, 0), 0)</f>
        <v>0</v>
      </c>
      <c r="E265" s="2">
        <f t="shared" si="20"/>
        <v>0</v>
      </c>
      <c r="F265" s="2">
        <f>COUNTIF(E$2:E265,"=1")</f>
        <v>195</v>
      </c>
      <c r="G265" s="2">
        <f>COUNTIF(E$2:E265,"=0")</f>
        <v>69</v>
      </c>
      <c r="H265" s="2">
        <f t="shared" si="21"/>
        <v>0.90277777777777779</v>
      </c>
      <c r="I265" s="2">
        <f t="shared" si="22"/>
        <v>0.88103448275862073</v>
      </c>
      <c r="J265" s="2">
        <f t="shared" si="23"/>
        <v>0.11896551724137931</v>
      </c>
      <c r="K265" s="2">
        <f t="shared" si="24"/>
        <v>0.8125</v>
      </c>
    </row>
    <row r="266" spans="1:11">
      <c r="A266" s="7" t="s">
        <v>661</v>
      </c>
      <c r="B266" s="8">
        <v>-20.9</v>
      </c>
      <c r="C266" s="10">
        <v>6.1000000000000005E-14</v>
      </c>
      <c r="D266" s="2">
        <f>IFERROR(MATCH(A266,Both_domains!A$2:A$225, 0), 0)</f>
        <v>0</v>
      </c>
      <c r="E266" s="2">
        <f t="shared" si="20"/>
        <v>0</v>
      </c>
      <c r="F266" s="2">
        <f>COUNTIF(E$2:E266,"=1")</f>
        <v>195</v>
      </c>
      <c r="G266" s="2">
        <f>COUNTIF(E$2:E266,"=0")</f>
        <v>70</v>
      </c>
      <c r="H266" s="2">
        <f t="shared" si="21"/>
        <v>0.90277777777777779</v>
      </c>
      <c r="I266" s="2">
        <f t="shared" si="22"/>
        <v>0.87931034482758619</v>
      </c>
      <c r="J266" s="2">
        <f t="shared" si="23"/>
        <v>0.1206896551724138</v>
      </c>
      <c r="K266" s="2">
        <f t="shared" si="24"/>
        <v>0.81081081081081086</v>
      </c>
    </row>
    <row r="267" spans="1:11">
      <c r="A267" s="7" t="s">
        <v>662</v>
      </c>
      <c r="B267" s="8">
        <v>-23.4</v>
      </c>
      <c r="C267" s="10">
        <v>8.9999999999999995E-14</v>
      </c>
      <c r="D267" s="2">
        <f>IFERROR(MATCH(A267,Both_domains!A$2:A$225, 0), 0)</f>
        <v>0</v>
      </c>
      <c r="E267" s="2">
        <f t="shared" si="20"/>
        <v>0</v>
      </c>
      <c r="F267" s="2">
        <f>COUNTIF(E$2:E267,"=1")</f>
        <v>195</v>
      </c>
      <c r="G267" s="2">
        <f>COUNTIF(E$2:E267,"=0")</f>
        <v>71</v>
      </c>
      <c r="H267" s="2">
        <f t="shared" si="21"/>
        <v>0.90277777777777779</v>
      </c>
      <c r="I267" s="2">
        <f t="shared" si="22"/>
        <v>0.87758620689655176</v>
      </c>
      <c r="J267" s="2">
        <f t="shared" si="23"/>
        <v>0.12241379310344827</v>
      </c>
      <c r="K267" s="2">
        <f t="shared" si="24"/>
        <v>0.8091286307053942</v>
      </c>
    </row>
    <row r="268" spans="1:11">
      <c r="A268" s="7" t="s">
        <v>663</v>
      </c>
      <c r="B268" s="8">
        <v>-26.3</v>
      </c>
      <c r="C268" s="10">
        <v>1.4000000000000001E-13</v>
      </c>
      <c r="D268" s="2">
        <f>IFERROR(MATCH(A268,Both_domains!A$2:A$225, 0), 0)</f>
        <v>0</v>
      </c>
      <c r="E268" s="2">
        <f t="shared" si="20"/>
        <v>0</v>
      </c>
      <c r="F268" s="2">
        <f>COUNTIF(E$2:E268,"=1")</f>
        <v>195</v>
      </c>
      <c r="G268" s="2">
        <f>COUNTIF(E$2:E268,"=0")</f>
        <v>72</v>
      </c>
      <c r="H268" s="2">
        <f t="shared" si="21"/>
        <v>0.90277777777777779</v>
      </c>
      <c r="I268" s="2">
        <f t="shared" si="22"/>
        <v>0.87586206896551722</v>
      </c>
      <c r="J268" s="2">
        <f t="shared" si="23"/>
        <v>0.12413793103448276</v>
      </c>
      <c r="K268" s="2">
        <f t="shared" si="24"/>
        <v>0.80745341614906829</v>
      </c>
    </row>
    <row r="269" spans="1:11">
      <c r="A269" s="7" t="s">
        <v>664</v>
      </c>
      <c r="B269" s="8">
        <v>-27</v>
      </c>
      <c r="C269" s="10">
        <v>1.6E-13</v>
      </c>
      <c r="D269" s="2">
        <f>IFERROR(MATCH(A269,Both_domains!A$2:A$225, 0), 0)</f>
        <v>0</v>
      </c>
      <c r="E269" s="2">
        <f t="shared" si="20"/>
        <v>0</v>
      </c>
      <c r="F269" s="2">
        <f>COUNTIF(E$2:E269,"=1")</f>
        <v>195</v>
      </c>
      <c r="G269" s="2">
        <f>COUNTIF(E$2:E269,"=0")</f>
        <v>73</v>
      </c>
      <c r="H269" s="2">
        <f t="shared" si="21"/>
        <v>0.90277777777777779</v>
      </c>
      <c r="I269" s="2">
        <f t="shared" si="22"/>
        <v>0.87413793103448278</v>
      </c>
      <c r="J269" s="2">
        <f t="shared" si="23"/>
        <v>0.12586206896551724</v>
      </c>
      <c r="K269" s="2">
        <f t="shared" si="24"/>
        <v>0.80578512396694213</v>
      </c>
    </row>
    <row r="270" spans="1:11">
      <c r="A270" s="7" t="s">
        <v>665</v>
      </c>
      <c r="B270" s="8">
        <v>-27.7</v>
      </c>
      <c r="C270" s="10">
        <v>1.7999999999999999E-13</v>
      </c>
      <c r="D270" s="2">
        <f>IFERROR(MATCH(A270,Both_domains!A$2:A$225, 0), 0)</f>
        <v>0</v>
      </c>
      <c r="E270" s="2">
        <f t="shared" si="20"/>
        <v>0</v>
      </c>
      <c r="F270" s="2">
        <f>COUNTIF(E$2:E270,"=1")</f>
        <v>195</v>
      </c>
      <c r="G270" s="2">
        <f>COUNTIF(E$2:E270,"=0")</f>
        <v>74</v>
      </c>
      <c r="H270" s="2">
        <f t="shared" si="21"/>
        <v>0.90277777777777779</v>
      </c>
      <c r="I270" s="2">
        <f t="shared" si="22"/>
        <v>0.87241379310344824</v>
      </c>
      <c r="J270" s="2">
        <f t="shared" si="23"/>
        <v>0.12758620689655173</v>
      </c>
      <c r="K270" s="2">
        <f t="shared" si="24"/>
        <v>0.80412371134020622</v>
      </c>
    </row>
    <row r="271" spans="1:11">
      <c r="A271" s="7" t="s">
        <v>666</v>
      </c>
      <c r="B271" s="8">
        <v>-28.5</v>
      </c>
      <c r="C271" s="10">
        <v>2.0000000000000001E-13</v>
      </c>
      <c r="D271" s="2">
        <f>IFERROR(MATCH(A271,Both_domains!A$2:A$225, 0), 0)</f>
        <v>0</v>
      </c>
      <c r="E271" s="2">
        <f t="shared" si="20"/>
        <v>0</v>
      </c>
      <c r="F271" s="2">
        <f>COUNTIF(E$2:E271,"=1")</f>
        <v>195</v>
      </c>
      <c r="G271" s="2">
        <f>COUNTIF(E$2:E271,"=0")</f>
        <v>75</v>
      </c>
      <c r="H271" s="2">
        <f t="shared" si="21"/>
        <v>0.90277777777777779</v>
      </c>
      <c r="I271" s="2">
        <f t="shared" si="22"/>
        <v>0.87068965517241381</v>
      </c>
      <c r="J271" s="2">
        <f t="shared" si="23"/>
        <v>0.12931034482758622</v>
      </c>
      <c r="K271" s="2">
        <f t="shared" si="24"/>
        <v>0.80246913580246915</v>
      </c>
    </row>
    <row r="272" spans="1:11">
      <c r="A272" s="7" t="s">
        <v>667</v>
      </c>
      <c r="B272" s="8">
        <v>-28.5</v>
      </c>
      <c r="C272" s="10">
        <v>2.0000000000000001E-13</v>
      </c>
      <c r="D272" s="2">
        <f>IFERROR(MATCH(A272,Both_domains!A$2:A$225, 0), 0)</f>
        <v>0</v>
      </c>
      <c r="E272" s="2">
        <f t="shared" si="20"/>
        <v>0</v>
      </c>
      <c r="F272" s="2">
        <f>COUNTIF(E$2:E272,"=1")</f>
        <v>195</v>
      </c>
      <c r="G272" s="2">
        <f>COUNTIF(E$2:E272,"=0")</f>
        <v>76</v>
      </c>
      <c r="H272" s="2">
        <f t="shared" si="21"/>
        <v>0.90277777777777779</v>
      </c>
      <c r="I272" s="2">
        <f t="shared" si="22"/>
        <v>0.86896551724137927</v>
      </c>
      <c r="J272" s="2">
        <f t="shared" si="23"/>
        <v>0.1310344827586207</v>
      </c>
      <c r="K272" s="2">
        <f t="shared" si="24"/>
        <v>0.80082135523613962</v>
      </c>
    </row>
    <row r="273" spans="1:11">
      <c r="A273" s="7" t="s">
        <v>668</v>
      </c>
      <c r="B273" s="8">
        <v>-28.5</v>
      </c>
      <c r="C273" s="10">
        <v>2.0000000000000001E-13</v>
      </c>
      <c r="D273" s="2">
        <f>IFERROR(MATCH(A273,Both_domains!A$2:A$225, 0), 0)</f>
        <v>0</v>
      </c>
      <c r="E273" s="2">
        <f t="shared" si="20"/>
        <v>0</v>
      </c>
      <c r="F273" s="2">
        <f>COUNTIF(E$2:E273,"=1")</f>
        <v>195</v>
      </c>
      <c r="G273" s="2">
        <f>COUNTIF(E$2:E273,"=0")</f>
        <v>77</v>
      </c>
      <c r="H273" s="2">
        <f t="shared" si="21"/>
        <v>0.90277777777777779</v>
      </c>
      <c r="I273" s="2">
        <f t="shared" si="22"/>
        <v>0.86724137931034484</v>
      </c>
      <c r="J273" s="2">
        <f t="shared" si="23"/>
        <v>0.13275862068965516</v>
      </c>
      <c r="K273" s="2">
        <f t="shared" si="24"/>
        <v>0.79918032786885251</v>
      </c>
    </row>
    <row r="274" spans="1:11">
      <c r="A274" s="7" t="s">
        <v>669</v>
      </c>
      <c r="B274" s="8">
        <v>-28.5</v>
      </c>
      <c r="C274" s="10">
        <v>2.0000000000000001E-13</v>
      </c>
      <c r="D274" s="2">
        <f>IFERROR(MATCH(A274,Both_domains!A$2:A$225, 0), 0)</f>
        <v>0</v>
      </c>
      <c r="E274" s="2">
        <f t="shared" si="20"/>
        <v>0</v>
      </c>
      <c r="F274" s="2">
        <f>COUNTIF(E$2:E274,"=1")</f>
        <v>195</v>
      </c>
      <c r="G274" s="2">
        <f>COUNTIF(E$2:E274,"=0")</f>
        <v>78</v>
      </c>
      <c r="H274" s="2">
        <f t="shared" si="21"/>
        <v>0.90277777777777779</v>
      </c>
      <c r="I274" s="2">
        <f t="shared" si="22"/>
        <v>0.86551724137931041</v>
      </c>
      <c r="J274" s="2">
        <f t="shared" si="23"/>
        <v>0.13448275862068965</v>
      </c>
      <c r="K274" s="2">
        <f t="shared" si="24"/>
        <v>0.7975460122699386</v>
      </c>
    </row>
    <row r="275" spans="1:11">
      <c r="A275" s="7" t="s">
        <v>670</v>
      </c>
      <c r="B275" s="8">
        <v>-28.5</v>
      </c>
      <c r="C275" s="10">
        <v>2.0000000000000001E-13</v>
      </c>
      <c r="D275" s="2">
        <f>IFERROR(MATCH(A275,Both_domains!A$2:A$225, 0), 0)</f>
        <v>0</v>
      </c>
      <c r="E275" s="2">
        <f t="shared" si="20"/>
        <v>0</v>
      </c>
      <c r="F275" s="2">
        <f>COUNTIF(E$2:E275,"=1")</f>
        <v>195</v>
      </c>
      <c r="G275" s="2">
        <f>COUNTIF(E$2:E275,"=0")</f>
        <v>79</v>
      </c>
      <c r="H275" s="2">
        <f t="shared" si="21"/>
        <v>0.90277777777777779</v>
      </c>
      <c r="I275" s="2">
        <f t="shared" si="22"/>
        <v>0.86379310344827587</v>
      </c>
      <c r="J275" s="2">
        <f t="shared" si="23"/>
        <v>0.13620689655172413</v>
      </c>
      <c r="K275" s="2">
        <f t="shared" si="24"/>
        <v>0.79591836734693877</v>
      </c>
    </row>
    <row r="276" spans="1:11">
      <c r="A276" s="7" t="s">
        <v>671</v>
      </c>
      <c r="B276" s="8">
        <v>-28.5</v>
      </c>
      <c r="C276" s="10">
        <v>2.0000000000000001E-13</v>
      </c>
      <c r="D276" s="2">
        <f>IFERROR(MATCH(A276,Both_domains!A$2:A$225, 0), 0)</f>
        <v>0</v>
      </c>
      <c r="E276" s="2">
        <f t="shared" si="20"/>
        <v>0</v>
      </c>
      <c r="F276" s="2">
        <f>COUNTIF(E$2:E276,"=1")</f>
        <v>195</v>
      </c>
      <c r="G276" s="2">
        <f>COUNTIF(E$2:E276,"=0")</f>
        <v>80</v>
      </c>
      <c r="H276" s="2">
        <f t="shared" si="21"/>
        <v>0.90277777777777779</v>
      </c>
      <c r="I276" s="2">
        <f t="shared" si="22"/>
        <v>0.86206896551724133</v>
      </c>
      <c r="J276" s="2">
        <f t="shared" si="23"/>
        <v>0.13793103448275862</v>
      </c>
      <c r="K276" s="2">
        <f t="shared" si="24"/>
        <v>0.79429735234215881</v>
      </c>
    </row>
    <row r="277" spans="1:11">
      <c r="A277" s="7" t="s">
        <v>672</v>
      </c>
      <c r="B277" s="8">
        <v>-28.5</v>
      </c>
      <c r="C277" s="10">
        <v>2.0000000000000001E-13</v>
      </c>
      <c r="D277" s="2">
        <f>IFERROR(MATCH(A277,Both_domains!A$2:A$225, 0), 0)</f>
        <v>0</v>
      </c>
      <c r="E277" s="2">
        <f t="shared" si="20"/>
        <v>0</v>
      </c>
      <c r="F277" s="2">
        <f>COUNTIF(E$2:E277,"=1")</f>
        <v>195</v>
      </c>
      <c r="G277" s="2">
        <f>COUNTIF(E$2:E277,"=0")</f>
        <v>81</v>
      </c>
      <c r="H277" s="2">
        <f t="shared" si="21"/>
        <v>0.90277777777777779</v>
      </c>
      <c r="I277" s="2">
        <f t="shared" si="22"/>
        <v>0.8603448275862069</v>
      </c>
      <c r="J277" s="2">
        <f t="shared" si="23"/>
        <v>0.1396551724137931</v>
      </c>
      <c r="K277" s="2">
        <f t="shared" si="24"/>
        <v>0.79268292682926833</v>
      </c>
    </row>
    <row r="278" spans="1:11">
      <c r="A278" s="7" t="s">
        <v>673</v>
      </c>
      <c r="B278" s="8">
        <v>-28.5</v>
      </c>
      <c r="C278" s="10">
        <v>2.0000000000000001E-13</v>
      </c>
      <c r="D278" s="2">
        <f>IFERROR(MATCH(A278,Both_domains!A$2:A$225, 0), 0)</f>
        <v>0</v>
      </c>
      <c r="E278" s="2">
        <f t="shared" si="20"/>
        <v>0</v>
      </c>
      <c r="F278" s="2">
        <f>COUNTIF(E$2:E278,"=1")</f>
        <v>195</v>
      </c>
      <c r="G278" s="2">
        <f>COUNTIF(E$2:E278,"=0")</f>
        <v>82</v>
      </c>
      <c r="H278" s="2">
        <f t="shared" si="21"/>
        <v>0.90277777777777779</v>
      </c>
      <c r="I278" s="2">
        <f t="shared" si="22"/>
        <v>0.85862068965517246</v>
      </c>
      <c r="J278" s="2">
        <f t="shared" si="23"/>
        <v>0.14137931034482759</v>
      </c>
      <c r="K278" s="2">
        <f t="shared" si="24"/>
        <v>0.79107505070993911</v>
      </c>
    </row>
    <row r="279" spans="1:11">
      <c r="A279" s="7" t="s">
        <v>674</v>
      </c>
      <c r="B279" s="8">
        <v>-28.6</v>
      </c>
      <c r="C279" s="10">
        <v>2.0000000000000001E-13</v>
      </c>
      <c r="D279" s="2">
        <f>IFERROR(MATCH(A279,Both_domains!A$2:A$225, 0), 0)</f>
        <v>0</v>
      </c>
      <c r="E279" s="2">
        <f t="shared" si="20"/>
        <v>0</v>
      </c>
      <c r="F279" s="2">
        <f>COUNTIF(E$2:E279,"=1")</f>
        <v>195</v>
      </c>
      <c r="G279" s="2">
        <f>COUNTIF(E$2:E279,"=0")</f>
        <v>83</v>
      </c>
      <c r="H279" s="2">
        <f t="shared" si="21"/>
        <v>0.90277777777777779</v>
      </c>
      <c r="I279" s="2">
        <f t="shared" si="22"/>
        <v>0.85689655172413792</v>
      </c>
      <c r="J279" s="2">
        <f t="shared" si="23"/>
        <v>0.14310344827586208</v>
      </c>
      <c r="K279" s="2">
        <f t="shared" si="24"/>
        <v>0.78947368421052633</v>
      </c>
    </row>
    <row r="280" spans="1:11">
      <c r="A280" s="7" t="s">
        <v>675</v>
      </c>
      <c r="B280" s="8">
        <v>-32.799999999999997</v>
      </c>
      <c r="C280" s="10">
        <v>3.8E-13</v>
      </c>
      <c r="D280" s="2">
        <f>IFERROR(MATCH(A280,Both_domains!A$2:A$225, 0), 0)</f>
        <v>0</v>
      </c>
      <c r="E280" s="2">
        <f t="shared" si="20"/>
        <v>0</v>
      </c>
      <c r="F280" s="2">
        <f>COUNTIF(E$2:E280,"=1")</f>
        <v>195</v>
      </c>
      <c r="G280" s="2">
        <f>COUNTIF(E$2:E280,"=0")</f>
        <v>84</v>
      </c>
      <c r="H280" s="2">
        <f t="shared" si="21"/>
        <v>0.90277777777777779</v>
      </c>
      <c r="I280" s="2">
        <f t="shared" si="22"/>
        <v>0.85517241379310338</v>
      </c>
      <c r="J280" s="2">
        <f t="shared" si="23"/>
        <v>0.14482758620689656</v>
      </c>
      <c r="K280" s="2">
        <f t="shared" si="24"/>
        <v>0.78787878787878785</v>
      </c>
    </row>
    <row r="281" spans="1:11">
      <c r="A281" s="7" t="s">
        <v>676</v>
      </c>
      <c r="B281" s="8">
        <v>-33.4</v>
      </c>
      <c r="C281" s="10">
        <v>4.1999999999999998E-13</v>
      </c>
      <c r="D281" s="2">
        <f>IFERROR(MATCH(A281,Both_domains!A$2:A$225, 0), 0)</f>
        <v>0</v>
      </c>
      <c r="E281" s="2">
        <f t="shared" si="20"/>
        <v>0</v>
      </c>
      <c r="F281" s="2">
        <f>COUNTIF(E$2:E281,"=1")</f>
        <v>195</v>
      </c>
      <c r="G281" s="2">
        <f>COUNTIF(E$2:E281,"=0")</f>
        <v>85</v>
      </c>
      <c r="H281" s="2">
        <f t="shared" si="21"/>
        <v>0.90277777777777779</v>
      </c>
      <c r="I281" s="2">
        <f t="shared" si="22"/>
        <v>0.85344827586206895</v>
      </c>
      <c r="J281" s="2">
        <f t="shared" si="23"/>
        <v>0.14655172413793102</v>
      </c>
      <c r="K281" s="2">
        <f t="shared" si="24"/>
        <v>0.78629032258064513</v>
      </c>
    </row>
    <row r="282" spans="1:11">
      <c r="A282" s="7" t="s">
        <v>677</v>
      </c>
      <c r="B282" s="8">
        <v>-37</v>
      </c>
      <c r="C282" s="10">
        <v>7.3999999999999998E-13</v>
      </c>
      <c r="D282" s="2">
        <f>IFERROR(MATCH(A282,Both_domains!A$2:A$225, 0), 0)</f>
        <v>0</v>
      </c>
      <c r="E282" s="2">
        <f t="shared" si="20"/>
        <v>0</v>
      </c>
      <c r="F282" s="2">
        <f>COUNTIF(E$2:E282,"=1")</f>
        <v>195</v>
      </c>
      <c r="G282" s="2">
        <f>COUNTIF(E$2:E282,"=0")</f>
        <v>86</v>
      </c>
      <c r="H282" s="2">
        <f t="shared" si="21"/>
        <v>0.90277777777777779</v>
      </c>
      <c r="I282" s="2">
        <f t="shared" si="22"/>
        <v>0.85172413793103452</v>
      </c>
      <c r="J282" s="2">
        <f t="shared" si="23"/>
        <v>0.14827586206896551</v>
      </c>
      <c r="K282" s="2">
        <f t="shared" si="24"/>
        <v>0.78470824949698192</v>
      </c>
    </row>
    <row r="283" spans="1:11">
      <c r="A283" s="7" t="s">
        <v>678</v>
      </c>
      <c r="B283" s="8">
        <v>-37.5</v>
      </c>
      <c r="C283" s="10">
        <v>7.8999999999999997E-13</v>
      </c>
      <c r="D283" s="2">
        <f>IFERROR(MATCH(A283,Both_domains!A$2:A$225, 0), 0)</f>
        <v>0</v>
      </c>
      <c r="E283" s="2">
        <f t="shared" si="20"/>
        <v>0</v>
      </c>
      <c r="F283" s="2">
        <f>COUNTIF(E$2:E283,"=1")</f>
        <v>195</v>
      </c>
      <c r="G283" s="2">
        <f>COUNTIF(E$2:E283,"=0")</f>
        <v>87</v>
      </c>
      <c r="H283" s="2">
        <f t="shared" si="21"/>
        <v>0.90277777777777779</v>
      </c>
      <c r="I283" s="2">
        <f t="shared" si="22"/>
        <v>0.85</v>
      </c>
      <c r="J283" s="2">
        <f t="shared" si="23"/>
        <v>0.15</v>
      </c>
      <c r="K283" s="2">
        <f t="shared" si="24"/>
        <v>0.7831325301204819</v>
      </c>
    </row>
    <row r="284" spans="1:11">
      <c r="A284" s="7" t="s">
        <v>679</v>
      </c>
      <c r="B284" s="8">
        <v>-39.6</v>
      </c>
      <c r="C284" s="10">
        <v>1.1E-12</v>
      </c>
      <c r="D284" s="2">
        <f>IFERROR(MATCH(A284,Both_domains!A$2:A$225, 0), 0)</f>
        <v>0</v>
      </c>
      <c r="E284" s="2">
        <f t="shared" si="20"/>
        <v>0</v>
      </c>
      <c r="F284" s="2">
        <f>COUNTIF(E$2:E284,"=1")</f>
        <v>195</v>
      </c>
      <c r="G284" s="2">
        <f>COUNTIF(E$2:E284,"=0")</f>
        <v>88</v>
      </c>
      <c r="H284" s="2">
        <f t="shared" si="21"/>
        <v>0.90277777777777779</v>
      </c>
      <c r="I284" s="2">
        <f t="shared" si="22"/>
        <v>0.84827586206896555</v>
      </c>
      <c r="J284" s="2">
        <f t="shared" si="23"/>
        <v>0.15172413793103448</v>
      </c>
      <c r="K284" s="2">
        <f t="shared" si="24"/>
        <v>0.78156312625250501</v>
      </c>
    </row>
    <row r="285" spans="1:11">
      <c r="A285" s="7" t="s">
        <v>680</v>
      </c>
      <c r="B285" s="8">
        <v>-40.200000000000003</v>
      </c>
      <c r="C285" s="10">
        <v>1.1999999999999999E-12</v>
      </c>
      <c r="D285" s="2">
        <f>IFERROR(MATCH(A285,Both_domains!A$2:A$225, 0), 0)</f>
        <v>0</v>
      </c>
      <c r="E285" s="2">
        <f t="shared" si="20"/>
        <v>0</v>
      </c>
      <c r="F285" s="2">
        <f>COUNTIF(E$2:E285,"=1")</f>
        <v>195</v>
      </c>
      <c r="G285" s="2">
        <f>COUNTIF(E$2:E285,"=0")</f>
        <v>89</v>
      </c>
      <c r="H285" s="2">
        <f t="shared" si="21"/>
        <v>0.90277777777777779</v>
      </c>
      <c r="I285" s="2">
        <f t="shared" si="22"/>
        <v>0.84655172413793101</v>
      </c>
      <c r="J285" s="2">
        <f t="shared" si="23"/>
        <v>0.15344827586206897</v>
      </c>
      <c r="K285" s="2">
        <f t="shared" si="24"/>
        <v>0.78</v>
      </c>
    </row>
    <row r="286" spans="1:11">
      <c r="A286" s="7" t="s">
        <v>681</v>
      </c>
      <c r="B286" s="8">
        <v>-42.4</v>
      </c>
      <c r="C286" s="10">
        <v>1.7E-12</v>
      </c>
      <c r="D286" s="2">
        <f>IFERROR(MATCH(A286,Both_domains!A$2:A$225, 0), 0)</f>
        <v>0</v>
      </c>
      <c r="E286" s="2">
        <f t="shared" si="20"/>
        <v>0</v>
      </c>
      <c r="F286" s="2">
        <f>COUNTIF(E$2:E286,"=1")</f>
        <v>195</v>
      </c>
      <c r="G286" s="2">
        <f>COUNTIF(E$2:E286,"=0")</f>
        <v>90</v>
      </c>
      <c r="H286" s="2">
        <f t="shared" si="21"/>
        <v>0.90277777777777779</v>
      </c>
      <c r="I286" s="2">
        <f t="shared" si="22"/>
        <v>0.84482758620689657</v>
      </c>
      <c r="J286" s="2">
        <f t="shared" si="23"/>
        <v>0.15517241379310345</v>
      </c>
      <c r="K286" s="2">
        <f t="shared" si="24"/>
        <v>0.77844311377245512</v>
      </c>
    </row>
    <row r="287" spans="1:11">
      <c r="A287" s="7" t="s">
        <v>682</v>
      </c>
      <c r="B287" s="8">
        <v>-42.8</v>
      </c>
      <c r="C287" s="10">
        <v>1.8E-12</v>
      </c>
      <c r="D287" s="2">
        <f>IFERROR(MATCH(A287,Both_domains!A$2:A$225, 0), 0)</f>
        <v>0</v>
      </c>
      <c r="E287" s="2">
        <f t="shared" si="20"/>
        <v>0</v>
      </c>
      <c r="F287" s="2">
        <f>COUNTIF(E$2:E287,"=1")</f>
        <v>195</v>
      </c>
      <c r="G287" s="2">
        <f>COUNTIF(E$2:E287,"=0")</f>
        <v>91</v>
      </c>
      <c r="H287" s="2">
        <f t="shared" si="21"/>
        <v>0.90277777777777779</v>
      </c>
      <c r="I287" s="2">
        <f t="shared" si="22"/>
        <v>0.84310344827586203</v>
      </c>
      <c r="J287" s="2">
        <f t="shared" si="23"/>
        <v>0.15689655172413794</v>
      </c>
      <c r="K287" s="2">
        <f t="shared" si="24"/>
        <v>0.77689243027888444</v>
      </c>
    </row>
    <row r="288" spans="1:11">
      <c r="A288" s="7" t="s">
        <v>683</v>
      </c>
      <c r="B288" s="8">
        <v>-56.7</v>
      </c>
      <c r="C288" s="10">
        <v>1.5E-11</v>
      </c>
      <c r="D288" s="2">
        <f>IFERROR(MATCH(A288,Both_domains!A$2:A$225, 0), 0)</f>
        <v>0</v>
      </c>
      <c r="E288" s="2">
        <f t="shared" si="20"/>
        <v>0</v>
      </c>
      <c r="F288" s="2">
        <f>COUNTIF(E$2:E288,"=1")</f>
        <v>195</v>
      </c>
      <c r="G288" s="2">
        <f>COUNTIF(E$2:E288,"=0")</f>
        <v>92</v>
      </c>
      <c r="H288" s="2">
        <f t="shared" si="21"/>
        <v>0.90277777777777779</v>
      </c>
      <c r="I288" s="2">
        <f t="shared" si="22"/>
        <v>0.8413793103448276</v>
      </c>
      <c r="J288" s="2">
        <f t="shared" si="23"/>
        <v>0.15862068965517243</v>
      </c>
      <c r="K288" s="2">
        <f t="shared" si="24"/>
        <v>0.77534791252485091</v>
      </c>
    </row>
    <row r="289" spans="1:11">
      <c r="A289" s="7" t="s">
        <v>684</v>
      </c>
      <c r="B289" s="8">
        <v>-65.5</v>
      </c>
      <c r="C289" s="10">
        <v>6.0999999999999996E-11</v>
      </c>
      <c r="D289" s="2">
        <f>IFERROR(MATCH(A289,Both_domains!A$2:A$225, 0), 0)</f>
        <v>0</v>
      </c>
      <c r="E289" s="2">
        <f t="shared" si="20"/>
        <v>0</v>
      </c>
      <c r="F289" s="2">
        <f>COUNTIF(E$2:E289,"=1")</f>
        <v>195</v>
      </c>
      <c r="G289" s="2">
        <f>COUNTIF(E$2:E289,"=0")</f>
        <v>93</v>
      </c>
      <c r="H289" s="2">
        <f t="shared" si="21"/>
        <v>0.90277777777777779</v>
      </c>
      <c r="I289" s="2">
        <f t="shared" si="22"/>
        <v>0.83965517241379306</v>
      </c>
      <c r="J289" s="2">
        <f t="shared" si="23"/>
        <v>0.16034482758620688</v>
      </c>
      <c r="K289" s="2">
        <f t="shared" si="24"/>
        <v>0.77380952380952384</v>
      </c>
    </row>
    <row r="290" spans="1:11">
      <c r="A290" s="7" t="s">
        <v>685</v>
      </c>
      <c r="B290" s="8">
        <v>-71.599999999999994</v>
      </c>
      <c r="C290" s="10">
        <v>1.5999999999999999E-10</v>
      </c>
      <c r="D290" s="2">
        <f>IFERROR(MATCH(A290,Both_domains!A$2:A$225, 0), 0)</f>
        <v>0</v>
      </c>
      <c r="E290" s="2">
        <f t="shared" si="20"/>
        <v>0</v>
      </c>
      <c r="F290" s="2">
        <f>COUNTIF(E$2:E290,"=1")</f>
        <v>195</v>
      </c>
      <c r="G290" s="2">
        <f>COUNTIF(E$2:E290,"=0")</f>
        <v>94</v>
      </c>
      <c r="H290" s="2">
        <f t="shared" si="21"/>
        <v>0.90277777777777779</v>
      </c>
      <c r="I290" s="2">
        <f t="shared" si="22"/>
        <v>0.83793103448275863</v>
      </c>
      <c r="J290" s="2">
        <f t="shared" si="23"/>
        <v>0.16206896551724137</v>
      </c>
      <c r="K290" s="2">
        <f t="shared" si="24"/>
        <v>0.7722772277227723</v>
      </c>
    </row>
    <row r="291" spans="1:11">
      <c r="A291" s="7" t="s">
        <v>686</v>
      </c>
      <c r="B291" s="8">
        <v>-81.7</v>
      </c>
      <c r="C291" s="10">
        <v>7.5E-10</v>
      </c>
      <c r="D291" s="2">
        <f>IFERROR(MATCH(A291,Both_domains!A$2:A$225, 0), 0)</f>
        <v>0</v>
      </c>
      <c r="E291" s="2">
        <f t="shared" si="20"/>
        <v>0</v>
      </c>
      <c r="F291" s="2">
        <f>COUNTIF(E$2:E291,"=1")</f>
        <v>195</v>
      </c>
      <c r="G291" s="2">
        <f>COUNTIF(E$2:E291,"=0")</f>
        <v>95</v>
      </c>
      <c r="H291" s="2">
        <f t="shared" si="21"/>
        <v>0.90277777777777779</v>
      </c>
      <c r="I291" s="2">
        <f t="shared" si="22"/>
        <v>0.8362068965517242</v>
      </c>
      <c r="J291" s="2">
        <f t="shared" si="23"/>
        <v>0.16379310344827586</v>
      </c>
      <c r="K291" s="2">
        <f t="shared" si="24"/>
        <v>0.77075098814229248</v>
      </c>
    </row>
    <row r="292" spans="1:11">
      <c r="A292" s="7" t="s">
        <v>687</v>
      </c>
      <c r="B292" s="8">
        <v>-88.2</v>
      </c>
      <c r="C292" s="10">
        <v>2.0000000000000001E-9</v>
      </c>
      <c r="D292" s="2">
        <f>IFERROR(MATCH(A292,Both_domains!A$2:A$225, 0), 0)</f>
        <v>0</v>
      </c>
      <c r="E292" s="2">
        <f t="shared" si="20"/>
        <v>0</v>
      </c>
      <c r="F292" s="2">
        <f>COUNTIF(E$2:E292,"=1")</f>
        <v>195</v>
      </c>
      <c r="G292" s="2">
        <f>COUNTIF(E$2:E292,"=0")</f>
        <v>96</v>
      </c>
      <c r="H292" s="2">
        <f t="shared" si="21"/>
        <v>0.90277777777777779</v>
      </c>
      <c r="I292" s="2">
        <f t="shared" si="22"/>
        <v>0.83448275862068966</v>
      </c>
      <c r="J292" s="2">
        <f t="shared" si="23"/>
        <v>0.16551724137931034</v>
      </c>
      <c r="K292" s="2">
        <f t="shared" si="24"/>
        <v>0.76923076923076927</v>
      </c>
    </row>
    <row r="293" spans="1:11">
      <c r="A293" s="7" t="s">
        <v>688</v>
      </c>
      <c r="B293" s="8">
        <v>-88.2</v>
      </c>
      <c r="C293" s="10">
        <v>2.0000000000000001E-9</v>
      </c>
      <c r="D293" s="2">
        <f>IFERROR(MATCH(A293,Both_domains!A$2:A$225, 0), 0)</f>
        <v>0</v>
      </c>
      <c r="E293" s="2">
        <f t="shared" si="20"/>
        <v>0</v>
      </c>
      <c r="F293" s="2">
        <f>COUNTIF(E$2:E293,"=1")</f>
        <v>195</v>
      </c>
      <c r="G293" s="2">
        <f>COUNTIF(E$2:E293,"=0")</f>
        <v>97</v>
      </c>
      <c r="H293" s="2">
        <f t="shared" si="21"/>
        <v>0.90277777777777779</v>
      </c>
      <c r="I293" s="2">
        <f t="shared" si="22"/>
        <v>0.83275862068965512</v>
      </c>
      <c r="J293" s="2">
        <f t="shared" si="23"/>
        <v>0.16724137931034483</v>
      </c>
      <c r="K293" s="2">
        <f t="shared" si="24"/>
        <v>0.76771653543307083</v>
      </c>
    </row>
    <row r="294" spans="1:11">
      <c r="A294" s="7" t="s">
        <v>689</v>
      </c>
      <c r="B294" s="8">
        <v>-94.2</v>
      </c>
      <c r="C294" s="10">
        <v>5.2000000000000002E-9</v>
      </c>
      <c r="D294" s="2">
        <f>IFERROR(MATCH(A294,Both_domains!A$2:A$225, 0), 0)</f>
        <v>0</v>
      </c>
      <c r="E294" s="2">
        <f t="shared" si="20"/>
        <v>0</v>
      </c>
      <c r="F294" s="2">
        <f>COUNTIF(E$2:E294,"=1")</f>
        <v>195</v>
      </c>
      <c r="G294" s="2">
        <f>COUNTIF(E$2:E294,"=0")</f>
        <v>98</v>
      </c>
      <c r="H294" s="2">
        <f t="shared" si="21"/>
        <v>0.90277777777777779</v>
      </c>
      <c r="I294" s="2">
        <f t="shared" si="22"/>
        <v>0.83103448275862069</v>
      </c>
      <c r="J294" s="2">
        <f t="shared" si="23"/>
        <v>0.16896551724137931</v>
      </c>
      <c r="K294" s="2">
        <f t="shared" si="24"/>
        <v>0.76620825147347738</v>
      </c>
    </row>
    <row r="295" spans="1:11">
      <c r="A295" s="7" t="s">
        <v>544</v>
      </c>
      <c r="B295" s="8">
        <v>-110.4</v>
      </c>
      <c r="C295" s="10">
        <v>6.4000000000000004E-8</v>
      </c>
      <c r="D295" s="2">
        <f>IFERROR(MATCH(A295,Both_domains!A$2:A$225, 0), 0)</f>
        <v>213</v>
      </c>
      <c r="E295" s="2">
        <f t="shared" si="20"/>
        <v>1</v>
      </c>
      <c r="F295" s="2">
        <f>COUNTIF(E$2:E295,"=1")</f>
        <v>196</v>
      </c>
      <c r="G295" s="2">
        <f>COUNTIF(E$2:E295,"=0")</f>
        <v>98</v>
      </c>
      <c r="H295" s="2">
        <f t="shared" si="21"/>
        <v>0.90740740740740744</v>
      </c>
      <c r="I295" s="2">
        <f t="shared" si="22"/>
        <v>0.83103448275862069</v>
      </c>
      <c r="J295" s="2">
        <f t="shared" si="23"/>
        <v>0.16896551724137931</v>
      </c>
      <c r="K295" s="2">
        <f t="shared" si="24"/>
        <v>0.7686274509803922</v>
      </c>
    </row>
    <row r="296" spans="1:11">
      <c r="A296" s="7" t="s">
        <v>690</v>
      </c>
      <c r="B296" s="8">
        <v>-111.3</v>
      </c>
      <c r="C296" s="10">
        <v>7.3000000000000005E-8</v>
      </c>
      <c r="D296" s="2">
        <f>IFERROR(MATCH(A296,Both_domains!A$2:A$225, 0), 0)</f>
        <v>0</v>
      </c>
      <c r="E296" s="2">
        <f t="shared" si="20"/>
        <v>0</v>
      </c>
      <c r="F296" s="2">
        <f>COUNTIF(E$2:E296,"=1")</f>
        <v>196</v>
      </c>
      <c r="G296" s="2">
        <f>COUNTIF(E$2:E296,"=0")</f>
        <v>99</v>
      </c>
      <c r="H296" s="2">
        <f t="shared" si="21"/>
        <v>0.90740740740740744</v>
      </c>
      <c r="I296" s="2">
        <f t="shared" si="22"/>
        <v>0.82931034482758625</v>
      </c>
      <c r="J296" s="2">
        <f t="shared" si="23"/>
        <v>0.1706896551724138</v>
      </c>
      <c r="K296" s="2">
        <f t="shared" si="24"/>
        <v>0.76712328767123283</v>
      </c>
    </row>
    <row r="297" spans="1:11">
      <c r="A297" s="7" t="s">
        <v>691</v>
      </c>
      <c r="B297" s="8">
        <v>-112.7</v>
      </c>
      <c r="C297" s="10">
        <v>9.0999999999999994E-8</v>
      </c>
      <c r="D297" s="2">
        <f>IFERROR(MATCH(A297,Both_domains!A$2:A$225, 0), 0)</f>
        <v>0</v>
      </c>
      <c r="E297" s="2">
        <f t="shared" si="20"/>
        <v>0</v>
      </c>
      <c r="F297" s="2">
        <f>COUNTIF(E$2:E297,"=1")</f>
        <v>196</v>
      </c>
      <c r="G297" s="2">
        <f>COUNTIF(E$2:E297,"=0")</f>
        <v>100</v>
      </c>
      <c r="H297" s="2">
        <f t="shared" si="21"/>
        <v>0.90740740740740744</v>
      </c>
      <c r="I297" s="2">
        <f t="shared" si="22"/>
        <v>0.82758620689655171</v>
      </c>
      <c r="J297" s="2">
        <f t="shared" si="23"/>
        <v>0.17241379310344829</v>
      </c>
      <c r="K297" s="2">
        <f t="shared" si="24"/>
        <v>0.765625</v>
      </c>
    </row>
    <row r="298" spans="1:11">
      <c r="A298" s="7" t="s">
        <v>692</v>
      </c>
      <c r="B298" s="8">
        <v>-117.4</v>
      </c>
      <c r="C298" s="10">
        <v>1.9000000000000001E-7</v>
      </c>
      <c r="D298" s="2">
        <f>IFERROR(MATCH(A298,Both_domains!A$2:A$225, 0), 0)</f>
        <v>0</v>
      </c>
      <c r="E298" s="2">
        <f t="shared" si="20"/>
        <v>0</v>
      </c>
      <c r="F298" s="2">
        <f>COUNTIF(E$2:E298,"=1")</f>
        <v>196</v>
      </c>
      <c r="G298" s="2">
        <f>COUNTIF(E$2:E298,"=0")</f>
        <v>101</v>
      </c>
      <c r="H298" s="2">
        <f t="shared" si="21"/>
        <v>0.90740740740740744</v>
      </c>
      <c r="I298" s="2">
        <f t="shared" si="22"/>
        <v>0.82586206896551728</v>
      </c>
      <c r="J298" s="2">
        <f t="shared" si="23"/>
        <v>0.17413793103448275</v>
      </c>
      <c r="K298" s="2">
        <f t="shared" si="24"/>
        <v>0.76413255360623777</v>
      </c>
    </row>
    <row r="299" spans="1:11">
      <c r="A299" s="7" t="s">
        <v>693</v>
      </c>
      <c r="B299" s="8">
        <v>-117.4</v>
      </c>
      <c r="C299" s="10">
        <v>1.9000000000000001E-7</v>
      </c>
      <c r="D299" s="2">
        <f>IFERROR(MATCH(A299,Both_domains!A$2:A$225, 0), 0)</f>
        <v>0</v>
      </c>
      <c r="E299" s="2">
        <f t="shared" si="20"/>
        <v>0</v>
      </c>
      <c r="F299" s="2">
        <f>COUNTIF(E$2:E299,"=1")</f>
        <v>196</v>
      </c>
      <c r="G299" s="2">
        <f>COUNTIF(E$2:E299,"=0")</f>
        <v>102</v>
      </c>
      <c r="H299" s="2">
        <f t="shared" si="21"/>
        <v>0.90740740740740744</v>
      </c>
      <c r="I299" s="2">
        <f t="shared" si="22"/>
        <v>0.82413793103448274</v>
      </c>
      <c r="J299" s="2">
        <f t="shared" si="23"/>
        <v>0.17586206896551723</v>
      </c>
      <c r="K299" s="2">
        <f t="shared" si="24"/>
        <v>0.76264591439688711</v>
      </c>
    </row>
    <row r="300" spans="1:11">
      <c r="A300" s="7" t="s">
        <v>485</v>
      </c>
      <c r="B300" s="8">
        <v>-120.6</v>
      </c>
      <c r="C300" s="10">
        <v>3.1E-7</v>
      </c>
      <c r="D300" s="2">
        <f>IFERROR(MATCH(A300,Both_domains!A$2:A$225, 0), 0)</f>
        <v>185</v>
      </c>
      <c r="E300" s="2">
        <f t="shared" si="20"/>
        <v>1</v>
      </c>
      <c r="F300" s="2">
        <f>COUNTIF(E$2:E300,"=1")</f>
        <v>197</v>
      </c>
      <c r="G300" s="2">
        <f>COUNTIF(E$2:E300,"=0")</f>
        <v>102</v>
      </c>
      <c r="H300" s="2">
        <f t="shared" si="21"/>
        <v>0.91203703703703709</v>
      </c>
      <c r="I300" s="2">
        <f t="shared" si="22"/>
        <v>0.82413793103448274</v>
      </c>
      <c r="J300" s="2">
        <f t="shared" si="23"/>
        <v>0.17586206896551723</v>
      </c>
      <c r="K300" s="2">
        <f t="shared" si="24"/>
        <v>0.7650485436893204</v>
      </c>
    </row>
    <row r="301" spans="1:11">
      <c r="A301" s="7" t="s">
        <v>526</v>
      </c>
      <c r="B301" s="8">
        <v>-121</v>
      </c>
      <c r="C301" s="10">
        <v>3.3000000000000002E-7</v>
      </c>
      <c r="D301" s="2">
        <f>IFERROR(MATCH(A301,Both_domains!A$2:A$225, 0), 0)</f>
        <v>204</v>
      </c>
      <c r="E301" s="2">
        <f t="shared" si="20"/>
        <v>1</v>
      </c>
      <c r="F301" s="2">
        <f>COUNTIF(E$2:E301,"=1")</f>
        <v>198</v>
      </c>
      <c r="G301" s="2">
        <f>COUNTIF(E$2:E301,"=0")</f>
        <v>102</v>
      </c>
      <c r="H301" s="2">
        <f t="shared" si="21"/>
        <v>0.91666666666666663</v>
      </c>
      <c r="I301" s="2">
        <f t="shared" si="22"/>
        <v>0.82413793103448274</v>
      </c>
      <c r="J301" s="2">
        <f t="shared" si="23"/>
        <v>0.17586206896551723</v>
      </c>
      <c r="K301" s="2">
        <f t="shared" si="24"/>
        <v>0.76744186046511631</v>
      </c>
    </row>
    <row r="302" spans="1:11">
      <c r="A302" s="7" t="s">
        <v>694</v>
      </c>
      <c r="B302" s="8">
        <v>-123.2</v>
      </c>
      <c r="C302" s="10">
        <v>4.5999999999999999E-7</v>
      </c>
      <c r="D302" s="2">
        <f>IFERROR(MATCH(A302,Both_domains!A$2:A$225, 0), 0)</f>
        <v>0</v>
      </c>
      <c r="E302" s="2">
        <f t="shared" si="20"/>
        <v>0</v>
      </c>
      <c r="F302" s="2">
        <f>COUNTIF(E$2:E302,"=1")</f>
        <v>198</v>
      </c>
      <c r="G302" s="2">
        <f>COUNTIF(E$2:E302,"=0")</f>
        <v>103</v>
      </c>
      <c r="H302" s="2">
        <f t="shared" si="21"/>
        <v>0.91666666666666663</v>
      </c>
      <c r="I302" s="2">
        <f t="shared" si="22"/>
        <v>0.82241379310344831</v>
      </c>
      <c r="J302" s="2">
        <f t="shared" si="23"/>
        <v>0.17758620689655172</v>
      </c>
      <c r="K302" s="2">
        <f t="shared" si="24"/>
        <v>0.76595744680851063</v>
      </c>
    </row>
    <row r="303" spans="1:11">
      <c r="A303" s="7" t="s">
        <v>695</v>
      </c>
      <c r="B303" s="8">
        <v>-123.2</v>
      </c>
      <c r="C303" s="10">
        <v>4.5999999999999999E-7</v>
      </c>
      <c r="D303" s="2">
        <f>IFERROR(MATCH(A303,Both_domains!A$2:A$225, 0), 0)</f>
        <v>0</v>
      </c>
      <c r="E303" s="2">
        <f t="shared" si="20"/>
        <v>0</v>
      </c>
      <c r="F303" s="2">
        <f>COUNTIF(E$2:E303,"=1")</f>
        <v>198</v>
      </c>
      <c r="G303" s="2">
        <f>COUNTIF(E$2:E303,"=0")</f>
        <v>104</v>
      </c>
      <c r="H303" s="2">
        <f t="shared" si="21"/>
        <v>0.91666666666666663</v>
      </c>
      <c r="I303" s="2">
        <f t="shared" si="22"/>
        <v>0.82068965517241377</v>
      </c>
      <c r="J303" s="2">
        <f t="shared" si="23"/>
        <v>0.1793103448275862</v>
      </c>
      <c r="K303" s="2">
        <f t="shared" si="24"/>
        <v>0.76447876447876451</v>
      </c>
    </row>
    <row r="304" spans="1:11">
      <c r="A304" s="7" t="s">
        <v>696</v>
      </c>
      <c r="B304" s="8">
        <v>-123.8</v>
      </c>
      <c r="C304" s="10">
        <v>4.9999999999999998E-7</v>
      </c>
      <c r="D304" s="2">
        <f>IFERROR(MATCH(A304,Both_domains!A$2:A$225, 0), 0)</f>
        <v>0</v>
      </c>
      <c r="E304" s="2">
        <f t="shared" si="20"/>
        <v>0</v>
      </c>
      <c r="F304" s="2">
        <f>COUNTIF(E$2:E304,"=1")</f>
        <v>198</v>
      </c>
      <c r="G304" s="2">
        <f>COUNTIF(E$2:E304,"=0")</f>
        <v>105</v>
      </c>
      <c r="H304" s="2">
        <f t="shared" si="21"/>
        <v>0.91666666666666663</v>
      </c>
      <c r="I304" s="2">
        <f t="shared" si="22"/>
        <v>0.81896551724137934</v>
      </c>
      <c r="J304" s="2">
        <f t="shared" si="23"/>
        <v>0.18103448275862069</v>
      </c>
      <c r="K304" s="2">
        <f t="shared" si="24"/>
        <v>0.76300578034682076</v>
      </c>
    </row>
    <row r="305" spans="1:11">
      <c r="A305" s="7" t="s">
        <v>697</v>
      </c>
      <c r="B305" s="8">
        <v>-123.8</v>
      </c>
      <c r="C305" s="10">
        <v>5.0999999999999999E-7</v>
      </c>
      <c r="D305" s="2">
        <f>IFERROR(MATCH(A305,Both_domains!A$2:A$225, 0), 0)</f>
        <v>0</v>
      </c>
      <c r="E305" s="2">
        <f t="shared" si="20"/>
        <v>0</v>
      </c>
      <c r="F305" s="2">
        <f>COUNTIF(E$2:E305,"=1")</f>
        <v>198</v>
      </c>
      <c r="G305" s="2">
        <f>COUNTIF(E$2:E305,"=0")</f>
        <v>106</v>
      </c>
      <c r="H305" s="2">
        <f t="shared" si="21"/>
        <v>0.91666666666666663</v>
      </c>
      <c r="I305" s="2">
        <f t="shared" si="22"/>
        <v>0.8172413793103448</v>
      </c>
      <c r="J305" s="2">
        <f t="shared" si="23"/>
        <v>0.18275862068965518</v>
      </c>
      <c r="K305" s="2">
        <f t="shared" si="24"/>
        <v>0.7615384615384615</v>
      </c>
    </row>
    <row r="306" spans="1:11">
      <c r="A306" s="7" t="s">
        <v>531</v>
      </c>
      <c r="B306" s="8">
        <v>-124.4</v>
      </c>
      <c r="C306" s="10">
        <v>5.6000000000000004E-7</v>
      </c>
      <c r="D306" s="2">
        <f>IFERROR(MATCH(A306,Both_domains!A$2:A$225, 0), 0)</f>
        <v>206</v>
      </c>
      <c r="E306" s="2">
        <f t="shared" si="20"/>
        <v>1</v>
      </c>
      <c r="F306" s="2">
        <f>COUNTIF(E$2:E306,"=1")</f>
        <v>199</v>
      </c>
      <c r="G306" s="2">
        <f>COUNTIF(E$2:E306,"=0")</f>
        <v>106</v>
      </c>
      <c r="H306" s="2">
        <f t="shared" si="21"/>
        <v>0.92129629629629628</v>
      </c>
      <c r="I306" s="2">
        <f t="shared" si="22"/>
        <v>0.8172413793103448</v>
      </c>
      <c r="J306" s="2">
        <f t="shared" si="23"/>
        <v>0.18275862068965518</v>
      </c>
      <c r="K306" s="2">
        <f t="shared" si="24"/>
        <v>0.76391554702495201</v>
      </c>
    </row>
    <row r="307" spans="1:11">
      <c r="A307" s="7" t="s">
        <v>698</v>
      </c>
      <c r="B307" s="8">
        <v>-124.6</v>
      </c>
      <c r="C307" s="10">
        <v>5.7000000000000005E-7</v>
      </c>
      <c r="D307" s="2">
        <f>IFERROR(MATCH(A307,Both_domains!A$2:A$225, 0), 0)</f>
        <v>0</v>
      </c>
      <c r="E307" s="2">
        <f t="shared" si="20"/>
        <v>0</v>
      </c>
      <c r="F307" s="2">
        <f>COUNTIF(E$2:E307,"=1")</f>
        <v>199</v>
      </c>
      <c r="G307" s="2">
        <f>COUNTIF(E$2:E307,"=0")</f>
        <v>107</v>
      </c>
      <c r="H307" s="2">
        <f t="shared" si="21"/>
        <v>0.92129629629629628</v>
      </c>
      <c r="I307" s="2">
        <f t="shared" si="22"/>
        <v>0.81551724137931036</v>
      </c>
      <c r="J307" s="2">
        <f t="shared" si="23"/>
        <v>0.18448275862068966</v>
      </c>
      <c r="K307" s="2">
        <f t="shared" si="24"/>
        <v>0.76245210727969348</v>
      </c>
    </row>
    <row r="308" spans="1:11">
      <c r="A308" s="7" t="s">
        <v>699</v>
      </c>
      <c r="B308" s="8">
        <v>-124.6</v>
      </c>
      <c r="C308" s="10">
        <v>5.7999999999999995E-7</v>
      </c>
      <c r="D308" s="2">
        <f>IFERROR(MATCH(A308,Both_domains!A$2:A$225, 0), 0)</f>
        <v>0</v>
      </c>
      <c r="E308" s="2">
        <f t="shared" si="20"/>
        <v>0</v>
      </c>
      <c r="F308" s="2">
        <f>COUNTIF(E$2:E308,"=1")</f>
        <v>199</v>
      </c>
      <c r="G308" s="2">
        <f>COUNTIF(E$2:E308,"=0")</f>
        <v>108</v>
      </c>
      <c r="H308" s="2">
        <f t="shared" si="21"/>
        <v>0.92129629629629628</v>
      </c>
      <c r="I308" s="2">
        <f t="shared" si="22"/>
        <v>0.81379310344827582</v>
      </c>
      <c r="J308" s="2">
        <f t="shared" si="23"/>
        <v>0.18620689655172415</v>
      </c>
      <c r="K308" s="2">
        <f t="shared" si="24"/>
        <v>0.76099426386233271</v>
      </c>
    </row>
    <row r="309" spans="1:11">
      <c r="A309" s="7" t="s">
        <v>700</v>
      </c>
      <c r="B309" s="8">
        <v>-124.9</v>
      </c>
      <c r="C309" s="10">
        <v>5.9999999999999997E-7</v>
      </c>
      <c r="D309" s="2">
        <f>IFERROR(MATCH(A309,Both_domains!A$2:A$225, 0), 0)</f>
        <v>0</v>
      </c>
      <c r="E309" s="2">
        <f t="shared" si="20"/>
        <v>0</v>
      </c>
      <c r="F309" s="2">
        <f>COUNTIF(E$2:E309,"=1")</f>
        <v>199</v>
      </c>
      <c r="G309" s="2">
        <f>COUNTIF(E$2:E309,"=0")</f>
        <v>109</v>
      </c>
      <c r="H309" s="2">
        <f t="shared" si="21"/>
        <v>0.92129629629629628</v>
      </c>
      <c r="I309" s="2">
        <f t="shared" si="22"/>
        <v>0.81206896551724139</v>
      </c>
      <c r="J309" s="2">
        <f t="shared" si="23"/>
        <v>0.18793103448275861</v>
      </c>
      <c r="K309" s="2">
        <f t="shared" si="24"/>
        <v>0.75954198473282442</v>
      </c>
    </row>
    <row r="310" spans="1:11">
      <c r="A310" s="7" t="s">
        <v>701</v>
      </c>
      <c r="B310" s="8">
        <v>-125.3</v>
      </c>
      <c r="C310" s="10">
        <v>6.4000000000000001E-7</v>
      </c>
      <c r="D310" s="2">
        <f>IFERROR(MATCH(A310,Both_domains!A$2:A$225, 0), 0)</f>
        <v>0</v>
      </c>
      <c r="E310" s="2">
        <f t="shared" si="20"/>
        <v>0</v>
      </c>
      <c r="F310" s="2">
        <f>COUNTIF(E$2:E310,"=1")</f>
        <v>199</v>
      </c>
      <c r="G310" s="2">
        <f>COUNTIF(E$2:E310,"=0")</f>
        <v>110</v>
      </c>
      <c r="H310" s="2">
        <f t="shared" si="21"/>
        <v>0.92129629629629628</v>
      </c>
      <c r="I310" s="2">
        <f t="shared" si="22"/>
        <v>0.81034482758620685</v>
      </c>
      <c r="J310" s="2">
        <f t="shared" si="23"/>
        <v>0.18965517241379309</v>
      </c>
      <c r="K310" s="2">
        <f t="shared" si="24"/>
        <v>0.75809523809523804</v>
      </c>
    </row>
    <row r="311" spans="1:11">
      <c r="A311" s="7" t="s">
        <v>702</v>
      </c>
      <c r="B311" s="8">
        <v>-128.19999999999999</v>
      </c>
      <c r="C311" s="10">
        <v>9.9999999999999995E-7</v>
      </c>
      <c r="D311" s="2">
        <f>IFERROR(MATCH(A311,Both_domains!A$2:A$225, 0), 0)</f>
        <v>0</v>
      </c>
      <c r="E311" s="2">
        <f t="shared" si="20"/>
        <v>0</v>
      </c>
      <c r="F311" s="2">
        <f>COUNTIF(E$2:E311,"=1")</f>
        <v>199</v>
      </c>
      <c r="G311" s="2">
        <f>COUNTIF(E$2:E311,"=0")</f>
        <v>111</v>
      </c>
      <c r="H311" s="2">
        <f t="shared" si="21"/>
        <v>0.92129629629629628</v>
      </c>
      <c r="I311" s="2">
        <f t="shared" si="22"/>
        <v>0.80862068965517242</v>
      </c>
      <c r="J311" s="2">
        <f t="shared" si="23"/>
        <v>0.19137931034482758</v>
      </c>
      <c r="K311" s="2">
        <f t="shared" si="24"/>
        <v>0.75665399239543729</v>
      </c>
    </row>
    <row r="312" spans="1:11">
      <c r="A312" s="7" t="s">
        <v>477</v>
      </c>
      <c r="B312" s="8">
        <v>-128.80000000000001</v>
      </c>
      <c r="C312" s="10">
        <v>1.1000000000000001E-6</v>
      </c>
      <c r="D312" s="2">
        <f>IFERROR(MATCH(A312,Both_domains!A$2:A$225, 0), 0)</f>
        <v>181</v>
      </c>
      <c r="E312" s="2">
        <f t="shared" si="20"/>
        <v>1</v>
      </c>
      <c r="F312" s="2">
        <f>COUNTIF(E$2:E312,"=1")</f>
        <v>200</v>
      </c>
      <c r="G312" s="2">
        <f>COUNTIF(E$2:E312,"=0")</f>
        <v>111</v>
      </c>
      <c r="H312" s="2">
        <f t="shared" si="21"/>
        <v>0.92592592592592593</v>
      </c>
      <c r="I312" s="2">
        <f t="shared" si="22"/>
        <v>0.80862068965517242</v>
      </c>
      <c r="J312" s="2">
        <f t="shared" si="23"/>
        <v>0.19137931034482758</v>
      </c>
      <c r="K312" s="2">
        <f t="shared" si="24"/>
        <v>0.75901328273244784</v>
      </c>
    </row>
    <row r="313" spans="1:11">
      <c r="A313" s="7" t="s">
        <v>703</v>
      </c>
      <c r="B313" s="8">
        <v>-132.4</v>
      </c>
      <c r="C313" s="10">
        <v>1.9E-6</v>
      </c>
      <c r="D313" s="2">
        <f>IFERROR(MATCH(A313,Both_domains!A$2:A$225, 0), 0)</f>
        <v>0</v>
      </c>
      <c r="E313" s="2">
        <f t="shared" si="20"/>
        <v>0</v>
      </c>
      <c r="F313" s="2">
        <f>COUNTIF(E$2:E313,"=1")</f>
        <v>200</v>
      </c>
      <c r="G313" s="2">
        <f>COUNTIF(E$2:E313,"=0")</f>
        <v>112</v>
      </c>
      <c r="H313" s="2">
        <f t="shared" si="21"/>
        <v>0.92592592592592593</v>
      </c>
      <c r="I313" s="2">
        <f t="shared" si="22"/>
        <v>0.80689655172413799</v>
      </c>
      <c r="J313" s="2">
        <f t="shared" si="23"/>
        <v>0.19310344827586207</v>
      </c>
      <c r="K313" s="2">
        <f t="shared" si="24"/>
        <v>0.75757575757575757</v>
      </c>
    </row>
    <row r="314" spans="1:11">
      <c r="A314" s="7" t="s">
        <v>704</v>
      </c>
      <c r="B314" s="8">
        <v>-134.4</v>
      </c>
      <c r="C314" s="10">
        <v>2.6000000000000001E-6</v>
      </c>
      <c r="D314" s="2">
        <f>IFERROR(MATCH(A314,Both_domains!A$2:A$225, 0), 0)</f>
        <v>0</v>
      </c>
      <c r="E314" s="2">
        <f t="shared" si="20"/>
        <v>0</v>
      </c>
      <c r="F314" s="2">
        <f>COUNTIF(E$2:E314,"=1")</f>
        <v>200</v>
      </c>
      <c r="G314" s="2">
        <f>COUNTIF(E$2:E314,"=0")</f>
        <v>113</v>
      </c>
      <c r="H314" s="2">
        <f t="shared" si="21"/>
        <v>0.92592592592592593</v>
      </c>
      <c r="I314" s="2">
        <f t="shared" si="22"/>
        <v>0.80517241379310345</v>
      </c>
      <c r="J314" s="2">
        <f t="shared" si="23"/>
        <v>0.19482758620689655</v>
      </c>
      <c r="K314" s="2">
        <f t="shared" si="24"/>
        <v>0.75614366729678639</v>
      </c>
    </row>
    <row r="315" spans="1:11">
      <c r="A315" s="7" t="s">
        <v>182</v>
      </c>
      <c r="B315" s="8">
        <v>-135.5</v>
      </c>
      <c r="C315" s="10">
        <v>3.1E-6</v>
      </c>
      <c r="D315" s="2">
        <f>IFERROR(MATCH(A315,Both_domains!A$2:A$225, 0), 0)</f>
        <v>57</v>
      </c>
      <c r="E315" s="2">
        <f t="shared" si="20"/>
        <v>1</v>
      </c>
      <c r="F315" s="2">
        <f>COUNTIF(E$2:E315,"=1")</f>
        <v>201</v>
      </c>
      <c r="G315" s="2">
        <f>COUNTIF(E$2:E315,"=0")</f>
        <v>113</v>
      </c>
      <c r="H315" s="2">
        <f t="shared" si="21"/>
        <v>0.93055555555555558</v>
      </c>
      <c r="I315" s="2">
        <f t="shared" si="22"/>
        <v>0.80517241379310345</v>
      </c>
      <c r="J315" s="2">
        <f t="shared" si="23"/>
        <v>0.19482758620689655</v>
      </c>
      <c r="K315" s="2">
        <f t="shared" si="24"/>
        <v>0.7584905660377359</v>
      </c>
    </row>
    <row r="316" spans="1:11">
      <c r="A316" s="7" t="s">
        <v>705</v>
      </c>
      <c r="B316" s="8">
        <v>-137</v>
      </c>
      <c r="C316" s="10">
        <v>3.8999999999999999E-6</v>
      </c>
      <c r="D316" s="2">
        <f>IFERROR(MATCH(A316,Both_domains!A$2:A$225, 0), 0)</f>
        <v>0</v>
      </c>
      <c r="E316" s="2">
        <f t="shared" si="20"/>
        <v>0</v>
      </c>
      <c r="F316" s="2">
        <f>COUNTIF(E$2:E316,"=1")</f>
        <v>201</v>
      </c>
      <c r="G316" s="2">
        <f>COUNTIF(E$2:E316,"=0")</f>
        <v>114</v>
      </c>
      <c r="H316" s="2">
        <f t="shared" si="21"/>
        <v>0.93055555555555558</v>
      </c>
      <c r="I316" s="2">
        <f t="shared" si="22"/>
        <v>0.80344827586206891</v>
      </c>
      <c r="J316" s="2">
        <f t="shared" si="23"/>
        <v>0.19655172413793104</v>
      </c>
      <c r="K316" s="2">
        <f t="shared" si="24"/>
        <v>0.75706214689265539</v>
      </c>
    </row>
    <row r="317" spans="1:11">
      <c r="A317" s="7" t="s">
        <v>179</v>
      </c>
      <c r="B317" s="8">
        <v>-137.19999999999999</v>
      </c>
      <c r="C317" s="10">
        <v>3.9999999999999998E-6</v>
      </c>
      <c r="D317" s="2">
        <f>IFERROR(MATCH(A317,Both_domains!A$2:A$225, 0), 0)</f>
        <v>56</v>
      </c>
      <c r="E317" s="2">
        <f t="shared" si="20"/>
        <v>1</v>
      </c>
      <c r="F317" s="2">
        <f>COUNTIF(E$2:E317,"=1")</f>
        <v>202</v>
      </c>
      <c r="G317" s="2">
        <f>COUNTIF(E$2:E317,"=0")</f>
        <v>114</v>
      </c>
      <c r="H317" s="2">
        <f t="shared" si="21"/>
        <v>0.93518518518518523</v>
      </c>
      <c r="I317" s="2">
        <f t="shared" si="22"/>
        <v>0.80344827586206891</v>
      </c>
      <c r="J317" s="2">
        <f t="shared" si="23"/>
        <v>0.19655172413793104</v>
      </c>
      <c r="K317" s="2">
        <f t="shared" si="24"/>
        <v>0.75939849624060152</v>
      </c>
    </row>
    <row r="318" spans="1:11">
      <c r="A318" s="7" t="s">
        <v>551</v>
      </c>
      <c r="B318" s="8">
        <v>-138</v>
      </c>
      <c r="C318" s="10">
        <v>4.5000000000000001E-6</v>
      </c>
      <c r="D318" s="2">
        <f>IFERROR(MATCH(A318,Both_domains!A$2:A$225, 0), 0)</f>
        <v>218</v>
      </c>
      <c r="E318" s="2">
        <f t="shared" si="20"/>
        <v>1</v>
      </c>
      <c r="F318" s="2">
        <f>COUNTIF(E$2:E318,"=1")</f>
        <v>203</v>
      </c>
      <c r="G318" s="2">
        <f>COUNTIF(E$2:E318,"=0")</f>
        <v>114</v>
      </c>
      <c r="H318" s="2">
        <f t="shared" si="21"/>
        <v>0.93981481481481477</v>
      </c>
      <c r="I318" s="2">
        <f t="shared" si="22"/>
        <v>0.80344827586206891</v>
      </c>
      <c r="J318" s="2">
        <f t="shared" si="23"/>
        <v>0.19655172413793104</v>
      </c>
      <c r="K318" s="2">
        <f t="shared" si="24"/>
        <v>0.76172607879924958</v>
      </c>
    </row>
    <row r="319" spans="1:11">
      <c r="A319" s="7" t="s">
        <v>706</v>
      </c>
      <c r="B319" s="8">
        <v>-139.80000000000001</v>
      </c>
      <c r="C319" s="10">
        <v>6.0000000000000002E-6</v>
      </c>
      <c r="D319" s="2">
        <f>IFERROR(MATCH(A319,Both_domains!A$2:A$225, 0), 0)</f>
        <v>0</v>
      </c>
      <c r="E319" s="2">
        <f t="shared" si="20"/>
        <v>0</v>
      </c>
      <c r="F319" s="2">
        <f>COUNTIF(E$2:E319,"=1")</f>
        <v>203</v>
      </c>
      <c r="G319" s="2">
        <f>COUNTIF(E$2:E319,"=0")</f>
        <v>115</v>
      </c>
      <c r="H319" s="2">
        <f t="shared" si="21"/>
        <v>0.93981481481481477</v>
      </c>
      <c r="I319" s="2">
        <f t="shared" si="22"/>
        <v>0.80172413793103448</v>
      </c>
      <c r="J319" s="2">
        <f t="shared" si="23"/>
        <v>0.19827586206896552</v>
      </c>
      <c r="K319" s="2">
        <f t="shared" si="24"/>
        <v>0.76029962546816476</v>
      </c>
    </row>
    <row r="320" spans="1:11">
      <c r="A320" s="7" t="s">
        <v>176</v>
      </c>
      <c r="B320" s="8">
        <v>-140.80000000000001</v>
      </c>
      <c r="C320" s="10">
        <v>6.9999999999999999E-6</v>
      </c>
      <c r="D320" s="2">
        <f>IFERROR(MATCH(A320,Both_domains!A$2:A$225, 0), 0)</f>
        <v>55</v>
      </c>
      <c r="E320" s="2">
        <f t="shared" si="20"/>
        <v>1</v>
      </c>
      <c r="F320" s="2">
        <f>COUNTIF(E$2:E320,"=1")</f>
        <v>204</v>
      </c>
      <c r="G320" s="2">
        <f>COUNTIF(E$2:E320,"=0")</f>
        <v>115</v>
      </c>
      <c r="H320" s="2">
        <f t="shared" si="21"/>
        <v>0.94444444444444442</v>
      </c>
      <c r="I320" s="2">
        <f t="shared" si="22"/>
        <v>0.80172413793103448</v>
      </c>
      <c r="J320" s="2">
        <f t="shared" si="23"/>
        <v>0.19827586206896552</v>
      </c>
      <c r="K320" s="2">
        <f t="shared" si="24"/>
        <v>0.76261682242990658</v>
      </c>
    </row>
    <row r="321" spans="1:11">
      <c r="A321" s="7" t="s">
        <v>468</v>
      </c>
      <c r="B321" s="8">
        <v>-141.19999999999999</v>
      </c>
      <c r="C321" s="10">
        <v>7.5000000000000002E-6</v>
      </c>
      <c r="D321" s="2">
        <f>IFERROR(MATCH(A321,Both_domains!A$2:A$225, 0), 0)</f>
        <v>175</v>
      </c>
      <c r="E321" s="2">
        <f t="shared" si="20"/>
        <v>1</v>
      </c>
      <c r="F321" s="2">
        <f>COUNTIF(E$2:E321,"=1")</f>
        <v>205</v>
      </c>
      <c r="G321" s="2">
        <f>COUNTIF(E$2:E321,"=0")</f>
        <v>115</v>
      </c>
      <c r="H321" s="2">
        <f t="shared" si="21"/>
        <v>0.94907407407407407</v>
      </c>
      <c r="I321" s="2">
        <f t="shared" si="22"/>
        <v>0.80172413793103448</v>
      </c>
      <c r="J321" s="2">
        <f t="shared" si="23"/>
        <v>0.19827586206896552</v>
      </c>
      <c r="K321" s="2">
        <f t="shared" si="24"/>
        <v>0.7649253731343284</v>
      </c>
    </row>
    <row r="322" spans="1:11">
      <c r="A322" s="7" t="s">
        <v>707</v>
      </c>
      <c r="B322" s="8">
        <v>-144.4</v>
      </c>
      <c r="C322" s="10">
        <v>1.2E-5</v>
      </c>
      <c r="D322" s="2">
        <f>IFERROR(MATCH(A322,Both_domains!A$2:A$225, 0), 0)</f>
        <v>0</v>
      </c>
      <c r="E322" s="2">
        <f t="shared" si="20"/>
        <v>0</v>
      </c>
      <c r="F322" s="2">
        <f>COUNTIF(E$2:E322,"=1")</f>
        <v>205</v>
      </c>
      <c r="G322" s="2">
        <f>COUNTIF(E$2:E322,"=0")</f>
        <v>116</v>
      </c>
      <c r="H322" s="2">
        <f t="shared" si="21"/>
        <v>0.94907407407407407</v>
      </c>
      <c r="I322" s="2">
        <f t="shared" si="22"/>
        <v>0.8</v>
      </c>
      <c r="J322" s="2">
        <f t="shared" si="23"/>
        <v>0.2</v>
      </c>
      <c r="K322" s="2">
        <f t="shared" si="24"/>
        <v>0.76350093109869643</v>
      </c>
    </row>
    <row r="323" spans="1:11">
      <c r="A323" s="7" t="s">
        <v>708</v>
      </c>
      <c r="B323" s="8">
        <v>-145.30000000000001</v>
      </c>
      <c r="C323" s="10">
        <v>1.4E-5</v>
      </c>
      <c r="D323" s="2">
        <f>IFERROR(MATCH(A323,Both_domains!A$2:A$225, 0), 0)</f>
        <v>0</v>
      </c>
      <c r="E323" s="2">
        <f t="shared" ref="E323:E386" si="25">IF(D323=0,0,1)</f>
        <v>0</v>
      </c>
      <c r="F323" s="2">
        <f>COUNTIF(E$2:E323,"=1")</f>
        <v>205</v>
      </c>
      <c r="G323" s="2">
        <f>COUNTIF(E$2:E323,"=0")</f>
        <v>117</v>
      </c>
      <c r="H323" s="2">
        <f t="shared" ref="H323:H386" si="26">F323/MAX(F:F)</f>
        <v>0.94907407407407407</v>
      </c>
      <c r="I323" s="2">
        <f t="shared" ref="I323:I386" si="27">1 - J323</f>
        <v>0.7982758620689655</v>
      </c>
      <c r="J323" s="2">
        <f t="shared" ref="J323:J386" si="28">G323/MAX(G:G)</f>
        <v>0.20172413793103447</v>
      </c>
      <c r="K323" s="2">
        <f t="shared" ref="K323:K386" si="29">2*F323/(F323+MAX(F:F)+G323)</f>
        <v>0.76208178438661711</v>
      </c>
    </row>
    <row r="324" spans="1:11">
      <c r="A324" s="7" t="s">
        <v>478</v>
      </c>
      <c r="B324" s="8">
        <v>-146</v>
      </c>
      <c r="C324" s="10">
        <v>1.5999999999999999E-5</v>
      </c>
      <c r="D324" s="2">
        <f>IFERROR(MATCH(A324,Both_domains!A$2:A$225, 0), 0)</f>
        <v>182</v>
      </c>
      <c r="E324" s="2">
        <f t="shared" si="25"/>
        <v>1</v>
      </c>
      <c r="F324" s="2">
        <f>COUNTIF(E$2:E324,"=1")</f>
        <v>206</v>
      </c>
      <c r="G324" s="2">
        <f>COUNTIF(E$2:E324,"=0")</f>
        <v>117</v>
      </c>
      <c r="H324" s="2">
        <f t="shared" si="26"/>
        <v>0.95370370370370372</v>
      </c>
      <c r="I324" s="2">
        <f t="shared" si="27"/>
        <v>0.7982758620689655</v>
      </c>
      <c r="J324" s="2">
        <f t="shared" si="28"/>
        <v>0.20172413793103447</v>
      </c>
      <c r="K324" s="2">
        <f t="shared" si="29"/>
        <v>0.76437847866419295</v>
      </c>
    </row>
    <row r="325" spans="1:11">
      <c r="A325" s="7" t="s">
        <v>709</v>
      </c>
      <c r="B325" s="8">
        <v>-146</v>
      </c>
      <c r="C325" s="10">
        <v>1.5999999999999999E-5</v>
      </c>
      <c r="D325" s="2">
        <f>IFERROR(MATCH(A325,Both_domains!A$2:A$225, 0), 0)</f>
        <v>0</v>
      </c>
      <c r="E325" s="2">
        <f t="shared" si="25"/>
        <v>0</v>
      </c>
      <c r="F325" s="2">
        <f>COUNTIF(E$2:E325,"=1")</f>
        <v>206</v>
      </c>
      <c r="G325" s="2">
        <f>COUNTIF(E$2:E325,"=0")</f>
        <v>118</v>
      </c>
      <c r="H325" s="2">
        <f t="shared" si="26"/>
        <v>0.95370370370370372</v>
      </c>
      <c r="I325" s="2">
        <f t="shared" si="27"/>
        <v>0.79655172413793107</v>
      </c>
      <c r="J325" s="2">
        <f t="shared" si="28"/>
        <v>0.20344827586206896</v>
      </c>
      <c r="K325" s="2">
        <f t="shared" si="29"/>
        <v>0.76296296296296295</v>
      </c>
    </row>
    <row r="326" spans="1:11">
      <c r="A326" s="7" t="s">
        <v>710</v>
      </c>
      <c r="B326" s="8">
        <v>-146.1</v>
      </c>
      <c r="C326" s="10">
        <v>1.5999999999999999E-5</v>
      </c>
      <c r="D326" s="2">
        <f>IFERROR(MATCH(A326,Both_domains!A$2:A$225, 0), 0)</f>
        <v>0</v>
      </c>
      <c r="E326" s="2">
        <f t="shared" si="25"/>
        <v>0</v>
      </c>
      <c r="F326" s="2">
        <f>COUNTIF(E$2:E326,"=1")</f>
        <v>206</v>
      </c>
      <c r="G326" s="2">
        <f>COUNTIF(E$2:E326,"=0")</f>
        <v>119</v>
      </c>
      <c r="H326" s="2">
        <f t="shared" si="26"/>
        <v>0.95370370370370372</v>
      </c>
      <c r="I326" s="2">
        <f t="shared" si="27"/>
        <v>0.79482758620689653</v>
      </c>
      <c r="J326" s="2">
        <f t="shared" si="28"/>
        <v>0.20517241379310344</v>
      </c>
      <c r="K326" s="2">
        <f t="shared" si="29"/>
        <v>0.76155268022181144</v>
      </c>
    </row>
    <row r="327" spans="1:11">
      <c r="A327" s="7" t="s">
        <v>711</v>
      </c>
      <c r="B327" s="8">
        <v>-146.9</v>
      </c>
      <c r="C327" s="10">
        <v>1.8E-5</v>
      </c>
      <c r="D327" s="2">
        <f>IFERROR(MATCH(A327,Both_domains!A$2:A$225, 0), 0)</f>
        <v>0</v>
      </c>
      <c r="E327" s="2">
        <f t="shared" si="25"/>
        <v>0</v>
      </c>
      <c r="F327" s="2">
        <f>COUNTIF(E$2:E327,"=1")</f>
        <v>206</v>
      </c>
      <c r="G327" s="2">
        <f>COUNTIF(E$2:E327,"=0")</f>
        <v>120</v>
      </c>
      <c r="H327" s="2">
        <f t="shared" si="26"/>
        <v>0.95370370370370372</v>
      </c>
      <c r="I327" s="2">
        <f t="shared" si="27"/>
        <v>0.7931034482758621</v>
      </c>
      <c r="J327" s="2">
        <f t="shared" si="28"/>
        <v>0.20689655172413793</v>
      </c>
      <c r="K327" s="2">
        <f t="shared" si="29"/>
        <v>0.76014760147601479</v>
      </c>
    </row>
    <row r="328" spans="1:11">
      <c r="A328" s="7" t="s">
        <v>712</v>
      </c>
      <c r="B328" s="8">
        <v>-148.19999999999999</v>
      </c>
      <c r="C328" s="10">
        <v>2.1999999999999999E-5</v>
      </c>
      <c r="D328" s="2">
        <f>IFERROR(MATCH(A328,Both_domains!A$2:A$225, 0), 0)</f>
        <v>0</v>
      </c>
      <c r="E328" s="2">
        <f t="shared" si="25"/>
        <v>0</v>
      </c>
      <c r="F328" s="2">
        <f>COUNTIF(E$2:E328,"=1")</f>
        <v>206</v>
      </c>
      <c r="G328" s="2">
        <f>COUNTIF(E$2:E328,"=0")</f>
        <v>121</v>
      </c>
      <c r="H328" s="2">
        <f t="shared" si="26"/>
        <v>0.95370370370370372</v>
      </c>
      <c r="I328" s="2">
        <f t="shared" si="27"/>
        <v>0.79137931034482756</v>
      </c>
      <c r="J328" s="2">
        <f t="shared" si="28"/>
        <v>0.20862068965517241</v>
      </c>
      <c r="K328" s="2">
        <f t="shared" si="29"/>
        <v>0.75874769797421726</v>
      </c>
    </row>
    <row r="329" spans="1:11">
      <c r="A329" s="7" t="s">
        <v>713</v>
      </c>
      <c r="B329" s="8">
        <v>-148.5</v>
      </c>
      <c r="C329" s="10">
        <v>2.3E-5</v>
      </c>
      <c r="D329" s="2">
        <f>IFERROR(MATCH(A329,Both_domains!A$2:A$225, 0), 0)</f>
        <v>0</v>
      </c>
      <c r="E329" s="2">
        <f t="shared" si="25"/>
        <v>0</v>
      </c>
      <c r="F329" s="2">
        <f>COUNTIF(E$2:E329,"=1")</f>
        <v>206</v>
      </c>
      <c r="G329" s="2">
        <f>COUNTIF(E$2:E329,"=0")</f>
        <v>122</v>
      </c>
      <c r="H329" s="2">
        <f t="shared" si="26"/>
        <v>0.95370370370370372</v>
      </c>
      <c r="I329" s="2">
        <f t="shared" si="27"/>
        <v>0.78965517241379313</v>
      </c>
      <c r="J329" s="2">
        <f t="shared" si="28"/>
        <v>0.2103448275862069</v>
      </c>
      <c r="K329" s="2">
        <f t="shared" si="29"/>
        <v>0.75735294117647056</v>
      </c>
    </row>
    <row r="330" spans="1:11">
      <c r="A330" s="7" t="s">
        <v>714</v>
      </c>
      <c r="B330" s="8">
        <v>-148.9</v>
      </c>
      <c r="C330" s="10">
        <v>2.5000000000000001E-5</v>
      </c>
      <c r="D330" s="2">
        <f>IFERROR(MATCH(A330,Both_domains!A$2:A$225, 0), 0)</f>
        <v>0</v>
      </c>
      <c r="E330" s="2">
        <f t="shared" si="25"/>
        <v>0</v>
      </c>
      <c r="F330" s="2">
        <f>COUNTIF(E$2:E330,"=1")</f>
        <v>206</v>
      </c>
      <c r="G330" s="2">
        <f>COUNTIF(E$2:E330,"=0")</f>
        <v>123</v>
      </c>
      <c r="H330" s="2">
        <f t="shared" si="26"/>
        <v>0.95370370370370372</v>
      </c>
      <c r="I330" s="2">
        <f t="shared" si="27"/>
        <v>0.78793103448275859</v>
      </c>
      <c r="J330" s="2">
        <f t="shared" si="28"/>
        <v>0.21206896551724139</v>
      </c>
      <c r="K330" s="2">
        <f t="shared" si="29"/>
        <v>0.75596330275229362</v>
      </c>
    </row>
    <row r="331" spans="1:11">
      <c r="A331" s="7" t="s">
        <v>715</v>
      </c>
      <c r="B331" s="8">
        <v>-149.1</v>
      </c>
      <c r="C331" s="10">
        <v>2.5000000000000001E-5</v>
      </c>
      <c r="D331" s="2">
        <f>IFERROR(MATCH(A331,Both_domains!A$2:A$225, 0), 0)</f>
        <v>0</v>
      </c>
      <c r="E331" s="2">
        <f t="shared" si="25"/>
        <v>0</v>
      </c>
      <c r="F331" s="2">
        <f>COUNTIF(E$2:E331,"=1")</f>
        <v>206</v>
      </c>
      <c r="G331" s="2">
        <f>COUNTIF(E$2:E331,"=0")</f>
        <v>124</v>
      </c>
      <c r="H331" s="2">
        <f t="shared" si="26"/>
        <v>0.95370370370370372</v>
      </c>
      <c r="I331" s="2">
        <f t="shared" si="27"/>
        <v>0.78620689655172415</v>
      </c>
      <c r="J331" s="2">
        <f t="shared" si="28"/>
        <v>0.21379310344827587</v>
      </c>
      <c r="K331" s="2">
        <f t="shared" si="29"/>
        <v>0.75457875457875456</v>
      </c>
    </row>
    <row r="332" spans="1:11">
      <c r="A332" s="7" t="s">
        <v>716</v>
      </c>
      <c r="B332" s="8">
        <v>-149.19999999999999</v>
      </c>
      <c r="C332" s="10">
        <v>2.5999999999999998E-5</v>
      </c>
      <c r="D332" s="2">
        <f>IFERROR(MATCH(A332,Both_domains!A$2:A$225, 0), 0)</f>
        <v>0</v>
      </c>
      <c r="E332" s="2">
        <f t="shared" si="25"/>
        <v>0</v>
      </c>
      <c r="F332" s="2">
        <f>COUNTIF(E$2:E332,"=1")</f>
        <v>206</v>
      </c>
      <c r="G332" s="2">
        <f>COUNTIF(E$2:E332,"=0")</f>
        <v>125</v>
      </c>
      <c r="H332" s="2">
        <f t="shared" si="26"/>
        <v>0.95370370370370372</v>
      </c>
      <c r="I332" s="2">
        <f t="shared" si="27"/>
        <v>0.78448275862068972</v>
      </c>
      <c r="J332" s="2">
        <f t="shared" si="28"/>
        <v>0.21551724137931033</v>
      </c>
      <c r="K332" s="2">
        <f t="shared" si="29"/>
        <v>0.75319926873857401</v>
      </c>
    </row>
    <row r="333" spans="1:11">
      <c r="A333" s="7" t="s">
        <v>717</v>
      </c>
      <c r="B333" s="8">
        <v>-149.69999999999999</v>
      </c>
      <c r="C333" s="10">
        <v>2.8E-5</v>
      </c>
      <c r="D333" s="2">
        <f>IFERROR(MATCH(A333,Both_domains!A$2:A$225, 0), 0)</f>
        <v>0</v>
      </c>
      <c r="E333" s="2">
        <f t="shared" si="25"/>
        <v>0</v>
      </c>
      <c r="F333" s="2">
        <f>COUNTIF(E$2:E333,"=1")</f>
        <v>206</v>
      </c>
      <c r="G333" s="2">
        <f>COUNTIF(E$2:E333,"=0")</f>
        <v>126</v>
      </c>
      <c r="H333" s="2">
        <f t="shared" si="26"/>
        <v>0.95370370370370372</v>
      </c>
      <c r="I333" s="2">
        <f t="shared" si="27"/>
        <v>0.78275862068965518</v>
      </c>
      <c r="J333" s="2">
        <f t="shared" si="28"/>
        <v>0.21724137931034482</v>
      </c>
      <c r="K333" s="2">
        <f t="shared" si="29"/>
        <v>0.75182481751824815</v>
      </c>
    </row>
    <row r="334" spans="1:11">
      <c r="A334" s="7" t="s">
        <v>718</v>
      </c>
      <c r="B334" s="8">
        <v>-149.69999999999999</v>
      </c>
      <c r="C334" s="10">
        <v>2.8E-5</v>
      </c>
      <c r="D334" s="2">
        <f>IFERROR(MATCH(A334,Both_domains!A$2:A$225, 0), 0)</f>
        <v>0</v>
      </c>
      <c r="E334" s="2">
        <f t="shared" si="25"/>
        <v>0</v>
      </c>
      <c r="F334" s="2">
        <f>COUNTIF(E$2:E334,"=1")</f>
        <v>206</v>
      </c>
      <c r="G334" s="2">
        <f>COUNTIF(E$2:E334,"=0")</f>
        <v>127</v>
      </c>
      <c r="H334" s="2">
        <f t="shared" si="26"/>
        <v>0.95370370370370372</v>
      </c>
      <c r="I334" s="2">
        <f t="shared" si="27"/>
        <v>0.78103448275862064</v>
      </c>
      <c r="J334" s="2">
        <f t="shared" si="28"/>
        <v>0.2189655172413793</v>
      </c>
      <c r="K334" s="2">
        <f t="shared" si="29"/>
        <v>0.75045537340619306</v>
      </c>
    </row>
    <row r="335" spans="1:11">
      <c r="A335" s="7" t="s">
        <v>475</v>
      </c>
      <c r="B335" s="8">
        <v>-151.1</v>
      </c>
      <c r="C335" s="10">
        <v>3.4999999999999997E-5</v>
      </c>
      <c r="D335" s="2">
        <f>IFERROR(MATCH(A335,Both_domains!A$2:A$225, 0), 0)</f>
        <v>180</v>
      </c>
      <c r="E335" s="2">
        <f t="shared" si="25"/>
        <v>1</v>
      </c>
      <c r="F335" s="2">
        <f>COUNTIF(E$2:E335,"=1")</f>
        <v>207</v>
      </c>
      <c r="G335" s="2">
        <f>COUNTIF(E$2:E335,"=0")</f>
        <v>127</v>
      </c>
      <c r="H335" s="2">
        <f t="shared" si="26"/>
        <v>0.95833333333333337</v>
      </c>
      <c r="I335" s="2">
        <f t="shared" si="27"/>
        <v>0.78103448275862064</v>
      </c>
      <c r="J335" s="2">
        <f t="shared" si="28"/>
        <v>0.2189655172413793</v>
      </c>
      <c r="K335" s="2">
        <f t="shared" si="29"/>
        <v>0.75272727272727269</v>
      </c>
    </row>
    <row r="336" spans="1:11">
      <c r="A336" s="7" t="s">
        <v>719</v>
      </c>
      <c r="B336" s="8">
        <v>-151.4</v>
      </c>
      <c r="C336" s="10">
        <v>3.6000000000000001E-5</v>
      </c>
      <c r="D336" s="2">
        <f>IFERROR(MATCH(A336,Both_domains!A$2:A$225, 0), 0)</f>
        <v>0</v>
      </c>
      <c r="E336" s="2">
        <f t="shared" si="25"/>
        <v>0</v>
      </c>
      <c r="F336" s="2">
        <f>COUNTIF(E$2:E336,"=1")</f>
        <v>207</v>
      </c>
      <c r="G336" s="2">
        <f>COUNTIF(E$2:E336,"=0")</f>
        <v>128</v>
      </c>
      <c r="H336" s="2">
        <f t="shared" si="26"/>
        <v>0.95833333333333337</v>
      </c>
      <c r="I336" s="2">
        <f t="shared" si="27"/>
        <v>0.77931034482758621</v>
      </c>
      <c r="J336" s="2">
        <f t="shared" si="28"/>
        <v>0.22068965517241379</v>
      </c>
      <c r="K336" s="2">
        <f t="shared" si="29"/>
        <v>0.75136116152450094</v>
      </c>
    </row>
    <row r="337" spans="1:11">
      <c r="A337" s="7" t="s">
        <v>720</v>
      </c>
      <c r="B337" s="8">
        <v>-152</v>
      </c>
      <c r="C337" s="10">
        <v>4.0000000000000003E-5</v>
      </c>
      <c r="D337" s="2">
        <f>IFERROR(MATCH(A337,Both_domains!A$2:A$225, 0), 0)</f>
        <v>0</v>
      </c>
      <c r="E337" s="2">
        <f t="shared" si="25"/>
        <v>0</v>
      </c>
      <c r="F337" s="2">
        <f>COUNTIF(E$2:E337,"=1")</f>
        <v>207</v>
      </c>
      <c r="G337" s="2">
        <f>COUNTIF(E$2:E337,"=0")</f>
        <v>129</v>
      </c>
      <c r="H337" s="2">
        <f t="shared" si="26"/>
        <v>0.95833333333333337</v>
      </c>
      <c r="I337" s="2">
        <f t="shared" si="27"/>
        <v>0.77758620689655178</v>
      </c>
      <c r="J337" s="2">
        <f t="shared" si="28"/>
        <v>0.22241379310344828</v>
      </c>
      <c r="K337" s="2">
        <f t="shared" si="29"/>
        <v>0.75</v>
      </c>
    </row>
    <row r="338" spans="1:11">
      <c r="A338" s="7" t="s">
        <v>721</v>
      </c>
      <c r="B338" s="8">
        <v>-152.1</v>
      </c>
      <c r="C338" s="10">
        <v>4.1E-5</v>
      </c>
      <c r="D338" s="2">
        <f>IFERROR(MATCH(A338,Both_domains!A$2:A$225, 0), 0)</f>
        <v>0</v>
      </c>
      <c r="E338" s="2">
        <f t="shared" si="25"/>
        <v>0</v>
      </c>
      <c r="F338" s="2">
        <f>COUNTIF(E$2:E338,"=1")</f>
        <v>207</v>
      </c>
      <c r="G338" s="2">
        <f>COUNTIF(E$2:E338,"=0")</f>
        <v>130</v>
      </c>
      <c r="H338" s="2">
        <f t="shared" si="26"/>
        <v>0.95833333333333337</v>
      </c>
      <c r="I338" s="2">
        <f t="shared" si="27"/>
        <v>0.77586206896551724</v>
      </c>
      <c r="J338" s="2">
        <f t="shared" si="28"/>
        <v>0.22413793103448276</v>
      </c>
      <c r="K338" s="2">
        <f t="shared" si="29"/>
        <v>0.74864376130198917</v>
      </c>
    </row>
    <row r="339" spans="1:11">
      <c r="A339" s="7" t="s">
        <v>722</v>
      </c>
      <c r="B339" s="8">
        <v>-152.19999999999999</v>
      </c>
      <c r="C339" s="10">
        <v>4.1E-5</v>
      </c>
      <c r="D339" s="2">
        <f>IFERROR(MATCH(A339,Both_domains!A$2:A$225, 0), 0)</f>
        <v>0</v>
      </c>
      <c r="E339" s="2">
        <f t="shared" si="25"/>
        <v>0</v>
      </c>
      <c r="F339" s="2">
        <f>COUNTIF(E$2:E339,"=1")</f>
        <v>207</v>
      </c>
      <c r="G339" s="2">
        <f>COUNTIF(E$2:E339,"=0")</f>
        <v>131</v>
      </c>
      <c r="H339" s="2">
        <f t="shared" si="26"/>
        <v>0.95833333333333337</v>
      </c>
      <c r="I339" s="2">
        <f t="shared" si="27"/>
        <v>0.7741379310344827</v>
      </c>
      <c r="J339" s="2">
        <f t="shared" si="28"/>
        <v>0.22586206896551725</v>
      </c>
      <c r="K339" s="2">
        <f t="shared" si="29"/>
        <v>0.74729241877256314</v>
      </c>
    </row>
    <row r="340" spans="1:11">
      <c r="A340" s="7" t="s">
        <v>723</v>
      </c>
      <c r="B340" s="8">
        <v>-153.4</v>
      </c>
      <c r="C340" s="10">
        <v>4.8999999999999998E-5</v>
      </c>
      <c r="D340" s="2">
        <f>IFERROR(MATCH(A340,Both_domains!A$2:A$225, 0), 0)</f>
        <v>0</v>
      </c>
      <c r="E340" s="2">
        <f t="shared" si="25"/>
        <v>0</v>
      </c>
      <c r="F340" s="2">
        <f>COUNTIF(E$2:E340,"=1")</f>
        <v>207</v>
      </c>
      <c r="G340" s="2">
        <f>COUNTIF(E$2:E340,"=0")</f>
        <v>132</v>
      </c>
      <c r="H340" s="2">
        <f t="shared" si="26"/>
        <v>0.95833333333333337</v>
      </c>
      <c r="I340" s="2">
        <f t="shared" si="27"/>
        <v>0.77241379310344827</v>
      </c>
      <c r="J340" s="2">
        <f t="shared" si="28"/>
        <v>0.22758620689655173</v>
      </c>
      <c r="K340" s="2">
        <f t="shared" si="29"/>
        <v>0.74594594594594599</v>
      </c>
    </row>
    <row r="341" spans="1:11">
      <c r="A341" s="7" t="s">
        <v>724</v>
      </c>
      <c r="B341" s="8">
        <v>-154.1</v>
      </c>
      <c r="C341" s="10">
        <v>5.5000000000000002E-5</v>
      </c>
      <c r="D341" s="2">
        <f>IFERROR(MATCH(A341,Both_domains!A$2:A$225, 0), 0)</f>
        <v>0</v>
      </c>
      <c r="E341" s="2">
        <f t="shared" si="25"/>
        <v>0</v>
      </c>
      <c r="F341" s="2">
        <f>COUNTIF(E$2:E341,"=1")</f>
        <v>207</v>
      </c>
      <c r="G341" s="2">
        <f>COUNTIF(E$2:E341,"=0")</f>
        <v>133</v>
      </c>
      <c r="H341" s="2">
        <f t="shared" si="26"/>
        <v>0.95833333333333337</v>
      </c>
      <c r="I341" s="2">
        <f t="shared" si="27"/>
        <v>0.77068965517241383</v>
      </c>
      <c r="J341" s="2">
        <f t="shared" si="28"/>
        <v>0.22931034482758619</v>
      </c>
      <c r="K341" s="2">
        <f t="shared" si="29"/>
        <v>0.74460431654676262</v>
      </c>
    </row>
    <row r="342" spans="1:11">
      <c r="A342" s="7" t="s">
        <v>725</v>
      </c>
      <c r="B342" s="8">
        <v>-154.19999999999999</v>
      </c>
      <c r="C342" s="10">
        <v>5.5999999999999999E-5</v>
      </c>
      <c r="D342" s="2">
        <f>IFERROR(MATCH(A342,Both_domains!A$2:A$225, 0), 0)</f>
        <v>0</v>
      </c>
      <c r="E342" s="2">
        <f t="shared" si="25"/>
        <v>0</v>
      </c>
      <c r="F342" s="2">
        <f>COUNTIF(E$2:E342,"=1")</f>
        <v>207</v>
      </c>
      <c r="G342" s="2">
        <f>COUNTIF(E$2:E342,"=0")</f>
        <v>134</v>
      </c>
      <c r="H342" s="2">
        <f t="shared" si="26"/>
        <v>0.95833333333333337</v>
      </c>
      <c r="I342" s="2">
        <f t="shared" si="27"/>
        <v>0.76896551724137929</v>
      </c>
      <c r="J342" s="2">
        <f t="shared" si="28"/>
        <v>0.23103448275862068</v>
      </c>
      <c r="K342" s="2">
        <f t="shared" si="29"/>
        <v>0.74326750448833034</v>
      </c>
    </row>
    <row r="343" spans="1:11">
      <c r="A343" s="7" t="s">
        <v>726</v>
      </c>
      <c r="B343" s="8">
        <v>-154.30000000000001</v>
      </c>
      <c r="C343" s="10">
        <v>5.5999999999999999E-5</v>
      </c>
      <c r="D343" s="2">
        <f>IFERROR(MATCH(A343,Both_domains!A$2:A$225, 0), 0)</f>
        <v>0</v>
      </c>
      <c r="E343" s="2">
        <f t="shared" si="25"/>
        <v>0</v>
      </c>
      <c r="F343" s="2">
        <f>COUNTIF(E$2:E343,"=1")</f>
        <v>207</v>
      </c>
      <c r="G343" s="2">
        <f>COUNTIF(E$2:E343,"=0")</f>
        <v>135</v>
      </c>
      <c r="H343" s="2">
        <f t="shared" si="26"/>
        <v>0.95833333333333337</v>
      </c>
      <c r="I343" s="2">
        <f t="shared" si="27"/>
        <v>0.76724137931034486</v>
      </c>
      <c r="J343" s="2">
        <f t="shared" si="28"/>
        <v>0.23275862068965517</v>
      </c>
      <c r="K343" s="2">
        <f t="shared" si="29"/>
        <v>0.74193548387096775</v>
      </c>
    </row>
    <row r="344" spans="1:11">
      <c r="A344" s="7" t="s">
        <v>520</v>
      </c>
      <c r="B344" s="8">
        <v>-154.30000000000001</v>
      </c>
      <c r="C344" s="10">
        <v>5.7000000000000003E-5</v>
      </c>
      <c r="D344" s="2">
        <f>IFERROR(MATCH(A344,Both_domains!A$2:A$225, 0), 0)</f>
        <v>200</v>
      </c>
      <c r="E344" s="2">
        <f t="shared" si="25"/>
        <v>1</v>
      </c>
      <c r="F344" s="2">
        <f>COUNTIF(E$2:E344,"=1")</f>
        <v>208</v>
      </c>
      <c r="G344" s="2">
        <f>COUNTIF(E$2:E344,"=0")</f>
        <v>135</v>
      </c>
      <c r="H344" s="2">
        <f t="shared" si="26"/>
        <v>0.96296296296296291</v>
      </c>
      <c r="I344" s="2">
        <f t="shared" si="27"/>
        <v>0.76724137931034486</v>
      </c>
      <c r="J344" s="2">
        <f t="shared" si="28"/>
        <v>0.23275862068965517</v>
      </c>
      <c r="K344" s="2">
        <f t="shared" si="29"/>
        <v>0.7441860465116279</v>
      </c>
    </row>
    <row r="345" spans="1:11">
      <c r="A345" s="7" t="s">
        <v>727</v>
      </c>
      <c r="B345" s="8">
        <v>-154.5</v>
      </c>
      <c r="C345" s="10">
        <v>5.8999999999999998E-5</v>
      </c>
      <c r="D345" s="2">
        <f>IFERROR(MATCH(A345,Both_domains!A$2:A$225, 0), 0)</f>
        <v>0</v>
      </c>
      <c r="E345" s="2">
        <f t="shared" si="25"/>
        <v>0</v>
      </c>
      <c r="F345" s="2">
        <f>COUNTIF(E$2:E345,"=1")</f>
        <v>208</v>
      </c>
      <c r="G345" s="2">
        <f>COUNTIF(E$2:E345,"=0")</f>
        <v>136</v>
      </c>
      <c r="H345" s="2">
        <f t="shared" si="26"/>
        <v>0.96296296296296291</v>
      </c>
      <c r="I345" s="2">
        <f t="shared" si="27"/>
        <v>0.76551724137931032</v>
      </c>
      <c r="J345" s="2">
        <f t="shared" si="28"/>
        <v>0.23448275862068965</v>
      </c>
      <c r="K345" s="2">
        <f t="shared" si="29"/>
        <v>0.74285714285714288</v>
      </c>
    </row>
    <row r="346" spans="1:11">
      <c r="A346" s="7" t="s">
        <v>728</v>
      </c>
      <c r="B346" s="8">
        <v>-154.69999999999999</v>
      </c>
      <c r="C346" s="10">
        <v>6.0999999999999999E-5</v>
      </c>
      <c r="D346" s="2">
        <f>IFERROR(MATCH(A346,Both_domains!A$2:A$225, 0), 0)</f>
        <v>0</v>
      </c>
      <c r="E346" s="2">
        <f t="shared" si="25"/>
        <v>0</v>
      </c>
      <c r="F346" s="2">
        <f>COUNTIF(E$2:E346,"=1")</f>
        <v>208</v>
      </c>
      <c r="G346" s="2">
        <f>COUNTIF(E$2:E346,"=0")</f>
        <v>137</v>
      </c>
      <c r="H346" s="2">
        <f t="shared" si="26"/>
        <v>0.96296296296296291</v>
      </c>
      <c r="I346" s="2">
        <f t="shared" si="27"/>
        <v>0.76379310344827589</v>
      </c>
      <c r="J346" s="2">
        <f t="shared" si="28"/>
        <v>0.23620689655172414</v>
      </c>
      <c r="K346" s="2">
        <f t="shared" si="29"/>
        <v>0.74153297682709451</v>
      </c>
    </row>
    <row r="347" spans="1:11">
      <c r="A347" s="7" t="s">
        <v>729</v>
      </c>
      <c r="B347" s="8">
        <v>-155</v>
      </c>
      <c r="C347" s="10">
        <v>6.3E-5</v>
      </c>
      <c r="D347" s="2">
        <f>IFERROR(MATCH(A347,Both_domains!A$2:A$225, 0), 0)</f>
        <v>0</v>
      </c>
      <c r="E347" s="2">
        <f t="shared" si="25"/>
        <v>0</v>
      </c>
      <c r="F347" s="2">
        <f>COUNTIF(E$2:E347,"=1")</f>
        <v>208</v>
      </c>
      <c r="G347" s="2">
        <f>COUNTIF(E$2:E347,"=0")</f>
        <v>138</v>
      </c>
      <c r="H347" s="2">
        <f t="shared" si="26"/>
        <v>0.96296296296296291</v>
      </c>
      <c r="I347" s="2">
        <f t="shared" si="27"/>
        <v>0.76206896551724135</v>
      </c>
      <c r="J347" s="2">
        <f t="shared" si="28"/>
        <v>0.23793103448275862</v>
      </c>
      <c r="K347" s="2">
        <f t="shared" si="29"/>
        <v>0.74021352313167255</v>
      </c>
    </row>
    <row r="348" spans="1:11">
      <c r="A348" s="7" t="s">
        <v>730</v>
      </c>
      <c r="B348" s="8">
        <v>-155</v>
      </c>
      <c r="C348" s="10">
        <v>6.3E-5</v>
      </c>
      <c r="D348" s="2">
        <f>IFERROR(MATCH(A348,Both_domains!A$2:A$225, 0), 0)</f>
        <v>0</v>
      </c>
      <c r="E348" s="2">
        <f t="shared" si="25"/>
        <v>0</v>
      </c>
      <c r="F348" s="2">
        <f>COUNTIF(E$2:E348,"=1")</f>
        <v>208</v>
      </c>
      <c r="G348" s="2">
        <f>COUNTIF(E$2:E348,"=0")</f>
        <v>139</v>
      </c>
      <c r="H348" s="2">
        <f t="shared" si="26"/>
        <v>0.96296296296296291</v>
      </c>
      <c r="I348" s="2">
        <f t="shared" si="27"/>
        <v>0.76034482758620692</v>
      </c>
      <c r="J348" s="2">
        <f t="shared" si="28"/>
        <v>0.23965517241379311</v>
      </c>
      <c r="K348" s="2">
        <f t="shared" si="29"/>
        <v>0.738898756660746</v>
      </c>
    </row>
    <row r="349" spans="1:11">
      <c r="A349" s="7" t="s">
        <v>731</v>
      </c>
      <c r="B349" s="8">
        <v>-155.1</v>
      </c>
      <c r="C349" s="10">
        <v>6.4999999999999994E-5</v>
      </c>
      <c r="D349" s="2">
        <f>IFERROR(MATCH(A349,Both_domains!A$2:A$225, 0), 0)</f>
        <v>0</v>
      </c>
      <c r="E349" s="2">
        <f t="shared" si="25"/>
        <v>0</v>
      </c>
      <c r="F349" s="2">
        <f>COUNTIF(E$2:E349,"=1")</f>
        <v>208</v>
      </c>
      <c r="G349" s="2">
        <f>COUNTIF(E$2:E349,"=0")</f>
        <v>140</v>
      </c>
      <c r="H349" s="2">
        <f t="shared" si="26"/>
        <v>0.96296296296296291</v>
      </c>
      <c r="I349" s="2">
        <f t="shared" si="27"/>
        <v>0.75862068965517238</v>
      </c>
      <c r="J349" s="2">
        <f t="shared" si="28"/>
        <v>0.2413793103448276</v>
      </c>
      <c r="K349" s="2">
        <f t="shared" si="29"/>
        <v>0.73758865248226946</v>
      </c>
    </row>
    <row r="350" spans="1:11">
      <c r="A350" s="7" t="s">
        <v>732</v>
      </c>
      <c r="B350" s="8">
        <v>-155.19999999999999</v>
      </c>
      <c r="C350" s="10">
        <v>6.4999999999999994E-5</v>
      </c>
      <c r="D350" s="2">
        <f>IFERROR(MATCH(A350,Both_domains!A$2:A$225, 0), 0)</f>
        <v>0</v>
      </c>
      <c r="E350" s="2">
        <f t="shared" si="25"/>
        <v>0</v>
      </c>
      <c r="F350" s="2">
        <f>COUNTIF(E$2:E350,"=1")</f>
        <v>208</v>
      </c>
      <c r="G350" s="2">
        <f>COUNTIF(E$2:E350,"=0")</f>
        <v>141</v>
      </c>
      <c r="H350" s="2">
        <f t="shared" si="26"/>
        <v>0.96296296296296291</v>
      </c>
      <c r="I350" s="2">
        <f t="shared" si="27"/>
        <v>0.75689655172413794</v>
      </c>
      <c r="J350" s="2">
        <f t="shared" si="28"/>
        <v>0.24310344827586206</v>
      </c>
      <c r="K350" s="2">
        <f t="shared" si="29"/>
        <v>0.73628318584070795</v>
      </c>
    </row>
    <row r="351" spans="1:11">
      <c r="A351" s="7" t="s">
        <v>461</v>
      </c>
      <c r="B351" s="8">
        <v>-155.4</v>
      </c>
      <c r="C351" s="10">
        <v>6.7999999999999999E-5</v>
      </c>
      <c r="D351" s="2">
        <f>IFERROR(MATCH(A351,Both_domains!A$2:A$225, 0), 0)</f>
        <v>171</v>
      </c>
      <c r="E351" s="2">
        <f t="shared" si="25"/>
        <v>1</v>
      </c>
      <c r="F351" s="2">
        <f>COUNTIF(E$2:E351,"=1")</f>
        <v>209</v>
      </c>
      <c r="G351" s="2">
        <f>COUNTIF(E$2:E351,"=0")</f>
        <v>141</v>
      </c>
      <c r="H351" s="2">
        <f t="shared" si="26"/>
        <v>0.96759259259259256</v>
      </c>
      <c r="I351" s="2">
        <f t="shared" si="27"/>
        <v>0.75689655172413794</v>
      </c>
      <c r="J351" s="2">
        <f t="shared" si="28"/>
        <v>0.24310344827586206</v>
      </c>
      <c r="K351" s="2">
        <f t="shared" si="29"/>
        <v>0.7385159010600707</v>
      </c>
    </row>
    <row r="352" spans="1:11">
      <c r="A352" s="7" t="s">
        <v>733</v>
      </c>
      <c r="B352" s="8">
        <v>-155.5</v>
      </c>
      <c r="C352" s="10">
        <v>6.8999999999999997E-5</v>
      </c>
      <c r="D352" s="2">
        <f>IFERROR(MATCH(A352,Both_domains!A$2:A$225, 0), 0)</f>
        <v>0</v>
      </c>
      <c r="E352" s="2">
        <f t="shared" si="25"/>
        <v>0</v>
      </c>
      <c r="F352" s="2">
        <f>COUNTIF(E$2:E352,"=1")</f>
        <v>209</v>
      </c>
      <c r="G352" s="2">
        <f>COUNTIF(E$2:E352,"=0")</f>
        <v>142</v>
      </c>
      <c r="H352" s="2">
        <f t="shared" si="26"/>
        <v>0.96759259259259256</v>
      </c>
      <c r="I352" s="2">
        <f t="shared" si="27"/>
        <v>0.75517241379310351</v>
      </c>
      <c r="J352" s="2">
        <f t="shared" si="28"/>
        <v>0.24482758620689654</v>
      </c>
      <c r="K352" s="2">
        <f t="shared" si="29"/>
        <v>0.73721340388007051</v>
      </c>
    </row>
    <row r="353" spans="1:11">
      <c r="A353" s="7" t="s">
        <v>734</v>
      </c>
      <c r="B353" s="8">
        <v>-155.6</v>
      </c>
      <c r="C353" s="10">
        <v>6.9999999999999994E-5</v>
      </c>
      <c r="D353" s="2">
        <f>IFERROR(MATCH(A353,Both_domains!A$2:A$225, 0), 0)</f>
        <v>0</v>
      </c>
      <c r="E353" s="2">
        <f t="shared" si="25"/>
        <v>0</v>
      </c>
      <c r="F353" s="2">
        <f>COUNTIF(E$2:E353,"=1")</f>
        <v>209</v>
      </c>
      <c r="G353" s="2">
        <f>COUNTIF(E$2:E353,"=0")</f>
        <v>143</v>
      </c>
      <c r="H353" s="2">
        <f t="shared" si="26"/>
        <v>0.96759259259259256</v>
      </c>
      <c r="I353" s="2">
        <f t="shared" si="27"/>
        <v>0.75344827586206897</v>
      </c>
      <c r="J353" s="2">
        <f t="shared" si="28"/>
        <v>0.24655172413793103</v>
      </c>
      <c r="K353" s="2">
        <f t="shared" si="29"/>
        <v>0.7359154929577465</v>
      </c>
    </row>
    <row r="354" spans="1:11">
      <c r="A354" s="7" t="s">
        <v>735</v>
      </c>
      <c r="B354" s="8">
        <v>-155.69999999999999</v>
      </c>
      <c r="C354" s="10">
        <v>7.1000000000000005E-5</v>
      </c>
      <c r="D354" s="2">
        <f>IFERROR(MATCH(A354,Both_domains!A$2:A$225, 0), 0)</f>
        <v>0</v>
      </c>
      <c r="E354" s="2">
        <f t="shared" si="25"/>
        <v>0</v>
      </c>
      <c r="F354" s="2">
        <f>COUNTIF(E$2:E354,"=1")</f>
        <v>209</v>
      </c>
      <c r="G354" s="2">
        <f>COUNTIF(E$2:E354,"=0")</f>
        <v>144</v>
      </c>
      <c r="H354" s="2">
        <f t="shared" si="26"/>
        <v>0.96759259259259256</v>
      </c>
      <c r="I354" s="2">
        <f t="shared" si="27"/>
        <v>0.75172413793103443</v>
      </c>
      <c r="J354" s="2">
        <f t="shared" si="28"/>
        <v>0.24827586206896551</v>
      </c>
      <c r="K354" s="2">
        <f t="shared" si="29"/>
        <v>0.73462214411247806</v>
      </c>
    </row>
    <row r="355" spans="1:11">
      <c r="A355" s="7" t="s">
        <v>736</v>
      </c>
      <c r="B355" s="8">
        <v>-156.19999999999999</v>
      </c>
      <c r="C355" s="10">
        <v>7.7000000000000001E-5</v>
      </c>
      <c r="D355" s="2">
        <f>IFERROR(MATCH(A355,Both_domains!A$2:A$225, 0), 0)</f>
        <v>0</v>
      </c>
      <c r="E355" s="2">
        <f t="shared" si="25"/>
        <v>0</v>
      </c>
      <c r="F355" s="2">
        <f>COUNTIF(E$2:E355,"=1")</f>
        <v>209</v>
      </c>
      <c r="G355" s="2">
        <f>COUNTIF(E$2:E355,"=0")</f>
        <v>145</v>
      </c>
      <c r="H355" s="2">
        <f t="shared" si="26"/>
        <v>0.96759259259259256</v>
      </c>
      <c r="I355" s="2">
        <f t="shared" si="27"/>
        <v>0.75</v>
      </c>
      <c r="J355" s="2">
        <f t="shared" si="28"/>
        <v>0.25</v>
      </c>
      <c r="K355" s="2">
        <f t="shared" si="29"/>
        <v>0.73333333333333328</v>
      </c>
    </row>
    <row r="356" spans="1:11">
      <c r="A356" s="7" t="s">
        <v>737</v>
      </c>
      <c r="B356" s="8">
        <v>-156.19999999999999</v>
      </c>
      <c r="C356" s="10">
        <v>7.7000000000000001E-5</v>
      </c>
      <c r="D356" s="2">
        <f>IFERROR(MATCH(A356,Both_domains!A$2:A$225, 0), 0)</f>
        <v>0</v>
      </c>
      <c r="E356" s="2">
        <f t="shared" si="25"/>
        <v>0</v>
      </c>
      <c r="F356" s="2">
        <f>COUNTIF(E$2:E356,"=1")</f>
        <v>209</v>
      </c>
      <c r="G356" s="2">
        <f>COUNTIF(E$2:E356,"=0")</f>
        <v>146</v>
      </c>
      <c r="H356" s="2">
        <f t="shared" si="26"/>
        <v>0.96759259259259256</v>
      </c>
      <c r="I356" s="2">
        <f t="shared" si="27"/>
        <v>0.74827586206896557</v>
      </c>
      <c r="J356" s="2">
        <f t="shared" si="28"/>
        <v>0.25172413793103449</v>
      </c>
      <c r="K356" s="2">
        <f t="shared" si="29"/>
        <v>0.73204903677758315</v>
      </c>
    </row>
    <row r="357" spans="1:11">
      <c r="A357" s="7" t="s">
        <v>738</v>
      </c>
      <c r="B357" s="8">
        <v>-156.4</v>
      </c>
      <c r="C357" s="10">
        <v>7.7999999999999999E-5</v>
      </c>
      <c r="D357" s="2">
        <f>IFERROR(MATCH(A357,Both_domains!A$2:A$225, 0), 0)</f>
        <v>0</v>
      </c>
      <c r="E357" s="2">
        <f t="shared" si="25"/>
        <v>0</v>
      </c>
      <c r="F357" s="2">
        <f>COUNTIF(E$2:E357,"=1")</f>
        <v>209</v>
      </c>
      <c r="G357" s="2">
        <f>COUNTIF(E$2:E357,"=0")</f>
        <v>147</v>
      </c>
      <c r="H357" s="2">
        <f t="shared" si="26"/>
        <v>0.96759259259259256</v>
      </c>
      <c r="I357" s="2">
        <f t="shared" si="27"/>
        <v>0.74655172413793103</v>
      </c>
      <c r="J357" s="2">
        <f t="shared" si="28"/>
        <v>0.25344827586206897</v>
      </c>
      <c r="K357" s="2">
        <f t="shared" si="29"/>
        <v>0.73076923076923073</v>
      </c>
    </row>
    <row r="358" spans="1:11">
      <c r="A358" s="7" t="s">
        <v>739</v>
      </c>
      <c r="B358" s="8">
        <v>-156.4</v>
      </c>
      <c r="C358" s="10">
        <v>7.8999999999999996E-5</v>
      </c>
      <c r="D358" s="2">
        <f>IFERROR(MATCH(A358,Both_domains!A$2:A$225, 0), 0)</f>
        <v>0</v>
      </c>
      <c r="E358" s="2">
        <f t="shared" si="25"/>
        <v>0</v>
      </c>
      <c r="F358" s="2">
        <f>COUNTIF(E$2:E358,"=1")</f>
        <v>209</v>
      </c>
      <c r="G358" s="2">
        <f>COUNTIF(E$2:E358,"=0")</f>
        <v>148</v>
      </c>
      <c r="H358" s="2">
        <f t="shared" si="26"/>
        <v>0.96759259259259256</v>
      </c>
      <c r="I358" s="2">
        <f t="shared" si="27"/>
        <v>0.74482758620689649</v>
      </c>
      <c r="J358" s="2">
        <f t="shared" si="28"/>
        <v>0.25517241379310346</v>
      </c>
      <c r="K358" s="2">
        <f t="shared" si="29"/>
        <v>0.72949389179755675</v>
      </c>
    </row>
    <row r="359" spans="1:11">
      <c r="A359" s="7" t="s">
        <v>740</v>
      </c>
      <c r="B359" s="8">
        <v>-156.6</v>
      </c>
      <c r="C359" s="10">
        <v>8.1000000000000004E-5</v>
      </c>
      <c r="D359" s="2">
        <f>IFERROR(MATCH(A359,Both_domains!A$2:A$225, 0), 0)</f>
        <v>0</v>
      </c>
      <c r="E359" s="2">
        <f t="shared" si="25"/>
        <v>0</v>
      </c>
      <c r="F359" s="2">
        <f>COUNTIF(E$2:E359,"=1")</f>
        <v>209</v>
      </c>
      <c r="G359" s="2">
        <f>COUNTIF(E$2:E359,"=0")</f>
        <v>149</v>
      </c>
      <c r="H359" s="2">
        <f t="shared" si="26"/>
        <v>0.96759259259259256</v>
      </c>
      <c r="I359" s="2">
        <f t="shared" si="27"/>
        <v>0.74310344827586206</v>
      </c>
      <c r="J359" s="2">
        <f t="shared" si="28"/>
        <v>0.25689655172413794</v>
      </c>
      <c r="K359" s="2">
        <f t="shared" si="29"/>
        <v>0.72822299651567945</v>
      </c>
    </row>
    <row r="360" spans="1:11">
      <c r="A360" s="7" t="s">
        <v>741</v>
      </c>
      <c r="B360" s="8">
        <v>-157</v>
      </c>
      <c r="C360" s="10">
        <v>8.6000000000000003E-5</v>
      </c>
      <c r="D360" s="2">
        <f>IFERROR(MATCH(A360,Both_domains!A$2:A$225, 0), 0)</f>
        <v>0</v>
      </c>
      <c r="E360" s="2">
        <f t="shared" si="25"/>
        <v>0</v>
      </c>
      <c r="F360" s="2">
        <f>COUNTIF(E$2:E360,"=1")</f>
        <v>209</v>
      </c>
      <c r="G360" s="2">
        <f>COUNTIF(E$2:E360,"=0")</f>
        <v>150</v>
      </c>
      <c r="H360" s="2">
        <f t="shared" si="26"/>
        <v>0.96759259259259256</v>
      </c>
      <c r="I360" s="2">
        <f t="shared" si="27"/>
        <v>0.74137931034482762</v>
      </c>
      <c r="J360" s="2">
        <f t="shared" si="28"/>
        <v>0.25862068965517243</v>
      </c>
      <c r="K360" s="2">
        <f t="shared" si="29"/>
        <v>0.72695652173913039</v>
      </c>
    </row>
    <row r="361" spans="1:11">
      <c r="A361" s="7" t="s">
        <v>742</v>
      </c>
      <c r="B361" s="8">
        <v>-157</v>
      </c>
      <c r="C361" s="10">
        <v>8.7000000000000001E-5</v>
      </c>
      <c r="D361" s="2">
        <f>IFERROR(MATCH(A361,Both_domains!A$2:A$225, 0), 0)</f>
        <v>0</v>
      </c>
      <c r="E361" s="2">
        <f t="shared" si="25"/>
        <v>0</v>
      </c>
      <c r="F361" s="2">
        <f>COUNTIF(E$2:E361,"=1")</f>
        <v>209</v>
      </c>
      <c r="G361" s="2">
        <f>COUNTIF(E$2:E361,"=0")</f>
        <v>151</v>
      </c>
      <c r="H361" s="2">
        <f t="shared" si="26"/>
        <v>0.96759259259259256</v>
      </c>
      <c r="I361" s="2">
        <f t="shared" si="27"/>
        <v>0.73965517241379308</v>
      </c>
      <c r="J361" s="2">
        <f t="shared" si="28"/>
        <v>0.26034482758620692</v>
      </c>
      <c r="K361" s="2">
        <f t="shared" si="29"/>
        <v>0.72569444444444442</v>
      </c>
    </row>
    <row r="362" spans="1:11">
      <c r="A362" s="7" t="s">
        <v>743</v>
      </c>
      <c r="B362" s="8">
        <v>-157.6</v>
      </c>
      <c r="C362" s="10">
        <v>9.3999999999999994E-5</v>
      </c>
      <c r="D362" s="2">
        <f>IFERROR(MATCH(A362,Both_domains!A$2:A$225, 0), 0)</f>
        <v>0</v>
      </c>
      <c r="E362" s="2">
        <f t="shared" si="25"/>
        <v>0</v>
      </c>
      <c r="F362" s="2">
        <f>COUNTIF(E$2:E362,"=1")</f>
        <v>209</v>
      </c>
      <c r="G362" s="2">
        <f>COUNTIF(E$2:E362,"=0")</f>
        <v>152</v>
      </c>
      <c r="H362" s="2">
        <f t="shared" si="26"/>
        <v>0.96759259259259256</v>
      </c>
      <c r="I362" s="2">
        <f t="shared" si="27"/>
        <v>0.73793103448275854</v>
      </c>
      <c r="J362" s="2">
        <f t="shared" si="28"/>
        <v>0.2620689655172414</v>
      </c>
      <c r="K362" s="2">
        <f t="shared" si="29"/>
        <v>0.72443674176776429</v>
      </c>
    </row>
    <row r="363" spans="1:11">
      <c r="A363" s="7" t="s">
        <v>185</v>
      </c>
      <c r="B363" s="8">
        <v>-157.69999999999999</v>
      </c>
      <c r="C363" s="10">
        <v>9.7E-5</v>
      </c>
      <c r="D363" s="2">
        <f>IFERROR(MATCH(A363,Both_domains!A$2:A$225, 0), 0)</f>
        <v>58</v>
      </c>
      <c r="E363" s="2">
        <f t="shared" si="25"/>
        <v>1</v>
      </c>
      <c r="F363" s="2">
        <f>COUNTIF(E$2:E363,"=1")</f>
        <v>210</v>
      </c>
      <c r="G363" s="2">
        <f>COUNTIF(E$2:E363,"=0")</f>
        <v>152</v>
      </c>
      <c r="H363" s="2">
        <f t="shared" si="26"/>
        <v>0.97222222222222221</v>
      </c>
      <c r="I363" s="2">
        <f t="shared" si="27"/>
        <v>0.73793103448275854</v>
      </c>
      <c r="J363" s="2">
        <f t="shared" si="28"/>
        <v>0.2620689655172414</v>
      </c>
      <c r="K363" s="2">
        <f t="shared" si="29"/>
        <v>0.72664359861591699</v>
      </c>
    </row>
    <row r="364" spans="1:11">
      <c r="A364" s="7" t="s">
        <v>744</v>
      </c>
      <c r="B364" s="8">
        <v>-158.6</v>
      </c>
      <c r="C364" s="9">
        <v>1.1E-4</v>
      </c>
      <c r="D364" s="2">
        <f>IFERROR(MATCH(A364,Both_domains!A$2:A$225, 0), 0)</f>
        <v>0</v>
      </c>
      <c r="E364" s="2">
        <f t="shared" si="25"/>
        <v>0</v>
      </c>
      <c r="F364" s="2">
        <f>COUNTIF(E$2:E364,"=1")</f>
        <v>210</v>
      </c>
      <c r="G364" s="2">
        <f>COUNTIF(E$2:E364,"=0")</f>
        <v>153</v>
      </c>
      <c r="H364" s="2">
        <f t="shared" si="26"/>
        <v>0.97222222222222221</v>
      </c>
      <c r="I364" s="2">
        <f t="shared" si="27"/>
        <v>0.73620689655172411</v>
      </c>
      <c r="J364" s="2">
        <f t="shared" si="28"/>
        <v>0.26379310344827589</v>
      </c>
      <c r="K364" s="2">
        <f t="shared" si="29"/>
        <v>0.72538860103626945</v>
      </c>
    </row>
    <row r="365" spans="1:11">
      <c r="A365" s="7" t="s">
        <v>745</v>
      </c>
      <c r="B365" s="8">
        <v>-158.69999999999999</v>
      </c>
      <c r="C365" s="9">
        <v>1.1E-4</v>
      </c>
      <c r="D365" s="2">
        <f>IFERROR(MATCH(A365,Both_domains!A$2:A$225, 0), 0)</f>
        <v>0</v>
      </c>
      <c r="E365" s="2">
        <f t="shared" si="25"/>
        <v>0</v>
      </c>
      <c r="F365" s="2">
        <f>COUNTIF(E$2:E365,"=1")</f>
        <v>210</v>
      </c>
      <c r="G365" s="2">
        <f>COUNTIF(E$2:E365,"=0")</f>
        <v>154</v>
      </c>
      <c r="H365" s="2">
        <f t="shared" si="26"/>
        <v>0.97222222222222221</v>
      </c>
      <c r="I365" s="2">
        <f t="shared" si="27"/>
        <v>0.73448275862068968</v>
      </c>
      <c r="J365" s="2">
        <f t="shared" si="28"/>
        <v>0.26551724137931032</v>
      </c>
      <c r="K365" s="2">
        <f t="shared" si="29"/>
        <v>0.72413793103448276</v>
      </c>
    </row>
    <row r="366" spans="1:11">
      <c r="A366" s="7" t="s">
        <v>746</v>
      </c>
      <c r="B366" s="8">
        <v>-158.69999999999999</v>
      </c>
      <c r="C366" s="9">
        <v>1.1E-4</v>
      </c>
      <c r="D366" s="2">
        <f>IFERROR(MATCH(A366,Both_domains!A$2:A$225, 0), 0)</f>
        <v>0</v>
      </c>
      <c r="E366" s="2">
        <f t="shared" si="25"/>
        <v>0</v>
      </c>
      <c r="F366" s="2">
        <f>COUNTIF(E$2:E366,"=1")</f>
        <v>210</v>
      </c>
      <c r="G366" s="2">
        <f>COUNTIF(E$2:E366,"=0")</f>
        <v>155</v>
      </c>
      <c r="H366" s="2">
        <f t="shared" si="26"/>
        <v>0.97222222222222221</v>
      </c>
      <c r="I366" s="2">
        <f t="shared" si="27"/>
        <v>0.73275862068965525</v>
      </c>
      <c r="J366" s="2">
        <f t="shared" si="28"/>
        <v>0.26724137931034481</v>
      </c>
      <c r="K366" s="2">
        <f t="shared" si="29"/>
        <v>0.72289156626506024</v>
      </c>
    </row>
    <row r="367" spans="1:11">
      <c r="A367" s="7" t="s">
        <v>747</v>
      </c>
      <c r="B367" s="8">
        <v>-158.69999999999999</v>
      </c>
      <c r="C367" s="9">
        <v>1.1E-4</v>
      </c>
      <c r="D367" s="2">
        <f>IFERROR(MATCH(A367,Both_domains!A$2:A$225, 0), 0)</f>
        <v>0</v>
      </c>
      <c r="E367" s="2">
        <f t="shared" si="25"/>
        <v>0</v>
      </c>
      <c r="F367" s="2">
        <f>COUNTIF(E$2:E367,"=1")</f>
        <v>210</v>
      </c>
      <c r="G367" s="2">
        <f>COUNTIF(E$2:E367,"=0")</f>
        <v>156</v>
      </c>
      <c r="H367" s="2">
        <f t="shared" si="26"/>
        <v>0.97222222222222221</v>
      </c>
      <c r="I367" s="2">
        <f t="shared" si="27"/>
        <v>0.73103448275862071</v>
      </c>
      <c r="J367" s="2">
        <f t="shared" si="28"/>
        <v>0.26896551724137929</v>
      </c>
      <c r="K367" s="2">
        <f t="shared" si="29"/>
        <v>0.72164948453608246</v>
      </c>
    </row>
    <row r="368" spans="1:11">
      <c r="A368" s="7" t="s">
        <v>748</v>
      </c>
      <c r="B368" s="8">
        <v>-158.80000000000001</v>
      </c>
      <c r="C368" s="9">
        <v>1.1E-4</v>
      </c>
      <c r="D368" s="2">
        <f>IFERROR(MATCH(A368,Both_domains!A$2:A$225, 0), 0)</f>
        <v>0</v>
      </c>
      <c r="E368" s="2">
        <f t="shared" si="25"/>
        <v>0</v>
      </c>
      <c r="F368" s="2">
        <f>COUNTIF(E$2:E368,"=1")</f>
        <v>210</v>
      </c>
      <c r="G368" s="2">
        <f>COUNTIF(E$2:E368,"=0")</f>
        <v>157</v>
      </c>
      <c r="H368" s="2">
        <f t="shared" si="26"/>
        <v>0.97222222222222221</v>
      </c>
      <c r="I368" s="2">
        <f t="shared" si="27"/>
        <v>0.72931034482758617</v>
      </c>
      <c r="J368" s="2">
        <f t="shared" si="28"/>
        <v>0.27068965517241378</v>
      </c>
      <c r="K368" s="2">
        <f t="shared" si="29"/>
        <v>0.72041166380789023</v>
      </c>
    </row>
    <row r="369" spans="1:11">
      <c r="A369" s="7" t="s">
        <v>749</v>
      </c>
      <c r="B369" s="8">
        <v>-158.80000000000001</v>
      </c>
      <c r="C369" s="9">
        <v>1.1E-4</v>
      </c>
      <c r="D369" s="2">
        <f>IFERROR(MATCH(A369,Both_domains!A$2:A$225, 0), 0)</f>
        <v>0</v>
      </c>
      <c r="E369" s="2">
        <f t="shared" si="25"/>
        <v>0</v>
      </c>
      <c r="F369" s="2">
        <f>COUNTIF(E$2:E369,"=1")</f>
        <v>210</v>
      </c>
      <c r="G369" s="2">
        <f>COUNTIF(E$2:E369,"=0")</f>
        <v>158</v>
      </c>
      <c r="H369" s="2">
        <f t="shared" si="26"/>
        <v>0.97222222222222221</v>
      </c>
      <c r="I369" s="2">
        <f t="shared" si="27"/>
        <v>0.72758620689655173</v>
      </c>
      <c r="J369" s="2">
        <f t="shared" si="28"/>
        <v>0.27241379310344827</v>
      </c>
      <c r="K369" s="2">
        <f t="shared" si="29"/>
        <v>0.71917808219178081</v>
      </c>
    </row>
    <row r="370" spans="1:11">
      <c r="A370" s="7" t="s">
        <v>750</v>
      </c>
      <c r="B370" s="8">
        <v>-158.80000000000001</v>
      </c>
      <c r="C370" s="9">
        <v>1.1E-4</v>
      </c>
      <c r="D370" s="2">
        <f>IFERROR(MATCH(A370,Both_domains!A$2:A$225, 0), 0)</f>
        <v>0</v>
      </c>
      <c r="E370" s="2">
        <f t="shared" si="25"/>
        <v>0</v>
      </c>
      <c r="F370" s="2">
        <f>COUNTIF(E$2:E370,"=1")</f>
        <v>210</v>
      </c>
      <c r="G370" s="2">
        <f>COUNTIF(E$2:E370,"=0")</f>
        <v>159</v>
      </c>
      <c r="H370" s="2">
        <f t="shared" si="26"/>
        <v>0.97222222222222221</v>
      </c>
      <c r="I370" s="2">
        <f t="shared" si="27"/>
        <v>0.7258620689655173</v>
      </c>
      <c r="J370" s="2">
        <f t="shared" si="28"/>
        <v>0.27413793103448275</v>
      </c>
      <c r="K370" s="2">
        <f t="shared" si="29"/>
        <v>0.71794871794871795</v>
      </c>
    </row>
    <row r="371" spans="1:11">
      <c r="A371" s="7" t="s">
        <v>751</v>
      </c>
      <c r="B371" s="8">
        <v>-158.80000000000001</v>
      </c>
      <c r="C371" s="9">
        <v>1.1E-4</v>
      </c>
      <c r="D371" s="2">
        <f>IFERROR(MATCH(A371,Both_domains!A$2:A$225, 0), 0)</f>
        <v>0</v>
      </c>
      <c r="E371" s="2">
        <f t="shared" si="25"/>
        <v>0</v>
      </c>
      <c r="F371" s="2">
        <f>COUNTIF(E$2:E371,"=1")</f>
        <v>210</v>
      </c>
      <c r="G371" s="2">
        <f>COUNTIF(E$2:E371,"=0")</f>
        <v>160</v>
      </c>
      <c r="H371" s="2">
        <f t="shared" si="26"/>
        <v>0.97222222222222221</v>
      </c>
      <c r="I371" s="2">
        <f t="shared" si="27"/>
        <v>0.72413793103448276</v>
      </c>
      <c r="J371" s="2">
        <f t="shared" si="28"/>
        <v>0.27586206896551724</v>
      </c>
      <c r="K371" s="2">
        <f t="shared" si="29"/>
        <v>0.71672354948805461</v>
      </c>
    </row>
    <row r="372" spans="1:11">
      <c r="A372" s="7" t="s">
        <v>752</v>
      </c>
      <c r="B372" s="8">
        <v>-159.1</v>
      </c>
      <c r="C372" s="9">
        <v>1.2E-4</v>
      </c>
      <c r="D372" s="2">
        <f>IFERROR(MATCH(A372,Both_domains!A$2:A$225, 0), 0)</f>
        <v>0</v>
      </c>
      <c r="E372" s="2">
        <f t="shared" si="25"/>
        <v>0</v>
      </c>
      <c r="F372" s="2">
        <f>COUNTIF(E$2:E372,"=1")</f>
        <v>210</v>
      </c>
      <c r="G372" s="2">
        <f>COUNTIF(E$2:E372,"=0")</f>
        <v>161</v>
      </c>
      <c r="H372" s="2">
        <f t="shared" si="26"/>
        <v>0.97222222222222221</v>
      </c>
      <c r="I372" s="2">
        <f t="shared" si="27"/>
        <v>0.72241379310344822</v>
      </c>
      <c r="J372" s="2">
        <f t="shared" si="28"/>
        <v>0.27758620689655172</v>
      </c>
      <c r="K372" s="2">
        <f t="shared" si="29"/>
        <v>0.71550255536626917</v>
      </c>
    </row>
    <row r="373" spans="1:11">
      <c r="A373" s="7" t="s">
        <v>753</v>
      </c>
      <c r="B373" s="8">
        <v>-159.4</v>
      </c>
      <c r="C373" s="9">
        <v>1.2E-4</v>
      </c>
      <c r="D373" s="2">
        <f>IFERROR(MATCH(A373,Both_domains!A$2:A$225, 0), 0)</f>
        <v>0</v>
      </c>
      <c r="E373" s="2">
        <f t="shared" si="25"/>
        <v>0</v>
      </c>
      <c r="F373" s="2">
        <f>COUNTIF(E$2:E373,"=1")</f>
        <v>210</v>
      </c>
      <c r="G373" s="2">
        <f>COUNTIF(E$2:E373,"=0")</f>
        <v>162</v>
      </c>
      <c r="H373" s="2">
        <f t="shared" si="26"/>
        <v>0.97222222222222221</v>
      </c>
      <c r="I373" s="2">
        <f t="shared" si="27"/>
        <v>0.72068965517241379</v>
      </c>
      <c r="J373" s="2">
        <f t="shared" si="28"/>
        <v>0.27931034482758621</v>
      </c>
      <c r="K373" s="2">
        <f t="shared" si="29"/>
        <v>0.7142857142857143</v>
      </c>
    </row>
    <row r="374" spans="1:11">
      <c r="A374" s="7" t="s">
        <v>754</v>
      </c>
      <c r="B374" s="8">
        <v>-159.4</v>
      </c>
      <c r="C374" s="9">
        <v>1.2E-4</v>
      </c>
      <c r="D374" s="2">
        <f>IFERROR(MATCH(A374,Both_domains!A$2:A$225, 0), 0)</f>
        <v>0</v>
      </c>
      <c r="E374" s="2">
        <f t="shared" si="25"/>
        <v>0</v>
      </c>
      <c r="F374" s="2">
        <f>COUNTIF(E$2:E374,"=1")</f>
        <v>210</v>
      </c>
      <c r="G374" s="2">
        <f>COUNTIF(E$2:E374,"=0")</f>
        <v>163</v>
      </c>
      <c r="H374" s="2">
        <f t="shared" si="26"/>
        <v>0.97222222222222221</v>
      </c>
      <c r="I374" s="2">
        <f t="shared" si="27"/>
        <v>0.71896551724137936</v>
      </c>
      <c r="J374" s="2">
        <f t="shared" si="28"/>
        <v>0.2810344827586207</v>
      </c>
      <c r="K374" s="2">
        <f t="shared" si="29"/>
        <v>0.71307300509337856</v>
      </c>
    </row>
    <row r="375" spans="1:11">
      <c r="A375" s="7" t="s">
        <v>755</v>
      </c>
      <c r="B375" s="8">
        <v>-159.80000000000001</v>
      </c>
      <c r="C375" s="9">
        <v>1.2999999999999999E-4</v>
      </c>
      <c r="D375" s="2">
        <f>IFERROR(MATCH(A375,Both_domains!A$2:A$225, 0), 0)</f>
        <v>0</v>
      </c>
      <c r="E375" s="2">
        <f t="shared" si="25"/>
        <v>0</v>
      </c>
      <c r="F375" s="2">
        <f>COUNTIF(E$2:E375,"=1")</f>
        <v>210</v>
      </c>
      <c r="G375" s="2">
        <f>COUNTIF(E$2:E375,"=0")</f>
        <v>164</v>
      </c>
      <c r="H375" s="2">
        <f t="shared" si="26"/>
        <v>0.97222222222222221</v>
      </c>
      <c r="I375" s="2">
        <f t="shared" si="27"/>
        <v>0.71724137931034482</v>
      </c>
      <c r="J375" s="2">
        <f t="shared" si="28"/>
        <v>0.28275862068965518</v>
      </c>
      <c r="K375" s="2">
        <f t="shared" si="29"/>
        <v>0.71186440677966101</v>
      </c>
    </row>
    <row r="376" spans="1:11">
      <c r="A376" s="7" t="s">
        <v>756</v>
      </c>
      <c r="B376" s="8">
        <v>-159.80000000000001</v>
      </c>
      <c r="C376" s="9">
        <v>1.2999999999999999E-4</v>
      </c>
      <c r="D376" s="2">
        <f>IFERROR(MATCH(A376,Both_domains!A$2:A$225, 0), 0)</f>
        <v>0</v>
      </c>
      <c r="E376" s="2">
        <f t="shared" si="25"/>
        <v>0</v>
      </c>
      <c r="F376" s="2">
        <f>COUNTIF(E$2:E376,"=1")</f>
        <v>210</v>
      </c>
      <c r="G376" s="2">
        <f>COUNTIF(E$2:E376,"=0")</f>
        <v>165</v>
      </c>
      <c r="H376" s="2">
        <f t="shared" si="26"/>
        <v>0.97222222222222221</v>
      </c>
      <c r="I376" s="2">
        <f t="shared" si="27"/>
        <v>0.71551724137931028</v>
      </c>
      <c r="J376" s="2">
        <f t="shared" si="28"/>
        <v>0.28448275862068967</v>
      </c>
      <c r="K376" s="2">
        <f t="shared" si="29"/>
        <v>0.71065989847715738</v>
      </c>
    </row>
    <row r="377" spans="1:11">
      <c r="A377" s="7" t="s">
        <v>757</v>
      </c>
      <c r="B377" s="8">
        <v>-159.9</v>
      </c>
      <c r="C377" s="9">
        <v>1.2999999999999999E-4</v>
      </c>
      <c r="D377" s="2">
        <f>IFERROR(MATCH(A377,Both_domains!A$2:A$225, 0), 0)</f>
        <v>0</v>
      </c>
      <c r="E377" s="2">
        <f t="shared" si="25"/>
        <v>0</v>
      </c>
      <c r="F377" s="2">
        <f>COUNTIF(E$2:E377,"=1")</f>
        <v>210</v>
      </c>
      <c r="G377" s="2">
        <f>COUNTIF(E$2:E377,"=0")</f>
        <v>166</v>
      </c>
      <c r="H377" s="2">
        <f t="shared" si="26"/>
        <v>0.97222222222222221</v>
      </c>
      <c r="I377" s="2">
        <f t="shared" si="27"/>
        <v>0.71379310344827585</v>
      </c>
      <c r="J377" s="2">
        <f t="shared" si="28"/>
        <v>0.28620689655172415</v>
      </c>
      <c r="K377" s="2">
        <f t="shared" si="29"/>
        <v>0.70945945945945943</v>
      </c>
    </row>
    <row r="378" spans="1:11">
      <c r="A378" s="7" t="s">
        <v>758</v>
      </c>
      <c r="B378" s="8">
        <v>-160</v>
      </c>
      <c r="C378" s="9">
        <v>1.3999999999999999E-4</v>
      </c>
      <c r="D378" s="2">
        <f>IFERROR(MATCH(A378,Both_domains!A$2:A$225, 0), 0)</f>
        <v>0</v>
      </c>
      <c r="E378" s="2">
        <f t="shared" si="25"/>
        <v>0</v>
      </c>
      <c r="F378" s="2">
        <f>COUNTIF(E$2:E378,"=1")</f>
        <v>210</v>
      </c>
      <c r="G378" s="2">
        <f>COUNTIF(E$2:E378,"=0")</f>
        <v>167</v>
      </c>
      <c r="H378" s="2">
        <f t="shared" si="26"/>
        <v>0.97222222222222221</v>
      </c>
      <c r="I378" s="2">
        <f t="shared" si="27"/>
        <v>0.71206896551724141</v>
      </c>
      <c r="J378" s="2">
        <f t="shared" si="28"/>
        <v>0.28793103448275864</v>
      </c>
      <c r="K378" s="2">
        <f t="shared" si="29"/>
        <v>0.70826306913996628</v>
      </c>
    </row>
    <row r="379" spans="1:11">
      <c r="A379" s="7" t="s">
        <v>759</v>
      </c>
      <c r="B379" s="8">
        <v>-160.69999999999999</v>
      </c>
      <c r="C379" s="9">
        <v>1.4999999999999999E-4</v>
      </c>
      <c r="D379" s="2">
        <f>IFERROR(MATCH(A379,Both_domains!A$2:A$225, 0), 0)</f>
        <v>0</v>
      </c>
      <c r="E379" s="2">
        <f t="shared" si="25"/>
        <v>0</v>
      </c>
      <c r="F379" s="2">
        <f>COUNTIF(E$2:E379,"=1")</f>
        <v>210</v>
      </c>
      <c r="G379" s="2">
        <f>COUNTIF(E$2:E379,"=0")</f>
        <v>168</v>
      </c>
      <c r="H379" s="2">
        <f t="shared" si="26"/>
        <v>0.97222222222222221</v>
      </c>
      <c r="I379" s="2">
        <f t="shared" si="27"/>
        <v>0.71034482758620687</v>
      </c>
      <c r="J379" s="2">
        <f t="shared" si="28"/>
        <v>0.28965517241379313</v>
      </c>
      <c r="K379" s="2">
        <f t="shared" si="29"/>
        <v>0.70707070707070707</v>
      </c>
    </row>
    <row r="380" spans="1:11">
      <c r="A380" s="7" t="s">
        <v>375</v>
      </c>
      <c r="B380" s="8">
        <v>-160.80000000000001</v>
      </c>
      <c r="C380" s="9">
        <v>1.6000000000000001E-4</v>
      </c>
      <c r="D380" s="2">
        <f>IFERROR(MATCH(A380,Both_domains!A$2:A$225, 0), 0)</f>
        <v>136</v>
      </c>
      <c r="E380" s="2">
        <f t="shared" si="25"/>
        <v>1</v>
      </c>
      <c r="F380" s="2">
        <f>COUNTIF(E$2:E380,"=1")</f>
        <v>211</v>
      </c>
      <c r="G380" s="2">
        <f>COUNTIF(E$2:E380,"=0")</f>
        <v>168</v>
      </c>
      <c r="H380" s="2">
        <f t="shared" si="26"/>
        <v>0.97685185185185186</v>
      </c>
      <c r="I380" s="2">
        <f t="shared" si="27"/>
        <v>0.71034482758620687</v>
      </c>
      <c r="J380" s="2">
        <f t="shared" si="28"/>
        <v>0.28965517241379313</v>
      </c>
      <c r="K380" s="2">
        <f t="shared" si="29"/>
        <v>0.70924369747899163</v>
      </c>
    </row>
    <row r="381" spans="1:11">
      <c r="A381" s="7" t="s">
        <v>760</v>
      </c>
      <c r="B381" s="8">
        <v>-161.19999999999999</v>
      </c>
      <c r="C381" s="9">
        <v>1.6000000000000001E-4</v>
      </c>
      <c r="D381" s="2">
        <f>IFERROR(MATCH(A381,Both_domains!A$2:A$225, 0), 0)</f>
        <v>0</v>
      </c>
      <c r="E381" s="2">
        <f t="shared" si="25"/>
        <v>0</v>
      </c>
      <c r="F381" s="2">
        <f>COUNTIF(E$2:E381,"=1")</f>
        <v>211</v>
      </c>
      <c r="G381" s="2">
        <f>COUNTIF(E$2:E381,"=0")</f>
        <v>169</v>
      </c>
      <c r="H381" s="2">
        <f t="shared" si="26"/>
        <v>0.97685185185185186</v>
      </c>
      <c r="I381" s="2">
        <f t="shared" si="27"/>
        <v>0.70862068965517233</v>
      </c>
      <c r="J381" s="2">
        <f t="shared" si="28"/>
        <v>0.29137931034482761</v>
      </c>
      <c r="K381" s="2">
        <f t="shared" si="29"/>
        <v>0.70805369127516782</v>
      </c>
    </row>
    <row r="382" spans="1:11">
      <c r="A382" s="7" t="s">
        <v>761</v>
      </c>
      <c r="B382" s="8">
        <v>-161.30000000000001</v>
      </c>
      <c r="C382" s="9">
        <v>1.7000000000000001E-4</v>
      </c>
      <c r="D382" s="2">
        <f>IFERROR(MATCH(A382,Both_domains!A$2:A$225, 0), 0)</f>
        <v>0</v>
      </c>
      <c r="E382" s="2">
        <f t="shared" si="25"/>
        <v>0</v>
      </c>
      <c r="F382" s="2">
        <f>COUNTIF(E$2:E382,"=1")</f>
        <v>211</v>
      </c>
      <c r="G382" s="2">
        <f>COUNTIF(E$2:E382,"=0")</f>
        <v>170</v>
      </c>
      <c r="H382" s="2">
        <f t="shared" si="26"/>
        <v>0.97685185185185186</v>
      </c>
      <c r="I382" s="2">
        <f t="shared" si="27"/>
        <v>0.7068965517241379</v>
      </c>
      <c r="J382" s="2">
        <f t="shared" si="28"/>
        <v>0.29310344827586204</v>
      </c>
      <c r="K382" s="2">
        <f t="shared" si="29"/>
        <v>0.70686767169179232</v>
      </c>
    </row>
    <row r="383" spans="1:11">
      <c r="A383" s="7" t="s">
        <v>762</v>
      </c>
      <c r="B383" s="8">
        <v>-161.30000000000001</v>
      </c>
      <c r="C383" s="9">
        <v>1.7000000000000001E-4</v>
      </c>
      <c r="D383" s="2">
        <f>IFERROR(MATCH(A383,Both_domains!A$2:A$225, 0), 0)</f>
        <v>0</v>
      </c>
      <c r="E383" s="2">
        <f t="shared" si="25"/>
        <v>0</v>
      </c>
      <c r="F383" s="2">
        <f>COUNTIF(E$2:E383,"=1")</f>
        <v>211</v>
      </c>
      <c r="G383" s="2">
        <f>COUNTIF(E$2:E383,"=0")</f>
        <v>171</v>
      </c>
      <c r="H383" s="2">
        <f t="shared" si="26"/>
        <v>0.97685185185185186</v>
      </c>
      <c r="I383" s="2">
        <f t="shared" si="27"/>
        <v>0.70517241379310347</v>
      </c>
      <c r="J383" s="2">
        <f t="shared" si="28"/>
        <v>0.29482758620689653</v>
      </c>
      <c r="K383" s="2">
        <f t="shared" si="29"/>
        <v>0.70568561872909696</v>
      </c>
    </row>
    <row r="384" spans="1:11">
      <c r="A384" s="7" t="s">
        <v>763</v>
      </c>
      <c r="B384" s="8">
        <v>-162.6</v>
      </c>
      <c r="C384" s="9">
        <v>2.1000000000000001E-4</v>
      </c>
      <c r="D384" s="2">
        <f>IFERROR(MATCH(A384,Both_domains!A$2:A$225, 0), 0)</f>
        <v>0</v>
      </c>
      <c r="E384" s="2">
        <f t="shared" si="25"/>
        <v>0</v>
      </c>
      <c r="F384" s="2">
        <f>COUNTIF(E$2:E384,"=1")</f>
        <v>211</v>
      </c>
      <c r="G384" s="2">
        <f>COUNTIF(E$2:E384,"=0")</f>
        <v>172</v>
      </c>
      <c r="H384" s="2">
        <f t="shared" si="26"/>
        <v>0.97685185185185186</v>
      </c>
      <c r="I384" s="2">
        <f t="shared" si="27"/>
        <v>0.70344827586206904</v>
      </c>
      <c r="J384" s="2">
        <f t="shared" si="28"/>
        <v>0.29655172413793102</v>
      </c>
      <c r="K384" s="2">
        <f t="shared" si="29"/>
        <v>0.70450751252086807</v>
      </c>
    </row>
    <row r="385" spans="1:11">
      <c r="A385" s="7" t="s">
        <v>764</v>
      </c>
      <c r="B385" s="8">
        <v>-163.1</v>
      </c>
      <c r="C385" s="9">
        <v>2.2000000000000001E-4</v>
      </c>
      <c r="D385" s="2">
        <f>IFERROR(MATCH(A385,Both_domains!A$2:A$225, 0), 0)</f>
        <v>0</v>
      </c>
      <c r="E385" s="2">
        <f t="shared" si="25"/>
        <v>0</v>
      </c>
      <c r="F385" s="2">
        <f>COUNTIF(E$2:E385,"=1")</f>
        <v>211</v>
      </c>
      <c r="G385" s="2">
        <f>COUNTIF(E$2:E385,"=0")</f>
        <v>173</v>
      </c>
      <c r="H385" s="2">
        <f t="shared" si="26"/>
        <v>0.97685185185185186</v>
      </c>
      <c r="I385" s="2">
        <f t="shared" si="27"/>
        <v>0.7017241379310345</v>
      </c>
      <c r="J385" s="2">
        <f t="shared" si="28"/>
        <v>0.2982758620689655</v>
      </c>
      <c r="K385" s="2">
        <f t="shared" si="29"/>
        <v>0.70333333333333337</v>
      </c>
    </row>
    <row r="386" spans="1:11">
      <c r="A386" s="7" t="s">
        <v>765</v>
      </c>
      <c r="B386" s="8">
        <v>-163.1</v>
      </c>
      <c r="C386" s="9">
        <v>2.2000000000000001E-4</v>
      </c>
      <c r="D386" s="2">
        <f>IFERROR(MATCH(A386,Both_domains!A$2:A$225, 0), 0)</f>
        <v>0</v>
      </c>
      <c r="E386" s="2">
        <f t="shared" si="25"/>
        <v>0</v>
      </c>
      <c r="F386" s="2">
        <f>COUNTIF(E$2:E386,"=1")</f>
        <v>211</v>
      </c>
      <c r="G386" s="2">
        <f>COUNTIF(E$2:E386,"=0")</f>
        <v>174</v>
      </c>
      <c r="H386" s="2">
        <f t="shared" si="26"/>
        <v>0.97685185185185186</v>
      </c>
      <c r="I386" s="2">
        <f t="shared" si="27"/>
        <v>0.7</v>
      </c>
      <c r="J386" s="2">
        <f t="shared" si="28"/>
        <v>0.3</v>
      </c>
      <c r="K386" s="2">
        <f t="shared" si="29"/>
        <v>0.70216306156405994</v>
      </c>
    </row>
    <row r="387" spans="1:11">
      <c r="A387" s="7" t="s">
        <v>766</v>
      </c>
      <c r="B387" s="8">
        <v>-163.1</v>
      </c>
      <c r="C387" s="9">
        <v>2.2000000000000001E-4</v>
      </c>
      <c r="D387" s="2">
        <f>IFERROR(MATCH(A387,Both_domains!A$2:A$225, 0), 0)</f>
        <v>0</v>
      </c>
      <c r="E387" s="2">
        <f t="shared" ref="E387:E450" si="30">IF(D387=0,0,1)</f>
        <v>0</v>
      </c>
      <c r="F387" s="2">
        <f>COUNTIF(E$2:E387,"=1")</f>
        <v>211</v>
      </c>
      <c r="G387" s="2">
        <f>COUNTIF(E$2:E387,"=0")</f>
        <v>175</v>
      </c>
      <c r="H387" s="2">
        <f t="shared" ref="H387:H450" si="31">F387/MAX(F:F)</f>
        <v>0.97685185185185186</v>
      </c>
      <c r="I387" s="2">
        <f t="shared" ref="I387:I450" si="32">1 - J387</f>
        <v>0.69827586206896552</v>
      </c>
      <c r="J387" s="2">
        <f t="shared" ref="J387:J450" si="33">G387/MAX(G:G)</f>
        <v>0.30172413793103448</v>
      </c>
      <c r="K387" s="2">
        <f t="shared" ref="K387:K450" si="34">2*F387/(F387+MAX(F:F)+G387)</f>
        <v>0.70099667774086383</v>
      </c>
    </row>
    <row r="388" spans="1:11">
      <c r="A388" s="7" t="s">
        <v>767</v>
      </c>
      <c r="B388" s="8">
        <v>-163.30000000000001</v>
      </c>
      <c r="C388" s="9">
        <v>2.3000000000000001E-4</v>
      </c>
      <c r="D388" s="2">
        <f>IFERROR(MATCH(A388,Both_domains!A$2:A$225, 0), 0)</f>
        <v>0</v>
      </c>
      <c r="E388" s="2">
        <f t="shared" si="30"/>
        <v>0</v>
      </c>
      <c r="F388" s="2">
        <f>COUNTIF(E$2:E388,"=1")</f>
        <v>211</v>
      </c>
      <c r="G388" s="2">
        <f>COUNTIF(E$2:E388,"=0")</f>
        <v>176</v>
      </c>
      <c r="H388" s="2">
        <f t="shared" si="31"/>
        <v>0.97685185185185186</v>
      </c>
      <c r="I388" s="2">
        <f t="shared" si="32"/>
        <v>0.69655172413793109</v>
      </c>
      <c r="J388" s="2">
        <f t="shared" si="33"/>
        <v>0.30344827586206896</v>
      </c>
      <c r="K388" s="2">
        <f t="shared" si="34"/>
        <v>0.69983416252072972</v>
      </c>
    </row>
    <row r="389" spans="1:11">
      <c r="A389" s="7" t="s">
        <v>768</v>
      </c>
      <c r="B389" s="8">
        <v>-163.9</v>
      </c>
      <c r="C389" s="9">
        <v>2.5000000000000001E-4</v>
      </c>
      <c r="D389" s="2">
        <f>IFERROR(MATCH(A389,Both_domains!A$2:A$225, 0), 0)</f>
        <v>0</v>
      </c>
      <c r="E389" s="2">
        <f t="shared" si="30"/>
        <v>0</v>
      </c>
      <c r="F389" s="2">
        <f>COUNTIF(E$2:E389,"=1")</f>
        <v>211</v>
      </c>
      <c r="G389" s="2">
        <f>COUNTIF(E$2:E389,"=0")</f>
        <v>177</v>
      </c>
      <c r="H389" s="2">
        <f t="shared" si="31"/>
        <v>0.97685185185185186</v>
      </c>
      <c r="I389" s="2">
        <f t="shared" si="32"/>
        <v>0.69482758620689655</v>
      </c>
      <c r="J389" s="2">
        <f t="shared" si="33"/>
        <v>0.30517241379310345</v>
      </c>
      <c r="K389" s="2">
        <f t="shared" si="34"/>
        <v>0.69867549668874174</v>
      </c>
    </row>
    <row r="390" spans="1:11">
      <c r="A390" s="7" t="s">
        <v>769</v>
      </c>
      <c r="B390" s="8">
        <v>-164.2</v>
      </c>
      <c r="C390" s="9">
        <v>2.5999999999999998E-4</v>
      </c>
      <c r="D390" s="2">
        <f>IFERROR(MATCH(A390,Both_domains!A$2:A$225, 0), 0)</f>
        <v>0</v>
      </c>
      <c r="E390" s="2">
        <f t="shared" si="30"/>
        <v>0</v>
      </c>
      <c r="F390" s="2">
        <f>COUNTIF(E$2:E390,"=1")</f>
        <v>211</v>
      </c>
      <c r="G390" s="2">
        <f>COUNTIF(E$2:E390,"=0")</f>
        <v>178</v>
      </c>
      <c r="H390" s="2">
        <f t="shared" si="31"/>
        <v>0.97685185185185186</v>
      </c>
      <c r="I390" s="2">
        <f t="shared" si="32"/>
        <v>0.69310344827586201</v>
      </c>
      <c r="J390" s="2">
        <f t="shared" si="33"/>
        <v>0.30689655172413793</v>
      </c>
      <c r="K390" s="2">
        <f t="shared" si="34"/>
        <v>0.69752066115702482</v>
      </c>
    </row>
    <row r="391" spans="1:11">
      <c r="A391" s="7" t="s">
        <v>770</v>
      </c>
      <c r="B391" s="8">
        <v>-164.2</v>
      </c>
      <c r="C391" s="9">
        <v>2.5999999999999998E-4</v>
      </c>
      <c r="D391" s="2">
        <f>IFERROR(MATCH(A391,Both_domains!A$2:A$225, 0), 0)</f>
        <v>0</v>
      </c>
      <c r="E391" s="2">
        <f t="shared" si="30"/>
        <v>0</v>
      </c>
      <c r="F391" s="2">
        <f>COUNTIF(E$2:E391,"=1")</f>
        <v>211</v>
      </c>
      <c r="G391" s="2">
        <f>COUNTIF(E$2:E391,"=0")</f>
        <v>179</v>
      </c>
      <c r="H391" s="2">
        <f t="shared" si="31"/>
        <v>0.97685185185185186</v>
      </c>
      <c r="I391" s="2">
        <f t="shared" si="32"/>
        <v>0.69137931034482758</v>
      </c>
      <c r="J391" s="2">
        <f t="shared" si="33"/>
        <v>0.30862068965517242</v>
      </c>
      <c r="K391" s="2">
        <f t="shared" si="34"/>
        <v>0.69636963696369636</v>
      </c>
    </row>
    <row r="392" spans="1:11">
      <c r="A392" s="7" t="s">
        <v>771</v>
      </c>
      <c r="B392" s="8">
        <v>-164.3</v>
      </c>
      <c r="C392" s="9">
        <v>2.7E-4</v>
      </c>
      <c r="D392" s="2">
        <f>IFERROR(MATCH(A392,Both_domains!A$2:A$225, 0), 0)</f>
        <v>0</v>
      </c>
      <c r="E392" s="2">
        <f t="shared" si="30"/>
        <v>0</v>
      </c>
      <c r="F392" s="2">
        <f>COUNTIF(E$2:E392,"=1")</f>
        <v>211</v>
      </c>
      <c r="G392" s="2">
        <f>COUNTIF(E$2:E392,"=0")</f>
        <v>180</v>
      </c>
      <c r="H392" s="2">
        <f t="shared" si="31"/>
        <v>0.97685185185185186</v>
      </c>
      <c r="I392" s="2">
        <f t="shared" si="32"/>
        <v>0.68965517241379315</v>
      </c>
      <c r="J392" s="2">
        <f t="shared" si="33"/>
        <v>0.31034482758620691</v>
      </c>
      <c r="K392" s="2">
        <f t="shared" si="34"/>
        <v>0.69522240527182866</v>
      </c>
    </row>
    <row r="393" spans="1:11">
      <c r="A393" s="7" t="s">
        <v>772</v>
      </c>
      <c r="B393" s="8">
        <v>-164.4</v>
      </c>
      <c r="C393" s="9">
        <v>2.7E-4</v>
      </c>
      <c r="D393" s="2">
        <f>IFERROR(MATCH(A393,Both_domains!A$2:A$225, 0), 0)</f>
        <v>0</v>
      </c>
      <c r="E393" s="2">
        <f t="shared" si="30"/>
        <v>0</v>
      </c>
      <c r="F393" s="2">
        <f>COUNTIF(E$2:E393,"=1")</f>
        <v>211</v>
      </c>
      <c r="G393" s="2">
        <f>COUNTIF(E$2:E393,"=0")</f>
        <v>181</v>
      </c>
      <c r="H393" s="2">
        <f t="shared" si="31"/>
        <v>0.97685185185185186</v>
      </c>
      <c r="I393" s="2">
        <f t="shared" si="32"/>
        <v>0.68793103448275861</v>
      </c>
      <c r="J393" s="2">
        <f t="shared" si="33"/>
        <v>0.31206896551724139</v>
      </c>
      <c r="K393" s="2">
        <f t="shared" si="34"/>
        <v>0.69407894736842102</v>
      </c>
    </row>
    <row r="394" spans="1:11">
      <c r="A394" s="7" t="s">
        <v>773</v>
      </c>
      <c r="B394" s="8">
        <v>-164.6</v>
      </c>
      <c r="C394" s="9">
        <v>2.7999999999999998E-4</v>
      </c>
      <c r="D394" s="2">
        <f>IFERROR(MATCH(A394,Both_domains!A$2:A$225, 0), 0)</f>
        <v>0</v>
      </c>
      <c r="E394" s="2">
        <f t="shared" si="30"/>
        <v>0</v>
      </c>
      <c r="F394" s="2">
        <f>COUNTIF(E$2:E394,"=1")</f>
        <v>211</v>
      </c>
      <c r="G394" s="2">
        <f>COUNTIF(E$2:E394,"=0")</f>
        <v>182</v>
      </c>
      <c r="H394" s="2">
        <f t="shared" si="31"/>
        <v>0.97685185185185186</v>
      </c>
      <c r="I394" s="2">
        <f t="shared" si="32"/>
        <v>0.68620689655172407</v>
      </c>
      <c r="J394" s="2">
        <f t="shared" si="33"/>
        <v>0.31379310344827588</v>
      </c>
      <c r="K394" s="2">
        <f t="shared" si="34"/>
        <v>0.69293924466338264</v>
      </c>
    </row>
    <row r="395" spans="1:11">
      <c r="A395" s="7" t="s">
        <v>774</v>
      </c>
      <c r="B395" s="8">
        <v>-164.6</v>
      </c>
      <c r="C395" s="9">
        <v>2.7999999999999998E-4</v>
      </c>
      <c r="D395" s="2">
        <f>IFERROR(MATCH(A395,Both_domains!A$2:A$225, 0), 0)</f>
        <v>0</v>
      </c>
      <c r="E395" s="2">
        <f t="shared" si="30"/>
        <v>0</v>
      </c>
      <c r="F395" s="2">
        <f>COUNTIF(E$2:E395,"=1")</f>
        <v>211</v>
      </c>
      <c r="G395" s="2">
        <f>COUNTIF(E$2:E395,"=0")</f>
        <v>183</v>
      </c>
      <c r="H395" s="2">
        <f t="shared" si="31"/>
        <v>0.97685185185185186</v>
      </c>
      <c r="I395" s="2">
        <f t="shared" si="32"/>
        <v>0.68448275862068964</v>
      </c>
      <c r="J395" s="2">
        <f t="shared" si="33"/>
        <v>0.31551724137931036</v>
      </c>
      <c r="K395" s="2">
        <f t="shared" si="34"/>
        <v>0.69180327868852454</v>
      </c>
    </row>
    <row r="396" spans="1:11">
      <c r="A396" s="7" t="s">
        <v>775</v>
      </c>
      <c r="B396" s="8">
        <v>-164.7</v>
      </c>
      <c r="C396" s="9">
        <v>2.7999999999999998E-4</v>
      </c>
      <c r="D396" s="2">
        <f>IFERROR(MATCH(A396,Both_domains!A$2:A$225, 0), 0)</f>
        <v>0</v>
      </c>
      <c r="E396" s="2">
        <f t="shared" si="30"/>
        <v>0</v>
      </c>
      <c r="F396" s="2">
        <f>COUNTIF(E$2:E396,"=1")</f>
        <v>211</v>
      </c>
      <c r="G396" s="2">
        <f>COUNTIF(E$2:E396,"=0")</f>
        <v>184</v>
      </c>
      <c r="H396" s="2">
        <f t="shared" si="31"/>
        <v>0.97685185185185186</v>
      </c>
      <c r="I396" s="2">
        <f t="shared" si="32"/>
        <v>0.6827586206896552</v>
      </c>
      <c r="J396" s="2">
        <f t="shared" si="33"/>
        <v>0.31724137931034485</v>
      </c>
      <c r="K396" s="2">
        <f t="shared" si="34"/>
        <v>0.69067103109656303</v>
      </c>
    </row>
    <row r="397" spans="1:11">
      <c r="A397" s="7" t="s">
        <v>776</v>
      </c>
      <c r="B397" s="8">
        <v>-164.7</v>
      </c>
      <c r="C397" s="9">
        <v>2.7999999999999998E-4</v>
      </c>
      <c r="D397" s="2">
        <f>IFERROR(MATCH(A397,Both_domains!A$2:A$225, 0), 0)</f>
        <v>0</v>
      </c>
      <c r="E397" s="2">
        <f t="shared" si="30"/>
        <v>0</v>
      </c>
      <c r="F397" s="2">
        <f>COUNTIF(E$2:E397,"=1")</f>
        <v>211</v>
      </c>
      <c r="G397" s="2">
        <f>COUNTIF(E$2:E397,"=0")</f>
        <v>185</v>
      </c>
      <c r="H397" s="2">
        <f t="shared" si="31"/>
        <v>0.97685185185185186</v>
      </c>
      <c r="I397" s="2">
        <f t="shared" si="32"/>
        <v>0.68103448275862066</v>
      </c>
      <c r="J397" s="2">
        <f t="shared" si="33"/>
        <v>0.31896551724137934</v>
      </c>
      <c r="K397" s="2">
        <f t="shared" si="34"/>
        <v>0.68954248366013071</v>
      </c>
    </row>
    <row r="398" spans="1:11">
      <c r="A398" s="7" t="s">
        <v>777</v>
      </c>
      <c r="B398" s="8">
        <v>-164.8</v>
      </c>
      <c r="C398" s="9">
        <v>2.9E-4</v>
      </c>
      <c r="D398" s="2">
        <f>IFERROR(MATCH(A398,Both_domains!A$2:A$225, 0), 0)</f>
        <v>0</v>
      </c>
      <c r="E398" s="2">
        <f t="shared" si="30"/>
        <v>0</v>
      </c>
      <c r="F398" s="2">
        <f>COUNTIF(E$2:E398,"=1")</f>
        <v>211</v>
      </c>
      <c r="G398" s="2">
        <f>COUNTIF(E$2:E398,"=0")</f>
        <v>186</v>
      </c>
      <c r="H398" s="2">
        <f t="shared" si="31"/>
        <v>0.97685185185185186</v>
      </c>
      <c r="I398" s="2">
        <f t="shared" si="32"/>
        <v>0.67931034482758623</v>
      </c>
      <c r="J398" s="2">
        <f t="shared" si="33"/>
        <v>0.32068965517241377</v>
      </c>
      <c r="K398" s="2">
        <f t="shared" si="34"/>
        <v>0.68841761827079939</v>
      </c>
    </row>
    <row r="399" spans="1:11">
      <c r="A399" s="7" t="s">
        <v>778</v>
      </c>
      <c r="B399" s="8">
        <v>-164.9</v>
      </c>
      <c r="C399" s="9">
        <v>2.9E-4</v>
      </c>
      <c r="D399" s="2">
        <f>IFERROR(MATCH(A399,Both_domains!A$2:A$225, 0), 0)</f>
        <v>0</v>
      </c>
      <c r="E399" s="2">
        <f t="shared" si="30"/>
        <v>0</v>
      </c>
      <c r="F399" s="2">
        <f>COUNTIF(E$2:E399,"=1")</f>
        <v>211</v>
      </c>
      <c r="G399" s="2">
        <f>COUNTIF(E$2:E399,"=0")</f>
        <v>187</v>
      </c>
      <c r="H399" s="2">
        <f t="shared" si="31"/>
        <v>0.97685185185185186</v>
      </c>
      <c r="I399" s="2">
        <f t="shared" si="32"/>
        <v>0.67758620689655169</v>
      </c>
      <c r="J399" s="2">
        <f t="shared" si="33"/>
        <v>0.32241379310344825</v>
      </c>
      <c r="K399" s="2">
        <f t="shared" si="34"/>
        <v>0.68729641693811072</v>
      </c>
    </row>
    <row r="400" spans="1:11">
      <c r="A400" s="7" t="s">
        <v>779</v>
      </c>
      <c r="B400" s="8">
        <v>-165.1</v>
      </c>
      <c r="C400" s="9">
        <v>2.9999999999999997E-4</v>
      </c>
      <c r="D400" s="2">
        <f>IFERROR(MATCH(A400,Both_domains!A$2:A$225, 0), 0)</f>
        <v>0</v>
      </c>
      <c r="E400" s="2">
        <f t="shared" si="30"/>
        <v>0</v>
      </c>
      <c r="F400" s="2">
        <f>COUNTIF(E$2:E400,"=1")</f>
        <v>211</v>
      </c>
      <c r="G400" s="2">
        <f>COUNTIF(E$2:E400,"=0")</f>
        <v>188</v>
      </c>
      <c r="H400" s="2">
        <f t="shared" si="31"/>
        <v>0.97685185185185186</v>
      </c>
      <c r="I400" s="2">
        <f t="shared" si="32"/>
        <v>0.67586206896551726</v>
      </c>
      <c r="J400" s="2">
        <f t="shared" si="33"/>
        <v>0.32413793103448274</v>
      </c>
      <c r="K400" s="2">
        <f t="shared" si="34"/>
        <v>0.68617886178861787</v>
      </c>
    </row>
    <row r="401" spans="1:11">
      <c r="A401" s="7" t="s">
        <v>780</v>
      </c>
      <c r="B401" s="8">
        <v>-165.1</v>
      </c>
      <c r="C401" s="9">
        <v>2.9999999999999997E-4</v>
      </c>
      <c r="D401" s="2">
        <f>IFERROR(MATCH(A401,Both_domains!A$2:A$225, 0), 0)</f>
        <v>0</v>
      </c>
      <c r="E401" s="2">
        <f t="shared" si="30"/>
        <v>0</v>
      </c>
      <c r="F401" s="2">
        <f>COUNTIF(E$2:E401,"=1")</f>
        <v>211</v>
      </c>
      <c r="G401" s="2">
        <f>COUNTIF(E$2:E401,"=0")</f>
        <v>189</v>
      </c>
      <c r="H401" s="2">
        <f t="shared" si="31"/>
        <v>0.97685185185185186</v>
      </c>
      <c r="I401" s="2">
        <f t="shared" si="32"/>
        <v>0.67413793103448283</v>
      </c>
      <c r="J401" s="2">
        <f t="shared" si="33"/>
        <v>0.32586206896551723</v>
      </c>
      <c r="K401" s="2">
        <f t="shared" si="34"/>
        <v>0.68506493506493504</v>
      </c>
    </row>
    <row r="402" spans="1:11">
      <c r="A402" s="7" t="s">
        <v>781</v>
      </c>
      <c r="B402" s="8">
        <v>-165.2</v>
      </c>
      <c r="C402" s="9">
        <v>3.1E-4</v>
      </c>
      <c r="D402" s="2">
        <f>IFERROR(MATCH(A402,Both_domains!A$2:A$225, 0), 0)</f>
        <v>0</v>
      </c>
      <c r="E402" s="2">
        <f t="shared" si="30"/>
        <v>0</v>
      </c>
      <c r="F402" s="2">
        <f>COUNTIF(E$2:E402,"=1")</f>
        <v>211</v>
      </c>
      <c r="G402" s="2">
        <f>COUNTIF(E$2:E402,"=0")</f>
        <v>190</v>
      </c>
      <c r="H402" s="2">
        <f t="shared" si="31"/>
        <v>0.97685185185185186</v>
      </c>
      <c r="I402" s="2">
        <f t="shared" si="32"/>
        <v>0.67241379310344829</v>
      </c>
      <c r="J402" s="2">
        <f t="shared" si="33"/>
        <v>0.32758620689655171</v>
      </c>
      <c r="K402" s="2">
        <f t="shared" si="34"/>
        <v>0.68395461912479738</v>
      </c>
    </row>
    <row r="403" spans="1:11">
      <c r="A403" s="7" t="s">
        <v>782</v>
      </c>
      <c r="B403" s="8">
        <v>-165.3</v>
      </c>
      <c r="C403" s="9">
        <v>3.1E-4</v>
      </c>
      <c r="D403" s="2">
        <f>IFERROR(MATCH(A403,Both_domains!A$2:A$225, 0), 0)</f>
        <v>0</v>
      </c>
      <c r="E403" s="2">
        <f t="shared" si="30"/>
        <v>0</v>
      </c>
      <c r="F403" s="2">
        <f>COUNTIF(E$2:E403,"=1")</f>
        <v>211</v>
      </c>
      <c r="G403" s="2">
        <f>COUNTIF(E$2:E403,"=0")</f>
        <v>191</v>
      </c>
      <c r="H403" s="2">
        <f t="shared" si="31"/>
        <v>0.97685185185185186</v>
      </c>
      <c r="I403" s="2">
        <f t="shared" si="32"/>
        <v>0.67068965517241375</v>
      </c>
      <c r="J403" s="2">
        <f t="shared" si="33"/>
        <v>0.3293103448275862</v>
      </c>
      <c r="K403" s="2">
        <f t="shared" si="34"/>
        <v>0.68284789644012944</v>
      </c>
    </row>
    <row r="404" spans="1:11">
      <c r="A404" s="7" t="s">
        <v>783</v>
      </c>
      <c r="B404" s="8">
        <v>-165.4</v>
      </c>
      <c r="C404" s="9">
        <v>3.2000000000000003E-4</v>
      </c>
      <c r="D404" s="2">
        <f>IFERROR(MATCH(A404,Both_domains!A$2:A$225, 0), 0)</f>
        <v>0</v>
      </c>
      <c r="E404" s="2">
        <f t="shared" si="30"/>
        <v>0</v>
      </c>
      <c r="F404" s="2">
        <f>COUNTIF(E$2:E404,"=1")</f>
        <v>211</v>
      </c>
      <c r="G404" s="2">
        <f>COUNTIF(E$2:E404,"=0")</f>
        <v>192</v>
      </c>
      <c r="H404" s="2">
        <f t="shared" si="31"/>
        <v>0.97685185185185186</v>
      </c>
      <c r="I404" s="2">
        <f t="shared" si="32"/>
        <v>0.66896551724137931</v>
      </c>
      <c r="J404" s="2">
        <f t="shared" si="33"/>
        <v>0.33103448275862069</v>
      </c>
      <c r="K404" s="2">
        <f t="shared" si="34"/>
        <v>0.68174474959612275</v>
      </c>
    </row>
    <row r="405" spans="1:11">
      <c r="A405" s="7" t="s">
        <v>784</v>
      </c>
      <c r="B405" s="8">
        <v>-165.6</v>
      </c>
      <c r="C405" s="9">
        <v>3.3E-4</v>
      </c>
      <c r="D405" s="2">
        <f>IFERROR(MATCH(A405,Both_domains!A$2:A$225, 0), 0)</f>
        <v>0</v>
      </c>
      <c r="E405" s="2">
        <f t="shared" si="30"/>
        <v>0</v>
      </c>
      <c r="F405" s="2">
        <f>COUNTIF(E$2:E405,"=1")</f>
        <v>211</v>
      </c>
      <c r="G405" s="2">
        <f>COUNTIF(E$2:E405,"=0")</f>
        <v>193</v>
      </c>
      <c r="H405" s="2">
        <f t="shared" si="31"/>
        <v>0.97685185185185186</v>
      </c>
      <c r="I405" s="2">
        <f t="shared" si="32"/>
        <v>0.66724137931034488</v>
      </c>
      <c r="J405" s="2">
        <f t="shared" si="33"/>
        <v>0.33275862068965517</v>
      </c>
      <c r="K405" s="2">
        <f t="shared" si="34"/>
        <v>0.6806451612903226</v>
      </c>
    </row>
    <row r="406" spans="1:11">
      <c r="A406" s="7" t="s">
        <v>785</v>
      </c>
      <c r="B406" s="8">
        <v>-165.6</v>
      </c>
      <c r="C406" s="9">
        <v>3.3E-4</v>
      </c>
      <c r="D406" s="2">
        <f>IFERROR(MATCH(A406,Both_domains!A$2:A$225, 0), 0)</f>
        <v>0</v>
      </c>
      <c r="E406" s="2">
        <f t="shared" si="30"/>
        <v>0</v>
      </c>
      <c r="F406" s="2">
        <f>COUNTIF(E$2:E406,"=1")</f>
        <v>211</v>
      </c>
      <c r="G406" s="2">
        <f>COUNTIF(E$2:E406,"=0")</f>
        <v>194</v>
      </c>
      <c r="H406" s="2">
        <f t="shared" si="31"/>
        <v>0.97685185185185186</v>
      </c>
      <c r="I406" s="2">
        <f t="shared" si="32"/>
        <v>0.66551724137931034</v>
      </c>
      <c r="J406" s="2">
        <f t="shared" si="33"/>
        <v>0.33448275862068966</v>
      </c>
      <c r="K406" s="2">
        <f t="shared" si="34"/>
        <v>0.67954911433172305</v>
      </c>
    </row>
    <row r="407" spans="1:11">
      <c r="A407" s="7" t="s">
        <v>786</v>
      </c>
      <c r="B407" s="8">
        <v>-165.8</v>
      </c>
      <c r="C407" s="9">
        <v>3.4000000000000002E-4</v>
      </c>
      <c r="D407" s="2">
        <f>IFERROR(MATCH(A407,Both_domains!A$2:A$225, 0), 0)</f>
        <v>0</v>
      </c>
      <c r="E407" s="2">
        <f t="shared" si="30"/>
        <v>0</v>
      </c>
      <c r="F407" s="2">
        <f>COUNTIF(E$2:E407,"=1")</f>
        <v>211</v>
      </c>
      <c r="G407" s="2">
        <f>COUNTIF(E$2:E407,"=0")</f>
        <v>195</v>
      </c>
      <c r="H407" s="2">
        <f t="shared" si="31"/>
        <v>0.97685185185185186</v>
      </c>
      <c r="I407" s="2">
        <f t="shared" si="32"/>
        <v>0.6637931034482758</v>
      </c>
      <c r="J407" s="2">
        <f t="shared" si="33"/>
        <v>0.33620689655172414</v>
      </c>
      <c r="K407" s="2">
        <f t="shared" si="34"/>
        <v>0.67845659163987138</v>
      </c>
    </row>
    <row r="408" spans="1:11">
      <c r="A408" s="7" t="s">
        <v>787</v>
      </c>
      <c r="B408" s="8">
        <v>-165.8</v>
      </c>
      <c r="C408" s="9">
        <v>3.4000000000000002E-4</v>
      </c>
      <c r="D408" s="2">
        <f>IFERROR(MATCH(A408,Both_domains!A$2:A$225, 0), 0)</f>
        <v>0</v>
      </c>
      <c r="E408" s="2">
        <f t="shared" si="30"/>
        <v>0</v>
      </c>
      <c r="F408" s="2">
        <f>COUNTIF(E$2:E408,"=1")</f>
        <v>211</v>
      </c>
      <c r="G408" s="2">
        <f>COUNTIF(E$2:E408,"=0")</f>
        <v>196</v>
      </c>
      <c r="H408" s="2">
        <f t="shared" si="31"/>
        <v>0.97685185185185186</v>
      </c>
      <c r="I408" s="2">
        <f t="shared" si="32"/>
        <v>0.66206896551724137</v>
      </c>
      <c r="J408" s="2">
        <f t="shared" si="33"/>
        <v>0.33793103448275863</v>
      </c>
      <c r="K408" s="2">
        <f t="shared" si="34"/>
        <v>0.6773675762439807</v>
      </c>
    </row>
    <row r="409" spans="1:11">
      <c r="A409" s="7" t="s">
        <v>788</v>
      </c>
      <c r="B409" s="8">
        <v>-165.8</v>
      </c>
      <c r="C409" s="9">
        <v>3.4000000000000002E-4</v>
      </c>
      <c r="D409" s="2">
        <f>IFERROR(MATCH(A409,Both_domains!A$2:A$225, 0), 0)</f>
        <v>0</v>
      </c>
      <c r="E409" s="2">
        <f t="shared" si="30"/>
        <v>0</v>
      </c>
      <c r="F409" s="2">
        <f>COUNTIF(E$2:E409,"=1")</f>
        <v>211</v>
      </c>
      <c r="G409" s="2">
        <f>COUNTIF(E$2:E409,"=0")</f>
        <v>197</v>
      </c>
      <c r="H409" s="2">
        <f t="shared" si="31"/>
        <v>0.97685185185185186</v>
      </c>
      <c r="I409" s="2">
        <f t="shared" si="32"/>
        <v>0.66034482758620694</v>
      </c>
      <c r="J409" s="2">
        <f t="shared" si="33"/>
        <v>0.33965517241379312</v>
      </c>
      <c r="K409" s="2">
        <f t="shared" si="34"/>
        <v>0.67628205128205132</v>
      </c>
    </row>
    <row r="410" spans="1:11">
      <c r="A410" s="7" t="s">
        <v>491</v>
      </c>
      <c r="B410" s="8">
        <v>-165.9</v>
      </c>
      <c r="C410" s="9">
        <v>3.4000000000000002E-4</v>
      </c>
      <c r="D410" s="2">
        <f>IFERROR(MATCH(A410,Both_domains!A$2:A$225, 0), 0)</f>
        <v>188</v>
      </c>
      <c r="E410" s="2">
        <f t="shared" si="30"/>
        <v>1</v>
      </c>
      <c r="F410" s="2">
        <f>COUNTIF(E$2:E410,"=1")</f>
        <v>212</v>
      </c>
      <c r="G410" s="2">
        <f>COUNTIF(E$2:E410,"=0")</f>
        <v>197</v>
      </c>
      <c r="H410" s="2">
        <f t="shared" si="31"/>
        <v>0.98148148148148151</v>
      </c>
      <c r="I410" s="2">
        <f t="shared" si="32"/>
        <v>0.66034482758620694</v>
      </c>
      <c r="J410" s="2">
        <f t="shared" si="33"/>
        <v>0.33965517241379312</v>
      </c>
      <c r="K410" s="2">
        <f t="shared" si="34"/>
        <v>0.6784</v>
      </c>
    </row>
    <row r="411" spans="1:11">
      <c r="A411" s="7" t="s">
        <v>789</v>
      </c>
      <c r="B411" s="8">
        <v>-165.9</v>
      </c>
      <c r="C411" s="9">
        <v>3.4000000000000002E-4</v>
      </c>
      <c r="D411" s="2">
        <f>IFERROR(MATCH(A411,Both_domains!A$2:A$225, 0), 0)</f>
        <v>0</v>
      </c>
      <c r="E411" s="2">
        <f t="shared" si="30"/>
        <v>0</v>
      </c>
      <c r="F411" s="2">
        <f>COUNTIF(E$2:E411,"=1")</f>
        <v>212</v>
      </c>
      <c r="G411" s="2">
        <f>COUNTIF(E$2:E411,"=0")</f>
        <v>198</v>
      </c>
      <c r="H411" s="2">
        <f t="shared" si="31"/>
        <v>0.98148148148148151</v>
      </c>
      <c r="I411" s="2">
        <f t="shared" si="32"/>
        <v>0.6586206896551724</v>
      </c>
      <c r="J411" s="2">
        <f t="shared" si="33"/>
        <v>0.3413793103448276</v>
      </c>
      <c r="K411" s="2">
        <f t="shared" si="34"/>
        <v>0.67731629392971249</v>
      </c>
    </row>
    <row r="412" spans="1:11">
      <c r="A412" s="7" t="s">
        <v>790</v>
      </c>
      <c r="B412" s="8">
        <v>-166</v>
      </c>
      <c r="C412" s="9">
        <v>3.5E-4</v>
      </c>
      <c r="D412" s="2">
        <f>IFERROR(MATCH(A412,Both_domains!A$2:A$225, 0), 0)</f>
        <v>0</v>
      </c>
      <c r="E412" s="2">
        <f t="shared" si="30"/>
        <v>0</v>
      </c>
      <c r="F412" s="2">
        <f>COUNTIF(E$2:E412,"=1")</f>
        <v>212</v>
      </c>
      <c r="G412" s="2">
        <f>COUNTIF(E$2:E412,"=0")</f>
        <v>199</v>
      </c>
      <c r="H412" s="2">
        <f t="shared" si="31"/>
        <v>0.98148148148148151</v>
      </c>
      <c r="I412" s="2">
        <f t="shared" si="32"/>
        <v>0.65689655172413786</v>
      </c>
      <c r="J412" s="2">
        <f t="shared" si="33"/>
        <v>0.34310344827586209</v>
      </c>
      <c r="K412" s="2">
        <f t="shared" si="34"/>
        <v>0.6762360446570973</v>
      </c>
    </row>
    <row r="413" spans="1:11">
      <c r="A413" s="7" t="s">
        <v>791</v>
      </c>
      <c r="B413" s="8">
        <v>-166.2</v>
      </c>
      <c r="C413" s="9">
        <v>3.6000000000000002E-4</v>
      </c>
      <c r="D413" s="2">
        <f>IFERROR(MATCH(A413,Both_domains!A$2:A$225, 0), 0)</f>
        <v>0</v>
      </c>
      <c r="E413" s="2">
        <f t="shared" si="30"/>
        <v>0</v>
      </c>
      <c r="F413" s="2">
        <f>COUNTIF(E$2:E413,"=1")</f>
        <v>212</v>
      </c>
      <c r="G413" s="2">
        <f>COUNTIF(E$2:E413,"=0")</f>
        <v>200</v>
      </c>
      <c r="H413" s="2">
        <f t="shared" si="31"/>
        <v>0.98148148148148151</v>
      </c>
      <c r="I413" s="2">
        <f t="shared" si="32"/>
        <v>0.65517241379310343</v>
      </c>
      <c r="J413" s="2">
        <f t="shared" si="33"/>
        <v>0.34482758620689657</v>
      </c>
      <c r="K413" s="2">
        <f t="shared" si="34"/>
        <v>0.67515923566878977</v>
      </c>
    </row>
    <row r="414" spans="1:11">
      <c r="A414" s="7" t="s">
        <v>792</v>
      </c>
      <c r="B414" s="8">
        <v>-166.3</v>
      </c>
      <c r="C414" s="9">
        <v>3.6000000000000002E-4</v>
      </c>
      <c r="D414" s="2">
        <f>IFERROR(MATCH(A414,Both_domains!A$2:A$225, 0), 0)</f>
        <v>0</v>
      </c>
      <c r="E414" s="2">
        <f t="shared" si="30"/>
        <v>0</v>
      </c>
      <c r="F414" s="2">
        <f>COUNTIF(E$2:E414,"=1")</f>
        <v>212</v>
      </c>
      <c r="G414" s="2">
        <f>COUNTIF(E$2:E414,"=0")</f>
        <v>201</v>
      </c>
      <c r="H414" s="2">
        <f t="shared" si="31"/>
        <v>0.98148148148148151</v>
      </c>
      <c r="I414" s="2">
        <f t="shared" si="32"/>
        <v>0.65344827586206899</v>
      </c>
      <c r="J414" s="2">
        <f t="shared" si="33"/>
        <v>0.34655172413793106</v>
      </c>
      <c r="K414" s="2">
        <f t="shared" si="34"/>
        <v>0.67408585055643877</v>
      </c>
    </row>
    <row r="415" spans="1:11">
      <c r="A415" s="7" t="s">
        <v>793</v>
      </c>
      <c r="B415" s="8">
        <v>-166.3</v>
      </c>
      <c r="C415" s="9">
        <v>3.6999999999999999E-4</v>
      </c>
      <c r="D415" s="2">
        <f>IFERROR(MATCH(A415,Both_domains!A$2:A$225, 0), 0)</f>
        <v>0</v>
      </c>
      <c r="E415" s="2">
        <f t="shared" si="30"/>
        <v>0</v>
      </c>
      <c r="F415" s="2">
        <f>COUNTIF(E$2:E415,"=1")</f>
        <v>212</v>
      </c>
      <c r="G415" s="2">
        <f>COUNTIF(E$2:E415,"=0")</f>
        <v>202</v>
      </c>
      <c r="H415" s="2">
        <f t="shared" si="31"/>
        <v>0.98148148148148151</v>
      </c>
      <c r="I415" s="2">
        <f t="shared" si="32"/>
        <v>0.65172413793103456</v>
      </c>
      <c r="J415" s="2">
        <f t="shared" si="33"/>
        <v>0.34827586206896549</v>
      </c>
      <c r="K415" s="2">
        <f t="shared" si="34"/>
        <v>0.67301587301587307</v>
      </c>
    </row>
    <row r="416" spans="1:11">
      <c r="A416" s="7" t="s">
        <v>794</v>
      </c>
      <c r="B416" s="8">
        <v>-166.3</v>
      </c>
      <c r="C416" s="9">
        <v>3.6999999999999999E-4</v>
      </c>
      <c r="D416" s="2">
        <f>IFERROR(MATCH(A416,Both_domains!A$2:A$225, 0), 0)</f>
        <v>0</v>
      </c>
      <c r="E416" s="2">
        <f t="shared" si="30"/>
        <v>0</v>
      </c>
      <c r="F416" s="2">
        <f>COUNTIF(E$2:E416,"=1")</f>
        <v>212</v>
      </c>
      <c r="G416" s="2">
        <f>COUNTIF(E$2:E416,"=0")</f>
        <v>203</v>
      </c>
      <c r="H416" s="2">
        <f t="shared" si="31"/>
        <v>0.98148148148148151</v>
      </c>
      <c r="I416" s="2">
        <f t="shared" si="32"/>
        <v>0.65</v>
      </c>
      <c r="J416" s="2">
        <f t="shared" si="33"/>
        <v>0.35</v>
      </c>
      <c r="K416" s="2">
        <f t="shared" si="34"/>
        <v>0.67194928684627575</v>
      </c>
    </row>
    <row r="417" spans="1:11">
      <c r="A417" s="7" t="s">
        <v>795</v>
      </c>
      <c r="B417" s="8">
        <v>-166.3</v>
      </c>
      <c r="C417" s="9">
        <v>3.6999999999999999E-4</v>
      </c>
      <c r="D417" s="2">
        <f>IFERROR(MATCH(A417,Both_domains!A$2:A$225, 0), 0)</f>
        <v>0</v>
      </c>
      <c r="E417" s="2">
        <f t="shared" si="30"/>
        <v>0</v>
      </c>
      <c r="F417" s="2">
        <f>COUNTIF(E$2:E417,"=1")</f>
        <v>212</v>
      </c>
      <c r="G417" s="2">
        <f>COUNTIF(E$2:E417,"=0")</f>
        <v>204</v>
      </c>
      <c r="H417" s="2">
        <f t="shared" si="31"/>
        <v>0.98148148148148151</v>
      </c>
      <c r="I417" s="2">
        <f t="shared" si="32"/>
        <v>0.64827586206896548</v>
      </c>
      <c r="J417" s="2">
        <f t="shared" si="33"/>
        <v>0.35172413793103446</v>
      </c>
      <c r="K417" s="2">
        <f t="shared" si="34"/>
        <v>0.67088607594936711</v>
      </c>
    </row>
    <row r="418" spans="1:11">
      <c r="A418" s="7" t="s">
        <v>796</v>
      </c>
      <c r="B418" s="8">
        <v>-166.3</v>
      </c>
      <c r="C418" s="9">
        <v>3.6999999999999999E-4</v>
      </c>
      <c r="D418" s="2">
        <f>IFERROR(MATCH(A418,Both_domains!A$2:A$225, 0), 0)</f>
        <v>0</v>
      </c>
      <c r="E418" s="2">
        <f t="shared" si="30"/>
        <v>0</v>
      </c>
      <c r="F418" s="2">
        <f>COUNTIF(E$2:E418,"=1")</f>
        <v>212</v>
      </c>
      <c r="G418" s="2">
        <f>COUNTIF(E$2:E418,"=0")</f>
        <v>205</v>
      </c>
      <c r="H418" s="2">
        <f t="shared" si="31"/>
        <v>0.98148148148148151</v>
      </c>
      <c r="I418" s="2">
        <f t="shared" si="32"/>
        <v>0.64655172413793105</v>
      </c>
      <c r="J418" s="2">
        <f t="shared" si="33"/>
        <v>0.35344827586206895</v>
      </c>
      <c r="K418" s="2">
        <f t="shared" si="34"/>
        <v>0.66982622432859396</v>
      </c>
    </row>
    <row r="419" spans="1:11">
      <c r="A419" s="7" t="s">
        <v>797</v>
      </c>
      <c r="B419" s="8">
        <v>-166.4</v>
      </c>
      <c r="C419" s="9">
        <v>3.6999999999999999E-4</v>
      </c>
      <c r="D419" s="2">
        <f>IFERROR(MATCH(A419,Both_domains!A$2:A$225, 0), 0)</f>
        <v>0</v>
      </c>
      <c r="E419" s="2">
        <f t="shared" si="30"/>
        <v>0</v>
      </c>
      <c r="F419" s="2">
        <f>COUNTIF(E$2:E419,"=1")</f>
        <v>212</v>
      </c>
      <c r="G419" s="2">
        <f>COUNTIF(E$2:E419,"=0")</f>
        <v>206</v>
      </c>
      <c r="H419" s="2">
        <f t="shared" si="31"/>
        <v>0.98148148148148151</v>
      </c>
      <c r="I419" s="2">
        <f t="shared" si="32"/>
        <v>0.64482758620689662</v>
      </c>
      <c r="J419" s="2">
        <f t="shared" si="33"/>
        <v>0.35517241379310344</v>
      </c>
      <c r="K419" s="2">
        <f t="shared" si="34"/>
        <v>0.66876971608832803</v>
      </c>
    </row>
    <row r="420" spans="1:11">
      <c r="A420" s="7" t="s">
        <v>798</v>
      </c>
      <c r="B420" s="8">
        <v>-166.7</v>
      </c>
      <c r="C420" s="9">
        <v>3.8999999999999999E-4</v>
      </c>
      <c r="D420" s="2">
        <f>IFERROR(MATCH(A420,Both_domains!A$2:A$225, 0), 0)</f>
        <v>0</v>
      </c>
      <c r="E420" s="2">
        <f t="shared" si="30"/>
        <v>0</v>
      </c>
      <c r="F420" s="2">
        <f>COUNTIF(E$2:E420,"=1")</f>
        <v>212</v>
      </c>
      <c r="G420" s="2">
        <f>COUNTIF(E$2:E420,"=0")</f>
        <v>207</v>
      </c>
      <c r="H420" s="2">
        <f t="shared" si="31"/>
        <v>0.98148148148148151</v>
      </c>
      <c r="I420" s="2">
        <f t="shared" si="32"/>
        <v>0.64310344827586208</v>
      </c>
      <c r="J420" s="2">
        <f t="shared" si="33"/>
        <v>0.35689655172413792</v>
      </c>
      <c r="K420" s="2">
        <f t="shared" si="34"/>
        <v>0.66771653543307086</v>
      </c>
    </row>
    <row r="421" spans="1:11">
      <c r="A421" s="7" t="s">
        <v>799</v>
      </c>
      <c r="B421" s="8">
        <v>-166.8</v>
      </c>
      <c r="C421" s="9">
        <v>4.0000000000000002E-4</v>
      </c>
      <c r="D421" s="2">
        <f>IFERROR(MATCH(A421,Both_domains!A$2:A$225, 0), 0)</f>
        <v>0</v>
      </c>
      <c r="E421" s="2">
        <f t="shared" si="30"/>
        <v>0</v>
      </c>
      <c r="F421" s="2">
        <f>COUNTIF(E$2:E421,"=1")</f>
        <v>212</v>
      </c>
      <c r="G421" s="2">
        <f>COUNTIF(E$2:E421,"=0")</f>
        <v>208</v>
      </c>
      <c r="H421" s="2">
        <f t="shared" si="31"/>
        <v>0.98148148148148151</v>
      </c>
      <c r="I421" s="2">
        <f t="shared" si="32"/>
        <v>0.64137931034482754</v>
      </c>
      <c r="J421" s="2">
        <f t="shared" si="33"/>
        <v>0.35862068965517241</v>
      </c>
      <c r="K421" s="2">
        <f t="shared" si="34"/>
        <v>0.66666666666666663</v>
      </c>
    </row>
    <row r="422" spans="1:11">
      <c r="A422" s="7" t="s">
        <v>800</v>
      </c>
      <c r="B422" s="8">
        <v>-166.9</v>
      </c>
      <c r="C422" s="9">
        <v>4.0000000000000002E-4</v>
      </c>
      <c r="D422" s="2">
        <f>IFERROR(MATCH(A422,Both_domains!A$2:A$225, 0), 0)</f>
        <v>0</v>
      </c>
      <c r="E422" s="2">
        <f t="shared" si="30"/>
        <v>0</v>
      </c>
      <c r="F422" s="2">
        <f>COUNTIF(E$2:E422,"=1")</f>
        <v>212</v>
      </c>
      <c r="G422" s="2">
        <f>COUNTIF(E$2:E422,"=0")</f>
        <v>209</v>
      </c>
      <c r="H422" s="2">
        <f t="shared" si="31"/>
        <v>0.98148148148148151</v>
      </c>
      <c r="I422" s="2">
        <f t="shared" si="32"/>
        <v>0.6396551724137931</v>
      </c>
      <c r="J422" s="2">
        <f t="shared" si="33"/>
        <v>0.3603448275862069</v>
      </c>
      <c r="K422" s="2">
        <f t="shared" si="34"/>
        <v>0.66562009419152279</v>
      </c>
    </row>
    <row r="423" spans="1:11">
      <c r="A423" s="7" t="s">
        <v>801</v>
      </c>
      <c r="B423" s="8">
        <v>-167</v>
      </c>
      <c r="C423" s="9">
        <v>4.0000000000000002E-4</v>
      </c>
      <c r="D423" s="2">
        <f>IFERROR(MATCH(A423,Both_domains!A$2:A$225, 0), 0)</f>
        <v>0</v>
      </c>
      <c r="E423" s="2">
        <f t="shared" si="30"/>
        <v>0</v>
      </c>
      <c r="F423" s="2">
        <f>COUNTIF(E$2:E423,"=1")</f>
        <v>212</v>
      </c>
      <c r="G423" s="2">
        <f>COUNTIF(E$2:E423,"=0")</f>
        <v>210</v>
      </c>
      <c r="H423" s="2">
        <f t="shared" si="31"/>
        <v>0.98148148148148151</v>
      </c>
      <c r="I423" s="2">
        <f t="shared" si="32"/>
        <v>0.63793103448275867</v>
      </c>
      <c r="J423" s="2">
        <f t="shared" si="33"/>
        <v>0.36206896551724138</v>
      </c>
      <c r="K423" s="2">
        <f t="shared" si="34"/>
        <v>0.66457680250783702</v>
      </c>
    </row>
    <row r="424" spans="1:11">
      <c r="A424" s="7" t="s">
        <v>802</v>
      </c>
      <c r="B424" s="8">
        <v>-167</v>
      </c>
      <c r="C424" s="9">
        <v>4.0999999999999999E-4</v>
      </c>
      <c r="D424" s="2">
        <f>IFERROR(MATCH(A424,Both_domains!A$2:A$225, 0), 0)</f>
        <v>0</v>
      </c>
      <c r="E424" s="2">
        <f t="shared" si="30"/>
        <v>0</v>
      </c>
      <c r="F424" s="2">
        <f>COUNTIF(E$2:E424,"=1")</f>
        <v>212</v>
      </c>
      <c r="G424" s="2">
        <f>COUNTIF(E$2:E424,"=0")</f>
        <v>211</v>
      </c>
      <c r="H424" s="2">
        <f t="shared" si="31"/>
        <v>0.98148148148148151</v>
      </c>
      <c r="I424" s="2">
        <f t="shared" si="32"/>
        <v>0.63620689655172413</v>
      </c>
      <c r="J424" s="2">
        <f t="shared" si="33"/>
        <v>0.36379310344827587</v>
      </c>
      <c r="K424" s="2">
        <f t="shared" si="34"/>
        <v>0.66353677621283258</v>
      </c>
    </row>
    <row r="425" spans="1:11">
      <c r="A425" s="7" t="s">
        <v>803</v>
      </c>
      <c r="B425" s="8">
        <v>-167</v>
      </c>
      <c r="C425" s="9">
        <v>4.0999999999999999E-4</v>
      </c>
      <c r="D425" s="2">
        <f>IFERROR(MATCH(A425,Both_domains!A$2:A$225, 0), 0)</f>
        <v>0</v>
      </c>
      <c r="E425" s="2">
        <f t="shared" si="30"/>
        <v>0</v>
      </c>
      <c r="F425" s="2">
        <f>COUNTIF(E$2:E425,"=1")</f>
        <v>212</v>
      </c>
      <c r="G425" s="2">
        <f>COUNTIF(E$2:E425,"=0")</f>
        <v>212</v>
      </c>
      <c r="H425" s="2">
        <f t="shared" si="31"/>
        <v>0.98148148148148151</v>
      </c>
      <c r="I425" s="2">
        <f t="shared" si="32"/>
        <v>0.63448275862068959</v>
      </c>
      <c r="J425" s="2">
        <f t="shared" si="33"/>
        <v>0.36551724137931035</v>
      </c>
      <c r="K425" s="2">
        <f t="shared" si="34"/>
        <v>0.66249999999999998</v>
      </c>
    </row>
    <row r="426" spans="1:11">
      <c r="A426" s="7" t="s">
        <v>804</v>
      </c>
      <c r="B426" s="8">
        <v>-167</v>
      </c>
      <c r="C426" s="9">
        <v>4.0999999999999999E-4</v>
      </c>
      <c r="D426" s="2">
        <f>IFERROR(MATCH(A426,Both_domains!A$2:A$225, 0), 0)</f>
        <v>0</v>
      </c>
      <c r="E426" s="2">
        <f t="shared" si="30"/>
        <v>0</v>
      </c>
      <c r="F426" s="2">
        <f>COUNTIF(E$2:E426,"=1")</f>
        <v>212</v>
      </c>
      <c r="G426" s="2">
        <f>COUNTIF(E$2:E426,"=0")</f>
        <v>213</v>
      </c>
      <c r="H426" s="2">
        <f t="shared" si="31"/>
        <v>0.98148148148148151</v>
      </c>
      <c r="I426" s="2">
        <f t="shared" si="32"/>
        <v>0.63275862068965516</v>
      </c>
      <c r="J426" s="2">
        <f t="shared" si="33"/>
        <v>0.36724137931034484</v>
      </c>
      <c r="K426" s="2">
        <f t="shared" si="34"/>
        <v>0.6614664586583463</v>
      </c>
    </row>
    <row r="427" spans="1:11">
      <c r="A427" s="7" t="s">
        <v>805</v>
      </c>
      <c r="B427" s="8">
        <v>-167.1</v>
      </c>
      <c r="C427" s="9">
        <v>4.0999999999999999E-4</v>
      </c>
      <c r="D427" s="2">
        <f>IFERROR(MATCH(A427,Both_domains!A$2:A$225, 0), 0)</f>
        <v>0</v>
      </c>
      <c r="E427" s="2">
        <f t="shared" si="30"/>
        <v>0</v>
      </c>
      <c r="F427" s="2">
        <f>COUNTIF(E$2:E427,"=1")</f>
        <v>212</v>
      </c>
      <c r="G427" s="2">
        <f>COUNTIF(E$2:E427,"=0")</f>
        <v>214</v>
      </c>
      <c r="H427" s="2">
        <f t="shared" si="31"/>
        <v>0.98148148148148151</v>
      </c>
      <c r="I427" s="2">
        <f t="shared" si="32"/>
        <v>0.63103448275862073</v>
      </c>
      <c r="J427" s="2">
        <f t="shared" si="33"/>
        <v>0.36896551724137933</v>
      </c>
      <c r="K427" s="2">
        <f t="shared" si="34"/>
        <v>0.66043613707165105</v>
      </c>
    </row>
    <row r="428" spans="1:11">
      <c r="A428" s="7" t="s">
        <v>806</v>
      </c>
      <c r="B428" s="8">
        <v>-167.2</v>
      </c>
      <c r="C428" s="9">
        <v>4.2000000000000002E-4</v>
      </c>
      <c r="D428" s="2">
        <f>IFERROR(MATCH(A428,Both_domains!A$2:A$225, 0), 0)</f>
        <v>0</v>
      </c>
      <c r="E428" s="2">
        <f t="shared" si="30"/>
        <v>0</v>
      </c>
      <c r="F428" s="2">
        <f>COUNTIF(E$2:E428,"=1")</f>
        <v>212</v>
      </c>
      <c r="G428" s="2">
        <f>COUNTIF(E$2:E428,"=0")</f>
        <v>215</v>
      </c>
      <c r="H428" s="2">
        <f t="shared" si="31"/>
        <v>0.98148148148148151</v>
      </c>
      <c r="I428" s="2">
        <f t="shared" si="32"/>
        <v>0.62931034482758619</v>
      </c>
      <c r="J428" s="2">
        <f t="shared" si="33"/>
        <v>0.37068965517241381</v>
      </c>
      <c r="K428" s="2">
        <f t="shared" si="34"/>
        <v>0.6594090202177294</v>
      </c>
    </row>
    <row r="429" spans="1:11">
      <c r="A429" s="7" t="s">
        <v>807</v>
      </c>
      <c r="B429" s="8">
        <v>-167.2</v>
      </c>
      <c r="C429" s="9">
        <v>4.2000000000000002E-4</v>
      </c>
      <c r="D429" s="2">
        <f>IFERROR(MATCH(A429,Both_domains!A$2:A$225, 0), 0)</f>
        <v>0</v>
      </c>
      <c r="E429" s="2">
        <f t="shared" si="30"/>
        <v>0</v>
      </c>
      <c r="F429" s="2">
        <f>COUNTIF(E$2:E429,"=1")</f>
        <v>212</v>
      </c>
      <c r="G429" s="2">
        <f>COUNTIF(E$2:E429,"=0")</f>
        <v>216</v>
      </c>
      <c r="H429" s="2">
        <f t="shared" si="31"/>
        <v>0.98148148148148151</v>
      </c>
      <c r="I429" s="2">
        <f t="shared" si="32"/>
        <v>0.62758620689655165</v>
      </c>
      <c r="J429" s="2">
        <f t="shared" si="33"/>
        <v>0.3724137931034483</v>
      </c>
      <c r="K429" s="2">
        <f t="shared" si="34"/>
        <v>0.65838509316770188</v>
      </c>
    </row>
    <row r="430" spans="1:11">
      <c r="A430" s="7" t="s">
        <v>808</v>
      </c>
      <c r="B430" s="8">
        <v>-167.5</v>
      </c>
      <c r="C430" s="9">
        <v>4.4000000000000002E-4</v>
      </c>
      <c r="D430" s="2">
        <f>IFERROR(MATCH(A430,Both_domains!A$2:A$225, 0), 0)</f>
        <v>0</v>
      </c>
      <c r="E430" s="2">
        <f t="shared" si="30"/>
        <v>0</v>
      </c>
      <c r="F430" s="2">
        <f>COUNTIF(E$2:E430,"=1")</f>
        <v>212</v>
      </c>
      <c r="G430" s="2">
        <f>COUNTIF(E$2:E430,"=0")</f>
        <v>217</v>
      </c>
      <c r="H430" s="2">
        <f t="shared" si="31"/>
        <v>0.98148148148148151</v>
      </c>
      <c r="I430" s="2">
        <f t="shared" si="32"/>
        <v>0.62586206896551722</v>
      </c>
      <c r="J430" s="2">
        <f t="shared" si="33"/>
        <v>0.37413793103448278</v>
      </c>
      <c r="K430" s="2">
        <f t="shared" si="34"/>
        <v>0.65736434108527131</v>
      </c>
    </row>
    <row r="431" spans="1:11">
      <c r="A431" s="7" t="s">
        <v>809</v>
      </c>
      <c r="B431" s="8">
        <v>-167.5</v>
      </c>
      <c r="C431" s="9">
        <v>4.4000000000000002E-4</v>
      </c>
      <c r="D431" s="2">
        <f>IFERROR(MATCH(A431,Both_domains!A$2:A$225, 0), 0)</f>
        <v>0</v>
      </c>
      <c r="E431" s="2">
        <f t="shared" si="30"/>
        <v>0</v>
      </c>
      <c r="F431" s="2">
        <f>COUNTIF(E$2:E431,"=1")</f>
        <v>212</v>
      </c>
      <c r="G431" s="2">
        <f>COUNTIF(E$2:E431,"=0")</f>
        <v>218</v>
      </c>
      <c r="H431" s="2">
        <f t="shared" si="31"/>
        <v>0.98148148148148151</v>
      </c>
      <c r="I431" s="2">
        <f t="shared" si="32"/>
        <v>0.62413793103448278</v>
      </c>
      <c r="J431" s="2">
        <f t="shared" si="33"/>
        <v>0.37586206896551722</v>
      </c>
      <c r="K431" s="2">
        <f t="shared" si="34"/>
        <v>0.65634674922600622</v>
      </c>
    </row>
    <row r="432" spans="1:11">
      <c r="A432" s="7" t="s">
        <v>810</v>
      </c>
      <c r="B432" s="8">
        <v>-167.6</v>
      </c>
      <c r="C432" s="9">
        <v>4.4000000000000002E-4</v>
      </c>
      <c r="D432" s="2">
        <f>IFERROR(MATCH(A432,Both_domains!A$2:A$225, 0), 0)</f>
        <v>0</v>
      </c>
      <c r="E432" s="2">
        <f t="shared" si="30"/>
        <v>0</v>
      </c>
      <c r="F432" s="2">
        <f>COUNTIF(E$2:E432,"=1")</f>
        <v>212</v>
      </c>
      <c r="G432" s="2">
        <f>COUNTIF(E$2:E432,"=0")</f>
        <v>219</v>
      </c>
      <c r="H432" s="2">
        <f t="shared" si="31"/>
        <v>0.98148148148148151</v>
      </c>
      <c r="I432" s="2">
        <f t="shared" si="32"/>
        <v>0.62241379310344835</v>
      </c>
      <c r="J432" s="2">
        <f t="shared" si="33"/>
        <v>0.3775862068965517</v>
      </c>
      <c r="K432" s="2">
        <f t="shared" si="34"/>
        <v>0.65533230293663058</v>
      </c>
    </row>
    <row r="433" spans="1:11">
      <c r="A433" s="7" t="s">
        <v>811</v>
      </c>
      <c r="B433" s="8">
        <v>-167.6</v>
      </c>
      <c r="C433" s="9">
        <v>4.4999999999999999E-4</v>
      </c>
      <c r="D433" s="2">
        <f>IFERROR(MATCH(A433,Both_domains!A$2:A$225, 0), 0)</f>
        <v>0</v>
      </c>
      <c r="E433" s="2">
        <f t="shared" si="30"/>
        <v>0</v>
      </c>
      <c r="F433" s="2">
        <f>COUNTIF(E$2:E433,"=1")</f>
        <v>212</v>
      </c>
      <c r="G433" s="2">
        <f>COUNTIF(E$2:E433,"=0")</f>
        <v>220</v>
      </c>
      <c r="H433" s="2">
        <f t="shared" si="31"/>
        <v>0.98148148148148151</v>
      </c>
      <c r="I433" s="2">
        <f t="shared" si="32"/>
        <v>0.62068965517241381</v>
      </c>
      <c r="J433" s="2">
        <f t="shared" si="33"/>
        <v>0.37931034482758619</v>
      </c>
      <c r="K433" s="2">
        <f t="shared" si="34"/>
        <v>0.65432098765432101</v>
      </c>
    </row>
    <row r="434" spans="1:11">
      <c r="A434" s="7" t="s">
        <v>812</v>
      </c>
      <c r="B434" s="8">
        <v>-167.7</v>
      </c>
      <c r="C434" s="9">
        <v>4.4999999999999999E-4</v>
      </c>
      <c r="D434" s="2">
        <f>IFERROR(MATCH(A434,Both_domains!A$2:A$225, 0), 0)</f>
        <v>0</v>
      </c>
      <c r="E434" s="2">
        <f t="shared" si="30"/>
        <v>0</v>
      </c>
      <c r="F434" s="2">
        <f>COUNTIF(E$2:E434,"=1")</f>
        <v>212</v>
      </c>
      <c r="G434" s="2">
        <f>COUNTIF(E$2:E434,"=0")</f>
        <v>221</v>
      </c>
      <c r="H434" s="2">
        <f t="shared" si="31"/>
        <v>0.98148148148148151</v>
      </c>
      <c r="I434" s="2">
        <f t="shared" si="32"/>
        <v>0.61896551724137927</v>
      </c>
      <c r="J434" s="2">
        <f t="shared" si="33"/>
        <v>0.38103448275862067</v>
      </c>
      <c r="K434" s="2">
        <f t="shared" si="34"/>
        <v>0.65331278890600919</v>
      </c>
    </row>
    <row r="435" spans="1:11">
      <c r="A435" s="7" t="s">
        <v>813</v>
      </c>
      <c r="B435" s="8">
        <v>-168.4</v>
      </c>
      <c r="C435" s="9">
        <v>5.0000000000000001E-4</v>
      </c>
      <c r="D435" s="2">
        <f>IFERROR(MATCH(A435,Both_domains!A$2:A$225, 0), 0)</f>
        <v>0</v>
      </c>
      <c r="E435" s="2">
        <f t="shared" si="30"/>
        <v>0</v>
      </c>
      <c r="F435" s="2">
        <f>COUNTIF(E$2:E435,"=1")</f>
        <v>212</v>
      </c>
      <c r="G435" s="2">
        <f>COUNTIF(E$2:E435,"=0")</f>
        <v>222</v>
      </c>
      <c r="H435" s="2">
        <f t="shared" si="31"/>
        <v>0.98148148148148151</v>
      </c>
      <c r="I435" s="2">
        <f t="shared" si="32"/>
        <v>0.61724137931034484</v>
      </c>
      <c r="J435" s="2">
        <f t="shared" si="33"/>
        <v>0.38275862068965516</v>
      </c>
      <c r="K435" s="2">
        <f t="shared" si="34"/>
        <v>0.65230769230769226</v>
      </c>
    </row>
    <row r="436" spans="1:11">
      <c r="A436" s="7" t="s">
        <v>814</v>
      </c>
      <c r="B436" s="8">
        <v>-168.5</v>
      </c>
      <c r="C436" s="9">
        <v>5.1000000000000004E-4</v>
      </c>
      <c r="D436" s="2">
        <f>IFERROR(MATCH(A436,Both_domains!A$2:A$225, 0), 0)</f>
        <v>0</v>
      </c>
      <c r="E436" s="2">
        <f t="shared" si="30"/>
        <v>0</v>
      </c>
      <c r="F436" s="2">
        <f>COUNTIF(E$2:E436,"=1")</f>
        <v>212</v>
      </c>
      <c r="G436" s="2">
        <f>COUNTIF(E$2:E436,"=0")</f>
        <v>223</v>
      </c>
      <c r="H436" s="2">
        <f t="shared" si="31"/>
        <v>0.98148148148148151</v>
      </c>
      <c r="I436" s="2">
        <f t="shared" si="32"/>
        <v>0.61551724137931041</v>
      </c>
      <c r="J436" s="2">
        <f t="shared" si="33"/>
        <v>0.38448275862068965</v>
      </c>
      <c r="K436" s="2">
        <f t="shared" si="34"/>
        <v>0.65130568356374807</v>
      </c>
    </row>
    <row r="437" spans="1:11">
      <c r="A437" s="7" t="s">
        <v>815</v>
      </c>
      <c r="B437" s="8">
        <v>-168.6</v>
      </c>
      <c r="C437" s="9">
        <v>5.1999999999999995E-4</v>
      </c>
      <c r="D437" s="2">
        <f>IFERROR(MATCH(A437,Both_domains!A$2:A$225, 0), 0)</f>
        <v>0</v>
      </c>
      <c r="E437" s="2">
        <f t="shared" si="30"/>
        <v>0</v>
      </c>
      <c r="F437" s="2">
        <f>COUNTIF(E$2:E437,"=1")</f>
        <v>212</v>
      </c>
      <c r="G437" s="2">
        <f>COUNTIF(E$2:E437,"=0")</f>
        <v>224</v>
      </c>
      <c r="H437" s="2">
        <f t="shared" si="31"/>
        <v>0.98148148148148151</v>
      </c>
      <c r="I437" s="2">
        <f t="shared" si="32"/>
        <v>0.61379310344827587</v>
      </c>
      <c r="J437" s="2">
        <f t="shared" si="33"/>
        <v>0.38620689655172413</v>
      </c>
      <c r="K437" s="2">
        <f t="shared" si="34"/>
        <v>0.65030674846625769</v>
      </c>
    </row>
    <row r="438" spans="1:11">
      <c r="A438" s="7" t="s">
        <v>816</v>
      </c>
      <c r="B438" s="8">
        <v>-168.6</v>
      </c>
      <c r="C438" s="9">
        <v>5.1999999999999995E-4</v>
      </c>
      <c r="D438" s="2">
        <f>IFERROR(MATCH(A438,Both_domains!A$2:A$225, 0), 0)</f>
        <v>0</v>
      </c>
      <c r="E438" s="2">
        <f t="shared" si="30"/>
        <v>0</v>
      </c>
      <c r="F438" s="2">
        <f>COUNTIF(E$2:E438,"=1")</f>
        <v>212</v>
      </c>
      <c r="G438" s="2">
        <f>COUNTIF(E$2:E438,"=0")</f>
        <v>225</v>
      </c>
      <c r="H438" s="2">
        <f t="shared" si="31"/>
        <v>0.98148148148148151</v>
      </c>
      <c r="I438" s="2">
        <f t="shared" si="32"/>
        <v>0.61206896551724133</v>
      </c>
      <c r="J438" s="2">
        <f t="shared" si="33"/>
        <v>0.38793103448275862</v>
      </c>
      <c r="K438" s="2">
        <f t="shared" si="34"/>
        <v>0.64931087289433387</v>
      </c>
    </row>
    <row r="439" spans="1:11">
      <c r="A439" s="7" t="s">
        <v>817</v>
      </c>
      <c r="B439" s="8">
        <v>-168.7</v>
      </c>
      <c r="C439" s="9">
        <v>5.2999999999999998E-4</v>
      </c>
      <c r="D439" s="2">
        <f>IFERROR(MATCH(A439,Both_domains!A$2:A$225, 0), 0)</f>
        <v>0</v>
      </c>
      <c r="E439" s="2">
        <f t="shared" si="30"/>
        <v>0</v>
      </c>
      <c r="F439" s="2">
        <f>COUNTIF(E$2:E439,"=1")</f>
        <v>212</v>
      </c>
      <c r="G439" s="2">
        <f>COUNTIF(E$2:E439,"=0")</f>
        <v>226</v>
      </c>
      <c r="H439" s="2">
        <f t="shared" si="31"/>
        <v>0.98148148148148151</v>
      </c>
      <c r="I439" s="2">
        <f t="shared" si="32"/>
        <v>0.6103448275862069</v>
      </c>
      <c r="J439" s="2">
        <f t="shared" si="33"/>
        <v>0.3896551724137931</v>
      </c>
      <c r="K439" s="2">
        <f t="shared" si="34"/>
        <v>0.64831804281345562</v>
      </c>
    </row>
    <row r="440" spans="1:11">
      <c r="A440" s="7" t="s">
        <v>818</v>
      </c>
      <c r="B440" s="8">
        <v>-168.9</v>
      </c>
      <c r="C440" s="9">
        <v>5.4000000000000001E-4</v>
      </c>
      <c r="D440" s="2">
        <f>IFERROR(MATCH(A440,Both_domains!A$2:A$225, 0), 0)</f>
        <v>0</v>
      </c>
      <c r="E440" s="2">
        <f t="shared" si="30"/>
        <v>0</v>
      </c>
      <c r="F440" s="2">
        <f>COUNTIF(E$2:E440,"=1")</f>
        <v>212</v>
      </c>
      <c r="G440" s="2">
        <f>COUNTIF(E$2:E440,"=0")</f>
        <v>227</v>
      </c>
      <c r="H440" s="2">
        <f t="shared" si="31"/>
        <v>0.98148148148148151</v>
      </c>
      <c r="I440" s="2">
        <f t="shared" si="32"/>
        <v>0.60862068965517246</v>
      </c>
      <c r="J440" s="2">
        <f t="shared" si="33"/>
        <v>0.39137931034482759</v>
      </c>
      <c r="K440" s="2">
        <f t="shared" si="34"/>
        <v>0.64732824427480917</v>
      </c>
    </row>
    <row r="441" spans="1:11">
      <c r="A441" s="7" t="s">
        <v>819</v>
      </c>
      <c r="B441" s="8">
        <v>-168.9</v>
      </c>
      <c r="C441" s="9">
        <v>5.4000000000000001E-4</v>
      </c>
      <c r="D441" s="2">
        <f>IFERROR(MATCH(A441,Both_domains!A$2:A$225, 0), 0)</f>
        <v>0</v>
      </c>
      <c r="E441" s="2">
        <f t="shared" si="30"/>
        <v>0</v>
      </c>
      <c r="F441" s="2">
        <f>COUNTIF(E$2:E441,"=1")</f>
        <v>212</v>
      </c>
      <c r="G441" s="2">
        <f>COUNTIF(E$2:E441,"=0")</f>
        <v>228</v>
      </c>
      <c r="H441" s="2">
        <f t="shared" si="31"/>
        <v>0.98148148148148151</v>
      </c>
      <c r="I441" s="2">
        <f t="shared" si="32"/>
        <v>0.60689655172413792</v>
      </c>
      <c r="J441" s="2">
        <f t="shared" si="33"/>
        <v>0.39310344827586208</v>
      </c>
      <c r="K441" s="2">
        <f t="shared" si="34"/>
        <v>0.64634146341463417</v>
      </c>
    </row>
    <row r="442" spans="1:11">
      <c r="A442" s="7" t="s">
        <v>820</v>
      </c>
      <c r="B442" s="8">
        <v>-169.1</v>
      </c>
      <c r="C442" s="9">
        <v>5.5999999999999995E-4</v>
      </c>
      <c r="D442" s="2">
        <f>IFERROR(MATCH(A442,Both_domains!A$2:A$225, 0), 0)</f>
        <v>0</v>
      </c>
      <c r="E442" s="2">
        <f t="shared" si="30"/>
        <v>0</v>
      </c>
      <c r="F442" s="2">
        <f>COUNTIF(E$2:E442,"=1")</f>
        <v>212</v>
      </c>
      <c r="G442" s="2">
        <f>COUNTIF(E$2:E442,"=0")</f>
        <v>229</v>
      </c>
      <c r="H442" s="2">
        <f t="shared" si="31"/>
        <v>0.98148148148148151</v>
      </c>
      <c r="I442" s="2">
        <f t="shared" si="32"/>
        <v>0.60517241379310338</v>
      </c>
      <c r="J442" s="2">
        <f t="shared" si="33"/>
        <v>0.39482758620689656</v>
      </c>
      <c r="K442" s="2">
        <f t="shared" si="34"/>
        <v>0.64535768645357683</v>
      </c>
    </row>
    <row r="443" spans="1:11">
      <c r="A443" s="7" t="s">
        <v>821</v>
      </c>
      <c r="B443" s="8">
        <v>-169.1</v>
      </c>
      <c r="C443" s="9">
        <v>5.6999999999999998E-4</v>
      </c>
      <c r="D443" s="2">
        <f>IFERROR(MATCH(A443,Both_domains!A$2:A$225, 0), 0)</f>
        <v>0</v>
      </c>
      <c r="E443" s="2">
        <f t="shared" si="30"/>
        <v>0</v>
      </c>
      <c r="F443" s="2">
        <f>COUNTIF(E$2:E443,"=1")</f>
        <v>212</v>
      </c>
      <c r="G443" s="2">
        <f>COUNTIF(E$2:E443,"=0")</f>
        <v>230</v>
      </c>
      <c r="H443" s="2">
        <f t="shared" si="31"/>
        <v>0.98148148148148151</v>
      </c>
      <c r="I443" s="2">
        <f t="shared" si="32"/>
        <v>0.60344827586206895</v>
      </c>
      <c r="J443" s="2">
        <f t="shared" si="33"/>
        <v>0.39655172413793105</v>
      </c>
      <c r="K443" s="2">
        <f t="shared" si="34"/>
        <v>0.64437689969604861</v>
      </c>
    </row>
    <row r="444" spans="1:11">
      <c r="A444" s="7" t="s">
        <v>822</v>
      </c>
      <c r="B444" s="8">
        <v>-169.2</v>
      </c>
      <c r="C444" s="9">
        <v>5.6999999999999998E-4</v>
      </c>
      <c r="D444" s="2">
        <f>IFERROR(MATCH(A444,Both_domains!A$2:A$225, 0), 0)</f>
        <v>0</v>
      </c>
      <c r="E444" s="2">
        <f t="shared" si="30"/>
        <v>0</v>
      </c>
      <c r="F444" s="2">
        <f>COUNTIF(E$2:E444,"=1")</f>
        <v>212</v>
      </c>
      <c r="G444" s="2">
        <f>COUNTIF(E$2:E444,"=0")</f>
        <v>231</v>
      </c>
      <c r="H444" s="2">
        <f t="shared" si="31"/>
        <v>0.98148148148148151</v>
      </c>
      <c r="I444" s="2">
        <f t="shared" si="32"/>
        <v>0.60172413793103452</v>
      </c>
      <c r="J444" s="2">
        <f t="shared" si="33"/>
        <v>0.39827586206896554</v>
      </c>
      <c r="K444" s="2">
        <f t="shared" si="34"/>
        <v>0.64339908952959024</v>
      </c>
    </row>
    <row r="445" spans="1:11">
      <c r="A445" s="7" t="s">
        <v>823</v>
      </c>
      <c r="B445" s="8">
        <v>-169.3</v>
      </c>
      <c r="C445" s="9">
        <v>5.8E-4</v>
      </c>
      <c r="D445" s="2">
        <f>IFERROR(MATCH(A445,Both_domains!A$2:A$225, 0), 0)</f>
        <v>0</v>
      </c>
      <c r="E445" s="2">
        <f t="shared" si="30"/>
        <v>0</v>
      </c>
      <c r="F445" s="2">
        <f>COUNTIF(E$2:E445,"=1")</f>
        <v>212</v>
      </c>
      <c r="G445" s="2">
        <f>COUNTIF(E$2:E445,"=0")</f>
        <v>232</v>
      </c>
      <c r="H445" s="2">
        <f t="shared" si="31"/>
        <v>0.98148148148148151</v>
      </c>
      <c r="I445" s="2">
        <f t="shared" si="32"/>
        <v>0.6</v>
      </c>
      <c r="J445" s="2">
        <f t="shared" si="33"/>
        <v>0.4</v>
      </c>
      <c r="K445" s="2">
        <f t="shared" si="34"/>
        <v>0.64242424242424245</v>
      </c>
    </row>
    <row r="446" spans="1:11">
      <c r="A446" s="7" t="s">
        <v>824</v>
      </c>
      <c r="B446" s="8">
        <v>-169.4</v>
      </c>
      <c r="C446" s="9">
        <v>5.9000000000000003E-4</v>
      </c>
      <c r="D446" s="2">
        <f>IFERROR(MATCH(A446,Both_domains!A$2:A$225, 0), 0)</f>
        <v>0</v>
      </c>
      <c r="E446" s="2">
        <f t="shared" si="30"/>
        <v>0</v>
      </c>
      <c r="F446" s="2">
        <f>COUNTIF(E$2:E446,"=1")</f>
        <v>212</v>
      </c>
      <c r="G446" s="2">
        <f>COUNTIF(E$2:E446,"=0")</f>
        <v>233</v>
      </c>
      <c r="H446" s="2">
        <f t="shared" si="31"/>
        <v>0.98148148148148151</v>
      </c>
      <c r="I446" s="2">
        <f t="shared" si="32"/>
        <v>0.59827586206896544</v>
      </c>
      <c r="J446" s="2">
        <f t="shared" si="33"/>
        <v>0.40172413793103451</v>
      </c>
      <c r="K446" s="2">
        <f t="shared" si="34"/>
        <v>0.64145234493192138</v>
      </c>
    </row>
    <row r="447" spans="1:11">
      <c r="A447" s="7" t="s">
        <v>825</v>
      </c>
      <c r="B447" s="8">
        <v>-169.5</v>
      </c>
      <c r="C447" s="9">
        <v>5.9999999999999995E-4</v>
      </c>
      <c r="D447" s="2">
        <f>IFERROR(MATCH(A447,Both_domains!A$2:A$225, 0), 0)</f>
        <v>0</v>
      </c>
      <c r="E447" s="2">
        <f t="shared" si="30"/>
        <v>0</v>
      </c>
      <c r="F447" s="2">
        <f>COUNTIF(E$2:E447,"=1")</f>
        <v>212</v>
      </c>
      <c r="G447" s="2">
        <f>COUNTIF(E$2:E447,"=0")</f>
        <v>234</v>
      </c>
      <c r="H447" s="2">
        <f t="shared" si="31"/>
        <v>0.98148148148148151</v>
      </c>
      <c r="I447" s="2">
        <f t="shared" si="32"/>
        <v>0.59655172413793101</v>
      </c>
      <c r="J447" s="2">
        <f t="shared" si="33"/>
        <v>0.40344827586206894</v>
      </c>
      <c r="K447" s="2">
        <f t="shared" si="34"/>
        <v>0.6404833836858006</v>
      </c>
    </row>
    <row r="448" spans="1:11">
      <c r="A448" s="7" t="s">
        <v>826</v>
      </c>
      <c r="B448" s="8">
        <v>-169.6</v>
      </c>
      <c r="C448" s="9">
        <v>5.9999999999999995E-4</v>
      </c>
      <c r="D448" s="2">
        <f>IFERROR(MATCH(A448,Both_domains!A$2:A$225, 0), 0)</f>
        <v>0</v>
      </c>
      <c r="E448" s="2">
        <f t="shared" si="30"/>
        <v>0</v>
      </c>
      <c r="F448" s="2">
        <f>COUNTIF(E$2:E448,"=1")</f>
        <v>212</v>
      </c>
      <c r="G448" s="2">
        <f>COUNTIF(E$2:E448,"=0")</f>
        <v>235</v>
      </c>
      <c r="H448" s="2">
        <f t="shared" si="31"/>
        <v>0.98148148148148151</v>
      </c>
      <c r="I448" s="2">
        <f t="shared" si="32"/>
        <v>0.59482758620689657</v>
      </c>
      <c r="J448" s="2">
        <f t="shared" si="33"/>
        <v>0.40517241379310343</v>
      </c>
      <c r="K448" s="2">
        <f t="shared" si="34"/>
        <v>0.63951734539969829</v>
      </c>
    </row>
    <row r="449" spans="1:11">
      <c r="A449" s="7" t="s">
        <v>827</v>
      </c>
      <c r="B449" s="8">
        <v>-169.8</v>
      </c>
      <c r="C449" s="9">
        <v>6.3000000000000003E-4</v>
      </c>
      <c r="D449" s="2">
        <f>IFERROR(MATCH(A449,Both_domains!A$2:A$225, 0), 0)</f>
        <v>0</v>
      </c>
      <c r="E449" s="2">
        <f t="shared" si="30"/>
        <v>0</v>
      </c>
      <c r="F449" s="2">
        <f>COUNTIF(E$2:E449,"=1")</f>
        <v>212</v>
      </c>
      <c r="G449" s="2">
        <f>COUNTIF(E$2:E449,"=0")</f>
        <v>236</v>
      </c>
      <c r="H449" s="2">
        <f t="shared" si="31"/>
        <v>0.98148148148148151</v>
      </c>
      <c r="I449" s="2">
        <f t="shared" si="32"/>
        <v>0.59310344827586214</v>
      </c>
      <c r="J449" s="2">
        <f t="shared" si="33"/>
        <v>0.40689655172413791</v>
      </c>
      <c r="K449" s="2">
        <f t="shared" si="34"/>
        <v>0.63855421686746983</v>
      </c>
    </row>
    <row r="450" spans="1:11">
      <c r="A450" s="7" t="s">
        <v>828</v>
      </c>
      <c r="B450" s="8">
        <v>-169.8</v>
      </c>
      <c r="C450" s="9">
        <v>6.3000000000000003E-4</v>
      </c>
      <c r="D450" s="2">
        <f>IFERROR(MATCH(A450,Both_domains!A$2:A$225, 0), 0)</f>
        <v>0</v>
      </c>
      <c r="E450" s="2">
        <f t="shared" si="30"/>
        <v>0</v>
      </c>
      <c r="F450" s="2">
        <f>COUNTIF(E$2:E450,"=1")</f>
        <v>212</v>
      </c>
      <c r="G450" s="2">
        <f>COUNTIF(E$2:E450,"=0")</f>
        <v>237</v>
      </c>
      <c r="H450" s="2">
        <f t="shared" si="31"/>
        <v>0.98148148148148151</v>
      </c>
      <c r="I450" s="2">
        <f t="shared" si="32"/>
        <v>0.5913793103448276</v>
      </c>
      <c r="J450" s="2">
        <f t="shared" si="33"/>
        <v>0.4086206896551724</v>
      </c>
      <c r="K450" s="2">
        <f t="shared" si="34"/>
        <v>0.63759398496240605</v>
      </c>
    </row>
    <row r="451" spans="1:11">
      <c r="A451" s="7" t="s">
        <v>829</v>
      </c>
      <c r="B451" s="8">
        <v>-169.9</v>
      </c>
      <c r="C451" s="9">
        <v>6.4000000000000005E-4</v>
      </c>
      <c r="D451" s="2">
        <f>IFERROR(MATCH(A451,Both_domains!A$2:A$225, 0), 0)</f>
        <v>0</v>
      </c>
      <c r="E451" s="2">
        <f t="shared" ref="E451:E514" si="35">IF(D451=0,0,1)</f>
        <v>0</v>
      </c>
      <c r="F451" s="2">
        <f>COUNTIF(E$2:E451,"=1")</f>
        <v>212</v>
      </c>
      <c r="G451" s="2">
        <f>COUNTIF(E$2:E451,"=0")</f>
        <v>238</v>
      </c>
      <c r="H451" s="2">
        <f t="shared" ref="H451:H514" si="36">F451/MAX(F:F)</f>
        <v>0.98148148148148151</v>
      </c>
      <c r="I451" s="2">
        <f t="shared" ref="I451:I514" si="37">1 - J451</f>
        <v>0.58965517241379306</v>
      </c>
      <c r="J451" s="2">
        <f t="shared" ref="J451:J514" si="38">G451/MAX(G:G)</f>
        <v>0.41034482758620688</v>
      </c>
      <c r="K451" s="2">
        <f t="shared" ref="K451:K514" si="39">2*F451/(F451+MAX(F:F)+G451)</f>
        <v>0.63663663663663661</v>
      </c>
    </row>
    <row r="452" spans="1:11">
      <c r="A452" s="7" t="s">
        <v>830</v>
      </c>
      <c r="B452" s="8">
        <v>-170</v>
      </c>
      <c r="C452" s="9">
        <v>6.4999999999999997E-4</v>
      </c>
      <c r="D452" s="2">
        <f>IFERROR(MATCH(A452,Both_domains!A$2:A$225, 0), 0)</f>
        <v>0</v>
      </c>
      <c r="E452" s="2">
        <f t="shared" si="35"/>
        <v>0</v>
      </c>
      <c r="F452" s="2">
        <f>COUNTIF(E$2:E452,"=1")</f>
        <v>212</v>
      </c>
      <c r="G452" s="2">
        <f>COUNTIF(E$2:E452,"=0")</f>
        <v>239</v>
      </c>
      <c r="H452" s="2">
        <f t="shared" si="36"/>
        <v>0.98148148148148151</v>
      </c>
      <c r="I452" s="2">
        <f t="shared" si="37"/>
        <v>0.58793103448275863</v>
      </c>
      <c r="J452" s="2">
        <f t="shared" si="38"/>
        <v>0.41206896551724137</v>
      </c>
      <c r="K452" s="2">
        <f t="shared" si="39"/>
        <v>0.6356821589205397</v>
      </c>
    </row>
    <row r="453" spans="1:11">
      <c r="A453" s="7" t="s">
        <v>831</v>
      </c>
      <c r="B453" s="8">
        <v>-170.1</v>
      </c>
      <c r="C453" s="9">
        <v>6.6E-4</v>
      </c>
      <c r="D453" s="2">
        <f>IFERROR(MATCH(A453,Both_domains!A$2:A$225, 0), 0)</f>
        <v>0</v>
      </c>
      <c r="E453" s="2">
        <f t="shared" si="35"/>
        <v>0</v>
      </c>
      <c r="F453" s="2">
        <f>COUNTIF(E$2:E453,"=1")</f>
        <v>212</v>
      </c>
      <c r="G453" s="2">
        <f>COUNTIF(E$2:E453,"=0")</f>
        <v>240</v>
      </c>
      <c r="H453" s="2">
        <f t="shared" si="36"/>
        <v>0.98148148148148151</v>
      </c>
      <c r="I453" s="2">
        <f t="shared" si="37"/>
        <v>0.5862068965517242</v>
      </c>
      <c r="J453" s="2">
        <f t="shared" si="38"/>
        <v>0.41379310344827586</v>
      </c>
      <c r="K453" s="2">
        <f t="shared" si="39"/>
        <v>0.6347305389221557</v>
      </c>
    </row>
    <row r="454" spans="1:11">
      <c r="A454" s="7" t="s">
        <v>832</v>
      </c>
      <c r="B454" s="8">
        <v>-170.4</v>
      </c>
      <c r="C454" s="9">
        <v>6.8999999999999997E-4</v>
      </c>
      <c r="D454" s="2">
        <f>IFERROR(MATCH(A454,Both_domains!A$2:A$225, 0), 0)</f>
        <v>0</v>
      </c>
      <c r="E454" s="2">
        <f t="shared" si="35"/>
        <v>0</v>
      </c>
      <c r="F454" s="2">
        <f>COUNTIF(E$2:E454,"=1")</f>
        <v>212</v>
      </c>
      <c r="G454" s="2">
        <f>COUNTIF(E$2:E454,"=0")</f>
        <v>241</v>
      </c>
      <c r="H454" s="2">
        <f t="shared" si="36"/>
        <v>0.98148148148148151</v>
      </c>
      <c r="I454" s="2">
        <f t="shared" si="37"/>
        <v>0.58448275862068966</v>
      </c>
      <c r="J454" s="2">
        <f t="shared" si="38"/>
        <v>0.41551724137931034</v>
      </c>
      <c r="K454" s="2">
        <f t="shared" si="39"/>
        <v>0.63378176382660689</v>
      </c>
    </row>
    <row r="455" spans="1:11">
      <c r="A455" s="7" t="s">
        <v>833</v>
      </c>
      <c r="B455" s="8">
        <v>-170.5</v>
      </c>
      <c r="C455" s="9">
        <v>6.9999999999999999E-4</v>
      </c>
      <c r="D455" s="2">
        <f>IFERROR(MATCH(A455,Both_domains!A$2:A$225, 0), 0)</f>
        <v>0</v>
      </c>
      <c r="E455" s="2">
        <f t="shared" si="35"/>
        <v>0</v>
      </c>
      <c r="F455" s="2">
        <f>COUNTIF(E$2:E455,"=1")</f>
        <v>212</v>
      </c>
      <c r="G455" s="2">
        <f>COUNTIF(E$2:E455,"=0")</f>
        <v>242</v>
      </c>
      <c r="H455" s="2">
        <f t="shared" si="36"/>
        <v>0.98148148148148151</v>
      </c>
      <c r="I455" s="2">
        <f t="shared" si="37"/>
        <v>0.58275862068965512</v>
      </c>
      <c r="J455" s="2">
        <f t="shared" si="38"/>
        <v>0.41724137931034483</v>
      </c>
      <c r="K455" s="2">
        <f t="shared" si="39"/>
        <v>0.63283582089552237</v>
      </c>
    </row>
    <row r="456" spans="1:11">
      <c r="A456" s="7" t="s">
        <v>834</v>
      </c>
      <c r="B456" s="8">
        <v>-170.6</v>
      </c>
      <c r="C456" s="9">
        <v>6.9999999999999999E-4</v>
      </c>
      <c r="D456" s="2">
        <f>IFERROR(MATCH(A456,Both_domains!A$2:A$225, 0), 0)</f>
        <v>0</v>
      </c>
      <c r="E456" s="2">
        <f t="shared" si="35"/>
        <v>0</v>
      </c>
      <c r="F456" s="2">
        <f>COUNTIF(E$2:E456,"=1")</f>
        <v>212</v>
      </c>
      <c r="G456" s="2">
        <f>COUNTIF(E$2:E456,"=0")</f>
        <v>243</v>
      </c>
      <c r="H456" s="2">
        <f t="shared" si="36"/>
        <v>0.98148148148148151</v>
      </c>
      <c r="I456" s="2">
        <f t="shared" si="37"/>
        <v>0.58103448275862069</v>
      </c>
      <c r="J456" s="2">
        <f t="shared" si="38"/>
        <v>0.41896551724137931</v>
      </c>
      <c r="K456" s="2">
        <f t="shared" si="39"/>
        <v>0.63189269746646792</v>
      </c>
    </row>
    <row r="457" spans="1:11">
      <c r="A457" s="7" t="s">
        <v>835</v>
      </c>
      <c r="B457" s="8">
        <v>-170.7</v>
      </c>
      <c r="C457" s="9">
        <v>7.2000000000000005E-4</v>
      </c>
      <c r="D457" s="2">
        <f>IFERROR(MATCH(A457,Both_domains!A$2:A$225, 0), 0)</f>
        <v>0</v>
      </c>
      <c r="E457" s="2">
        <f t="shared" si="35"/>
        <v>0</v>
      </c>
      <c r="F457" s="2">
        <f>COUNTIF(E$2:E457,"=1")</f>
        <v>212</v>
      </c>
      <c r="G457" s="2">
        <f>COUNTIF(E$2:E457,"=0")</f>
        <v>244</v>
      </c>
      <c r="H457" s="2">
        <f t="shared" si="36"/>
        <v>0.98148148148148151</v>
      </c>
      <c r="I457" s="2">
        <f t="shared" si="37"/>
        <v>0.57931034482758625</v>
      </c>
      <c r="J457" s="2">
        <f t="shared" si="38"/>
        <v>0.4206896551724138</v>
      </c>
      <c r="K457" s="2">
        <f t="shared" si="39"/>
        <v>0.63095238095238093</v>
      </c>
    </row>
    <row r="458" spans="1:11">
      <c r="A458" s="7" t="s">
        <v>836</v>
      </c>
      <c r="B458" s="8">
        <v>-170.8</v>
      </c>
      <c r="C458" s="9">
        <v>7.2999999999999996E-4</v>
      </c>
      <c r="D458" s="2">
        <f>IFERROR(MATCH(A458,Both_domains!A$2:A$225, 0), 0)</f>
        <v>0</v>
      </c>
      <c r="E458" s="2">
        <f t="shared" si="35"/>
        <v>0</v>
      </c>
      <c r="F458" s="2">
        <f>COUNTIF(E$2:E458,"=1")</f>
        <v>212</v>
      </c>
      <c r="G458" s="2">
        <f>COUNTIF(E$2:E458,"=0")</f>
        <v>245</v>
      </c>
      <c r="H458" s="2">
        <f t="shared" si="36"/>
        <v>0.98148148148148151</v>
      </c>
      <c r="I458" s="2">
        <f t="shared" si="37"/>
        <v>0.57758620689655171</v>
      </c>
      <c r="J458" s="2">
        <f t="shared" si="38"/>
        <v>0.42241379310344829</v>
      </c>
      <c r="K458" s="2">
        <f t="shared" si="39"/>
        <v>0.63001485884101038</v>
      </c>
    </row>
    <row r="459" spans="1:11">
      <c r="A459" s="7" t="s">
        <v>837</v>
      </c>
      <c r="B459" s="8">
        <v>-170.9</v>
      </c>
      <c r="C459" s="9">
        <v>7.5000000000000002E-4</v>
      </c>
      <c r="D459" s="2">
        <f>IFERROR(MATCH(A459,Both_domains!A$2:A$225, 0), 0)</f>
        <v>0</v>
      </c>
      <c r="E459" s="2">
        <f t="shared" si="35"/>
        <v>0</v>
      </c>
      <c r="F459" s="2">
        <f>COUNTIF(E$2:E459,"=1")</f>
        <v>212</v>
      </c>
      <c r="G459" s="2">
        <f>COUNTIF(E$2:E459,"=0")</f>
        <v>246</v>
      </c>
      <c r="H459" s="2">
        <f t="shared" si="36"/>
        <v>0.98148148148148151</v>
      </c>
      <c r="I459" s="2">
        <f t="shared" si="37"/>
        <v>0.57586206896551717</v>
      </c>
      <c r="J459" s="2">
        <f t="shared" si="38"/>
        <v>0.42413793103448277</v>
      </c>
      <c r="K459" s="2">
        <f t="shared" si="39"/>
        <v>0.62908011869436198</v>
      </c>
    </row>
    <row r="460" spans="1:11">
      <c r="A460" s="7" t="s">
        <v>838</v>
      </c>
      <c r="B460" s="8">
        <v>-171.1</v>
      </c>
      <c r="C460" s="9">
        <v>7.6999999999999996E-4</v>
      </c>
      <c r="D460" s="2">
        <f>IFERROR(MATCH(A460,Both_domains!A$2:A$225, 0), 0)</f>
        <v>0</v>
      </c>
      <c r="E460" s="2">
        <f t="shared" si="35"/>
        <v>0</v>
      </c>
      <c r="F460" s="2">
        <f>COUNTIF(E$2:E460,"=1")</f>
        <v>212</v>
      </c>
      <c r="G460" s="2">
        <f>COUNTIF(E$2:E460,"=0")</f>
        <v>247</v>
      </c>
      <c r="H460" s="2">
        <f t="shared" si="36"/>
        <v>0.98148148148148151</v>
      </c>
      <c r="I460" s="2">
        <f t="shared" si="37"/>
        <v>0.57413793103448274</v>
      </c>
      <c r="J460" s="2">
        <f t="shared" si="38"/>
        <v>0.42586206896551726</v>
      </c>
      <c r="K460" s="2">
        <f t="shared" si="39"/>
        <v>0.62814814814814812</v>
      </c>
    </row>
    <row r="461" spans="1:11">
      <c r="A461" s="7" t="s">
        <v>839</v>
      </c>
      <c r="B461" s="8">
        <v>-171.3</v>
      </c>
      <c r="C461" s="9">
        <v>7.9000000000000001E-4</v>
      </c>
      <c r="D461" s="2">
        <f>IFERROR(MATCH(A461,Both_domains!A$2:A$225, 0), 0)</f>
        <v>0</v>
      </c>
      <c r="E461" s="2">
        <f t="shared" si="35"/>
        <v>0</v>
      </c>
      <c r="F461" s="2">
        <f>COUNTIF(E$2:E461,"=1")</f>
        <v>212</v>
      </c>
      <c r="G461" s="2">
        <f>COUNTIF(E$2:E461,"=0")</f>
        <v>248</v>
      </c>
      <c r="H461" s="2">
        <f t="shared" si="36"/>
        <v>0.98148148148148151</v>
      </c>
      <c r="I461" s="2">
        <f t="shared" si="37"/>
        <v>0.57241379310344831</v>
      </c>
      <c r="J461" s="2">
        <f t="shared" si="38"/>
        <v>0.42758620689655175</v>
      </c>
      <c r="K461" s="2">
        <f t="shared" si="39"/>
        <v>0.62721893491124259</v>
      </c>
    </row>
    <row r="462" spans="1:11">
      <c r="A462" s="7" t="s">
        <v>840</v>
      </c>
      <c r="B462" s="8">
        <v>-171.3</v>
      </c>
      <c r="C462" s="9">
        <v>8.0000000000000004E-4</v>
      </c>
      <c r="D462" s="2">
        <f>IFERROR(MATCH(A462,Both_domains!A$2:A$225, 0), 0)</f>
        <v>0</v>
      </c>
      <c r="E462" s="2">
        <f t="shared" si="35"/>
        <v>0</v>
      </c>
      <c r="F462" s="2">
        <f>COUNTIF(E$2:E462,"=1")</f>
        <v>212</v>
      </c>
      <c r="G462" s="2">
        <f>COUNTIF(E$2:E462,"=0")</f>
        <v>249</v>
      </c>
      <c r="H462" s="2">
        <f t="shared" si="36"/>
        <v>0.98148148148148151</v>
      </c>
      <c r="I462" s="2">
        <f t="shared" si="37"/>
        <v>0.57068965517241377</v>
      </c>
      <c r="J462" s="2">
        <f t="shared" si="38"/>
        <v>0.42931034482758623</v>
      </c>
      <c r="K462" s="2">
        <f t="shared" si="39"/>
        <v>0.62629246676514028</v>
      </c>
    </row>
    <row r="463" spans="1:11">
      <c r="A463" s="7" t="s">
        <v>841</v>
      </c>
      <c r="B463" s="8">
        <v>-171.5</v>
      </c>
      <c r="C463" s="9">
        <v>8.0999999999999996E-4</v>
      </c>
      <c r="D463" s="2">
        <f>IFERROR(MATCH(A463,Both_domains!A$2:A$225, 0), 0)</f>
        <v>0</v>
      </c>
      <c r="E463" s="2">
        <f t="shared" si="35"/>
        <v>0</v>
      </c>
      <c r="F463" s="2">
        <f>COUNTIF(E$2:E463,"=1")</f>
        <v>212</v>
      </c>
      <c r="G463" s="2">
        <f>COUNTIF(E$2:E463,"=0")</f>
        <v>250</v>
      </c>
      <c r="H463" s="2">
        <f t="shared" si="36"/>
        <v>0.98148148148148151</v>
      </c>
      <c r="I463" s="2">
        <f t="shared" si="37"/>
        <v>0.56896551724137934</v>
      </c>
      <c r="J463" s="2">
        <f t="shared" si="38"/>
        <v>0.43103448275862066</v>
      </c>
      <c r="K463" s="2">
        <f t="shared" si="39"/>
        <v>0.62536873156342188</v>
      </c>
    </row>
    <row r="464" spans="1:11">
      <c r="A464" s="7" t="s">
        <v>842</v>
      </c>
      <c r="B464" s="8">
        <v>-171.5</v>
      </c>
      <c r="C464" s="9">
        <v>8.1999999999999998E-4</v>
      </c>
      <c r="D464" s="2">
        <f>IFERROR(MATCH(A464,Both_domains!A$2:A$225, 0), 0)</f>
        <v>0</v>
      </c>
      <c r="E464" s="2">
        <f t="shared" si="35"/>
        <v>0</v>
      </c>
      <c r="F464" s="2">
        <f>COUNTIF(E$2:E464,"=1")</f>
        <v>212</v>
      </c>
      <c r="G464" s="2">
        <f>COUNTIF(E$2:E464,"=0")</f>
        <v>251</v>
      </c>
      <c r="H464" s="2">
        <f t="shared" si="36"/>
        <v>0.98148148148148151</v>
      </c>
      <c r="I464" s="2">
        <f t="shared" si="37"/>
        <v>0.5672413793103448</v>
      </c>
      <c r="J464" s="2">
        <f t="shared" si="38"/>
        <v>0.43275862068965515</v>
      </c>
      <c r="K464" s="2">
        <f t="shared" si="39"/>
        <v>0.62444771723122239</v>
      </c>
    </row>
    <row r="465" spans="1:11">
      <c r="A465" s="7" t="s">
        <v>843</v>
      </c>
      <c r="B465" s="8">
        <v>-171.5</v>
      </c>
      <c r="C465" s="9">
        <v>8.1999999999999998E-4</v>
      </c>
      <c r="D465" s="2">
        <f>IFERROR(MATCH(A465,Both_domains!A$2:A$225, 0), 0)</f>
        <v>0</v>
      </c>
      <c r="E465" s="2">
        <f t="shared" si="35"/>
        <v>0</v>
      </c>
      <c r="F465" s="2">
        <f>COUNTIF(E$2:E465,"=1")</f>
        <v>212</v>
      </c>
      <c r="G465" s="2">
        <f>COUNTIF(E$2:E465,"=0")</f>
        <v>252</v>
      </c>
      <c r="H465" s="2">
        <f t="shared" si="36"/>
        <v>0.98148148148148151</v>
      </c>
      <c r="I465" s="2">
        <f t="shared" si="37"/>
        <v>0.56551724137931036</v>
      </c>
      <c r="J465" s="2">
        <f t="shared" si="38"/>
        <v>0.43448275862068964</v>
      </c>
      <c r="K465" s="2">
        <f t="shared" si="39"/>
        <v>0.62352941176470589</v>
      </c>
    </row>
    <row r="466" spans="1:11">
      <c r="A466" s="7" t="s">
        <v>68</v>
      </c>
      <c r="B466" s="8">
        <v>-171.8</v>
      </c>
      <c r="C466" s="9">
        <v>8.5999999999999998E-4</v>
      </c>
      <c r="D466" s="2">
        <f>IFERROR(MATCH(A466,Both_domains!A$2:A$225, 0), 0)</f>
        <v>15</v>
      </c>
      <c r="E466" s="2">
        <f t="shared" si="35"/>
        <v>1</v>
      </c>
      <c r="F466" s="2">
        <f>COUNTIF(E$2:E466,"=1")</f>
        <v>213</v>
      </c>
      <c r="G466" s="2">
        <f>COUNTIF(E$2:E466,"=0")</f>
        <v>252</v>
      </c>
      <c r="H466" s="2">
        <f t="shared" si="36"/>
        <v>0.98611111111111116</v>
      </c>
      <c r="I466" s="2">
        <f t="shared" si="37"/>
        <v>0.56551724137931036</v>
      </c>
      <c r="J466" s="2">
        <f t="shared" si="38"/>
        <v>0.43448275862068964</v>
      </c>
      <c r="K466" s="2">
        <f t="shared" si="39"/>
        <v>0.62555066079295152</v>
      </c>
    </row>
    <row r="467" spans="1:11">
      <c r="A467" s="7" t="s">
        <v>844</v>
      </c>
      <c r="B467" s="8">
        <v>-172</v>
      </c>
      <c r="C467" s="9">
        <v>8.8000000000000003E-4</v>
      </c>
      <c r="D467" s="2">
        <f>IFERROR(MATCH(A467,Both_domains!A$2:A$225, 0), 0)</f>
        <v>0</v>
      </c>
      <c r="E467" s="2">
        <f t="shared" si="35"/>
        <v>0</v>
      </c>
      <c r="F467" s="2">
        <f>COUNTIF(E$2:E467,"=1")</f>
        <v>213</v>
      </c>
      <c r="G467" s="2">
        <f>COUNTIF(E$2:E467,"=0")</f>
        <v>253</v>
      </c>
      <c r="H467" s="2">
        <f t="shared" si="36"/>
        <v>0.98611111111111116</v>
      </c>
      <c r="I467" s="2">
        <f t="shared" si="37"/>
        <v>0.56379310344827593</v>
      </c>
      <c r="J467" s="2">
        <f t="shared" si="38"/>
        <v>0.43620689655172412</v>
      </c>
      <c r="K467" s="2">
        <f t="shared" si="39"/>
        <v>0.62463343108504399</v>
      </c>
    </row>
    <row r="468" spans="1:11">
      <c r="A468" s="7" t="s">
        <v>845</v>
      </c>
      <c r="B468" s="8">
        <v>-172</v>
      </c>
      <c r="C468" s="9">
        <v>8.8999999999999995E-4</v>
      </c>
      <c r="D468" s="2">
        <f>IFERROR(MATCH(A468,Both_domains!A$2:A$225, 0), 0)</f>
        <v>0</v>
      </c>
      <c r="E468" s="2">
        <f t="shared" si="35"/>
        <v>0</v>
      </c>
      <c r="F468" s="2">
        <f>COUNTIF(E$2:E468,"=1")</f>
        <v>213</v>
      </c>
      <c r="G468" s="2">
        <f>COUNTIF(E$2:E468,"=0")</f>
        <v>254</v>
      </c>
      <c r="H468" s="2">
        <f t="shared" si="36"/>
        <v>0.98611111111111116</v>
      </c>
      <c r="I468" s="2">
        <f t="shared" si="37"/>
        <v>0.56206896551724139</v>
      </c>
      <c r="J468" s="2">
        <f t="shared" si="38"/>
        <v>0.43793103448275861</v>
      </c>
      <c r="K468" s="2">
        <f t="shared" si="39"/>
        <v>0.62371888726207902</v>
      </c>
    </row>
    <row r="469" spans="1:11">
      <c r="A469" s="7" t="s">
        <v>846</v>
      </c>
      <c r="B469" s="8">
        <v>-172.1</v>
      </c>
      <c r="C469" s="9">
        <v>8.8999999999999995E-4</v>
      </c>
      <c r="D469" s="2">
        <f>IFERROR(MATCH(A469,Both_domains!A$2:A$225, 0), 0)</f>
        <v>0</v>
      </c>
      <c r="E469" s="2">
        <f t="shared" si="35"/>
        <v>0</v>
      </c>
      <c r="F469" s="2">
        <f>COUNTIF(E$2:E469,"=1")</f>
        <v>213</v>
      </c>
      <c r="G469" s="2">
        <f>COUNTIF(E$2:E469,"=0")</f>
        <v>255</v>
      </c>
      <c r="H469" s="2">
        <f t="shared" si="36"/>
        <v>0.98611111111111116</v>
      </c>
      <c r="I469" s="2">
        <f t="shared" si="37"/>
        <v>0.56034482758620685</v>
      </c>
      <c r="J469" s="2">
        <f t="shared" si="38"/>
        <v>0.43965517241379309</v>
      </c>
      <c r="K469" s="2">
        <f t="shared" si="39"/>
        <v>0.6228070175438597</v>
      </c>
    </row>
    <row r="470" spans="1:11">
      <c r="A470" s="7" t="s">
        <v>847</v>
      </c>
      <c r="B470" s="8">
        <v>-172.1</v>
      </c>
      <c r="C470" s="9">
        <v>8.8999999999999995E-4</v>
      </c>
      <c r="D470" s="2">
        <f>IFERROR(MATCH(A470,Both_domains!A$2:A$225, 0), 0)</f>
        <v>0</v>
      </c>
      <c r="E470" s="2">
        <f t="shared" si="35"/>
        <v>0</v>
      </c>
      <c r="F470" s="2">
        <f>COUNTIF(E$2:E470,"=1")</f>
        <v>213</v>
      </c>
      <c r="G470" s="2">
        <f>COUNTIF(E$2:E470,"=0")</f>
        <v>256</v>
      </c>
      <c r="H470" s="2">
        <f t="shared" si="36"/>
        <v>0.98611111111111116</v>
      </c>
      <c r="I470" s="2">
        <f t="shared" si="37"/>
        <v>0.55862068965517242</v>
      </c>
      <c r="J470" s="2">
        <f t="shared" si="38"/>
        <v>0.44137931034482758</v>
      </c>
      <c r="K470" s="2">
        <f t="shared" si="39"/>
        <v>0.62189781021897805</v>
      </c>
    </row>
    <row r="471" spans="1:11">
      <c r="A471" s="7" t="s">
        <v>848</v>
      </c>
      <c r="B471" s="8">
        <v>-172.1</v>
      </c>
      <c r="C471" s="9">
        <v>8.8999999999999995E-4</v>
      </c>
      <c r="D471" s="2">
        <f>IFERROR(MATCH(A471,Both_domains!A$2:A$225, 0), 0)</f>
        <v>0</v>
      </c>
      <c r="E471" s="2">
        <f t="shared" si="35"/>
        <v>0</v>
      </c>
      <c r="F471" s="2">
        <f>COUNTIF(E$2:E471,"=1")</f>
        <v>213</v>
      </c>
      <c r="G471" s="2">
        <f>COUNTIF(E$2:E471,"=0")</f>
        <v>257</v>
      </c>
      <c r="H471" s="2">
        <f t="shared" si="36"/>
        <v>0.98611111111111116</v>
      </c>
      <c r="I471" s="2">
        <f t="shared" si="37"/>
        <v>0.55689655172413799</v>
      </c>
      <c r="J471" s="2">
        <f t="shared" si="38"/>
        <v>0.44310344827586207</v>
      </c>
      <c r="K471" s="2">
        <f t="shared" si="39"/>
        <v>0.62099125364431484</v>
      </c>
    </row>
    <row r="472" spans="1:11">
      <c r="A472" s="7" t="s">
        <v>849</v>
      </c>
      <c r="B472" s="8">
        <v>-172.1</v>
      </c>
      <c r="C472" s="9">
        <v>8.9999999999999998E-4</v>
      </c>
      <c r="D472" s="2">
        <f>IFERROR(MATCH(A472,Both_domains!A$2:A$225, 0), 0)</f>
        <v>0</v>
      </c>
      <c r="E472" s="2">
        <f t="shared" si="35"/>
        <v>0</v>
      </c>
      <c r="F472" s="2">
        <f>COUNTIF(E$2:E472,"=1")</f>
        <v>213</v>
      </c>
      <c r="G472" s="2">
        <f>COUNTIF(E$2:E472,"=0")</f>
        <v>258</v>
      </c>
      <c r="H472" s="2">
        <f t="shared" si="36"/>
        <v>0.98611111111111116</v>
      </c>
      <c r="I472" s="2">
        <f t="shared" si="37"/>
        <v>0.55517241379310345</v>
      </c>
      <c r="J472" s="2">
        <f t="shared" si="38"/>
        <v>0.44482758620689655</v>
      </c>
      <c r="K472" s="2">
        <f t="shared" si="39"/>
        <v>0.62008733624454149</v>
      </c>
    </row>
    <row r="473" spans="1:11">
      <c r="A473" s="7" t="s">
        <v>850</v>
      </c>
      <c r="B473" s="8">
        <v>-172.4</v>
      </c>
      <c r="C473" s="9">
        <v>9.3000000000000005E-4</v>
      </c>
      <c r="D473" s="2">
        <f>IFERROR(MATCH(A473,Both_domains!A$2:A$225, 0), 0)</f>
        <v>0</v>
      </c>
      <c r="E473" s="2">
        <f t="shared" si="35"/>
        <v>0</v>
      </c>
      <c r="F473" s="2">
        <f>COUNTIF(E$2:E473,"=1")</f>
        <v>213</v>
      </c>
      <c r="G473" s="2">
        <f>COUNTIF(E$2:E473,"=0")</f>
        <v>259</v>
      </c>
      <c r="H473" s="2">
        <f t="shared" si="36"/>
        <v>0.98611111111111116</v>
      </c>
      <c r="I473" s="2">
        <f t="shared" si="37"/>
        <v>0.55344827586206891</v>
      </c>
      <c r="J473" s="2">
        <f t="shared" si="38"/>
        <v>0.44655172413793104</v>
      </c>
      <c r="K473" s="2">
        <f t="shared" si="39"/>
        <v>0.6191860465116279</v>
      </c>
    </row>
    <row r="474" spans="1:11">
      <c r="A474" s="7" t="s">
        <v>851</v>
      </c>
      <c r="B474" s="8">
        <v>-172.4</v>
      </c>
      <c r="C474" s="9">
        <v>9.3999999999999997E-4</v>
      </c>
      <c r="D474" s="2">
        <f>IFERROR(MATCH(A474,Both_domains!A$2:A$225, 0), 0)</f>
        <v>0</v>
      </c>
      <c r="E474" s="2">
        <f t="shared" si="35"/>
        <v>0</v>
      </c>
      <c r="F474" s="2">
        <f>COUNTIF(E$2:E474,"=1")</f>
        <v>213</v>
      </c>
      <c r="G474" s="2">
        <f>COUNTIF(E$2:E474,"=0")</f>
        <v>260</v>
      </c>
      <c r="H474" s="2">
        <f t="shared" si="36"/>
        <v>0.98611111111111116</v>
      </c>
      <c r="I474" s="2">
        <f t="shared" si="37"/>
        <v>0.55172413793103448</v>
      </c>
      <c r="J474" s="2">
        <f t="shared" si="38"/>
        <v>0.44827586206896552</v>
      </c>
      <c r="K474" s="2">
        <f t="shared" si="39"/>
        <v>0.6182873730043541</v>
      </c>
    </row>
    <row r="475" spans="1:11">
      <c r="A475" s="7" t="s">
        <v>852</v>
      </c>
      <c r="B475" s="8">
        <v>-172.6</v>
      </c>
      <c r="C475" s="9">
        <v>9.6000000000000002E-4</v>
      </c>
      <c r="D475" s="2">
        <f>IFERROR(MATCH(A475,Both_domains!A$2:A$225, 0), 0)</f>
        <v>0</v>
      </c>
      <c r="E475" s="2">
        <f t="shared" si="35"/>
        <v>0</v>
      </c>
      <c r="F475" s="2">
        <f>COUNTIF(E$2:E475,"=1")</f>
        <v>213</v>
      </c>
      <c r="G475" s="2">
        <f>COUNTIF(E$2:E475,"=0")</f>
        <v>261</v>
      </c>
      <c r="H475" s="2">
        <f t="shared" si="36"/>
        <v>0.98611111111111116</v>
      </c>
      <c r="I475" s="2">
        <f t="shared" si="37"/>
        <v>0.55000000000000004</v>
      </c>
      <c r="J475" s="2">
        <f t="shared" si="38"/>
        <v>0.45</v>
      </c>
      <c r="K475" s="2">
        <f t="shared" si="39"/>
        <v>0.61739130434782608</v>
      </c>
    </row>
    <row r="476" spans="1:11">
      <c r="A476" s="7" t="s">
        <v>853</v>
      </c>
      <c r="B476" s="8">
        <v>-172.6</v>
      </c>
      <c r="C476" s="9">
        <v>9.7000000000000005E-4</v>
      </c>
      <c r="D476" s="2">
        <f>IFERROR(MATCH(A476,Both_domains!A$2:A$225, 0), 0)</f>
        <v>0</v>
      </c>
      <c r="E476" s="2">
        <f t="shared" si="35"/>
        <v>0</v>
      </c>
      <c r="F476" s="2">
        <f>COUNTIF(E$2:E476,"=1")</f>
        <v>213</v>
      </c>
      <c r="G476" s="2">
        <f>COUNTIF(E$2:E476,"=0")</f>
        <v>262</v>
      </c>
      <c r="H476" s="2">
        <f t="shared" si="36"/>
        <v>0.98611111111111116</v>
      </c>
      <c r="I476" s="2">
        <f t="shared" si="37"/>
        <v>0.5482758620689655</v>
      </c>
      <c r="J476" s="2">
        <f t="shared" si="38"/>
        <v>0.4517241379310345</v>
      </c>
      <c r="K476" s="2">
        <f t="shared" si="39"/>
        <v>0.61649782923299568</v>
      </c>
    </row>
    <row r="477" spans="1:11">
      <c r="A477" s="7" t="s">
        <v>854</v>
      </c>
      <c r="B477" s="8">
        <v>-172.7</v>
      </c>
      <c r="C477" s="9">
        <v>9.7999999999999997E-4</v>
      </c>
      <c r="D477" s="2">
        <f>IFERROR(MATCH(A477,Both_domains!A$2:A$225, 0), 0)</f>
        <v>0</v>
      </c>
      <c r="E477" s="2">
        <f t="shared" si="35"/>
        <v>0</v>
      </c>
      <c r="F477" s="2">
        <f>COUNTIF(E$2:E477,"=1")</f>
        <v>213</v>
      </c>
      <c r="G477" s="2">
        <f>COUNTIF(E$2:E477,"=0")</f>
        <v>263</v>
      </c>
      <c r="H477" s="2">
        <f t="shared" si="36"/>
        <v>0.98611111111111116</v>
      </c>
      <c r="I477" s="2">
        <f t="shared" si="37"/>
        <v>0.54655172413793096</v>
      </c>
      <c r="J477" s="2">
        <f t="shared" si="38"/>
        <v>0.45344827586206898</v>
      </c>
      <c r="K477" s="2">
        <f t="shared" si="39"/>
        <v>0.61560693641618502</v>
      </c>
    </row>
    <row r="478" spans="1:11">
      <c r="A478" s="7" t="s">
        <v>855</v>
      </c>
      <c r="B478" s="8">
        <v>-172.7</v>
      </c>
      <c r="C478" s="9">
        <v>9.7999999999999997E-4</v>
      </c>
      <c r="D478" s="2">
        <f>IFERROR(MATCH(A478,Both_domains!A$2:A$225, 0), 0)</f>
        <v>0</v>
      </c>
      <c r="E478" s="2">
        <f t="shared" si="35"/>
        <v>0</v>
      </c>
      <c r="F478" s="2">
        <f>COUNTIF(E$2:E478,"=1")</f>
        <v>213</v>
      </c>
      <c r="G478" s="2">
        <f>COUNTIF(E$2:E478,"=0")</f>
        <v>264</v>
      </c>
      <c r="H478" s="2">
        <f t="shared" si="36"/>
        <v>0.98611111111111116</v>
      </c>
      <c r="I478" s="2">
        <f t="shared" si="37"/>
        <v>0.54482758620689653</v>
      </c>
      <c r="J478" s="2">
        <f t="shared" si="38"/>
        <v>0.45517241379310347</v>
      </c>
      <c r="K478" s="2">
        <f t="shared" si="39"/>
        <v>0.61471861471861466</v>
      </c>
    </row>
    <row r="479" spans="1:11">
      <c r="A479" s="7" t="s">
        <v>856</v>
      </c>
      <c r="B479" s="8">
        <v>-172.9</v>
      </c>
      <c r="C479" s="9">
        <v>1E-3</v>
      </c>
      <c r="D479" s="2">
        <f>IFERROR(MATCH(A479,Both_domains!A$2:A$225, 0), 0)</f>
        <v>0</v>
      </c>
      <c r="E479" s="2">
        <f t="shared" si="35"/>
        <v>0</v>
      </c>
      <c r="F479" s="2">
        <f>COUNTIF(E$2:E479,"=1")</f>
        <v>213</v>
      </c>
      <c r="G479" s="2">
        <f>COUNTIF(E$2:E479,"=0")</f>
        <v>265</v>
      </c>
      <c r="H479" s="2">
        <f t="shared" si="36"/>
        <v>0.98611111111111116</v>
      </c>
      <c r="I479" s="2">
        <f t="shared" si="37"/>
        <v>0.5431034482758621</v>
      </c>
      <c r="J479" s="2">
        <f t="shared" si="38"/>
        <v>0.45689655172413796</v>
      </c>
      <c r="K479" s="2">
        <f t="shared" si="39"/>
        <v>0.6138328530259366</v>
      </c>
    </row>
    <row r="480" spans="1:11">
      <c r="A480" s="7" t="s">
        <v>857</v>
      </c>
      <c r="B480" s="8">
        <v>-173</v>
      </c>
      <c r="C480" s="9">
        <v>1E-3</v>
      </c>
      <c r="D480" s="2">
        <f>IFERROR(MATCH(A480,Both_domains!A$2:A$225, 0), 0)</f>
        <v>0</v>
      </c>
      <c r="E480" s="2">
        <f t="shared" si="35"/>
        <v>0</v>
      </c>
      <c r="F480" s="2">
        <f>COUNTIF(E$2:E480,"=1")</f>
        <v>213</v>
      </c>
      <c r="G480" s="2">
        <f>COUNTIF(E$2:E480,"=0")</f>
        <v>266</v>
      </c>
      <c r="H480" s="2">
        <f t="shared" si="36"/>
        <v>0.98611111111111116</v>
      </c>
      <c r="I480" s="2">
        <f t="shared" si="37"/>
        <v>0.54137931034482767</v>
      </c>
      <c r="J480" s="2">
        <f t="shared" si="38"/>
        <v>0.45862068965517239</v>
      </c>
      <c r="K480" s="2">
        <f t="shared" si="39"/>
        <v>0.61294964028776977</v>
      </c>
    </row>
    <row r="481" spans="1:11">
      <c r="A481" s="7" t="s">
        <v>858</v>
      </c>
      <c r="B481" s="8">
        <v>-173.1</v>
      </c>
      <c r="C481" s="9">
        <v>1E-3</v>
      </c>
      <c r="D481" s="2">
        <f>IFERROR(MATCH(A481,Both_domains!A$2:A$225, 0), 0)</f>
        <v>0</v>
      </c>
      <c r="E481" s="2">
        <f t="shared" si="35"/>
        <v>0</v>
      </c>
      <c r="F481" s="2">
        <f>COUNTIF(E$2:E481,"=1")</f>
        <v>213</v>
      </c>
      <c r="G481" s="2">
        <f>COUNTIF(E$2:E481,"=0")</f>
        <v>267</v>
      </c>
      <c r="H481" s="2">
        <f t="shared" si="36"/>
        <v>0.98611111111111116</v>
      </c>
      <c r="I481" s="2">
        <f t="shared" si="37"/>
        <v>0.53965517241379313</v>
      </c>
      <c r="J481" s="2">
        <f t="shared" si="38"/>
        <v>0.46034482758620687</v>
      </c>
      <c r="K481" s="2">
        <f t="shared" si="39"/>
        <v>0.61206896551724133</v>
      </c>
    </row>
    <row r="482" spans="1:11">
      <c r="A482" s="7" t="s">
        <v>859</v>
      </c>
      <c r="B482" s="8">
        <v>-173.2</v>
      </c>
      <c r="C482" s="9">
        <v>1.1000000000000001E-3</v>
      </c>
      <c r="D482" s="2">
        <f>IFERROR(MATCH(A482,Both_domains!A$2:A$225, 0), 0)</f>
        <v>0</v>
      </c>
      <c r="E482" s="2">
        <f t="shared" si="35"/>
        <v>0</v>
      </c>
      <c r="F482" s="2">
        <f>COUNTIF(E$2:E482,"=1")</f>
        <v>213</v>
      </c>
      <c r="G482" s="2">
        <f>COUNTIF(E$2:E482,"=0")</f>
        <v>268</v>
      </c>
      <c r="H482" s="2">
        <f t="shared" si="36"/>
        <v>0.98611111111111116</v>
      </c>
      <c r="I482" s="2">
        <f t="shared" si="37"/>
        <v>0.53793103448275859</v>
      </c>
      <c r="J482" s="2">
        <f t="shared" si="38"/>
        <v>0.46206896551724136</v>
      </c>
      <c r="K482" s="2">
        <f t="shared" si="39"/>
        <v>0.61119081779053086</v>
      </c>
    </row>
    <row r="483" spans="1:11">
      <c r="A483" s="7" t="s">
        <v>860</v>
      </c>
      <c r="B483" s="8">
        <v>-173.3</v>
      </c>
      <c r="C483" s="9">
        <v>1.1000000000000001E-3</v>
      </c>
      <c r="D483" s="2">
        <f>IFERROR(MATCH(A483,Both_domains!A$2:A$225, 0), 0)</f>
        <v>0</v>
      </c>
      <c r="E483" s="2">
        <f t="shared" si="35"/>
        <v>0</v>
      </c>
      <c r="F483" s="2">
        <f>COUNTIF(E$2:E483,"=1")</f>
        <v>213</v>
      </c>
      <c r="G483" s="2">
        <f>COUNTIF(E$2:E483,"=0")</f>
        <v>269</v>
      </c>
      <c r="H483" s="2">
        <f t="shared" si="36"/>
        <v>0.98611111111111116</v>
      </c>
      <c r="I483" s="2">
        <f t="shared" si="37"/>
        <v>0.53620689655172415</v>
      </c>
      <c r="J483" s="2">
        <f t="shared" si="38"/>
        <v>0.46379310344827585</v>
      </c>
      <c r="K483" s="2">
        <f t="shared" si="39"/>
        <v>0.61031518624641834</v>
      </c>
    </row>
    <row r="484" spans="1:11">
      <c r="A484" s="7" t="s">
        <v>861</v>
      </c>
      <c r="B484" s="8">
        <v>-173.6</v>
      </c>
      <c r="C484" s="9">
        <v>1.1000000000000001E-3</v>
      </c>
      <c r="D484" s="2">
        <f>IFERROR(MATCH(A484,Both_domains!A$2:A$225, 0), 0)</f>
        <v>0</v>
      </c>
      <c r="E484" s="2">
        <f t="shared" si="35"/>
        <v>0</v>
      </c>
      <c r="F484" s="2">
        <f>COUNTIF(E$2:E484,"=1")</f>
        <v>213</v>
      </c>
      <c r="G484" s="2">
        <f>COUNTIF(E$2:E484,"=0")</f>
        <v>270</v>
      </c>
      <c r="H484" s="2">
        <f t="shared" si="36"/>
        <v>0.98611111111111116</v>
      </c>
      <c r="I484" s="2">
        <f t="shared" si="37"/>
        <v>0.53448275862068972</v>
      </c>
      <c r="J484" s="2">
        <f t="shared" si="38"/>
        <v>0.46551724137931033</v>
      </c>
      <c r="K484" s="2">
        <f t="shared" si="39"/>
        <v>0.6094420600858369</v>
      </c>
    </row>
    <row r="485" spans="1:11">
      <c r="A485" s="7" t="s">
        <v>862</v>
      </c>
      <c r="B485" s="8">
        <v>-173.6</v>
      </c>
      <c r="C485" s="9">
        <v>1.1000000000000001E-3</v>
      </c>
      <c r="D485" s="2">
        <f>IFERROR(MATCH(A485,Both_domains!A$2:A$225, 0), 0)</f>
        <v>0</v>
      </c>
      <c r="E485" s="2">
        <f t="shared" si="35"/>
        <v>0</v>
      </c>
      <c r="F485" s="2">
        <f>COUNTIF(E$2:E485,"=1")</f>
        <v>213</v>
      </c>
      <c r="G485" s="2">
        <f>COUNTIF(E$2:E485,"=0")</f>
        <v>271</v>
      </c>
      <c r="H485" s="2">
        <f t="shared" si="36"/>
        <v>0.98611111111111116</v>
      </c>
      <c r="I485" s="2">
        <f t="shared" si="37"/>
        <v>0.53275862068965518</v>
      </c>
      <c r="J485" s="2">
        <f t="shared" si="38"/>
        <v>0.46724137931034482</v>
      </c>
      <c r="K485" s="2">
        <f t="shared" si="39"/>
        <v>0.60857142857142854</v>
      </c>
    </row>
    <row r="486" spans="1:11">
      <c r="A486" s="7" t="s">
        <v>863</v>
      </c>
      <c r="B486" s="8">
        <v>-173.6</v>
      </c>
      <c r="C486" s="9">
        <v>1.1000000000000001E-3</v>
      </c>
      <c r="D486" s="2">
        <f>IFERROR(MATCH(A486,Both_domains!A$2:A$225, 0), 0)</f>
        <v>0</v>
      </c>
      <c r="E486" s="2">
        <f t="shared" si="35"/>
        <v>0</v>
      </c>
      <c r="F486" s="2">
        <f>COUNTIF(E$2:E486,"=1")</f>
        <v>213</v>
      </c>
      <c r="G486" s="2">
        <f>COUNTIF(E$2:E486,"=0")</f>
        <v>272</v>
      </c>
      <c r="H486" s="2">
        <f t="shared" si="36"/>
        <v>0.98611111111111116</v>
      </c>
      <c r="I486" s="2">
        <f t="shared" si="37"/>
        <v>0.53103448275862064</v>
      </c>
      <c r="J486" s="2">
        <f t="shared" si="38"/>
        <v>0.4689655172413793</v>
      </c>
      <c r="K486" s="2">
        <f t="shared" si="39"/>
        <v>0.60770328102710414</v>
      </c>
    </row>
    <row r="487" spans="1:11">
      <c r="A487" s="7" t="s">
        <v>864</v>
      </c>
      <c r="B487" s="8">
        <v>-173.6</v>
      </c>
      <c r="C487" s="9">
        <v>1.1000000000000001E-3</v>
      </c>
      <c r="D487" s="2">
        <f>IFERROR(MATCH(A487,Both_domains!A$2:A$225, 0), 0)</f>
        <v>0</v>
      </c>
      <c r="E487" s="2">
        <f t="shared" si="35"/>
        <v>0</v>
      </c>
      <c r="F487" s="2">
        <f>COUNTIF(E$2:E487,"=1")</f>
        <v>213</v>
      </c>
      <c r="G487" s="2">
        <f>COUNTIF(E$2:E487,"=0")</f>
        <v>273</v>
      </c>
      <c r="H487" s="2">
        <f t="shared" si="36"/>
        <v>0.98611111111111116</v>
      </c>
      <c r="I487" s="2">
        <f t="shared" si="37"/>
        <v>0.52931034482758621</v>
      </c>
      <c r="J487" s="2">
        <f t="shared" si="38"/>
        <v>0.47068965517241379</v>
      </c>
      <c r="K487" s="2">
        <f t="shared" si="39"/>
        <v>0.60683760683760679</v>
      </c>
    </row>
    <row r="488" spans="1:11">
      <c r="A488" s="7" t="s">
        <v>865</v>
      </c>
      <c r="B488" s="8">
        <v>-173.7</v>
      </c>
      <c r="C488" s="9">
        <v>1.1000000000000001E-3</v>
      </c>
      <c r="D488" s="2">
        <f>IFERROR(MATCH(A488,Both_domains!A$2:A$225, 0), 0)</f>
        <v>0</v>
      </c>
      <c r="E488" s="2">
        <f t="shared" si="35"/>
        <v>0</v>
      </c>
      <c r="F488" s="2">
        <f>COUNTIF(E$2:E488,"=1")</f>
        <v>213</v>
      </c>
      <c r="G488" s="2">
        <f>COUNTIF(E$2:E488,"=0")</f>
        <v>274</v>
      </c>
      <c r="H488" s="2">
        <f t="shared" si="36"/>
        <v>0.98611111111111116</v>
      </c>
      <c r="I488" s="2">
        <f t="shared" si="37"/>
        <v>0.52758620689655178</v>
      </c>
      <c r="J488" s="2">
        <f t="shared" si="38"/>
        <v>0.47241379310344828</v>
      </c>
      <c r="K488" s="2">
        <f t="shared" si="39"/>
        <v>0.60597439544807963</v>
      </c>
    </row>
    <row r="489" spans="1:11">
      <c r="A489" s="7" t="s">
        <v>866</v>
      </c>
      <c r="B489" s="8">
        <v>-173.7</v>
      </c>
      <c r="C489" s="9">
        <v>1.1000000000000001E-3</v>
      </c>
      <c r="D489" s="2">
        <f>IFERROR(MATCH(A489,Both_domains!A$2:A$225, 0), 0)</f>
        <v>0</v>
      </c>
      <c r="E489" s="2">
        <f t="shared" si="35"/>
        <v>0</v>
      </c>
      <c r="F489" s="2">
        <f>COUNTIF(E$2:E489,"=1")</f>
        <v>213</v>
      </c>
      <c r="G489" s="2">
        <f>COUNTIF(E$2:E489,"=0")</f>
        <v>275</v>
      </c>
      <c r="H489" s="2">
        <f t="shared" si="36"/>
        <v>0.98611111111111116</v>
      </c>
      <c r="I489" s="2">
        <f t="shared" si="37"/>
        <v>0.52586206896551724</v>
      </c>
      <c r="J489" s="2">
        <f t="shared" si="38"/>
        <v>0.47413793103448276</v>
      </c>
      <c r="K489" s="2">
        <f t="shared" si="39"/>
        <v>0.60511363636363635</v>
      </c>
    </row>
    <row r="490" spans="1:11">
      <c r="A490" s="7" t="s">
        <v>867</v>
      </c>
      <c r="B490" s="8">
        <v>-173.8</v>
      </c>
      <c r="C490" s="9">
        <v>1.1999999999999999E-3</v>
      </c>
      <c r="D490" s="2">
        <f>IFERROR(MATCH(A490,Both_domains!A$2:A$225, 0), 0)</f>
        <v>0</v>
      </c>
      <c r="E490" s="2">
        <f t="shared" si="35"/>
        <v>0</v>
      </c>
      <c r="F490" s="2">
        <f>COUNTIF(E$2:E490,"=1")</f>
        <v>213</v>
      </c>
      <c r="G490" s="2">
        <f>COUNTIF(E$2:E490,"=0")</f>
        <v>276</v>
      </c>
      <c r="H490" s="2">
        <f t="shared" si="36"/>
        <v>0.98611111111111116</v>
      </c>
      <c r="I490" s="2">
        <f t="shared" si="37"/>
        <v>0.5241379310344827</v>
      </c>
      <c r="J490" s="2">
        <f t="shared" si="38"/>
        <v>0.47586206896551725</v>
      </c>
      <c r="K490" s="2">
        <f t="shared" si="39"/>
        <v>0.60425531914893615</v>
      </c>
    </row>
    <row r="491" spans="1:11">
      <c r="A491" s="7" t="s">
        <v>868</v>
      </c>
      <c r="B491" s="8">
        <v>-173.9</v>
      </c>
      <c r="C491" s="9">
        <v>1.1999999999999999E-3</v>
      </c>
      <c r="D491" s="2">
        <f>IFERROR(MATCH(A491,Both_domains!A$2:A$225, 0), 0)</f>
        <v>0</v>
      </c>
      <c r="E491" s="2">
        <f t="shared" si="35"/>
        <v>0</v>
      </c>
      <c r="F491" s="2">
        <f>COUNTIF(E$2:E491,"=1")</f>
        <v>213</v>
      </c>
      <c r="G491" s="2">
        <f>COUNTIF(E$2:E491,"=0")</f>
        <v>277</v>
      </c>
      <c r="H491" s="2">
        <f t="shared" si="36"/>
        <v>0.98611111111111116</v>
      </c>
      <c r="I491" s="2">
        <f t="shared" si="37"/>
        <v>0.52241379310344827</v>
      </c>
      <c r="J491" s="2">
        <f t="shared" si="38"/>
        <v>0.47758620689655173</v>
      </c>
      <c r="K491" s="2">
        <f t="shared" si="39"/>
        <v>0.60339943342776203</v>
      </c>
    </row>
    <row r="492" spans="1:11">
      <c r="A492" s="7" t="s">
        <v>869</v>
      </c>
      <c r="B492" s="8">
        <v>-173.9</v>
      </c>
      <c r="C492" s="9">
        <v>1.1999999999999999E-3</v>
      </c>
      <c r="D492" s="2">
        <f>IFERROR(MATCH(A492,Both_domains!A$2:A$225, 0), 0)</f>
        <v>0</v>
      </c>
      <c r="E492" s="2">
        <f t="shared" si="35"/>
        <v>0</v>
      </c>
      <c r="F492" s="2">
        <f>COUNTIF(E$2:E492,"=1")</f>
        <v>213</v>
      </c>
      <c r="G492" s="2">
        <f>COUNTIF(E$2:E492,"=0")</f>
        <v>278</v>
      </c>
      <c r="H492" s="2">
        <f t="shared" si="36"/>
        <v>0.98611111111111116</v>
      </c>
      <c r="I492" s="2">
        <f t="shared" si="37"/>
        <v>0.52068965517241383</v>
      </c>
      <c r="J492" s="2">
        <f t="shared" si="38"/>
        <v>0.47931034482758622</v>
      </c>
      <c r="K492" s="2">
        <f t="shared" si="39"/>
        <v>0.60254596888260259</v>
      </c>
    </row>
    <row r="493" spans="1:11">
      <c r="A493" s="7" t="s">
        <v>870</v>
      </c>
      <c r="B493" s="8">
        <v>-174.1</v>
      </c>
      <c r="C493" s="9">
        <v>1.1999999999999999E-3</v>
      </c>
      <c r="D493" s="2">
        <f>IFERROR(MATCH(A493,Both_domains!A$2:A$225, 0), 0)</f>
        <v>0</v>
      </c>
      <c r="E493" s="2">
        <f t="shared" si="35"/>
        <v>0</v>
      </c>
      <c r="F493" s="2">
        <f>COUNTIF(E$2:E493,"=1")</f>
        <v>213</v>
      </c>
      <c r="G493" s="2">
        <f>COUNTIF(E$2:E493,"=0")</f>
        <v>279</v>
      </c>
      <c r="H493" s="2">
        <f t="shared" si="36"/>
        <v>0.98611111111111116</v>
      </c>
      <c r="I493" s="2">
        <f t="shared" si="37"/>
        <v>0.51896551724137929</v>
      </c>
      <c r="J493" s="2">
        <f t="shared" si="38"/>
        <v>0.48103448275862071</v>
      </c>
      <c r="K493" s="2">
        <f t="shared" si="39"/>
        <v>0.60169491525423724</v>
      </c>
    </row>
    <row r="494" spans="1:11">
      <c r="A494" s="7" t="s">
        <v>871</v>
      </c>
      <c r="B494" s="8">
        <v>-174.2</v>
      </c>
      <c r="C494" s="9">
        <v>1.1999999999999999E-3</v>
      </c>
      <c r="D494" s="2">
        <f>IFERROR(MATCH(A494,Both_domains!A$2:A$225, 0), 0)</f>
        <v>0</v>
      </c>
      <c r="E494" s="2">
        <f t="shared" si="35"/>
        <v>0</v>
      </c>
      <c r="F494" s="2">
        <f>COUNTIF(E$2:E494,"=1")</f>
        <v>213</v>
      </c>
      <c r="G494" s="2">
        <f>COUNTIF(E$2:E494,"=0")</f>
        <v>280</v>
      </c>
      <c r="H494" s="2">
        <f t="shared" si="36"/>
        <v>0.98611111111111116</v>
      </c>
      <c r="I494" s="2">
        <f t="shared" si="37"/>
        <v>0.51724137931034475</v>
      </c>
      <c r="J494" s="2">
        <f t="shared" si="38"/>
        <v>0.48275862068965519</v>
      </c>
      <c r="K494" s="2">
        <f t="shared" si="39"/>
        <v>0.60084626234132577</v>
      </c>
    </row>
    <row r="495" spans="1:11">
      <c r="A495" s="7" t="s">
        <v>872</v>
      </c>
      <c r="B495" s="8">
        <v>-174.3</v>
      </c>
      <c r="C495" s="9">
        <v>1.2999999999999999E-3</v>
      </c>
      <c r="D495" s="2">
        <f>IFERROR(MATCH(A495,Both_domains!A$2:A$225, 0), 0)</f>
        <v>0</v>
      </c>
      <c r="E495" s="2">
        <f t="shared" si="35"/>
        <v>0</v>
      </c>
      <c r="F495" s="2">
        <f>COUNTIF(E$2:E495,"=1")</f>
        <v>213</v>
      </c>
      <c r="G495" s="2">
        <f>COUNTIF(E$2:E495,"=0")</f>
        <v>281</v>
      </c>
      <c r="H495" s="2">
        <f t="shared" si="36"/>
        <v>0.98611111111111116</v>
      </c>
      <c r="I495" s="2">
        <f t="shared" si="37"/>
        <v>0.51551724137931032</v>
      </c>
      <c r="J495" s="2">
        <f t="shared" si="38"/>
        <v>0.48448275862068968</v>
      </c>
      <c r="K495" s="2">
        <f t="shared" si="39"/>
        <v>0.6</v>
      </c>
    </row>
    <row r="496" spans="1:11">
      <c r="A496" s="7" t="s">
        <v>873</v>
      </c>
      <c r="B496" s="8">
        <v>-174.3</v>
      </c>
      <c r="C496" s="9">
        <v>1.2999999999999999E-3</v>
      </c>
      <c r="D496" s="2">
        <f>IFERROR(MATCH(A496,Both_domains!A$2:A$225, 0), 0)</f>
        <v>0</v>
      </c>
      <c r="E496" s="2">
        <f t="shared" si="35"/>
        <v>0</v>
      </c>
      <c r="F496" s="2">
        <f>COUNTIF(E$2:E496,"=1")</f>
        <v>213</v>
      </c>
      <c r="G496" s="2">
        <f>COUNTIF(E$2:E496,"=0")</f>
        <v>282</v>
      </c>
      <c r="H496" s="2">
        <f t="shared" si="36"/>
        <v>0.98611111111111116</v>
      </c>
      <c r="I496" s="2">
        <f t="shared" si="37"/>
        <v>0.51379310344827589</v>
      </c>
      <c r="J496" s="2">
        <f t="shared" si="38"/>
        <v>0.48620689655172411</v>
      </c>
      <c r="K496" s="2">
        <f t="shared" si="39"/>
        <v>0.59915611814345993</v>
      </c>
    </row>
    <row r="497" spans="1:11">
      <c r="A497" s="7" t="s">
        <v>874</v>
      </c>
      <c r="B497" s="8">
        <v>-174.4</v>
      </c>
      <c r="C497" s="9">
        <v>1.2999999999999999E-3</v>
      </c>
      <c r="D497" s="2">
        <f>IFERROR(MATCH(A497,Both_domains!A$2:A$225, 0), 0)</f>
        <v>0</v>
      </c>
      <c r="E497" s="2">
        <f t="shared" si="35"/>
        <v>0</v>
      </c>
      <c r="F497" s="2">
        <f>COUNTIF(E$2:E497,"=1")</f>
        <v>213</v>
      </c>
      <c r="G497" s="2">
        <f>COUNTIF(E$2:E497,"=0")</f>
        <v>283</v>
      </c>
      <c r="H497" s="2">
        <f t="shared" si="36"/>
        <v>0.98611111111111116</v>
      </c>
      <c r="I497" s="2">
        <f t="shared" si="37"/>
        <v>0.51206896551724146</v>
      </c>
      <c r="J497" s="2">
        <f t="shared" si="38"/>
        <v>0.4879310344827586</v>
      </c>
      <c r="K497" s="2">
        <f t="shared" si="39"/>
        <v>0.598314606741573</v>
      </c>
    </row>
    <row r="498" spans="1:11">
      <c r="A498" s="7" t="s">
        <v>875</v>
      </c>
      <c r="B498" s="8">
        <v>-174.4</v>
      </c>
      <c r="C498" s="9">
        <v>1.2999999999999999E-3</v>
      </c>
      <c r="D498" s="2">
        <f>IFERROR(MATCH(A498,Both_domains!A$2:A$225, 0), 0)</f>
        <v>0</v>
      </c>
      <c r="E498" s="2">
        <f t="shared" si="35"/>
        <v>0</v>
      </c>
      <c r="F498" s="2">
        <f>COUNTIF(E$2:E498,"=1")</f>
        <v>213</v>
      </c>
      <c r="G498" s="2">
        <f>COUNTIF(E$2:E498,"=0")</f>
        <v>284</v>
      </c>
      <c r="H498" s="2">
        <f t="shared" si="36"/>
        <v>0.98611111111111116</v>
      </c>
      <c r="I498" s="2">
        <f t="shared" si="37"/>
        <v>0.51034482758620692</v>
      </c>
      <c r="J498" s="2">
        <f t="shared" si="38"/>
        <v>0.48965517241379308</v>
      </c>
      <c r="K498" s="2">
        <f t="shared" si="39"/>
        <v>0.5974754558204769</v>
      </c>
    </row>
    <row r="499" spans="1:11">
      <c r="A499" s="7" t="s">
        <v>876</v>
      </c>
      <c r="B499" s="8">
        <v>-174.6</v>
      </c>
      <c r="C499" s="9">
        <v>1.2999999999999999E-3</v>
      </c>
      <c r="D499" s="2">
        <f>IFERROR(MATCH(A499,Both_domains!A$2:A$225, 0), 0)</f>
        <v>0</v>
      </c>
      <c r="E499" s="2">
        <f t="shared" si="35"/>
        <v>0</v>
      </c>
      <c r="F499" s="2">
        <f>COUNTIF(E$2:E499,"=1")</f>
        <v>213</v>
      </c>
      <c r="G499" s="2">
        <f>COUNTIF(E$2:E499,"=0")</f>
        <v>285</v>
      </c>
      <c r="H499" s="2">
        <f t="shared" si="36"/>
        <v>0.98611111111111116</v>
      </c>
      <c r="I499" s="2">
        <f t="shared" si="37"/>
        <v>0.50862068965517238</v>
      </c>
      <c r="J499" s="2">
        <f t="shared" si="38"/>
        <v>0.49137931034482757</v>
      </c>
      <c r="K499" s="2">
        <f t="shared" si="39"/>
        <v>0.59663865546218486</v>
      </c>
    </row>
    <row r="500" spans="1:11">
      <c r="A500" s="7" t="s">
        <v>877</v>
      </c>
      <c r="B500" s="8">
        <v>-174.8</v>
      </c>
      <c r="C500" s="9">
        <v>1.4E-3</v>
      </c>
      <c r="D500" s="2">
        <f>IFERROR(MATCH(A500,Both_domains!A$2:A$225, 0), 0)</f>
        <v>0</v>
      </c>
      <c r="E500" s="2">
        <f t="shared" si="35"/>
        <v>0</v>
      </c>
      <c r="F500" s="2">
        <f>COUNTIF(E$2:E500,"=1")</f>
        <v>213</v>
      </c>
      <c r="G500" s="2">
        <f>COUNTIF(E$2:E500,"=0")</f>
        <v>286</v>
      </c>
      <c r="H500" s="2">
        <f t="shared" si="36"/>
        <v>0.98611111111111116</v>
      </c>
      <c r="I500" s="2">
        <f t="shared" si="37"/>
        <v>0.50689655172413794</v>
      </c>
      <c r="J500" s="2">
        <f t="shared" si="38"/>
        <v>0.49310344827586206</v>
      </c>
      <c r="K500" s="2">
        <f t="shared" si="39"/>
        <v>0.59580419580419586</v>
      </c>
    </row>
    <row r="501" spans="1:11">
      <c r="A501" s="7" t="s">
        <v>878</v>
      </c>
      <c r="B501" s="8">
        <v>-174.9</v>
      </c>
      <c r="C501" s="9">
        <v>1.4E-3</v>
      </c>
      <c r="D501" s="2">
        <f>IFERROR(MATCH(A501,Both_domains!A$2:A$225, 0), 0)</f>
        <v>0</v>
      </c>
      <c r="E501" s="2">
        <f t="shared" si="35"/>
        <v>0</v>
      </c>
      <c r="F501" s="2">
        <f>COUNTIF(E$2:E501,"=1")</f>
        <v>213</v>
      </c>
      <c r="G501" s="2">
        <f>COUNTIF(E$2:E501,"=0")</f>
        <v>287</v>
      </c>
      <c r="H501" s="2">
        <f t="shared" si="36"/>
        <v>0.98611111111111116</v>
      </c>
      <c r="I501" s="2">
        <f t="shared" si="37"/>
        <v>0.50517241379310351</v>
      </c>
      <c r="J501" s="2">
        <f t="shared" si="38"/>
        <v>0.49482758620689654</v>
      </c>
      <c r="K501" s="2">
        <f t="shared" si="39"/>
        <v>0.5949720670391061</v>
      </c>
    </row>
    <row r="502" spans="1:11">
      <c r="A502" s="7" t="s">
        <v>879</v>
      </c>
      <c r="B502" s="8">
        <v>-174.9</v>
      </c>
      <c r="C502" s="9">
        <v>1.4E-3</v>
      </c>
      <c r="D502" s="2">
        <f>IFERROR(MATCH(A502,Both_domains!A$2:A$225, 0), 0)</f>
        <v>0</v>
      </c>
      <c r="E502" s="2">
        <f t="shared" si="35"/>
        <v>0</v>
      </c>
      <c r="F502" s="2">
        <f>COUNTIF(E$2:E502,"=1")</f>
        <v>213</v>
      </c>
      <c r="G502" s="2">
        <f>COUNTIF(E$2:E502,"=0")</f>
        <v>288</v>
      </c>
      <c r="H502" s="2">
        <f t="shared" si="36"/>
        <v>0.98611111111111116</v>
      </c>
      <c r="I502" s="2">
        <f t="shared" si="37"/>
        <v>0.50344827586206897</v>
      </c>
      <c r="J502" s="2">
        <f t="shared" si="38"/>
        <v>0.49655172413793103</v>
      </c>
      <c r="K502" s="2">
        <f t="shared" si="39"/>
        <v>0.59414225941422594</v>
      </c>
    </row>
    <row r="503" spans="1:11">
      <c r="A503" s="7" t="s">
        <v>880</v>
      </c>
      <c r="B503" s="8">
        <v>-175</v>
      </c>
      <c r="C503" s="9">
        <v>1.4E-3</v>
      </c>
      <c r="D503" s="2">
        <f>IFERROR(MATCH(A503,Both_domains!A$2:A$225, 0), 0)</f>
        <v>0</v>
      </c>
      <c r="E503" s="2">
        <f t="shared" si="35"/>
        <v>0</v>
      </c>
      <c r="F503" s="2">
        <f>COUNTIF(E$2:E503,"=1")</f>
        <v>213</v>
      </c>
      <c r="G503" s="2">
        <f>COUNTIF(E$2:E503,"=0")</f>
        <v>289</v>
      </c>
      <c r="H503" s="2">
        <f t="shared" si="36"/>
        <v>0.98611111111111116</v>
      </c>
      <c r="I503" s="2">
        <f t="shared" si="37"/>
        <v>0.50172413793103443</v>
      </c>
      <c r="J503" s="2">
        <f t="shared" si="38"/>
        <v>0.49827586206896551</v>
      </c>
      <c r="K503" s="2">
        <f t="shared" si="39"/>
        <v>0.59331476323119781</v>
      </c>
    </row>
    <row r="504" spans="1:11">
      <c r="A504" s="7" t="s">
        <v>881</v>
      </c>
      <c r="B504" s="8">
        <v>-175.2</v>
      </c>
      <c r="C504" s="9">
        <v>1.4E-3</v>
      </c>
      <c r="D504" s="2">
        <f>IFERROR(MATCH(A504,Both_domains!A$2:A$225, 0), 0)</f>
        <v>0</v>
      </c>
      <c r="E504" s="2">
        <f t="shared" si="35"/>
        <v>0</v>
      </c>
      <c r="F504" s="2">
        <f>COUNTIF(E$2:E504,"=1")</f>
        <v>213</v>
      </c>
      <c r="G504" s="2">
        <f>COUNTIF(E$2:E504,"=0")</f>
        <v>290</v>
      </c>
      <c r="H504" s="2">
        <f t="shared" si="36"/>
        <v>0.98611111111111116</v>
      </c>
      <c r="I504" s="2">
        <f t="shared" si="37"/>
        <v>0.5</v>
      </c>
      <c r="J504" s="2">
        <f t="shared" si="38"/>
        <v>0.5</v>
      </c>
      <c r="K504" s="2">
        <f t="shared" si="39"/>
        <v>0.59248956884561887</v>
      </c>
    </row>
    <row r="505" spans="1:11">
      <c r="A505" s="7" t="s">
        <v>882</v>
      </c>
      <c r="B505" s="8">
        <v>-175.3</v>
      </c>
      <c r="C505" s="9">
        <v>1.5E-3</v>
      </c>
      <c r="D505" s="2">
        <f>IFERROR(MATCH(A505,Both_domains!A$2:A$225, 0), 0)</f>
        <v>0</v>
      </c>
      <c r="E505" s="2">
        <f t="shared" si="35"/>
        <v>0</v>
      </c>
      <c r="F505" s="2">
        <f>COUNTIF(E$2:E505,"=1")</f>
        <v>213</v>
      </c>
      <c r="G505" s="2">
        <f>COUNTIF(E$2:E505,"=0")</f>
        <v>291</v>
      </c>
      <c r="H505" s="2">
        <f t="shared" si="36"/>
        <v>0.98611111111111116</v>
      </c>
      <c r="I505" s="2">
        <f t="shared" si="37"/>
        <v>0.49827586206896557</v>
      </c>
      <c r="J505" s="2">
        <f t="shared" si="38"/>
        <v>0.50172413793103443</v>
      </c>
      <c r="K505" s="2">
        <f t="shared" si="39"/>
        <v>0.59166666666666667</v>
      </c>
    </row>
    <row r="506" spans="1:11">
      <c r="A506" s="7" t="s">
        <v>883</v>
      </c>
      <c r="B506" s="8">
        <v>-175.3</v>
      </c>
      <c r="C506" s="9">
        <v>1.5E-3</v>
      </c>
      <c r="D506" s="2">
        <f>IFERROR(MATCH(A506,Both_domains!A$2:A$225, 0), 0)</f>
        <v>0</v>
      </c>
      <c r="E506" s="2">
        <f t="shared" si="35"/>
        <v>0</v>
      </c>
      <c r="F506" s="2">
        <f>COUNTIF(E$2:E506,"=1")</f>
        <v>213</v>
      </c>
      <c r="G506" s="2">
        <f>COUNTIF(E$2:E506,"=0")</f>
        <v>292</v>
      </c>
      <c r="H506" s="2">
        <f t="shared" si="36"/>
        <v>0.98611111111111116</v>
      </c>
      <c r="I506" s="2">
        <f t="shared" si="37"/>
        <v>0.49655172413793103</v>
      </c>
      <c r="J506" s="2">
        <f t="shared" si="38"/>
        <v>0.50344827586206897</v>
      </c>
      <c r="K506" s="2">
        <f t="shared" si="39"/>
        <v>0.59084604715672673</v>
      </c>
    </row>
    <row r="507" spans="1:11">
      <c r="A507" s="7" t="s">
        <v>884</v>
      </c>
      <c r="B507" s="8">
        <v>-175.3</v>
      </c>
      <c r="C507" s="9">
        <v>1.5E-3</v>
      </c>
      <c r="D507" s="2">
        <f>IFERROR(MATCH(A507,Both_domains!A$2:A$225, 0), 0)</f>
        <v>0</v>
      </c>
      <c r="E507" s="2">
        <f t="shared" si="35"/>
        <v>0</v>
      </c>
      <c r="F507" s="2">
        <f>COUNTIF(E$2:E507,"=1")</f>
        <v>213</v>
      </c>
      <c r="G507" s="2">
        <f>COUNTIF(E$2:E507,"=0")</f>
        <v>293</v>
      </c>
      <c r="H507" s="2">
        <f t="shared" si="36"/>
        <v>0.98611111111111116</v>
      </c>
      <c r="I507" s="2">
        <f t="shared" si="37"/>
        <v>0.4948275862068966</v>
      </c>
      <c r="J507" s="2">
        <f t="shared" si="38"/>
        <v>0.5051724137931034</v>
      </c>
      <c r="K507" s="2">
        <f t="shared" si="39"/>
        <v>0.59002770083102496</v>
      </c>
    </row>
    <row r="508" spans="1:11">
      <c r="A508" s="7" t="s">
        <v>885</v>
      </c>
      <c r="B508" s="8">
        <v>-175.4</v>
      </c>
      <c r="C508" s="9">
        <v>1.5E-3</v>
      </c>
      <c r="D508" s="2">
        <f>IFERROR(MATCH(A508,Both_domains!A$2:A$225, 0), 0)</f>
        <v>0</v>
      </c>
      <c r="E508" s="2">
        <f t="shared" si="35"/>
        <v>0</v>
      </c>
      <c r="F508" s="2">
        <f>COUNTIF(E$2:E508,"=1")</f>
        <v>213</v>
      </c>
      <c r="G508" s="2">
        <f>COUNTIF(E$2:E508,"=0")</f>
        <v>294</v>
      </c>
      <c r="H508" s="2">
        <f t="shared" si="36"/>
        <v>0.98611111111111116</v>
      </c>
      <c r="I508" s="2">
        <f t="shared" si="37"/>
        <v>0.49310344827586206</v>
      </c>
      <c r="J508" s="2">
        <f t="shared" si="38"/>
        <v>0.50689655172413794</v>
      </c>
      <c r="K508" s="2">
        <f t="shared" si="39"/>
        <v>0.58921161825726143</v>
      </c>
    </row>
    <row r="509" spans="1:11">
      <c r="A509" s="7" t="s">
        <v>886</v>
      </c>
      <c r="B509" s="8">
        <v>-175.6</v>
      </c>
      <c r="C509" s="9">
        <v>1.5E-3</v>
      </c>
      <c r="D509" s="2">
        <f>IFERROR(MATCH(A509,Both_domains!A$2:A$225, 0), 0)</f>
        <v>0</v>
      </c>
      <c r="E509" s="2">
        <f t="shared" si="35"/>
        <v>0</v>
      </c>
      <c r="F509" s="2">
        <f>COUNTIF(E$2:E509,"=1")</f>
        <v>213</v>
      </c>
      <c r="G509" s="2">
        <f>COUNTIF(E$2:E509,"=0")</f>
        <v>295</v>
      </c>
      <c r="H509" s="2">
        <f t="shared" si="36"/>
        <v>0.98611111111111116</v>
      </c>
      <c r="I509" s="2">
        <f t="shared" si="37"/>
        <v>0.49137931034482762</v>
      </c>
      <c r="J509" s="2">
        <f t="shared" si="38"/>
        <v>0.50862068965517238</v>
      </c>
      <c r="K509" s="2">
        <f t="shared" si="39"/>
        <v>0.58839779005524862</v>
      </c>
    </row>
    <row r="510" spans="1:11">
      <c r="A510" s="7" t="s">
        <v>887</v>
      </c>
      <c r="B510" s="8">
        <v>-175.6</v>
      </c>
      <c r="C510" s="9">
        <v>1.5E-3</v>
      </c>
      <c r="D510" s="2">
        <f>IFERROR(MATCH(A510,Both_domains!A$2:A$225, 0), 0)</f>
        <v>0</v>
      </c>
      <c r="E510" s="2">
        <f t="shared" si="35"/>
        <v>0</v>
      </c>
      <c r="F510" s="2">
        <f>COUNTIF(E$2:E510,"=1")</f>
        <v>213</v>
      </c>
      <c r="G510" s="2">
        <f>COUNTIF(E$2:E510,"=0")</f>
        <v>296</v>
      </c>
      <c r="H510" s="2">
        <f t="shared" si="36"/>
        <v>0.98611111111111116</v>
      </c>
      <c r="I510" s="2">
        <f t="shared" si="37"/>
        <v>0.48965517241379308</v>
      </c>
      <c r="J510" s="2">
        <f t="shared" si="38"/>
        <v>0.51034482758620692</v>
      </c>
      <c r="K510" s="2">
        <f t="shared" si="39"/>
        <v>0.58758620689655172</v>
      </c>
    </row>
    <row r="511" spans="1:11">
      <c r="A511" s="7" t="s">
        <v>888</v>
      </c>
      <c r="B511" s="8">
        <v>-175.6</v>
      </c>
      <c r="C511" s="9">
        <v>1.5E-3</v>
      </c>
      <c r="D511" s="2">
        <f>IFERROR(MATCH(A511,Both_domains!A$2:A$225, 0), 0)</f>
        <v>0</v>
      </c>
      <c r="E511" s="2">
        <f t="shared" si="35"/>
        <v>0</v>
      </c>
      <c r="F511" s="2">
        <f>COUNTIF(E$2:E511,"=1")</f>
        <v>213</v>
      </c>
      <c r="G511" s="2">
        <f>COUNTIF(E$2:E511,"=0")</f>
        <v>297</v>
      </c>
      <c r="H511" s="2">
        <f t="shared" si="36"/>
        <v>0.98611111111111116</v>
      </c>
      <c r="I511" s="2">
        <f t="shared" si="37"/>
        <v>0.48793103448275865</v>
      </c>
      <c r="J511" s="2">
        <f t="shared" si="38"/>
        <v>0.51206896551724135</v>
      </c>
      <c r="K511" s="2">
        <f t="shared" si="39"/>
        <v>0.58677685950413228</v>
      </c>
    </row>
    <row r="512" spans="1:11">
      <c r="A512" s="7" t="s">
        <v>889</v>
      </c>
      <c r="B512" s="8">
        <v>-175.8</v>
      </c>
      <c r="C512" s="9">
        <v>1.6000000000000001E-3</v>
      </c>
      <c r="D512" s="2">
        <f>IFERROR(MATCH(A512,Both_domains!A$2:A$225, 0), 0)</f>
        <v>0</v>
      </c>
      <c r="E512" s="2">
        <f t="shared" si="35"/>
        <v>0</v>
      </c>
      <c r="F512" s="2">
        <f>COUNTIF(E$2:E512,"=1")</f>
        <v>213</v>
      </c>
      <c r="G512" s="2">
        <f>COUNTIF(E$2:E512,"=0")</f>
        <v>298</v>
      </c>
      <c r="H512" s="2">
        <f t="shared" si="36"/>
        <v>0.98611111111111116</v>
      </c>
      <c r="I512" s="2">
        <f t="shared" si="37"/>
        <v>0.48620689655172411</v>
      </c>
      <c r="J512" s="2">
        <f t="shared" si="38"/>
        <v>0.51379310344827589</v>
      </c>
      <c r="K512" s="2">
        <f t="shared" si="39"/>
        <v>0.58596973865199453</v>
      </c>
    </row>
    <row r="513" spans="1:11">
      <c r="A513" s="7" t="s">
        <v>890</v>
      </c>
      <c r="B513" s="8">
        <v>-175.9</v>
      </c>
      <c r="C513" s="9">
        <v>1.6000000000000001E-3</v>
      </c>
      <c r="D513" s="2">
        <f>IFERROR(MATCH(A513,Both_domains!A$2:A$225, 0), 0)</f>
        <v>0</v>
      </c>
      <c r="E513" s="2">
        <f t="shared" si="35"/>
        <v>0</v>
      </c>
      <c r="F513" s="2">
        <f>COUNTIF(E$2:E513,"=1")</f>
        <v>213</v>
      </c>
      <c r="G513" s="2">
        <f>COUNTIF(E$2:E513,"=0")</f>
        <v>299</v>
      </c>
      <c r="H513" s="2">
        <f t="shared" si="36"/>
        <v>0.98611111111111116</v>
      </c>
      <c r="I513" s="2">
        <f t="shared" si="37"/>
        <v>0.48448275862068968</v>
      </c>
      <c r="J513" s="2">
        <f t="shared" si="38"/>
        <v>0.51551724137931032</v>
      </c>
      <c r="K513" s="2">
        <f t="shared" si="39"/>
        <v>0.5851648351648352</v>
      </c>
    </row>
    <row r="514" spans="1:11">
      <c r="A514" s="7" t="s">
        <v>891</v>
      </c>
      <c r="B514" s="8">
        <v>-175.9</v>
      </c>
      <c r="C514" s="9">
        <v>1.6000000000000001E-3</v>
      </c>
      <c r="D514" s="2">
        <f>IFERROR(MATCH(A514,Both_domains!A$2:A$225, 0), 0)</f>
        <v>0</v>
      </c>
      <c r="E514" s="2">
        <f t="shared" si="35"/>
        <v>0</v>
      </c>
      <c r="F514" s="2">
        <f>COUNTIF(E$2:E514,"=1")</f>
        <v>213</v>
      </c>
      <c r="G514" s="2">
        <f>COUNTIF(E$2:E514,"=0")</f>
        <v>300</v>
      </c>
      <c r="H514" s="2">
        <f t="shared" si="36"/>
        <v>0.98611111111111116</v>
      </c>
      <c r="I514" s="2">
        <f t="shared" si="37"/>
        <v>0.48275862068965514</v>
      </c>
      <c r="J514" s="2">
        <f t="shared" si="38"/>
        <v>0.51724137931034486</v>
      </c>
      <c r="K514" s="2">
        <f t="shared" si="39"/>
        <v>0.58436213991769548</v>
      </c>
    </row>
    <row r="515" spans="1:11">
      <c r="A515" s="7" t="s">
        <v>892</v>
      </c>
      <c r="B515" s="8">
        <v>-175.9</v>
      </c>
      <c r="C515" s="9">
        <v>1.6000000000000001E-3</v>
      </c>
      <c r="D515" s="2">
        <f>IFERROR(MATCH(A515,Both_domains!A$2:A$225, 0), 0)</f>
        <v>0</v>
      </c>
      <c r="E515" s="2">
        <f t="shared" ref="E515:E578" si="40">IF(D515=0,0,1)</f>
        <v>0</v>
      </c>
      <c r="F515" s="2">
        <f>COUNTIF(E$2:E515,"=1")</f>
        <v>213</v>
      </c>
      <c r="G515" s="2">
        <f>COUNTIF(E$2:E515,"=0")</f>
        <v>301</v>
      </c>
      <c r="H515" s="2">
        <f t="shared" ref="H515:H578" si="41">F515/MAX(F:F)</f>
        <v>0.98611111111111116</v>
      </c>
      <c r="I515" s="2">
        <f t="shared" ref="I515:I578" si="42">1 - J515</f>
        <v>0.48103448275862071</v>
      </c>
      <c r="J515" s="2">
        <f t="shared" ref="J515:J578" si="43">G515/MAX(G:G)</f>
        <v>0.51896551724137929</v>
      </c>
      <c r="K515" s="2">
        <f t="shared" ref="K515:K578" si="44">2*F515/(F515+MAX(F:F)+G515)</f>
        <v>0.58356164383561648</v>
      </c>
    </row>
    <row r="516" spans="1:11">
      <c r="A516" s="7" t="s">
        <v>165</v>
      </c>
      <c r="B516" s="8">
        <v>-176</v>
      </c>
      <c r="C516" s="9">
        <v>1.6000000000000001E-3</v>
      </c>
      <c r="D516" s="2">
        <f>IFERROR(MATCH(A516,Both_domains!A$2:A$225, 0), 0)</f>
        <v>52</v>
      </c>
      <c r="E516" s="2">
        <f t="shared" si="40"/>
        <v>1</v>
      </c>
      <c r="F516" s="2">
        <f>COUNTIF(E$2:E516,"=1")</f>
        <v>214</v>
      </c>
      <c r="G516" s="2">
        <f>COUNTIF(E$2:E516,"=0")</f>
        <v>301</v>
      </c>
      <c r="H516" s="2">
        <f t="shared" si="41"/>
        <v>0.9907407407407407</v>
      </c>
      <c r="I516" s="2">
        <f t="shared" si="42"/>
        <v>0.48103448275862071</v>
      </c>
      <c r="J516" s="2">
        <f t="shared" si="43"/>
        <v>0.51896551724137929</v>
      </c>
      <c r="K516" s="2">
        <f t="shared" si="44"/>
        <v>0.585499316005472</v>
      </c>
    </row>
    <row r="517" spans="1:11">
      <c r="A517" s="7" t="s">
        <v>893</v>
      </c>
      <c r="B517" s="8">
        <v>-176.1</v>
      </c>
      <c r="C517" s="9">
        <v>1.6999999999999999E-3</v>
      </c>
      <c r="D517" s="2">
        <f>IFERROR(MATCH(A517,Both_domains!A$2:A$225, 0), 0)</f>
        <v>0</v>
      </c>
      <c r="E517" s="2">
        <f t="shared" si="40"/>
        <v>0</v>
      </c>
      <c r="F517" s="2">
        <f>COUNTIF(E$2:E517,"=1")</f>
        <v>214</v>
      </c>
      <c r="G517" s="2">
        <f>COUNTIF(E$2:E517,"=0")</f>
        <v>302</v>
      </c>
      <c r="H517" s="2">
        <f t="shared" si="41"/>
        <v>0.9907407407407407</v>
      </c>
      <c r="I517" s="2">
        <f t="shared" si="42"/>
        <v>0.47931034482758617</v>
      </c>
      <c r="J517" s="2">
        <f t="shared" si="43"/>
        <v>0.52068965517241383</v>
      </c>
      <c r="K517" s="2">
        <f t="shared" si="44"/>
        <v>0.58469945355191255</v>
      </c>
    </row>
    <row r="518" spans="1:11">
      <c r="A518" s="7" t="s">
        <v>894</v>
      </c>
      <c r="B518" s="8">
        <v>-176.3</v>
      </c>
      <c r="C518" s="9">
        <v>1.6999999999999999E-3</v>
      </c>
      <c r="D518" s="2">
        <f>IFERROR(MATCH(A518,Both_domains!A$2:A$225, 0), 0)</f>
        <v>0</v>
      </c>
      <c r="E518" s="2">
        <f t="shared" si="40"/>
        <v>0</v>
      </c>
      <c r="F518" s="2">
        <f>COUNTIF(E$2:E518,"=1")</f>
        <v>214</v>
      </c>
      <c r="G518" s="2">
        <f>COUNTIF(E$2:E518,"=0")</f>
        <v>303</v>
      </c>
      <c r="H518" s="2">
        <f t="shared" si="41"/>
        <v>0.9907407407407407</v>
      </c>
      <c r="I518" s="2">
        <f t="shared" si="42"/>
        <v>0.47758620689655173</v>
      </c>
      <c r="J518" s="2">
        <f t="shared" si="43"/>
        <v>0.52241379310344827</v>
      </c>
      <c r="K518" s="2">
        <f t="shared" si="44"/>
        <v>0.58390177353342432</v>
      </c>
    </row>
    <row r="519" spans="1:11">
      <c r="A519" s="7" t="s">
        <v>895</v>
      </c>
      <c r="B519" s="8">
        <v>-176.5</v>
      </c>
      <c r="C519" s="9">
        <v>1.8E-3</v>
      </c>
      <c r="D519" s="2">
        <f>IFERROR(MATCH(A519,Both_domains!A$2:A$225, 0), 0)</f>
        <v>0</v>
      </c>
      <c r="E519" s="2">
        <f t="shared" si="40"/>
        <v>0</v>
      </c>
      <c r="F519" s="2">
        <f>COUNTIF(E$2:E519,"=1")</f>
        <v>214</v>
      </c>
      <c r="G519" s="2">
        <f>COUNTIF(E$2:E519,"=0")</f>
        <v>304</v>
      </c>
      <c r="H519" s="2">
        <f t="shared" si="41"/>
        <v>0.9907407407407407</v>
      </c>
      <c r="I519" s="2">
        <f t="shared" si="42"/>
        <v>0.47586206896551719</v>
      </c>
      <c r="J519" s="2">
        <f t="shared" si="43"/>
        <v>0.52413793103448281</v>
      </c>
      <c r="K519" s="2">
        <f t="shared" si="44"/>
        <v>0.5831062670299727</v>
      </c>
    </row>
    <row r="520" spans="1:11">
      <c r="A520" s="7" t="s">
        <v>896</v>
      </c>
      <c r="B520" s="8">
        <v>-176.5</v>
      </c>
      <c r="C520" s="9">
        <v>1.8E-3</v>
      </c>
      <c r="D520" s="2">
        <f>IFERROR(MATCH(A520,Both_domains!A$2:A$225, 0), 0)</f>
        <v>0</v>
      </c>
      <c r="E520" s="2">
        <f t="shared" si="40"/>
        <v>0</v>
      </c>
      <c r="F520" s="2">
        <f>COUNTIF(E$2:E520,"=1")</f>
        <v>214</v>
      </c>
      <c r="G520" s="2">
        <f>COUNTIF(E$2:E520,"=0")</f>
        <v>305</v>
      </c>
      <c r="H520" s="2">
        <f t="shared" si="41"/>
        <v>0.9907407407407407</v>
      </c>
      <c r="I520" s="2">
        <f t="shared" si="42"/>
        <v>0.47413793103448276</v>
      </c>
      <c r="J520" s="2">
        <f t="shared" si="43"/>
        <v>0.52586206896551724</v>
      </c>
      <c r="K520" s="2">
        <f t="shared" si="44"/>
        <v>0.58231292517006805</v>
      </c>
    </row>
    <row r="521" spans="1:11">
      <c r="A521" s="7" t="s">
        <v>897</v>
      </c>
      <c r="B521" s="8">
        <v>-176.5</v>
      </c>
      <c r="C521" s="9">
        <v>1.8E-3</v>
      </c>
      <c r="D521" s="2">
        <f>IFERROR(MATCH(A521,Both_domains!A$2:A$225, 0), 0)</f>
        <v>0</v>
      </c>
      <c r="E521" s="2">
        <f t="shared" si="40"/>
        <v>0</v>
      </c>
      <c r="F521" s="2">
        <f>COUNTIF(E$2:E521,"=1")</f>
        <v>214</v>
      </c>
      <c r="G521" s="2">
        <f>COUNTIF(E$2:E521,"=0")</f>
        <v>306</v>
      </c>
      <c r="H521" s="2">
        <f t="shared" si="41"/>
        <v>0.9907407407407407</v>
      </c>
      <c r="I521" s="2">
        <f t="shared" si="42"/>
        <v>0.47241379310344822</v>
      </c>
      <c r="J521" s="2">
        <f t="shared" si="43"/>
        <v>0.52758620689655178</v>
      </c>
      <c r="K521" s="2">
        <f t="shared" si="44"/>
        <v>0.58152173913043481</v>
      </c>
    </row>
    <row r="522" spans="1:11">
      <c r="A522" s="7" t="s">
        <v>898</v>
      </c>
      <c r="B522" s="8">
        <v>-176.6</v>
      </c>
      <c r="C522" s="9">
        <v>1.8E-3</v>
      </c>
      <c r="D522" s="2">
        <f>IFERROR(MATCH(A522,Both_domains!A$2:A$225, 0), 0)</f>
        <v>0</v>
      </c>
      <c r="E522" s="2">
        <f t="shared" si="40"/>
        <v>0</v>
      </c>
      <c r="F522" s="2">
        <f>COUNTIF(E$2:E522,"=1")</f>
        <v>214</v>
      </c>
      <c r="G522" s="2">
        <f>COUNTIF(E$2:E522,"=0")</f>
        <v>307</v>
      </c>
      <c r="H522" s="2">
        <f t="shared" si="41"/>
        <v>0.9907407407407407</v>
      </c>
      <c r="I522" s="2">
        <f t="shared" si="42"/>
        <v>0.47068965517241379</v>
      </c>
      <c r="J522" s="2">
        <f t="shared" si="43"/>
        <v>0.52931034482758621</v>
      </c>
      <c r="K522" s="2">
        <f t="shared" si="44"/>
        <v>0.58073270013568523</v>
      </c>
    </row>
    <row r="523" spans="1:11">
      <c r="A523" s="7" t="s">
        <v>899</v>
      </c>
      <c r="B523" s="8">
        <v>-176.6</v>
      </c>
      <c r="C523" s="9">
        <v>1.8E-3</v>
      </c>
      <c r="D523" s="2">
        <f>IFERROR(MATCH(A523,Both_domains!A$2:A$225, 0), 0)</f>
        <v>0</v>
      </c>
      <c r="E523" s="2">
        <f t="shared" si="40"/>
        <v>0</v>
      </c>
      <c r="F523" s="2">
        <f>COUNTIF(E$2:E523,"=1")</f>
        <v>214</v>
      </c>
      <c r="G523" s="2">
        <f>COUNTIF(E$2:E523,"=0")</f>
        <v>308</v>
      </c>
      <c r="H523" s="2">
        <f t="shared" si="41"/>
        <v>0.9907407407407407</v>
      </c>
      <c r="I523" s="2">
        <f t="shared" si="42"/>
        <v>0.46896551724137936</v>
      </c>
      <c r="J523" s="2">
        <f t="shared" si="43"/>
        <v>0.53103448275862064</v>
      </c>
      <c r="K523" s="2">
        <f t="shared" si="44"/>
        <v>0.57994579945799463</v>
      </c>
    </row>
    <row r="524" spans="1:11">
      <c r="A524" s="7" t="s">
        <v>900</v>
      </c>
      <c r="B524" s="8">
        <v>-176.7</v>
      </c>
      <c r="C524" s="9">
        <v>1.8E-3</v>
      </c>
      <c r="D524" s="2">
        <f>IFERROR(MATCH(A524,Both_domains!A$2:A$225, 0), 0)</f>
        <v>0</v>
      </c>
      <c r="E524" s="2">
        <f t="shared" si="40"/>
        <v>0</v>
      </c>
      <c r="F524" s="2">
        <f>COUNTIF(E$2:E524,"=1")</f>
        <v>214</v>
      </c>
      <c r="G524" s="2">
        <f>COUNTIF(E$2:E524,"=0")</f>
        <v>309</v>
      </c>
      <c r="H524" s="2">
        <f t="shared" si="41"/>
        <v>0.9907407407407407</v>
      </c>
      <c r="I524" s="2">
        <f t="shared" si="42"/>
        <v>0.46724137931034482</v>
      </c>
      <c r="J524" s="2">
        <f t="shared" si="43"/>
        <v>0.53275862068965518</v>
      </c>
      <c r="K524" s="2">
        <f t="shared" si="44"/>
        <v>0.57916102841677941</v>
      </c>
    </row>
    <row r="525" spans="1:11">
      <c r="A525" s="7" t="s">
        <v>901</v>
      </c>
      <c r="B525" s="8">
        <v>-176.7</v>
      </c>
      <c r="C525" s="9">
        <v>1.8E-3</v>
      </c>
      <c r="D525" s="2">
        <f>IFERROR(MATCH(A525,Both_domains!A$2:A$225, 0), 0)</f>
        <v>0</v>
      </c>
      <c r="E525" s="2">
        <f t="shared" si="40"/>
        <v>0</v>
      </c>
      <c r="F525" s="2">
        <f>COUNTIF(E$2:E525,"=1")</f>
        <v>214</v>
      </c>
      <c r="G525" s="2">
        <f>COUNTIF(E$2:E525,"=0")</f>
        <v>310</v>
      </c>
      <c r="H525" s="2">
        <f t="shared" si="41"/>
        <v>0.9907407407407407</v>
      </c>
      <c r="I525" s="2">
        <f t="shared" si="42"/>
        <v>0.46551724137931039</v>
      </c>
      <c r="J525" s="2">
        <f t="shared" si="43"/>
        <v>0.53448275862068961</v>
      </c>
      <c r="K525" s="2">
        <f t="shared" si="44"/>
        <v>0.57837837837837835</v>
      </c>
    </row>
    <row r="526" spans="1:11">
      <c r="A526" s="7" t="s">
        <v>902</v>
      </c>
      <c r="B526" s="8">
        <v>-176.9</v>
      </c>
      <c r="C526" s="9">
        <v>1.9E-3</v>
      </c>
      <c r="D526" s="2">
        <f>IFERROR(MATCH(A526,Both_domains!A$2:A$225, 0), 0)</f>
        <v>0</v>
      </c>
      <c r="E526" s="2">
        <f t="shared" si="40"/>
        <v>0</v>
      </c>
      <c r="F526" s="2">
        <f>COUNTIF(E$2:E526,"=1")</f>
        <v>214</v>
      </c>
      <c r="G526" s="2">
        <f>COUNTIF(E$2:E526,"=0")</f>
        <v>311</v>
      </c>
      <c r="H526" s="2">
        <f t="shared" si="41"/>
        <v>0.9907407407407407</v>
      </c>
      <c r="I526" s="2">
        <f t="shared" si="42"/>
        <v>0.46379310344827585</v>
      </c>
      <c r="J526" s="2">
        <f t="shared" si="43"/>
        <v>0.53620689655172415</v>
      </c>
      <c r="K526" s="2">
        <f t="shared" si="44"/>
        <v>0.5775978407557355</v>
      </c>
    </row>
    <row r="527" spans="1:11">
      <c r="A527" s="7" t="s">
        <v>903</v>
      </c>
      <c r="B527" s="8">
        <v>-176.9</v>
      </c>
      <c r="C527" s="9">
        <v>1.9E-3</v>
      </c>
      <c r="D527" s="2">
        <f>IFERROR(MATCH(A527,Both_domains!A$2:A$225, 0), 0)</f>
        <v>0</v>
      </c>
      <c r="E527" s="2">
        <f t="shared" si="40"/>
        <v>0</v>
      </c>
      <c r="F527" s="2">
        <f>COUNTIF(E$2:E527,"=1")</f>
        <v>214</v>
      </c>
      <c r="G527" s="2">
        <f>COUNTIF(E$2:E527,"=0")</f>
        <v>312</v>
      </c>
      <c r="H527" s="2">
        <f t="shared" si="41"/>
        <v>0.9907407407407407</v>
      </c>
      <c r="I527" s="2">
        <f t="shared" si="42"/>
        <v>0.46206896551724141</v>
      </c>
      <c r="J527" s="2">
        <f t="shared" si="43"/>
        <v>0.53793103448275859</v>
      </c>
      <c r="K527" s="2">
        <f t="shared" si="44"/>
        <v>0.5768194070080862</v>
      </c>
    </row>
    <row r="528" spans="1:11">
      <c r="A528" s="7" t="s">
        <v>904</v>
      </c>
      <c r="B528" s="8">
        <v>-176.9</v>
      </c>
      <c r="C528" s="9">
        <v>1.9E-3</v>
      </c>
      <c r="D528" s="2">
        <f>IFERROR(MATCH(A528,Both_domains!A$2:A$225, 0), 0)</f>
        <v>0</v>
      </c>
      <c r="E528" s="2">
        <f t="shared" si="40"/>
        <v>0</v>
      </c>
      <c r="F528" s="2">
        <f>COUNTIF(E$2:E528,"=1")</f>
        <v>214</v>
      </c>
      <c r="G528" s="2">
        <f>COUNTIF(E$2:E528,"=0")</f>
        <v>313</v>
      </c>
      <c r="H528" s="2">
        <f t="shared" si="41"/>
        <v>0.9907407407407407</v>
      </c>
      <c r="I528" s="2">
        <f t="shared" si="42"/>
        <v>0.46034482758620687</v>
      </c>
      <c r="J528" s="2">
        <f t="shared" si="43"/>
        <v>0.53965517241379313</v>
      </c>
      <c r="K528" s="2">
        <f t="shared" si="44"/>
        <v>0.57604306864064603</v>
      </c>
    </row>
    <row r="529" spans="1:11">
      <c r="A529" s="7" t="s">
        <v>905</v>
      </c>
      <c r="B529" s="8">
        <v>-177</v>
      </c>
      <c r="C529" s="9">
        <v>1.9E-3</v>
      </c>
      <c r="D529" s="2">
        <f>IFERROR(MATCH(A529,Both_domains!A$2:A$225, 0), 0)</f>
        <v>0</v>
      </c>
      <c r="E529" s="2">
        <f t="shared" si="40"/>
        <v>0</v>
      </c>
      <c r="F529" s="2">
        <f>COUNTIF(E$2:E529,"=1")</f>
        <v>214</v>
      </c>
      <c r="G529" s="2">
        <f>COUNTIF(E$2:E529,"=0")</f>
        <v>314</v>
      </c>
      <c r="H529" s="2">
        <f t="shared" si="41"/>
        <v>0.9907407407407407</v>
      </c>
      <c r="I529" s="2">
        <f t="shared" si="42"/>
        <v>0.45862068965517244</v>
      </c>
      <c r="J529" s="2">
        <f t="shared" si="43"/>
        <v>0.54137931034482756</v>
      </c>
      <c r="K529" s="2">
        <f t="shared" si="44"/>
        <v>0.57526881720430112</v>
      </c>
    </row>
    <row r="530" spans="1:11">
      <c r="A530" s="7" t="s">
        <v>906</v>
      </c>
      <c r="B530" s="8">
        <v>-177.1</v>
      </c>
      <c r="C530" s="9">
        <v>1.9E-3</v>
      </c>
      <c r="D530" s="2">
        <f>IFERROR(MATCH(A530,Both_domains!A$2:A$225, 0), 0)</f>
        <v>0</v>
      </c>
      <c r="E530" s="2">
        <f t="shared" si="40"/>
        <v>0</v>
      </c>
      <c r="F530" s="2">
        <f>COUNTIF(E$2:E530,"=1")</f>
        <v>214</v>
      </c>
      <c r="G530" s="2">
        <f>COUNTIF(E$2:E530,"=0")</f>
        <v>315</v>
      </c>
      <c r="H530" s="2">
        <f t="shared" si="41"/>
        <v>0.9907407407407407</v>
      </c>
      <c r="I530" s="2">
        <f t="shared" si="42"/>
        <v>0.4568965517241379</v>
      </c>
      <c r="J530" s="2">
        <f t="shared" si="43"/>
        <v>0.5431034482758621</v>
      </c>
      <c r="K530" s="2">
        <f t="shared" si="44"/>
        <v>0.57449664429530201</v>
      </c>
    </row>
    <row r="531" spans="1:11">
      <c r="A531" s="7" t="s">
        <v>907</v>
      </c>
      <c r="B531" s="8">
        <v>-177.1</v>
      </c>
      <c r="C531" s="9">
        <v>1.9E-3</v>
      </c>
      <c r="D531" s="2">
        <f>IFERROR(MATCH(A531,Both_domains!A$2:A$225, 0), 0)</f>
        <v>0</v>
      </c>
      <c r="E531" s="2">
        <f t="shared" si="40"/>
        <v>0</v>
      </c>
      <c r="F531" s="2">
        <f>COUNTIF(E$2:E531,"=1")</f>
        <v>214</v>
      </c>
      <c r="G531" s="2">
        <f>COUNTIF(E$2:E531,"=0")</f>
        <v>316</v>
      </c>
      <c r="H531" s="2">
        <f t="shared" si="41"/>
        <v>0.9907407407407407</v>
      </c>
      <c r="I531" s="2">
        <f t="shared" si="42"/>
        <v>0.45517241379310347</v>
      </c>
      <c r="J531" s="2">
        <f t="shared" si="43"/>
        <v>0.54482758620689653</v>
      </c>
      <c r="K531" s="2">
        <f t="shared" si="44"/>
        <v>0.57372654155495983</v>
      </c>
    </row>
    <row r="532" spans="1:11">
      <c r="A532" s="7" t="s">
        <v>908</v>
      </c>
      <c r="B532" s="8">
        <v>-177.2</v>
      </c>
      <c r="C532" s="9">
        <v>2E-3</v>
      </c>
      <c r="D532" s="2">
        <f>IFERROR(MATCH(A532,Both_domains!A$2:A$225, 0), 0)</f>
        <v>0</v>
      </c>
      <c r="E532" s="2">
        <f t="shared" si="40"/>
        <v>0</v>
      </c>
      <c r="F532" s="2">
        <f>COUNTIF(E$2:E532,"=1")</f>
        <v>214</v>
      </c>
      <c r="G532" s="2">
        <f>COUNTIF(E$2:E532,"=0")</f>
        <v>317</v>
      </c>
      <c r="H532" s="2">
        <f t="shared" si="41"/>
        <v>0.9907407407407407</v>
      </c>
      <c r="I532" s="2">
        <f t="shared" si="42"/>
        <v>0.45344827586206893</v>
      </c>
      <c r="J532" s="2">
        <f t="shared" si="43"/>
        <v>0.54655172413793107</v>
      </c>
      <c r="K532" s="2">
        <f t="shared" si="44"/>
        <v>0.57295850066934406</v>
      </c>
    </row>
    <row r="533" spans="1:11">
      <c r="A533" s="7" t="s">
        <v>909</v>
      </c>
      <c r="B533" s="8">
        <v>-177.2</v>
      </c>
      <c r="C533" s="9">
        <v>2E-3</v>
      </c>
      <c r="D533" s="2">
        <f>IFERROR(MATCH(A533,Both_domains!A$2:A$225, 0), 0)</f>
        <v>0</v>
      </c>
      <c r="E533" s="2">
        <f t="shared" si="40"/>
        <v>0</v>
      </c>
      <c r="F533" s="2">
        <f>COUNTIF(E$2:E533,"=1")</f>
        <v>214</v>
      </c>
      <c r="G533" s="2">
        <f>COUNTIF(E$2:E533,"=0")</f>
        <v>318</v>
      </c>
      <c r="H533" s="2">
        <f t="shared" si="41"/>
        <v>0.9907407407407407</v>
      </c>
      <c r="I533" s="2">
        <f t="shared" si="42"/>
        <v>0.4517241379310345</v>
      </c>
      <c r="J533" s="2">
        <f t="shared" si="43"/>
        <v>0.5482758620689655</v>
      </c>
      <c r="K533" s="2">
        <f t="shared" si="44"/>
        <v>0.57219251336898391</v>
      </c>
    </row>
    <row r="534" spans="1:11">
      <c r="A534" s="7" t="s">
        <v>910</v>
      </c>
      <c r="B534" s="8">
        <v>-177.4</v>
      </c>
      <c r="C534" s="9">
        <v>2E-3</v>
      </c>
      <c r="D534" s="2">
        <f>IFERROR(MATCH(A534,Both_domains!A$2:A$225, 0), 0)</f>
        <v>0</v>
      </c>
      <c r="E534" s="2">
        <f t="shared" si="40"/>
        <v>0</v>
      </c>
      <c r="F534" s="2">
        <f>COUNTIF(E$2:E534,"=1")</f>
        <v>214</v>
      </c>
      <c r="G534" s="2">
        <f>COUNTIF(E$2:E534,"=0")</f>
        <v>319</v>
      </c>
      <c r="H534" s="2">
        <f t="shared" si="41"/>
        <v>0.9907407407407407</v>
      </c>
      <c r="I534" s="2">
        <f t="shared" si="42"/>
        <v>0.44999999999999996</v>
      </c>
      <c r="J534" s="2">
        <f t="shared" si="43"/>
        <v>0.55000000000000004</v>
      </c>
      <c r="K534" s="2">
        <f t="shared" si="44"/>
        <v>0.5714285714285714</v>
      </c>
    </row>
    <row r="535" spans="1:11">
      <c r="A535" s="7" t="s">
        <v>911</v>
      </c>
      <c r="B535" s="8">
        <v>-177.4</v>
      </c>
      <c r="C535" s="9">
        <v>2E-3</v>
      </c>
      <c r="D535" s="2">
        <f>IFERROR(MATCH(A535,Both_domains!A$2:A$225, 0), 0)</f>
        <v>0</v>
      </c>
      <c r="E535" s="2">
        <f t="shared" si="40"/>
        <v>0</v>
      </c>
      <c r="F535" s="2">
        <f>COUNTIF(E$2:E535,"=1")</f>
        <v>214</v>
      </c>
      <c r="G535" s="2">
        <f>COUNTIF(E$2:E535,"=0")</f>
        <v>320</v>
      </c>
      <c r="H535" s="2">
        <f t="shared" si="41"/>
        <v>0.9907407407407407</v>
      </c>
      <c r="I535" s="2">
        <f t="shared" si="42"/>
        <v>0.44827586206896552</v>
      </c>
      <c r="J535" s="2">
        <f t="shared" si="43"/>
        <v>0.55172413793103448</v>
      </c>
      <c r="K535" s="2">
        <f t="shared" si="44"/>
        <v>0.57066666666666666</v>
      </c>
    </row>
    <row r="536" spans="1:11">
      <c r="A536" s="7" t="s">
        <v>912</v>
      </c>
      <c r="B536" s="8">
        <v>-177.4</v>
      </c>
      <c r="C536" s="9">
        <v>2E-3</v>
      </c>
      <c r="D536" s="2">
        <f>IFERROR(MATCH(A536,Both_domains!A$2:A$225, 0), 0)</f>
        <v>0</v>
      </c>
      <c r="E536" s="2">
        <f t="shared" si="40"/>
        <v>0</v>
      </c>
      <c r="F536" s="2">
        <f>COUNTIF(E$2:E536,"=1")</f>
        <v>214</v>
      </c>
      <c r="G536" s="2">
        <f>COUNTIF(E$2:E536,"=0")</f>
        <v>321</v>
      </c>
      <c r="H536" s="2">
        <f t="shared" si="41"/>
        <v>0.9907407407407407</v>
      </c>
      <c r="I536" s="2">
        <f t="shared" si="42"/>
        <v>0.44655172413793098</v>
      </c>
      <c r="J536" s="2">
        <f t="shared" si="43"/>
        <v>0.55344827586206902</v>
      </c>
      <c r="K536" s="2">
        <f t="shared" si="44"/>
        <v>0.56990679094540608</v>
      </c>
    </row>
    <row r="537" spans="1:11">
      <c r="A537" s="7" t="s">
        <v>913</v>
      </c>
      <c r="B537" s="8">
        <v>-177.5</v>
      </c>
      <c r="C537" s="9">
        <v>2.0999999999999999E-3</v>
      </c>
      <c r="D537" s="2">
        <f>IFERROR(MATCH(A537,Both_domains!A$2:A$225, 0), 0)</f>
        <v>0</v>
      </c>
      <c r="E537" s="2">
        <f t="shared" si="40"/>
        <v>0</v>
      </c>
      <c r="F537" s="2">
        <f>COUNTIF(E$2:E537,"=1")</f>
        <v>214</v>
      </c>
      <c r="G537" s="2">
        <f>COUNTIF(E$2:E537,"=0")</f>
        <v>322</v>
      </c>
      <c r="H537" s="2">
        <f t="shared" si="41"/>
        <v>0.9907407407407407</v>
      </c>
      <c r="I537" s="2">
        <f t="shared" si="42"/>
        <v>0.44482758620689655</v>
      </c>
      <c r="J537" s="2">
        <f t="shared" si="43"/>
        <v>0.55517241379310345</v>
      </c>
      <c r="K537" s="2">
        <f t="shared" si="44"/>
        <v>0.56914893617021278</v>
      </c>
    </row>
    <row r="538" spans="1:11">
      <c r="A538" s="7" t="s">
        <v>914</v>
      </c>
      <c r="B538" s="8">
        <v>-177.6</v>
      </c>
      <c r="C538" s="9">
        <v>2.0999999999999999E-3</v>
      </c>
      <c r="D538" s="2">
        <f>IFERROR(MATCH(A538,Both_domains!A$2:A$225, 0), 0)</f>
        <v>0</v>
      </c>
      <c r="E538" s="2">
        <f t="shared" si="40"/>
        <v>0</v>
      </c>
      <c r="F538" s="2">
        <f>COUNTIF(E$2:E538,"=1")</f>
        <v>214</v>
      </c>
      <c r="G538" s="2">
        <f>COUNTIF(E$2:E538,"=0")</f>
        <v>323</v>
      </c>
      <c r="H538" s="2">
        <f t="shared" si="41"/>
        <v>0.9907407407407407</v>
      </c>
      <c r="I538" s="2">
        <f t="shared" si="42"/>
        <v>0.44310344827586212</v>
      </c>
      <c r="J538" s="2">
        <f t="shared" si="43"/>
        <v>0.55689655172413788</v>
      </c>
      <c r="K538" s="2">
        <f t="shared" si="44"/>
        <v>0.56839309428950868</v>
      </c>
    </row>
    <row r="539" spans="1:11">
      <c r="A539" s="7" t="s">
        <v>915</v>
      </c>
      <c r="B539" s="8">
        <v>-177.8</v>
      </c>
      <c r="C539" s="9">
        <v>2.2000000000000001E-3</v>
      </c>
      <c r="D539" s="2">
        <f>IFERROR(MATCH(A539,Both_domains!A$2:A$225, 0), 0)</f>
        <v>0</v>
      </c>
      <c r="E539" s="2">
        <f t="shared" si="40"/>
        <v>0</v>
      </c>
      <c r="F539" s="2">
        <f>COUNTIF(E$2:E539,"=1")</f>
        <v>214</v>
      </c>
      <c r="G539" s="2">
        <f>COUNTIF(E$2:E539,"=0")</f>
        <v>324</v>
      </c>
      <c r="H539" s="2">
        <f t="shared" si="41"/>
        <v>0.9907407407407407</v>
      </c>
      <c r="I539" s="2">
        <f t="shared" si="42"/>
        <v>0.44137931034482758</v>
      </c>
      <c r="J539" s="2">
        <f t="shared" si="43"/>
        <v>0.55862068965517242</v>
      </c>
      <c r="K539" s="2">
        <f t="shared" si="44"/>
        <v>0.56763925729442966</v>
      </c>
    </row>
    <row r="540" spans="1:11">
      <c r="A540" s="7" t="s">
        <v>916</v>
      </c>
      <c r="B540" s="8">
        <v>-177.8</v>
      </c>
      <c r="C540" s="9">
        <v>2.2000000000000001E-3</v>
      </c>
      <c r="D540" s="2">
        <f>IFERROR(MATCH(A540,Both_domains!A$2:A$225, 0), 0)</f>
        <v>0</v>
      </c>
      <c r="E540" s="2">
        <f t="shared" si="40"/>
        <v>0</v>
      </c>
      <c r="F540" s="2">
        <f>COUNTIF(E$2:E540,"=1")</f>
        <v>214</v>
      </c>
      <c r="G540" s="2">
        <f>COUNTIF(E$2:E540,"=0")</f>
        <v>325</v>
      </c>
      <c r="H540" s="2">
        <f t="shared" si="41"/>
        <v>0.9907407407407407</v>
      </c>
      <c r="I540" s="2">
        <f t="shared" si="42"/>
        <v>0.43965517241379315</v>
      </c>
      <c r="J540" s="2">
        <f t="shared" si="43"/>
        <v>0.56034482758620685</v>
      </c>
      <c r="K540" s="2">
        <f t="shared" si="44"/>
        <v>0.56688741721854308</v>
      </c>
    </row>
    <row r="541" spans="1:11">
      <c r="A541" s="7" t="s">
        <v>917</v>
      </c>
      <c r="B541" s="8">
        <v>-177.8</v>
      </c>
      <c r="C541" s="9">
        <v>2.2000000000000001E-3</v>
      </c>
      <c r="D541" s="2">
        <f>IFERROR(MATCH(A541,Both_domains!A$2:A$225, 0), 0)</f>
        <v>0</v>
      </c>
      <c r="E541" s="2">
        <f t="shared" si="40"/>
        <v>0</v>
      </c>
      <c r="F541" s="2">
        <f>COUNTIF(E$2:E541,"=1")</f>
        <v>214</v>
      </c>
      <c r="G541" s="2">
        <f>COUNTIF(E$2:E541,"=0")</f>
        <v>326</v>
      </c>
      <c r="H541" s="2">
        <f t="shared" si="41"/>
        <v>0.9907407407407407</v>
      </c>
      <c r="I541" s="2">
        <f t="shared" si="42"/>
        <v>0.43793103448275861</v>
      </c>
      <c r="J541" s="2">
        <f t="shared" si="43"/>
        <v>0.56206896551724139</v>
      </c>
      <c r="K541" s="2">
        <f t="shared" si="44"/>
        <v>0.56613756613756616</v>
      </c>
    </row>
    <row r="542" spans="1:11">
      <c r="A542" s="7" t="s">
        <v>918</v>
      </c>
      <c r="B542" s="8">
        <v>-177.8</v>
      </c>
      <c r="C542" s="9">
        <v>2.2000000000000001E-3</v>
      </c>
      <c r="D542" s="2">
        <f>IFERROR(MATCH(A542,Both_domains!A$2:A$225, 0), 0)</f>
        <v>0</v>
      </c>
      <c r="E542" s="2">
        <f t="shared" si="40"/>
        <v>0</v>
      </c>
      <c r="F542" s="2">
        <f>COUNTIF(E$2:E542,"=1")</f>
        <v>214</v>
      </c>
      <c r="G542" s="2">
        <f>COUNTIF(E$2:E542,"=0")</f>
        <v>327</v>
      </c>
      <c r="H542" s="2">
        <f t="shared" si="41"/>
        <v>0.9907407407407407</v>
      </c>
      <c r="I542" s="2">
        <f t="shared" si="42"/>
        <v>0.43620689655172418</v>
      </c>
      <c r="J542" s="2">
        <f t="shared" si="43"/>
        <v>0.56379310344827582</v>
      </c>
      <c r="K542" s="2">
        <f t="shared" si="44"/>
        <v>0.56538969616908852</v>
      </c>
    </row>
    <row r="543" spans="1:11">
      <c r="A543" s="7" t="s">
        <v>919</v>
      </c>
      <c r="B543" s="8">
        <v>-177.8</v>
      </c>
      <c r="C543" s="9">
        <v>2.2000000000000001E-3</v>
      </c>
      <c r="D543" s="2">
        <f>IFERROR(MATCH(A543,Both_domains!A$2:A$225, 0), 0)</f>
        <v>0</v>
      </c>
      <c r="E543" s="2">
        <f t="shared" si="40"/>
        <v>0</v>
      </c>
      <c r="F543" s="2">
        <f>COUNTIF(E$2:E543,"=1")</f>
        <v>214</v>
      </c>
      <c r="G543" s="2">
        <f>COUNTIF(E$2:E543,"=0")</f>
        <v>328</v>
      </c>
      <c r="H543" s="2">
        <f t="shared" si="41"/>
        <v>0.9907407407407407</v>
      </c>
      <c r="I543" s="2">
        <f t="shared" si="42"/>
        <v>0.43448275862068964</v>
      </c>
      <c r="J543" s="2">
        <f t="shared" si="43"/>
        <v>0.56551724137931036</v>
      </c>
      <c r="K543" s="2">
        <f t="shared" si="44"/>
        <v>0.56464379947229548</v>
      </c>
    </row>
    <row r="544" spans="1:11">
      <c r="A544" s="7" t="s">
        <v>920</v>
      </c>
      <c r="B544" s="8">
        <v>-177.8</v>
      </c>
      <c r="C544" s="9">
        <v>2.2000000000000001E-3</v>
      </c>
      <c r="D544" s="2">
        <f>IFERROR(MATCH(A544,Both_domains!A$2:A$225, 0), 0)</f>
        <v>0</v>
      </c>
      <c r="E544" s="2">
        <f t="shared" si="40"/>
        <v>0</v>
      </c>
      <c r="F544" s="2">
        <f>COUNTIF(E$2:E544,"=1")</f>
        <v>214</v>
      </c>
      <c r="G544" s="2">
        <f>COUNTIF(E$2:E544,"=0")</f>
        <v>329</v>
      </c>
      <c r="H544" s="2">
        <f t="shared" si="41"/>
        <v>0.9907407407407407</v>
      </c>
      <c r="I544" s="2">
        <f t="shared" si="42"/>
        <v>0.4327586206896552</v>
      </c>
      <c r="J544" s="2">
        <f t="shared" si="43"/>
        <v>0.5672413793103448</v>
      </c>
      <c r="K544" s="2">
        <f t="shared" si="44"/>
        <v>0.56389986824769434</v>
      </c>
    </row>
    <row r="545" spans="1:11">
      <c r="A545" s="7" t="s">
        <v>921</v>
      </c>
      <c r="B545" s="8">
        <v>-178</v>
      </c>
      <c r="C545" s="9">
        <v>2.2000000000000001E-3</v>
      </c>
      <c r="D545" s="2">
        <f>IFERROR(MATCH(A545,Both_domains!A$2:A$225, 0), 0)</f>
        <v>0</v>
      </c>
      <c r="E545" s="2">
        <f t="shared" si="40"/>
        <v>0</v>
      </c>
      <c r="F545" s="2">
        <f>COUNTIF(E$2:E545,"=1")</f>
        <v>214</v>
      </c>
      <c r="G545" s="2">
        <f>COUNTIF(E$2:E545,"=0")</f>
        <v>330</v>
      </c>
      <c r="H545" s="2">
        <f t="shared" si="41"/>
        <v>0.9907407407407407</v>
      </c>
      <c r="I545" s="2">
        <f t="shared" si="42"/>
        <v>0.43103448275862066</v>
      </c>
      <c r="J545" s="2">
        <f t="shared" si="43"/>
        <v>0.56896551724137934</v>
      </c>
      <c r="K545" s="2">
        <f t="shared" si="44"/>
        <v>0.56315789473684208</v>
      </c>
    </row>
    <row r="546" spans="1:11">
      <c r="A546" s="7" t="s">
        <v>922</v>
      </c>
      <c r="B546" s="8">
        <v>-178.1</v>
      </c>
      <c r="C546" s="9">
        <v>2.3E-3</v>
      </c>
      <c r="D546" s="2">
        <f>IFERROR(MATCH(A546,Both_domains!A$2:A$225, 0), 0)</f>
        <v>0</v>
      </c>
      <c r="E546" s="2">
        <f t="shared" si="40"/>
        <v>0</v>
      </c>
      <c r="F546" s="2">
        <f>COUNTIF(E$2:E546,"=1")</f>
        <v>214</v>
      </c>
      <c r="G546" s="2">
        <f>COUNTIF(E$2:E546,"=0")</f>
        <v>331</v>
      </c>
      <c r="H546" s="2">
        <f t="shared" si="41"/>
        <v>0.9907407407407407</v>
      </c>
      <c r="I546" s="2">
        <f t="shared" si="42"/>
        <v>0.42931034482758623</v>
      </c>
      <c r="J546" s="2">
        <f t="shared" si="43"/>
        <v>0.57068965517241377</v>
      </c>
      <c r="K546" s="2">
        <f t="shared" si="44"/>
        <v>0.5624178712220762</v>
      </c>
    </row>
    <row r="547" spans="1:11">
      <c r="A547" s="7" t="s">
        <v>923</v>
      </c>
      <c r="B547" s="8">
        <v>-178.1</v>
      </c>
      <c r="C547" s="9">
        <v>2.3E-3</v>
      </c>
      <c r="D547" s="2">
        <f>IFERROR(MATCH(A547,Both_domains!A$2:A$225, 0), 0)</f>
        <v>0</v>
      </c>
      <c r="E547" s="2">
        <f t="shared" si="40"/>
        <v>0</v>
      </c>
      <c r="F547" s="2">
        <f>COUNTIF(E$2:E547,"=1")</f>
        <v>214</v>
      </c>
      <c r="G547" s="2">
        <f>COUNTIF(E$2:E547,"=0")</f>
        <v>332</v>
      </c>
      <c r="H547" s="2">
        <f t="shared" si="41"/>
        <v>0.9907407407407407</v>
      </c>
      <c r="I547" s="2">
        <f t="shared" si="42"/>
        <v>0.42758620689655169</v>
      </c>
      <c r="J547" s="2">
        <f t="shared" si="43"/>
        <v>0.57241379310344831</v>
      </c>
      <c r="K547" s="2">
        <f t="shared" si="44"/>
        <v>0.56167979002624668</v>
      </c>
    </row>
    <row r="548" spans="1:11">
      <c r="A548" s="7" t="s">
        <v>924</v>
      </c>
      <c r="B548" s="8">
        <v>-178.1</v>
      </c>
      <c r="C548" s="9">
        <v>2.3E-3</v>
      </c>
      <c r="D548" s="2">
        <f>IFERROR(MATCH(A548,Both_domains!A$2:A$225, 0), 0)</f>
        <v>0</v>
      </c>
      <c r="E548" s="2">
        <f t="shared" si="40"/>
        <v>0</v>
      </c>
      <c r="F548" s="2">
        <f>COUNTIF(E$2:E548,"=1")</f>
        <v>214</v>
      </c>
      <c r="G548" s="2">
        <f>COUNTIF(E$2:E548,"=0")</f>
        <v>333</v>
      </c>
      <c r="H548" s="2">
        <f t="shared" si="41"/>
        <v>0.9907407407407407</v>
      </c>
      <c r="I548" s="2">
        <f t="shared" si="42"/>
        <v>0.42586206896551726</v>
      </c>
      <c r="J548" s="2">
        <f t="shared" si="43"/>
        <v>0.57413793103448274</v>
      </c>
      <c r="K548" s="2">
        <f t="shared" si="44"/>
        <v>0.56094364351245085</v>
      </c>
    </row>
    <row r="549" spans="1:11">
      <c r="A549" s="7" t="s">
        <v>925</v>
      </c>
      <c r="B549" s="8">
        <v>-178.1</v>
      </c>
      <c r="C549" s="9">
        <v>2.3E-3</v>
      </c>
      <c r="D549" s="2">
        <f>IFERROR(MATCH(A549,Both_domains!A$2:A$225, 0), 0)</f>
        <v>0</v>
      </c>
      <c r="E549" s="2">
        <f t="shared" si="40"/>
        <v>0</v>
      </c>
      <c r="F549" s="2">
        <f>COUNTIF(E$2:E549,"=1")</f>
        <v>214</v>
      </c>
      <c r="G549" s="2">
        <f>COUNTIF(E$2:E549,"=0")</f>
        <v>334</v>
      </c>
      <c r="H549" s="2">
        <f t="shared" si="41"/>
        <v>0.9907407407407407</v>
      </c>
      <c r="I549" s="2">
        <f t="shared" si="42"/>
        <v>0.42413793103448272</v>
      </c>
      <c r="J549" s="2">
        <f t="shared" si="43"/>
        <v>0.57586206896551728</v>
      </c>
      <c r="K549" s="2">
        <f t="shared" si="44"/>
        <v>0.56020942408376961</v>
      </c>
    </row>
    <row r="550" spans="1:11">
      <c r="A550" s="7" t="s">
        <v>926</v>
      </c>
      <c r="B550" s="8">
        <v>-178.2</v>
      </c>
      <c r="C550" s="9">
        <v>2.3E-3</v>
      </c>
      <c r="D550" s="2">
        <f>IFERROR(MATCH(A550,Both_domains!A$2:A$225, 0), 0)</f>
        <v>0</v>
      </c>
      <c r="E550" s="2">
        <f t="shared" si="40"/>
        <v>0</v>
      </c>
      <c r="F550" s="2">
        <f>COUNTIF(E$2:E550,"=1")</f>
        <v>214</v>
      </c>
      <c r="G550" s="2">
        <f>COUNTIF(E$2:E550,"=0")</f>
        <v>335</v>
      </c>
      <c r="H550" s="2">
        <f t="shared" si="41"/>
        <v>0.9907407407407407</v>
      </c>
      <c r="I550" s="2">
        <f t="shared" si="42"/>
        <v>0.42241379310344829</v>
      </c>
      <c r="J550" s="2">
        <f t="shared" si="43"/>
        <v>0.57758620689655171</v>
      </c>
      <c r="K550" s="2">
        <f t="shared" si="44"/>
        <v>0.55947712418300655</v>
      </c>
    </row>
    <row r="551" spans="1:11">
      <c r="A551" s="7" t="s">
        <v>927</v>
      </c>
      <c r="B551" s="8">
        <v>-178.2</v>
      </c>
      <c r="C551" s="9">
        <v>2.3E-3</v>
      </c>
      <c r="D551" s="2">
        <f>IFERROR(MATCH(A551,Both_domains!A$2:A$225, 0), 0)</f>
        <v>0</v>
      </c>
      <c r="E551" s="2">
        <f t="shared" si="40"/>
        <v>0</v>
      </c>
      <c r="F551" s="2">
        <f>COUNTIF(E$2:E551,"=1")</f>
        <v>214</v>
      </c>
      <c r="G551" s="2">
        <f>COUNTIF(E$2:E551,"=0")</f>
        <v>336</v>
      </c>
      <c r="H551" s="2">
        <f t="shared" si="41"/>
        <v>0.9907407407407407</v>
      </c>
      <c r="I551" s="2">
        <f t="shared" si="42"/>
        <v>0.42068965517241375</v>
      </c>
      <c r="J551" s="2">
        <f t="shared" si="43"/>
        <v>0.57931034482758625</v>
      </c>
      <c r="K551" s="2">
        <f t="shared" si="44"/>
        <v>0.55874673629242821</v>
      </c>
    </row>
    <row r="552" spans="1:11">
      <c r="A552" s="7" t="s">
        <v>928</v>
      </c>
      <c r="B552" s="8">
        <v>-178.3</v>
      </c>
      <c r="C552" s="9">
        <v>2.3E-3</v>
      </c>
      <c r="D552" s="2">
        <f>IFERROR(MATCH(A552,Both_domains!A$2:A$225, 0), 0)</f>
        <v>0</v>
      </c>
      <c r="E552" s="2">
        <f t="shared" si="40"/>
        <v>0</v>
      </c>
      <c r="F552" s="2">
        <f>COUNTIF(E$2:E552,"=1")</f>
        <v>214</v>
      </c>
      <c r="G552" s="2">
        <f>COUNTIF(E$2:E552,"=0")</f>
        <v>337</v>
      </c>
      <c r="H552" s="2">
        <f t="shared" si="41"/>
        <v>0.9907407407407407</v>
      </c>
      <c r="I552" s="2">
        <f t="shared" si="42"/>
        <v>0.41896551724137931</v>
      </c>
      <c r="J552" s="2">
        <f t="shared" si="43"/>
        <v>0.58103448275862069</v>
      </c>
      <c r="K552" s="2">
        <f t="shared" si="44"/>
        <v>0.55801825293350715</v>
      </c>
    </row>
    <row r="553" spans="1:11">
      <c r="A553" s="7" t="s">
        <v>929</v>
      </c>
      <c r="B553" s="8">
        <v>-178.3</v>
      </c>
      <c r="C553" s="9">
        <v>2.3E-3</v>
      </c>
      <c r="D553" s="2">
        <f>IFERROR(MATCH(A553,Both_domains!A$2:A$225, 0), 0)</f>
        <v>0</v>
      </c>
      <c r="E553" s="2">
        <f t="shared" si="40"/>
        <v>0</v>
      </c>
      <c r="F553" s="2">
        <f>COUNTIF(E$2:E553,"=1")</f>
        <v>214</v>
      </c>
      <c r="G553" s="2">
        <f>COUNTIF(E$2:E553,"=0")</f>
        <v>338</v>
      </c>
      <c r="H553" s="2">
        <f t="shared" si="41"/>
        <v>0.9907407407407407</v>
      </c>
      <c r="I553" s="2">
        <f t="shared" si="42"/>
        <v>0.41724137931034477</v>
      </c>
      <c r="J553" s="2">
        <f t="shared" si="43"/>
        <v>0.58275862068965523</v>
      </c>
      <c r="K553" s="2">
        <f t="shared" si="44"/>
        <v>0.55729166666666663</v>
      </c>
    </row>
    <row r="554" spans="1:11">
      <c r="A554" s="7" t="s">
        <v>930</v>
      </c>
      <c r="B554" s="8">
        <v>-178.3</v>
      </c>
      <c r="C554" s="9">
        <v>2.3E-3</v>
      </c>
      <c r="D554" s="2">
        <f>IFERROR(MATCH(A554,Both_domains!A$2:A$225, 0), 0)</f>
        <v>0</v>
      </c>
      <c r="E554" s="2">
        <f t="shared" si="40"/>
        <v>0</v>
      </c>
      <c r="F554" s="2">
        <f>COUNTIF(E$2:E554,"=1")</f>
        <v>214</v>
      </c>
      <c r="G554" s="2">
        <f>COUNTIF(E$2:E554,"=0")</f>
        <v>339</v>
      </c>
      <c r="H554" s="2">
        <f t="shared" si="41"/>
        <v>0.9907407407407407</v>
      </c>
      <c r="I554" s="2">
        <f t="shared" si="42"/>
        <v>0.41551724137931034</v>
      </c>
      <c r="J554" s="2">
        <f t="shared" si="43"/>
        <v>0.58448275862068966</v>
      </c>
      <c r="K554" s="2">
        <f t="shared" si="44"/>
        <v>0.55656697009102729</v>
      </c>
    </row>
    <row r="555" spans="1:11">
      <c r="A555" s="7" t="s">
        <v>931</v>
      </c>
      <c r="B555" s="8">
        <v>-178.3</v>
      </c>
      <c r="C555" s="9">
        <v>2.3E-3</v>
      </c>
      <c r="D555" s="2">
        <f>IFERROR(MATCH(A555,Both_domains!A$2:A$225, 0), 0)</f>
        <v>0</v>
      </c>
      <c r="E555" s="2">
        <f t="shared" si="40"/>
        <v>0</v>
      </c>
      <c r="F555" s="2">
        <f>COUNTIF(E$2:E555,"=1")</f>
        <v>214</v>
      </c>
      <c r="G555" s="2">
        <f>COUNTIF(E$2:E555,"=0")</f>
        <v>340</v>
      </c>
      <c r="H555" s="2">
        <f t="shared" si="41"/>
        <v>0.9907407407407407</v>
      </c>
      <c r="I555" s="2">
        <f t="shared" si="42"/>
        <v>0.41379310344827591</v>
      </c>
      <c r="J555" s="2">
        <f t="shared" si="43"/>
        <v>0.58620689655172409</v>
      </c>
      <c r="K555" s="2">
        <f t="shared" si="44"/>
        <v>0.55584415584415581</v>
      </c>
    </row>
    <row r="556" spans="1:11">
      <c r="A556" s="7" t="s">
        <v>932</v>
      </c>
      <c r="B556" s="8">
        <v>-178.4</v>
      </c>
      <c r="C556" s="9">
        <v>2.3999999999999998E-3</v>
      </c>
      <c r="D556" s="2">
        <f>IFERROR(MATCH(A556,Both_domains!A$2:A$225, 0), 0)</f>
        <v>0</v>
      </c>
      <c r="E556" s="2">
        <f t="shared" si="40"/>
        <v>0</v>
      </c>
      <c r="F556" s="2">
        <f>COUNTIF(E$2:E556,"=1")</f>
        <v>214</v>
      </c>
      <c r="G556" s="2">
        <f>COUNTIF(E$2:E556,"=0")</f>
        <v>341</v>
      </c>
      <c r="H556" s="2">
        <f t="shared" si="41"/>
        <v>0.9907407407407407</v>
      </c>
      <c r="I556" s="2">
        <f t="shared" si="42"/>
        <v>0.41206896551724137</v>
      </c>
      <c r="J556" s="2">
        <f t="shared" si="43"/>
        <v>0.58793103448275863</v>
      </c>
      <c r="K556" s="2">
        <f t="shared" si="44"/>
        <v>0.55512321660181585</v>
      </c>
    </row>
    <row r="557" spans="1:11">
      <c r="A557" s="7" t="s">
        <v>933</v>
      </c>
      <c r="B557" s="8">
        <v>-178.4</v>
      </c>
      <c r="C557" s="9">
        <v>2.3999999999999998E-3</v>
      </c>
      <c r="D557" s="2">
        <f>IFERROR(MATCH(A557,Both_domains!A$2:A$225, 0), 0)</f>
        <v>0</v>
      </c>
      <c r="E557" s="2">
        <f t="shared" si="40"/>
        <v>0</v>
      </c>
      <c r="F557" s="2">
        <f>COUNTIF(E$2:E557,"=1")</f>
        <v>214</v>
      </c>
      <c r="G557" s="2">
        <f>COUNTIF(E$2:E557,"=0")</f>
        <v>342</v>
      </c>
      <c r="H557" s="2">
        <f t="shared" si="41"/>
        <v>0.9907407407407407</v>
      </c>
      <c r="I557" s="2">
        <f t="shared" si="42"/>
        <v>0.41034482758620694</v>
      </c>
      <c r="J557" s="2">
        <f t="shared" si="43"/>
        <v>0.58965517241379306</v>
      </c>
      <c r="K557" s="2">
        <f t="shared" si="44"/>
        <v>0.55440414507772018</v>
      </c>
    </row>
    <row r="558" spans="1:11">
      <c r="A558" s="7" t="s">
        <v>934</v>
      </c>
      <c r="B558" s="8">
        <v>-178.4</v>
      </c>
      <c r="C558" s="9">
        <v>2.3999999999999998E-3</v>
      </c>
      <c r="D558" s="2">
        <f>IFERROR(MATCH(A558,Both_domains!A$2:A$225, 0), 0)</f>
        <v>0</v>
      </c>
      <c r="E558" s="2">
        <f t="shared" si="40"/>
        <v>0</v>
      </c>
      <c r="F558" s="2">
        <f>COUNTIF(E$2:E558,"=1")</f>
        <v>214</v>
      </c>
      <c r="G558" s="2">
        <f>COUNTIF(E$2:E558,"=0")</f>
        <v>343</v>
      </c>
      <c r="H558" s="2">
        <f t="shared" si="41"/>
        <v>0.9907407407407407</v>
      </c>
      <c r="I558" s="2">
        <f t="shared" si="42"/>
        <v>0.4086206896551724</v>
      </c>
      <c r="J558" s="2">
        <f t="shared" si="43"/>
        <v>0.5913793103448276</v>
      </c>
      <c r="K558" s="2">
        <f t="shared" si="44"/>
        <v>0.55368693402328595</v>
      </c>
    </row>
    <row r="559" spans="1:11">
      <c r="A559" s="7" t="s">
        <v>935</v>
      </c>
      <c r="B559" s="8">
        <v>-178.5</v>
      </c>
      <c r="C559" s="9">
        <v>2.3999999999999998E-3</v>
      </c>
      <c r="D559" s="2">
        <f>IFERROR(MATCH(A559,Both_domains!A$2:A$225, 0), 0)</f>
        <v>0</v>
      </c>
      <c r="E559" s="2">
        <f t="shared" si="40"/>
        <v>0</v>
      </c>
      <c r="F559" s="2">
        <f>COUNTIF(E$2:E559,"=1")</f>
        <v>214</v>
      </c>
      <c r="G559" s="2">
        <f>COUNTIF(E$2:E559,"=0")</f>
        <v>344</v>
      </c>
      <c r="H559" s="2">
        <f t="shared" si="41"/>
        <v>0.9907407407407407</v>
      </c>
      <c r="I559" s="2">
        <f t="shared" si="42"/>
        <v>0.40689655172413797</v>
      </c>
      <c r="J559" s="2">
        <f t="shared" si="43"/>
        <v>0.59310344827586203</v>
      </c>
      <c r="K559" s="2">
        <f t="shared" si="44"/>
        <v>0.55297157622739013</v>
      </c>
    </row>
    <row r="560" spans="1:11">
      <c r="A560" s="7" t="s">
        <v>936</v>
      </c>
      <c r="B560" s="8">
        <v>-178.5</v>
      </c>
      <c r="C560" s="9">
        <v>2.3999999999999998E-3</v>
      </c>
      <c r="D560" s="2">
        <f>IFERROR(MATCH(A560,Both_domains!A$2:A$225, 0), 0)</f>
        <v>0</v>
      </c>
      <c r="E560" s="2">
        <f t="shared" si="40"/>
        <v>0</v>
      </c>
      <c r="F560" s="2">
        <f>COUNTIF(E$2:E560,"=1")</f>
        <v>214</v>
      </c>
      <c r="G560" s="2">
        <f>COUNTIF(E$2:E560,"=0")</f>
        <v>345</v>
      </c>
      <c r="H560" s="2">
        <f t="shared" si="41"/>
        <v>0.9907407407407407</v>
      </c>
      <c r="I560" s="2">
        <f t="shared" si="42"/>
        <v>0.40517241379310343</v>
      </c>
      <c r="J560" s="2">
        <f t="shared" si="43"/>
        <v>0.59482758620689657</v>
      </c>
      <c r="K560" s="2">
        <f t="shared" si="44"/>
        <v>0.55225806451612902</v>
      </c>
    </row>
    <row r="561" spans="1:11">
      <c r="A561" s="7" t="s">
        <v>937</v>
      </c>
      <c r="B561" s="8">
        <v>-178.6</v>
      </c>
      <c r="C561" s="9">
        <v>2.5000000000000001E-3</v>
      </c>
      <c r="D561" s="2">
        <f>IFERROR(MATCH(A561,Both_domains!A$2:A$225, 0), 0)</f>
        <v>0</v>
      </c>
      <c r="E561" s="2">
        <f t="shared" si="40"/>
        <v>0</v>
      </c>
      <c r="F561" s="2">
        <f>COUNTIF(E$2:E561,"=1")</f>
        <v>214</v>
      </c>
      <c r="G561" s="2">
        <f>COUNTIF(E$2:E561,"=0")</f>
        <v>346</v>
      </c>
      <c r="H561" s="2">
        <f t="shared" si="41"/>
        <v>0.9907407407407407</v>
      </c>
      <c r="I561" s="2">
        <f t="shared" si="42"/>
        <v>0.40344827586206899</v>
      </c>
      <c r="J561" s="2">
        <f t="shared" si="43"/>
        <v>0.59655172413793101</v>
      </c>
      <c r="K561" s="2">
        <f t="shared" si="44"/>
        <v>0.55154639175257736</v>
      </c>
    </row>
    <row r="562" spans="1:11">
      <c r="A562" s="7" t="s">
        <v>938</v>
      </c>
      <c r="B562" s="8">
        <v>-178.6</v>
      </c>
      <c r="C562" s="9">
        <v>2.5000000000000001E-3</v>
      </c>
      <c r="D562" s="2">
        <f>IFERROR(MATCH(A562,Both_domains!A$2:A$225, 0), 0)</f>
        <v>0</v>
      </c>
      <c r="E562" s="2">
        <f t="shared" si="40"/>
        <v>0</v>
      </c>
      <c r="F562" s="2">
        <f>COUNTIF(E$2:E562,"=1")</f>
        <v>214</v>
      </c>
      <c r="G562" s="2">
        <f>COUNTIF(E$2:E562,"=0")</f>
        <v>347</v>
      </c>
      <c r="H562" s="2">
        <f t="shared" si="41"/>
        <v>0.9907407407407407</v>
      </c>
      <c r="I562" s="2">
        <f t="shared" si="42"/>
        <v>0.40172413793103445</v>
      </c>
      <c r="J562" s="2">
        <f t="shared" si="43"/>
        <v>0.59827586206896555</v>
      </c>
      <c r="K562" s="2">
        <f t="shared" si="44"/>
        <v>0.55083655083655081</v>
      </c>
    </row>
    <row r="563" spans="1:11">
      <c r="A563" s="7" t="s">
        <v>939</v>
      </c>
      <c r="B563" s="8">
        <v>-178.7</v>
      </c>
      <c r="C563" s="9">
        <v>2.5000000000000001E-3</v>
      </c>
      <c r="D563" s="2">
        <f>IFERROR(MATCH(A563,Both_domains!A$2:A$225, 0), 0)</f>
        <v>0</v>
      </c>
      <c r="E563" s="2">
        <f t="shared" si="40"/>
        <v>0</v>
      </c>
      <c r="F563" s="2">
        <f>COUNTIF(E$2:E563,"=1")</f>
        <v>214</v>
      </c>
      <c r="G563" s="2">
        <f>COUNTIF(E$2:E563,"=0")</f>
        <v>348</v>
      </c>
      <c r="H563" s="2">
        <f t="shared" si="41"/>
        <v>0.9907407407407407</v>
      </c>
      <c r="I563" s="2">
        <f t="shared" si="42"/>
        <v>0.4</v>
      </c>
      <c r="J563" s="2">
        <f t="shared" si="43"/>
        <v>0.6</v>
      </c>
      <c r="K563" s="2">
        <f t="shared" si="44"/>
        <v>0.55012853470437018</v>
      </c>
    </row>
    <row r="564" spans="1:11">
      <c r="A564" s="7" t="s">
        <v>940</v>
      </c>
      <c r="B564" s="8">
        <v>-178.8</v>
      </c>
      <c r="C564" s="9">
        <v>2.5000000000000001E-3</v>
      </c>
      <c r="D564" s="2">
        <f>IFERROR(MATCH(A564,Both_domains!A$2:A$225, 0), 0)</f>
        <v>0</v>
      </c>
      <c r="E564" s="2">
        <f t="shared" si="40"/>
        <v>0</v>
      </c>
      <c r="F564" s="2">
        <f>COUNTIF(E$2:E564,"=1")</f>
        <v>214</v>
      </c>
      <c r="G564" s="2">
        <f>COUNTIF(E$2:E564,"=0")</f>
        <v>349</v>
      </c>
      <c r="H564" s="2">
        <f t="shared" si="41"/>
        <v>0.9907407407407407</v>
      </c>
      <c r="I564" s="2">
        <f t="shared" si="42"/>
        <v>0.39827586206896548</v>
      </c>
      <c r="J564" s="2">
        <f t="shared" si="43"/>
        <v>0.60172413793103452</v>
      </c>
      <c r="K564" s="2">
        <f t="shared" si="44"/>
        <v>0.54942233632862647</v>
      </c>
    </row>
    <row r="565" spans="1:11">
      <c r="A565" s="7" t="s">
        <v>941</v>
      </c>
      <c r="B565" s="8">
        <v>-178.9</v>
      </c>
      <c r="C565" s="9">
        <v>2.5999999999999999E-3</v>
      </c>
      <c r="D565" s="2">
        <f>IFERROR(MATCH(A565,Both_domains!A$2:A$225, 0), 0)</f>
        <v>0</v>
      </c>
      <c r="E565" s="2">
        <f t="shared" si="40"/>
        <v>0</v>
      </c>
      <c r="F565" s="2">
        <f>COUNTIF(E$2:E565,"=1")</f>
        <v>214</v>
      </c>
      <c r="G565" s="2">
        <f>COUNTIF(E$2:E565,"=0")</f>
        <v>350</v>
      </c>
      <c r="H565" s="2">
        <f t="shared" si="41"/>
        <v>0.9907407407407407</v>
      </c>
      <c r="I565" s="2">
        <f t="shared" si="42"/>
        <v>0.39655172413793105</v>
      </c>
      <c r="J565" s="2">
        <f t="shared" si="43"/>
        <v>0.60344827586206895</v>
      </c>
      <c r="K565" s="2">
        <f t="shared" si="44"/>
        <v>0.54871794871794877</v>
      </c>
    </row>
    <row r="566" spans="1:11">
      <c r="A566" s="7" t="s">
        <v>942</v>
      </c>
      <c r="B566" s="8">
        <v>-179.1</v>
      </c>
      <c r="C566" s="9">
        <v>2.5999999999999999E-3</v>
      </c>
      <c r="D566" s="2">
        <f>IFERROR(MATCH(A566,Both_domains!A$2:A$225, 0), 0)</f>
        <v>0</v>
      </c>
      <c r="E566" s="2">
        <f t="shared" si="40"/>
        <v>0</v>
      </c>
      <c r="F566" s="2">
        <f>COUNTIF(E$2:E566,"=1")</f>
        <v>214</v>
      </c>
      <c r="G566" s="2">
        <f>COUNTIF(E$2:E566,"=0")</f>
        <v>351</v>
      </c>
      <c r="H566" s="2">
        <f t="shared" si="41"/>
        <v>0.9907407407407407</v>
      </c>
      <c r="I566" s="2">
        <f t="shared" si="42"/>
        <v>0.39482758620689651</v>
      </c>
      <c r="J566" s="2">
        <f t="shared" si="43"/>
        <v>0.60517241379310349</v>
      </c>
      <c r="K566" s="2">
        <f t="shared" si="44"/>
        <v>0.54801536491677338</v>
      </c>
    </row>
    <row r="567" spans="1:11">
      <c r="A567" s="7" t="s">
        <v>943</v>
      </c>
      <c r="B567" s="8">
        <v>-179.1</v>
      </c>
      <c r="C567" s="9">
        <v>2.5999999999999999E-3</v>
      </c>
      <c r="D567" s="2">
        <f>IFERROR(MATCH(A567,Both_domains!A$2:A$225, 0), 0)</f>
        <v>0</v>
      </c>
      <c r="E567" s="2">
        <f t="shared" si="40"/>
        <v>0</v>
      </c>
      <c r="F567" s="2">
        <f>COUNTIF(E$2:E567,"=1")</f>
        <v>214</v>
      </c>
      <c r="G567" s="2">
        <f>COUNTIF(E$2:E567,"=0")</f>
        <v>352</v>
      </c>
      <c r="H567" s="2">
        <f t="shared" si="41"/>
        <v>0.9907407407407407</v>
      </c>
      <c r="I567" s="2">
        <f t="shared" si="42"/>
        <v>0.39310344827586208</v>
      </c>
      <c r="J567" s="2">
        <f t="shared" si="43"/>
        <v>0.60689655172413792</v>
      </c>
      <c r="K567" s="2">
        <f t="shared" si="44"/>
        <v>0.54731457800511507</v>
      </c>
    </row>
    <row r="568" spans="1:11">
      <c r="A568" s="7" t="s">
        <v>944</v>
      </c>
      <c r="B568" s="8">
        <v>-179.2</v>
      </c>
      <c r="C568" s="9">
        <v>2.7000000000000001E-3</v>
      </c>
      <c r="D568" s="2">
        <f>IFERROR(MATCH(A568,Both_domains!A$2:A$225, 0), 0)</f>
        <v>0</v>
      </c>
      <c r="E568" s="2">
        <f t="shared" si="40"/>
        <v>0</v>
      </c>
      <c r="F568" s="2">
        <f>COUNTIF(E$2:E568,"=1")</f>
        <v>214</v>
      </c>
      <c r="G568" s="2">
        <f>COUNTIF(E$2:E568,"=0")</f>
        <v>353</v>
      </c>
      <c r="H568" s="2">
        <f t="shared" si="41"/>
        <v>0.9907407407407407</v>
      </c>
      <c r="I568" s="2">
        <f t="shared" si="42"/>
        <v>0.39137931034482754</v>
      </c>
      <c r="J568" s="2">
        <f t="shared" si="43"/>
        <v>0.60862068965517246</v>
      </c>
      <c r="K568" s="2">
        <f t="shared" si="44"/>
        <v>0.54661558109833974</v>
      </c>
    </row>
    <row r="569" spans="1:11">
      <c r="A569" s="7" t="s">
        <v>945</v>
      </c>
      <c r="B569" s="8">
        <v>-179.3</v>
      </c>
      <c r="C569" s="9">
        <v>2.7000000000000001E-3</v>
      </c>
      <c r="D569" s="2">
        <f>IFERROR(MATCH(A569,Both_domains!A$2:A$225, 0), 0)</f>
        <v>0</v>
      </c>
      <c r="E569" s="2">
        <f t="shared" si="40"/>
        <v>0</v>
      </c>
      <c r="F569" s="2">
        <f>COUNTIF(E$2:E569,"=1")</f>
        <v>214</v>
      </c>
      <c r="G569" s="2">
        <f>COUNTIF(E$2:E569,"=0")</f>
        <v>354</v>
      </c>
      <c r="H569" s="2">
        <f t="shared" si="41"/>
        <v>0.9907407407407407</v>
      </c>
      <c r="I569" s="2">
        <f t="shared" si="42"/>
        <v>0.3896551724137931</v>
      </c>
      <c r="J569" s="2">
        <f t="shared" si="43"/>
        <v>0.6103448275862069</v>
      </c>
      <c r="K569" s="2">
        <f t="shared" si="44"/>
        <v>0.54591836734693877</v>
      </c>
    </row>
    <row r="570" spans="1:11">
      <c r="A570" s="7" t="s">
        <v>946</v>
      </c>
      <c r="B570" s="8">
        <v>-179.4</v>
      </c>
      <c r="C570" s="9">
        <v>2.8E-3</v>
      </c>
      <c r="D570" s="2">
        <f>IFERROR(MATCH(A570,Both_domains!A$2:A$225, 0), 0)</f>
        <v>0</v>
      </c>
      <c r="E570" s="2">
        <f t="shared" si="40"/>
        <v>0</v>
      </c>
      <c r="F570" s="2">
        <f>COUNTIF(E$2:E570,"=1")</f>
        <v>214</v>
      </c>
      <c r="G570" s="2">
        <f>COUNTIF(E$2:E570,"=0")</f>
        <v>355</v>
      </c>
      <c r="H570" s="2">
        <f t="shared" si="41"/>
        <v>0.9907407407407407</v>
      </c>
      <c r="I570" s="2">
        <f t="shared" si="42"/>
        <v>0.38793103448275867</v>
      </c>
      <c r="J570" s="2">
        <f t="shared" si="43"/>
        <v>0.61206896551724133</v>
      </c>
      <c r="K570" s="2">
        <f t="shared" si="44"/>
        <v>0.54522292993630572</v>
      </c>
    </row>
    <row r="571" spans="1:11">
      <c r="A571" s="7" t="s">
        <v>947</v>
      </c>
      <c r="B571" s="8">
        <v>-179.5</v>
      </c>
      <c r="C571" s="9">
        <v>2.8E-3</v>
      </c>
      <c r="D571" s="2">
        <f>IFERROR(MATCH(A571,Both_domains!A$2:A$225, 0), 0)</f>
        <v>0</v>
      </c>
      <c r="E571" s="2">
        <f t="shared" si="40"/>
        <v>0</v>
      </c>
      <c r="F571" s="2">
        <f>COUNTIF(E$2:E571,"=1")</f>
        <v>214</v>
      </c>
      <c r="G571" s="2">
        <f>COUNTIF(E$2:E571,"=0")</f>
        <v>356</v>
      </c>
      <c r="H571" s="2">
        <f t="shared" si="41"/>
        <v>0.9907407407407407</v>
      </c>
      <c r="I571" s="2">
        <f t="shared" si="42"/>
        <v>0.38620689655172413</v>
      </c>
      <c r="J571" s="2">
        <f t="shared" si="43"/>
        <v>0.61379310344827587</v>
      </c>
      <c r="K571" s="2">
        <f t="shared" si="44"/>
        <v>0.54452926208651398</v>
      </c>
    </row>
    <row r="572" spans="1:11">
      <c r="A572" s="7" t="s">
        <v>948</v>
      </c>
      <c r="B572" s="8">
        <v>-179.6</v>
      </c>
      <c r="C572" s="9">
        <v>2.8E-3</v>
      </c>
      <c r="D572" s="2">
        <f>IFERROR(MATCH(A572,Both_domains!A$2:A$225, 0), 0)</f>
        <v>0</v>
      </c>
      <c r="E572" s="2">
        <f t="shared" si="40"/>
        <v>0</v>
      </c>
      <c r="F572" s="2">
        <f>COUNTIF(E$2:E572,"=1")</f>
        <v>214</v>
      </c>
      <c r="G572" s="2">
        <f>COUNTIF(E$2:E572,"=0")</f>
        <v>357</v>
      </c>
      <c r="H572" s="2">
        <f t="shared" si="41"/>
        <v>0.9907407407407407</v>
      </c>
      <c r="I572" s="2">
        <f t="shared" si="42"/>
        <v>0.3844827586206897</v>
      </c>
      <c r="J572" s="2">
        <f t="shared" si="43"/>
        <v>0.6155172413793103</v>
      </c>
      <c r="K572" s="2">
        <f t="shared" si="44"/>
        <v>0.54383735705209657</v>
      </c>
    </row>
    <row r="573" spans="1:11">
      <c r="A573" s="7" t="s">
        <v>949</v>
      </c>
      <c r="B573" s="8">
        <v>-179.6</v>
      </c>
      <c r="C573" s="9">
        <v>2.8999999999999998E-3</v>
      </c>
      <c r="D573" s="2">
        <f>IFERROR(MATCH(A573,Both_domains!A$2:A$225, 0), 0)</f>
        <v>0</v>
      </c>
      <c r="E573" s="2">
        <f t="shared" si="40"/>
        <v>0</v>
      </c>
      <c r="F573" s="2">
        <f>COUNTIF(E$2:E573,"=1")</f>
        <v>214</v>
      </c>
      <c r="G573" s="2">
        <f>COUNTIF(E$2:E573,"=0")</f>
        <v>358</v>
      </c>
      <c r="H573" s="2">
        <f t="shared" si="41"/>
        <v>0.9907407407407407</v>
      </c>
      <c r="I573" s="2">
        <f t="shared" si="42"/>
        <v>0.38275862068965516</v>
      </c>
      <c r="J573" s="2">
        <f t="shared" si="43"/>
        <v>0.61724137931034484</v>
      </c>
      <c r="K573" s="2">
        <f t="shared" si="44"/>
        <v>0.54314720812182737</v>
      </c>
    </row>
    <row r="574" spans="1:11">
      <c r="A574" s="7" t="s">
        <v>950</v>
      </c>
      <c r="B574" s="8">
        <v>-179.7</v>
      </c>
      <c r="C574" s="9">
        <v>2.8999999999999998E-3</v>
      </c>
      <c r="D574" s="2">
        <f>IFERROR(MATCH(A574,Both_domains!A$2:A$225, 0), 0)</f>
        <v>0</v>
      </c>
      <c r="E574" s="2">
        <f t="shared" si="40"/>
        <v>0</v>
      </c>
      <c r="F574" s="2">
        <f>COUNTIF(E$2:E574,"=1")</f>
        <v>214</v>
      </c>
      <c r="G574" s="2">
        <f>COUNTIF(E$2:E574,"=0")</f>
        <v>359</v>
      </c>
      <c r="H574" s="2">
        <f t="shared" si="41"/>
        <v>0.9907407407407407</v>
      </c>
      <c r="I574" s="2">
        <f t="shared" si="42"/>
        <v>0.38103448275862073</v>
      </c>
      <c r="J574" s="2">
        <f t="shared" si="43"/>
        <v>0.61896551724137927</v>
      </c>
      <c r="K574" s="2">
        <f t="shared" si="44"/>
        <v>0.54245880861850448</v>
      </c>
    </row>
    <row r="575" spans="1:11">
      <c r="A575" s="7" t="s">
        <v>951</v>
      </c>
      <c r="B575" s="8">
        <v>-179.7</v>
      </c>
      <c r="C575" s="9">
        <v>2.8999999999999998E-3</v>
      </c>
      <c r="D575" s="2">
        <f>IFERROR(MATCH(A575,Both_domains!A$2:A$225, 0), 0)</f>
        <v>0</v>
      </c>
      <c r="E575" s="2">
        <f t="shared" si="40"/>
        <v>0</v>
      </c>
      <c r="F575" s="2">
        <f>COUNTIF(E$2:E575,"=1")</f>
        <v>214</v>
      </c>
      <c r="G575" s="2">
        <f>COUNTIF(E$2:E575,"=0")</f>
        <v>360</v>
      </c>
      <c r="H575" s="2">
        <f t="shared" si="41"/>
        <v>0.9907407407407407</v>
      </c>
      <c r="I575" s="2">
        <f t="shared" si="42"/>
        <v>0.37931034482758619</v>
      </c>
      <c r="J575" s="2">
        <f t="shared" si="43"/>
        <v>0.62068965517241381</v>
      </c>
      <c r="K575" s="2">
        <f t="shared" si="44"/>
        <v>0.54177215189873418</v>
      </c>
    </row>
    <row r="576" spans="1:11">
      <c r="A576" s="7" t="s">
        <v>952</v>
      </c>
      <c r="B576" s="8">
        <v>-179.7</v>
      </c>
      <c r="C576" s="9">
        <v>2.8999999999999998E-3</v>
      </c>
      <c r="D576" s="2">
        <f>IFERROR(MATCH(A576,Both_domains!A$2:A$225, 0), 0)</f>
        <v>0</v>
      </c>
      <c r="E576" s="2">
        <f t="shared" si="40"/>
        <v>0</v>
      </c>
      <c r="F576" s="2">
        <f>COUNTIF(E$2:E576,"=1")</f>
        <v>214</v>
      </c>
      <c r="G576" s="2">
        <f>COUNTIF(E$2:E576,"=0")</f>
        <v>361</v>
      </c>
      <c r="H576" s="2">
        <f t="shared" si="41"/>
        <v>0.9907407407407407</v>
      </c>
      <c r="I576" s="2">
        <f t="shared" si="42"/>
        <v>0.37758620689655176</v>
      </c>
      <c r="J576" s="2">
        <f t="shared" si="43"/>
        <v>0.62241379310344824</v>
      </c>
      <c r="K576" s="2">
        <f t="shared" si="44"/>
        <v>0.54108723135271808</v>
      </c>
    </row>
    <row r="577" spans="1:11">
      <c r="A577" s="7" t="s">
        <v>953</v>
      </c>
      <c r="B577" s="8">
        <v>-179.7</v>
      </c>
      <c r="C577" s="9">
        <v>2.8999999999999998E-3</v>
      </c>
      <c r="D577" s="2">
        <f>IFERROR(MATCH(A577,Both_domains!A$2:A$225, 0), 0)</f>
        <v>0</v>
      </c>
      <c r="E577" s="2">
        <f t="shared" si="40"/>
        <v>0</v>
      </c>
      <c r="F577" s="2">
        <f>COUNTIF(E$2:E577,"=1")</f>
        <v>214</v>
      </c>
      <c r="G577" s="2">
        <f>COUNTIF(E$2:E577,"=0")</f>
        <v>362</v>
      </c>
      <c r="H577" s="2">
        <f t="shared" si="41"/>
        <v>0.9907407407407407</v>
      </c>
      <c r="I577" s="2">
        <f t="shared" si="42"/>
        <v>0.37586206896551722</v>
      </c>
      <c r="J577" s="2">
        <f t="shared" si="43"/>
        <v>0.62413793103448278</v>
      </c>
      <c r="K577" s="2">
        <f t="shared" si="44"/>
        <v>0.54040404040404044</v>
      </c>
    </row>
    <row r="578" spans="1:11">
      <c r="A578" s="7" t="s">
        <v>954</v>
      </c>
      <c r="B578" s="8">
        <v>-179.8</v>
      </c>
      <c r="C578" s="9">
        <v>2.8999999999999998E-3</v>
      </c>
      <c r="D578" s="2">
        <f>IFERROR(MATCH(A578,Both_domains!A$2:A$225, 0), 0)</f>
        <v>0</v>
      </c>
      <c r="E578" s="2">
        <f t="shared" si="40"/>
        <v>0</v>
      </c>
      <c r="F578" s="2">
        <f>COUNTIF(E$2:E578,"=1")</f>
        <v>214</v>
      </c>
      <c r="G578" s="2">
        <f>COUNTIF(E$2:E578,"=0")</f>
        <v>363</v>
      </c>
      <c r="H578" s="2">
        <f t="shared" si="41"/>
        <v>0.9907407407407407</v>
      </c>
      <c r="I578" s="2">
        <f t="shared" si="42"/>
        <v>0.37413793103448278</v>
      </c>
      <c r="J578" s="2">
        <f t="shared" si="43"/>
        <v>0.62586206896551722</v>
      </c>
      <c r="K578" s="2">
        <f t="shared" si="44"/>
        <v>0.53972257250945777</v>
      </c>
    </row>
    <row r="579" spans="1:11">
      <c r="A579" s="7" t="s">
        <v>955</v>
      </c>
      <c r="B579" s="8">
        <v>-179.8</v>
      </c>
      <c r="C579" s="9">
        <v>2.8999999999999998E-3</v>
      </c>
      <c r="D579" s="2">
        <f>IFERROR(MATCH(A579,Both_domains!A$2:A$225, 0), 0)</f>
        <v>0</v>
      </c>
      <c r="E579" s="2">
        <f t="shared" ref="E579:E642" si="45">IF(D579=0,0,1)</f>
        <v>0</v>
      </c>
      <c r="F579" s="2">
        <f>COUNTIF(E$2:E579,"=1")</f>
        <v>214</v>
      </c>
      <c r="G579" s="2">
        <f>COUNTIF(E$2:E579,"=0")</f>
        <v>364</v>
      </c>
      <c r="H579" s="2">
        <f t="shared" ref="H579:H642" si="46">F579/MAX(F:F)</f>
        <v>0.9907407407407407</v>
      </c>
      <c r="I579" s="2">
        <f t="shared" ref="I579:I642" si="47">1 - J579</f>
        <v>0.37241379310344824</v>
      </c>
      <c r="J579" s="2">
        <f t="shared" ref="J579:J642" si="48">G579/MAX(G:G)</f>
        <v>0.62758620689655176</v>
      </c>
      <c r="K579" s="2">
        <f t="shared" ref="K579:K642" si="49">2*F579/(F579+MAX(F:F)+G579)</f>
        <v>0.53904282115869018</v>
      </c>
    </row>
    <row r="580" spans="1:11">
      <c r="A580" s="7" t="s">
        <v>503</v>
      </c>
      <c r="B580" s="8">
        <v>-180.1</v>
      </c>
      <c r="C580" s="9">
        <v>3.0999999999999999E-3</v>
      </c>
      <c r="D580" s="2">
        <f>IFERROR(MATCH(A580,Both_domains!A$2:A$225, 0), 0)</f>
        <v>193</v>
      </c>
      <c r="E580" s="2">
        <f t="shared" si="45"/>
        <v>1</v>
      </c>
      <c r="F580" s="2">
        <f>COUNTIF(E$2:E580,"=1")</f>
        <v>215</v>
      </c>
      <c r="G580" s="2">
        <f>COUNTIF(E$2:E580,"=0")</f>
        <v>364</v>
      </c>
      <c r="H580" s="2">
        <f t="shared" si="46"/>
        <v>0.99537037037037035</v>
      </c>
      <c r="I580" s="2">
        <f t="shared" si="47"/>
        <v>0.37241379310344824</v>
      </c>
      <c r="J580" s="2">
        <f t="shared" si="48"/>
        <v>0.62758620689655176</v>
      </c>
      <c r="K580" s="2">
        <f t="shared" si="49"/>
        <v>0.54088050314465408</v>
      </c>
    </row>
    <row r="581" spans="1:11">
      <c r="A581" s="7" t="s">
        <v>956</v>
      </c>
      <c r="B581" s="8">
        <v>-180.3</v>
      </c>
      <c r="C581" s="9">
        <v>3.2000000000000002E-3</v>
      </c>
      <c r="D581" s="2">
        <f>IFERROR(MATCH(A581,Both_domains!A$2:A$225, 0), 0)</f>
        <v>0</v>
      </c>
      <c r="E581" s="2">
        <f t="shared" si="45"/>
        <v>0</v>
      </c>
      <c r="F581" s="2">
        <f>COUNTIF(E$2:E581,"=1")</f>
        <v>215</v>
      </c>
      <c r="G581" s="2">
        <f>COUNTIF(E$2:E581,"=0")</f>
        <v>365</v>
      </c>
      <c r="H581" s="2">
        <f t="shared" si="46"/>
        <v>0.99537037037037035</v>
      </c>
      <c r="I581" s="2">
        <f t="shared" si="47"/>
        <v>0.37068965517241381</v>
      </c>
      <c r="J581" s="2">
        <f t="shared" si="48"/>
        <v>0.62931034482758619</v>
      </c>
      <c r="K581" s="2">
        <f t="shared" si="49"/>
        <v>0.54020100502512558</v>
      </c>
    </row>
    <row r="582" spans="1:11">
      <c r="A582" s="7" t="s">
        <v>957</v>
      </c>
      <c r="B582" s="8">
        <v>-180.3</v>
      </c>
      <c r="C582" s="9">
        <v>3.2000000000000002E-3</v>
      </c>
      <c r="D582" s="2">
        <f>IFERROR(MATCH(A582,Both_domains!A$2:A$225, 0), 0)</f>
        <v>0</v>
      </c>
      <c r="E582" s="2">
        <f t="shared" si="45"/>
        <v>0</v>
      </c>
      <c r="F582" s="2">
        <f>COUNTIF(E$2:E582,"=1")</f>
        <v>215</v>
      </c>
      <c r="G582" s="2">
        <f>COUNTIF(E$2:E582,"=0")</f>
        <v>366</v>
      </c>
      <c r="H582" s="2">
        <f t="shared" si="46"/>
        <v>0.99537037037037035</v>
      </c>
      <c r="I582" s="2">
        <f t="shared" si="47"/>
        <v>0.36896551724137927</v>
      </c>
      <c r="J582" s="2">
        <f t="shared" si="48"/>
        <v>0.63103448275862073</v>
      </c>
      <c r="K582" s="2">
        <f t="shared" si="49"/>
        <v>0.5395232120451694</v>
      </c>
    </row>
    <row r="583" spans="1:11">
      <c r="A583" s="7" t="s">
        <v>958</v>
      </c>
      <c r="B583" s="8">
        <v>-180.3</v>
      </c>
      <c r="C583" s="9">
        <v>3.2000000000000002E-3</v>
      </c>
      <c r="D583" s="2">
        <f>IFERROR(MATCH(A583,Both_domains!A$2:A$225, 0), 0)</f>
        <v>0</v>
      </c>
      <c r="E583" s="2">
        <f t="shared" si="45"/>
        <v>0</v>
      </c>
      <c r="F583" s="2">
        <f>COUNTIF(E$2:E583,"=1")</f>
        <v>215</v>
      </c>
      <c r="G583" s="2">
        <f>COUNTIF(E$2:E583,"=0")</f>
        <v>367</v>
      </c>
      <c r="H583" s="2">
        <f t="shared" si="46"/>
        <v>0.99537037037037035</v>
      </c>
      <c r="I583" s="2">
        <f t="shared" si="47"/>
        <v>0.36724137931034484</v>
      </c>
      <c r="J583" s="2">
        <f t="shared" si="48"/>
        <v>0.63275862068965516</v>
      </c>
      <c r="K583" s="2">
        <f t="shared" si="49"/>
        <v>0.53884711779448624</v>
      </c>
    </row>
    <row r="584" spans="1:11">
      <c r="A584" s="7" t="s">
        <v>959</v>
      </c>
      <c r="B584" s="8">
        <v>-180.3</v>
      </c>
      <c r="C584" s="9">
        <v>3.2000000000000002E-3</v>
      </c>
      <c r="D584" s="2">
        <f>IFERROR(MATCH(A584,Both_domains!A$2:A$225, 0), 0)</f>
        <v>0</v>
      </c>
      <c r="E584" s="2">
        <f t="shared" si="45"/>
        <v>0</v>
      </c>
      <c r="F584" s="2">
        <f>COUNTIF(E$2:E584,"=1")</f>
        <v>215</v>
      </c>
      <c r="G584" s="2">
        <f>COUNTIF(E$2:E584,"=0")</f>
        <v>368</v>
      </c>
      <c r="H584" s="2">
        <f t="shared" si="46"/>
        <v>0.99537037037037035</v>
      </c>
      <c r="I584" s="2">
        <f t="shared" si="47"/>
        <v>0.3655172413793103</v>
      </c>
      <c r="J584" s="2">
        <f t="shared" si="48"/>
        <v>0.6344827586206897</v>
      </c>
      <c r="K584" s="2">
        <f t="shared" si="49"/>
        <v>0.53817271589486859</v>
      </c>
    </row>
    <row r="585" spans="1:11">
      <c r="A585" s="7" t="s">
        <v>960</v>
      </c>
      <c r="B585" s="8">
        <v>-180.4</v>
      </c>
      <c r="C585" s="9">
        <v>3.2000000000000002E-3</v>
      </c>
      <c r="D585" s="2">
        <f>IFERROR(MATCH(A585,Both_domains!A$2:A$225, 0), 0)</f>
        <v>0</v>
      </c>
      <c r="E585" s="2">
        <f t="shared" si="45"/>
        <v>0</v>
      </c>
      <c r="F585" s="2">
        <f>COUNTIF(E$2:E585,"=1")</f>
        <v>215</v>
      </c>
      <c r="G585" s="2">
        <f>COUNTIF(E$2:E585,"=0")</f>
        <v>369</v>
      </c>
      <c r="H585" s="2">
        <f t="shared" si="46"/>
        <v>0.99537037037037035</v>
      </c>
      <c r="I585" s="2">
        <f t="shared" si="47"/>
        <v>0.36379310344827587</v>
      </c>
      <c r="J585" s="2">
        <f t="shared" si="48"/>
        <v>0.63620689655172413</v>
      </c>
      <c r="K585" s="2">
        <f t="shared" si="49"/>
        <v>0.53749999999999998</v>
      </c>
    </row>
    <row r="586" spans="1:11">
      <c r="A586" s="7" t="s">
        <v>961</v>
      </c>
      <c r="B586" s="8">
        <v>-180.4</v>
      </c>
      <c r="C586" s="9">
        <v>3.2000000000000002E-3</v>
      </c>
      <c r="D586" s="2">
        <f>IFERROR(MATCH(A586,Both_domains!A$2:A$225, 0), 0)</f>
        <v>0</v>
      </c>
      <c r="E586" s="2">
        <f t="shared" si="45"/>
        <v>0</v>
      </c>
      <c r="F586" s="2">
        <f>COUNTIF(E$2:E586,"=1")</f>
        <v>215</v>
      </c>
      <c r="G586" s="2">
        <f>COUNTIF(E$2:E586,"=0")</f>
        <v>370</v>
      </c>
      <c r="H586" s="2">
        <f t="shared" si="46"/>
        <v>0.99537037037037035</v>
      </c>
      <c r="I586" s="2">
        <f t="shared" si="47"/>
        <v>0.36206896551724133</v>
      </c>
      <c r="J586" s="2">
        <f t="shared" si="48"/>
        <v>0.63793103448275867</v>
      </c>
      <c r="K586" s="2">
        <f t="shared" si="49"/>
        <v>0.53682896379525591</v>
      </c>
    </row>
    <row r="587" spans="1:11">
      <c r="A587" s="7" t="s">
        <v>962</v>
      </c>
      <c r="B587" s="8">
        <v>-180.5</v>
      </c>
      <c r="C587" s="9">
        <v>3.3E-3</v>
      </c>
      <c r="D587" s="2">
        <f>IFERROR(MATCH(A587,Both_domains!A$2:A$225, 0), 0)</f>
        <v>0</v>
      </c>
      <c r="E587" s="2">
        <f t="shared" si="45"/>
        <v>0</v>
      </c>
      <c r="F587" s="2">
        <f>COUNTIF(E$2:E587,"=1")</f>
        <v>215</v>
      </c>
      <c r="G587" s="2">
        <f>COUNTIF(E$2:E587,"=0")</f>
        <v>371</v>
      </c>
      <c r="H587" s="2">
        <f t="shared" si="46"/>
        <v>0.99537037037037035</v>
      </c>
      <c r="I587" s="2">
        <f t="shared" si="47"/>
        <v>0.3603448275862069</v>
      </c>
      <c r="J587" s="2">
        <f t="shared" si="48"/>
        <v>0.6396551724137931</v>
      </c>
      <c r="K587" s="2">
        <f t="shared" si="49"/>
        <v>0.53615960099750626</v>
      </c>
    </row>
    <row r="588" spans="1:11">
      <c r="A588" s="7" t="s">
        <v>963</v>
      </c>
      <c r="B588" s="8">
        <v>-180.6</v>
      </c>
      <c r="C588" s="9">
        <v>3.3999999999999998E-3</v>
      </c>
      <c r="D588" s="2">
        <f>IFERROR(MATCH(A588,Both_domains!A$2:A$225, 0), 0)</f>
        <v>0</v>
      </c>
      <c r="E588" s="2">
        <f t="shared" si="45"/>
        <v>0</v>
      </c>
      <c r="F588" s="2">
        <f>COUNTIF(E$2:E588,"=1")</f>
        <v>215</v>
      </c>
      <c r="G588" s="2">
        <f>COUNTIF(E$2:E588,"=0")</f>
        <v>372</v>
      </c>
      <c r="H588" s="2">
        <f t="shared" si="46"/>
        <v>0.99537037037037035</v>
      </c>
      <c r="I588" s="2">
        <f t="shared" si="47"/>
        <v>0.35862068965517246</v>
      </c>
      <c r="J588" s="2">
        <f t="shared" si="48"/>
        <v>0.64137931034482754</v>
      </c>
      <c r="K588" s="2">
        <f t="shared" si="49"/>
        <v>0.53549190535491908</v>
      </c>
    </row>
    <row r="589" spans="1:11">
      <c r="A589" s="7" t="s">
        <v>964</v>
      </c>
      <c r="B589" s="8">
        <v>-180.7</v>
      </c>
      <c r="C589" s="9">
        <v>3.3999999999999998E-3</v>
      </c>
      <c r="D589" s="2">
        <f>IFERROR(MATCH(A589,Both_domains!A$2:A$225, 0), 0)</f>
        <v>0</v>
      </c>
      <c r="E589" s="2">
        <f t="shared" si="45"/>
        <v>0</v>
      </c>
      <c r="F589" s="2">
        <f>COUNTIF(E$2:E589,"=1")</f>
        <v>215</v>
      </c>
      <c r="G589" s="2">
        <f>COUNTIF(E$2:E589,"=0")</f>
        <v>373</v>
      </c>
      <c r="H589" s="2">
        <f t="shared" si="46"/>
        <v>0.99537037037037035</v>
      </c>
      <c r="I589" s="2">
        <f t="shared" si="47"/>
        <v>0.35689655172413792</v>
      </c>
      <c r="J589" s="2">
        <f t="shared" si="48"/>
        <v>0.64310344827586208</v>
      </c>
      <c r="K589" s="2">
        <f t="shared" si="49"/>
        <v>0.53482587064676612</v>
      </c>
    </row>
    <row r="590" spans="1:11">
      <c r="A590" s="7" t="s">
        <v>965</v>
      </c>
      <c r="B590" s="8">
        <v>-180.7</v>
      </c>
      <c r="C590" s="9">
        <v>3.3999999999999998E-3</v>
      </c>
      <c r="D590" s="2">
        <f>IFERROR(MATCH(A590,Both_domains!A$2:A$225, 0), 0)</f>
        <v>0</v>
      </c>
      <c r="E590" s="2">
        <f t="shared" si="45"/>
        <v>0</v>
      </c>
      <c r="F590" s="2">
        <f>COUNTIF(E$2:E590,"=1")</f>
        <v>215</v>
      </c>
      <c r="G590" s="2">
        <f>COUNTIF(E$2:E590,"=0")</f>
        <v>374</v>
      </c>
      <c r="H590" s="2">
        <f t="shared" si="46"/>
        <v>0.99537037037037035</v>
      </c>
      <c r="I590" s="2">
        <f t="shared" si="47"/>
        <v>0.35517241379310349</v>
      </c>
      <c r="J590" s="2">
        <f t="shared" si="48"/>
        <v>0.64482758620689651</v>
      </c>
      <c r="K590" s="2">
        <f t="shared" si="49"/>
        <v>0.53416149068322982</v>
      </c>
    </row>
    <row r="591" spans="1:11">
      <c r="A591" s="7" t="s">
        <v>966</v>
      </c>
      <c r="B591" s="8">
        <v>-180.7</v>
      </c>
      <c r="C591" s="9">
        <v>3.3999999999999998E-3</v>
      </c>
      <c r="D591" s="2">
        <f>IFERROR(MATCH(A591,Both_domains!A$2:A$225, 0), 0)</f>
        <v>0</v>
      </c>
      <c r="E591" s="2">
        <f t="shared" si="45"/>
        <v>0</v>
      </c>
      <c r="F591" s="2">
        <f>COUNTIF(E$2:E591,"=1")</f>
        <v>215</v>
      </c>
      <c r="G591" s="2">
        <f>COUNTIF(E$2:E591,"=0")</f>
        <v>375</v>
      </c>
      <c r="H591" s="2">
        <f t="shared" si="46"/>
        <v>0.99537037037037035</v>
      </c>
      <c r="I591" s="2">
        <f t="shared" si="47"/>
        <v>0.35344827586206895</v>
      </c>
      <c r="J591" s="2">
        <f t="shared" si="48"/>
        <v>0.64655172413793105</v>
      </c>
      <c r="K591" s="2">
        <f t="shared" si="49"/>
        <v>0.53349875930521096</v>
      </c>
    </row>
    <row r="592" spans="1:11">
      <c r="A592" s="7" t="s">
        <v>967</v>
      </c>
      <c r="B592" s="8">
        <v>-180.7</v>
      </c>
      <c r="C592" s="9">
        <v>3.3999999999999998E-3</v>
      </c>
      <c r="D592" s="2">
        <f>IFERROR(MATCH(A592,Both_domains!A$2:A$225, 0), 0)</f>
        <v>0</v>
      </c>
      <c r="E592" s="2">
        <f t="shared" si="45"/>
        <v>0</v>
      </c>
      <c r="F592" s="2">
        <f>COUNTIF(E$2:E592,"=1")</f>
        <v>215</v>
      </c>
      <c r="G592" s="2">
        <f>COUNTIF(E$2:E592,"=0")</f>
        <v>376</v>
      </c>
      <c r="H592" s="2">
        <f t="shared" si="46"/>
        <v>0.99537037037037035</v>
      </c>
      <c r="I592" s="2">
        <f t="shared" si="47"/>
        <v>0.35172413793103452</v>
      </c>
      <c r="J592" s="2">
        <f t="shared" si="48"/>
        <v>0.64827586206896548</v>
      </c>
      <c r="K592" s="2">
        <f t="shared" si="49"/>
        <v>0.53283767038413876</v>
      </c>
    </row>
    <row r="593" spans="1:11">
      <c r="A593" s="7" t="s">
        <v>968</v>
      </c>
      <c r="B593" s="8">
        <v>-180.8</v>
      </c>
      <c r="C593" s="9">
        <v>3.3999999999999998E-3</v>
      </c>
      <c r="D593" s="2">
        <f>IFERROR(MATCH(A593,Both_domains!A$2:A$225, 0), 0)</f>
        <v>0</v>
      </c>
      <c r="E593" s="2">
        <f t="shared" si="45"/>
        <v>0</v>
      </c>
      <c r="F593" s="2">
        <f>COUNTIF(E$2:E593,"=1")</f>
        <v>215</v>
      </c>
      <c r="G593" s="2">
        <f>COUNTIF(E$2:E593,"=0")</f>
        <v>377</v>
      </c>
      <c r="H593" s="2">
        <f t="shared" si="46"/>
        <v>0.99537037037037035</v>
      </c>
      <c r="I593" s="2">
        <f t="shared" si="47"/>
        <v>0.35</v>
      </c>
      <c r="J593" s="2">
        <f t="shared" si="48"/>
        <v>0.65</v>
      </c>
      <c r="K593" s="2">
        <f t="shared" si="49"/>
        <v>0.53217821782178221</v>
      </c>
    </row>
    <row r="594" spans="1:11">
      <c r="A594" s="7" t="s">
        <v>969</v>
      </c>
      <c r="B594" s="8">
        <v>-180.9</v>
      </c>
      <c r="C594" s="9">
        <v>3.5000000000000001E-3</v>
      </c>
      <c r="D594" s="2">
        <f>IFERROR(MATCH(A594,Both_domains!A$2:A$225, 0), 0)</f>
        <v>0</v>
      </c>
      <c r="E594" s="2">
        <f t="shared" si="45"/>
        <v>0</v>
      </c>
      <c r="F594" s="2">
        <f>COUNTIF(E$2:E594,"=1")</f>
        <v>215</v>
      </c>
      <c r="G594" s="2">
        <f>COUNTIF(E$2:E594,"=0")</f>
        <v>378</v>
      </c>
      <c r="H594" s="2">
        <f t="shared" si="46"/>
        <v>0.99537037037037035</v>
      </c>
      <c r="I594" s="2">
        <f t="shared" si="47"/>
        <v>0.34827586206896555</v>
      </c>
      <c r="J594" s="2">
        <f t="shared" si="48"/>
        <v>0.65172413793103445</v>
      </c>
      <c r="K594" s="2">
        <f t="shared" si="49"/>
        <v>0.53152039555006181</v>
      </c>
    </row>
    <row r="595" spans="1:11">
      <c r="A595" s="7" t="s">
        <v>970</v>
      </c>
      <c r="B595" s="8">
        <v>-180.9</v>
      </c>
      <c r="C595" s="9">
        <v>3.5000000000000001E-3</v>
      </c>
      <c r="D595" s="2">
        <f>IFERROR(MATCH(A595,Both_domains!A$2:A$225, 0), 0)</f>
        <v>0</v>
      </c>
      <c r="E595" s="2">
        <f t="shared" si="45"/>
        <v>0</v>
      </c>
      <c r="F595" s="2">
        <f>COUNTIF(E$2:E595,"=1")</f>
        <v>215</v>
      </c>
      <c r="G595" s="2">
        <f>COUNTIF(E$2:E595,"=0")</f>
        <v>379</v>
      </c>
      <c r="H595" s="2">
        <f t="shared" si="46"/>
        <v>0.99537037037037035</v>
      </c>
      <c r="I595" s="2">
        <f t="shared" si="47"/>
        <v>0.34655172413793101</v>
      </c>
      <c r="J595" s="2">
        <f t="shared" si="48"/>
        <v>0.65344827586206899</v>
      </c>
      <c r="K595" s="2">
        <f t="shared" si="49"/>
        <v>0.53086419753086422</v>
      </c>
    </row>
    <row r="596" spans="1:11">
      <c r="A596" s="7" t="s">
        <v>971</v>
      </c>
      <c r="B596" s="8">
        <v>-180.9</v>
      </c>
      <c r="C596" s="9">
        <v>3.5000000000000001E-3</v>
      </c>
      <c r="D596" s="2">
        <f>IFERROR(MATCH(A596,Both_domains!A$2:A$225, 0), 0)</f>
        <v>0</v>
      </c>
      <c r="E596" s="2">
        <f t="shared" si="45"/>
        <v>0</v>
      </c>
      <c r="F596" s="2">
        <f>COUNTIF(E$2:E596,"=1")</f>
        <v>215</v>
      </c>
      <c r="G596" s="2">
        <f>COUNTIF(E$2:E596,"=0")</f>
        <v>380</v>
      </c>
      <c r="H596" s="2">
        <f t="shared" si="46"/>
        <v>0.99537037037037035</v>
      </c>
      <c r="I596" s="2">
        <f t="shared" si="47"/>
        <v>0.34482758620689657</v>
      </c>
      <c r="J596" s="2">
        <f t="shared" si="48"/>
        <v>0.65517241379310343</v>
      </c>
      <c r="K596" s="2">
        <f t="shared" si="49"/>
        <v>0.53020961775585695</v>
      </c>
    </row>
    <row r="597" spans="1:11">
      <c r="A597" s="7" t="s">
        <v>972</v>
      </c>
      <c r="B597" s="8">
        <v>-181</v>
      </c>
      <c r="C597" s="9">
        <v>3.5999999999999999E-3</v>
      </c>
      <c r="D597" s="2">
        <f>IFERROR(MATCH(A597,Both_domains!A$2:A$225, 0), 0)</f>
        <v>0</v>
      </c>
      <c r="E597" s="2">
        <f t="shared" si="45"/>
        <v>0</v>
      </c>
      <c r="F597" s="2">
        <f>COUNTIF(E$2:E597,"=1")</f>
        <v>215</v>
      </c>
      <c r="G597" s="2">
        <f>COUNTIF(E$2:E597,"=0")</f>
        <v>381</v>
      </c>
      <c r="H597" s="2">
        <f t="shared" si="46"/>
        <v>0.99537037037037035</v>
      </c>
      <c r="I597" s="2">
        <f t="shared" si="47"/>
        <v>0.34310344827586203</v>
      </c>
      <c r="J597" s="2">
        <f t="shared" si="48"/>
        <v>0.65689655172413797</v>
      </c>
      <c r="K597" s="2">
        <f t="shared" si="49"/>
        <v>0.52955665024630538</v>
      </c>
    </row>
    <row r="598" spans="1:11">
      <c r="A598" s="7" t="s">
        <v>973</v>
      </c>
      <c r="B598" s="8">
        <v>-181.1</v>
      </c>
      <c r="C598" s="9">
        <v>3.5999999999999999E-3</v>
      </c>
      <c r="D598" s="2">
        <f>IFERROR(MATCH(A598,Both_domains!A$2:A$225, 0), 0)</f>
        <v>0</v>
      </c>
      <c r="E598" s="2">
        <f t="shared" si="45"/>
        <v>0</v>
      </c>
      <c r="F598" s="2">
        <f>COUNTIF(E$2:E598,"=1")</f>
        <v>215</v>
      </c>
      <c r="G598" s="2">
        <f>COUNTIF(E$2:E598,"=0")</f>
        <v>382</v>
      </c>
      <c r="H598" s="2">
        <f t="shared" si="46"/>
        <v>0.99537037037037035</v>
      </c>
      <c r="I598" s="2">
        <f t="shared" si="47"/>
        <v>0.3413793103448276</v>
      </c>
      <c r="J598" s="2">
        <f t="shared" si="48"/>
        <v>0.6586206896551724</v>
      </c>
      <c r="K598" s="2">
        <f t="shared" si="49"/>
        <v>0.52890528905289058</v>
      </c>
    </row>
    <row r="599" spans="1:11">
      <c r="A599" s="7" t="s">
        <v>974</v>
      </c>
      <c r="B599" s="8">
        <v>-181.2</v>
      </c>
      <c r="C599" s="9">
        <v>3.7000000000000002E-3</v>
      </c>
      <c r="D599" s="2">
        <f>IFERROR(MATCH(A599,Both_domains!A$2:A$225, 0), 0)</f>
        <v>0</v>
      </c>
      <c r="E599" s="2">
        <f t="shared" si="45"/>
        <v>0</v>
      </c>
      <c r="F599" s="2">
        <f>COUNTIF(E$2:E599,"=1")</f>
        <v>215</v>
      </c>
      <c r="G599" s="2">
        <f>COUNTIF(E$2:E599,"=0")</f>
        <v>383</v>
      </c>
      <c r="H599" s="2">
        <f t="shared" si="46"/>
        <v>0.99537037037037035</v>
      </c>
      <c r="I599" s="2">
        <f t="shared" si="47"/>
        <v>0.33965517241379306</v>
      </c>
      <c r="J599" s="2">
        <f t="shared" si="48"/>
        <v>0.66034482758620694</v>
      </c>
      <c r="K599" s="2">
        <f t="shared" si="49"/>
        <v>0.52825552825552824</v>
      </c>
    </row>
    <row r="600" spans="1:11">
      <c r="A600" s="7" t="s">
        <v>975</v>
      </c>
      <c r="B600" s="8">
        <v>-181.3</v>
      </c>
      <c r="C600" s="9">
        <v>3.7000000000000002E-3</v>
      </c>
      <c r="D600" s="2">
        <f>IFERROR(MATCH(A600,Both_domains!A$2:A$225, 0), 0)</f>
        <v>0</v>
      </c>
      <c r="E600" s="2">
        <f t="shared" si="45"/>
        <v>0</v>
      </c>
      <c r="F600" s="2">
        <f>COUNTIF(E$2:E600,"=1")</f>
        <v>215</v>
      </c>
      <c r="G600" s="2">
        <f>COUNTIF(E$2:E600,"=0")</f>
        <v>384</v>
      </c>
      <c r="H600" s="2">
        <f t="shared" si="46"/>
        <v>0.99537037037037035</v>
      </c>
      <c r="I600" s="2">
        <f t="shared" si="47"/>
        <v>0.33793103448275863</v>
      </c>
      <c r="J600" s="2">
        <f t="shared" si="48"/>
        <v>0.66206896551724137</v>
      </c>
      <c r="K600" s="2">
        <f t="shared" si="49"/>
        <v>0.52760736196319014</v>
      </c>
    </row>
    <row r="601" spans="1:11">
      <c r="A601" s="7" t="s">
        <v>976</v>
      </c>
      <c r="B601" s="8">
        <v>-181.4</v>
      </c>
      <c r="C601" s="9">
        <v>3.8E-3</v>
      </c>
      <c r="D601" s="2">
        <f>IFERROR(MATCH(A601,Both_domains!A$2:A$225, 0), 0)</f>
        <v>0</v>
      </c>
      <c r="E601" s="2">
        <f t="shared" si="45"/>
        <v>0</v>
      </c>
      <c r="F601" s="2">
        <f>COUNTIF(E$2:E601,"=1")</f>
        <v>215</v>
      </c>
      <c r="G601" s="2">
        <f>COUNTIF(E$2:E601,"=0")</f>
        <v>385</v>
      </c>
      <c r="H601" s="2">
        <f t="shared" si="46"/>
        <v>0.99537037037037035</v>
      </c>
      <c r="I601" s="2">
        <f t="shared" si="47"/>
        <v>0.33620689655172409</v>
      </c>
      <c r="J601" s="2">
        <f t="shared" si="48"/>
        <v>0.66379310344827591</v>
      </c>
      <c r="K601" s="2">
        <f t="shared" si="49"/>
        <v>0.52696078431372551</v>
      </c>
    </row>
    <row r="602" spans="1:11">
      <c r="A602" s="7" t="s">
        <v>977</v>
      </c>
      <c r="B602" s="8">
        <v>-181.4</v>
      </c>
      <c r="C602" s="9">
        <v>3.8E-3</v>
      </c>
      <c r="D602" s="2">
        <f>IFERROR(MATCH(A602,Both_domains!A$2:A$225, 0), 0)</f>
        <v>0</v>
      </c>
      <c r="E602" s="2">
        <f t="shared" si="45"/>
        <v>0</v>
      </c>
      <c r="F602" s="2">
        <f>COUNTIF(E$2:E602,"=1")</f>
        <v>215</v>
      </c>
      <c r="G602" s="2">
        <f>COUNTIF(E$2:E602,"=0")</f>
        <v>386</v>
      </c>
      <c r="H602" s="2">
        <f t="shared" si="46"/>
        <v>0.99537037037037035</v>
      </c>
      <c r="I602" s="2">
        <f t="shared" si="47"/>
        <v>0.33448275862068966</v>
      </c>
      <c r="J602" s="2">
        <f t="shared" si="48"/>
        <v>0.66551724137931034</v>
      </c>
      <c r="K602" s="2">
        <f t="shared" si="49"/>
        <v>0.52631578947368418</v>
      </c>
    </row>
    <row r="603" spans="1:11">
      <c r="A603" s="7" t="s">
        <v>978</v>
      </c>
      <c r="B603" s="8">
        <v>-181.4</v>
      </c>
      <c r="C603" s="9">
        <v>3.8E-3</v>
      </c>
      <c r="D603" s="2">
        <f>IFERROR(MATCH(A603,Both_domains!A$2:A$225, 0), 0)</f>
        <v>0</v>
      </c>
      <c r="E603" s="2">
        <f t="shared" si="45"/>
        <v>0</v>
      </c>
      <c r="F603" s="2">
        <f>COUNTIF(E$2:E603,"=1")</f>
        <v>215</v>
      </c>
      <c r="G603" s="2">
        <f>COUNTIF(E$2:E603,"=0")</f>
        <v>387</v>
      </c>
      <c r="H603" s="2">
        <f t="shared" si="46"/>
        <v>0.99537037037037035</v>
      </c>
      <c r="I603" s="2">
        <f t="shared" si="47"/>
        <v>0.33275862068965523</v>
      </c>
      <c r="J603" s="2">
        <f t="shared" si="48"/>
        <v>0.66724137931034477</v>
      </c>
      <c r="K603" s="2">
        <f t="shared" si="49"/>
        <v>0.52567237163814184</v>
      </c>
    </row>
    <row r="604" spans="1:11">
      <c r="A604" s="7" t="s">
        <v>979</v>
      </c>
      <c r="B604" s="8">
        <v>-181.4</v>
      </c>
      <c r="C604" s="9">
        <v>3.8E-3</v>
      </c>
      <c r="D604" s="2">
        <f>IFERROR(MATCH(A604,Both_domains!A$2:A$225, 0), 0)</f>
        <v>0</v>
      </c>
      <c r="E604" s="2">
        <f t="shared" si="45"/>
        <v>0</v>
      </c>
      <c r="F604" s="2">
        <f>COUNTIF(E$2:E604,"=1")</f>
        <v>215</v>
      </c>
      <c r="G604" s="2">
        <f>COUNTIF(E$2:E604,"=0")</f>
        <v>388</v>
      </c>
      <c r="H604" s="2">
        <f t="shared" si="46"/>
        <v>0.99537037037037035</v>
      </c>
      <c r="I604" s="2">
        <f t="shared" si="47"/>
        <v>0.33103448275862069</v>
      </c>
      <c r="J604" s="2">
        <f t="shared" si="48"/>
        <v>0.66896551724137931</v>
      </c>
      <c r="K604" s="2">
        <f t="shared" si="49"/>
        <v>0.52503052503052505</v>
      </c>
    </row>
    <row r="605" spans="1:11">
      <c r="A605" s="7" t="s">
        <v>980</v>
      </c>
      <c r="B605" s="8">
        <v>-181.5</v>
      </c>
      <c r="C605" s="9">
        <v>3.8E-3</v>
      </c>
      <c r="D605" s="2">
        <f>IFERROR(MATCH(A605,Both_domains!A$2:A$225, 0), 0)</f>
        <v>0</v>
      </c>
      <c r="E605" s="2">
        <f t="shared" si="45"/>
        <v>0</v>
      </c>
      <c r="F605" s="2">
        <f>COUNTIF(E$2:E605,"=1")</f>
        <v>215</v>
      </c>
      <c r="G605" s="2">
        <f>COUNTIF(E$2:E605,"=0")</f>
        <v>389</v>
      </c>
      <c r="H605" s="2">
        <f t="shared" si="46"/>
        <v>0.99537037037037035</v>
      </c>
      <c r="I605" s="2">
        <f t="shared" si="47"/>
        <v>0.32931034482758625</v>
      </c>
      <c r="J605" s="2">
        <f t="shared" si="48"/>
        <v>0.67068965517241375</v>
      </c>
      <c r="K605" s="2">
        <f t="shared" si="49"/>
        <v>0.52439024390243905</v>
      </c>
    </row>
    <row r="606" spans="1:11">
      <c r="A606" s="7" t="s">
        <v>981</v>
      </c>
      <c r="B606" s="8">
        <v>-181.5</v>
      </c>
      <c r="C606" s="9">
        <v>3.8999999999999998E-3</v>
      </c>
      <c r="D606" s="2">
        <f>IFERROR(MATCH(A606,Both_domains!A$2:A$225, 0), 0)</f>
        <v>0</v>
      </c>
      <c r="E606" s="2">
        <f t="shared" si="45"/>
        <v>0</v>
      </c>
      <c r="F606" s="2">
        <f>COUNTIF(E$2:E606,"=1")</f>
        <v>215</v>
      </c>
      <c r="G606" s="2">
        <f>COUNTIF(E$2:E606,"=0")</f>
        <v>390</v>
      </c>
      <c r="H606" s="2">
        <f t="shared" si="46"/>
        <v>0.99537037037037035</v>
      </c>
      <c r="I606" s="2">
        <f t="shared" si="47"/>
        <v>0.32758620689655171</v>
      </c>
      <c r="J606" s="2">
        <f t="shared" si="48"/>
        <v>0.67241379310344829</v>
      </c>
      <c r="K606" s="2">
        <f t="shared" si="49"/>
        <v>0.52375152253349577</v>
      </c>
    </row>
    <row r="607" spans="1:11">
      <c r="A607" s="7" t="s">
        <v>982</v>
      </c>
      <c r="B607" s="8">
        <v>-181.6</v>
      </c>
      <c r="C607" s="9">
        <v>3.8999999999999998E-3</v>
      </c>
      <c r="D607" s="2">
        <f>IFERROR(MATCH(A607,Both_domains!A$2:A$225, 0), 0)</f>
        <v>0</v>
      </c>
      <c r="E607" s="2">
        <f t="shared" si="45"/>
        <v>0</v>
      </c>
      <c r="F607" s="2">
        <f>COUNTIF(E$2:E607,"=1")</f>
        <v>215</v>
      </c>
      <c r="G607" s="2">
        <f>COUNTIF(E$2:E607,"=0")</f>
        <v>391</v>
      </c>
      <c r="H607" s="2">
        <f t="shared" si="46"/>
        <v>0.99537037037037035</v>
      </c>
      <c r="I607" s="2">
        <f t="shared" si="47"/>
        <v>0.32586206896551728</v>
      </c>
      <c r="J607" s="2">
        <f t="shared" si="48"/>
        <v>0.67413793103448272</v>
      </c>
      <c r="K607" s="2">
        <f t="shared" si="49"/>
        <v>0.52311435523114358</v>
      </c>
    </row>
    <row r="608" spans="1:11">
      <c r="A608" s="7" t="s">
        <v>983</v>
      </c>
      <c r="B608" s="8">
        <v>-181.6</v>
      </c>
      <c r="C608" s="9">
        <v>3.8999999999999998E-3</v>
      </c>
      <c r="D608" s="2">
        <f>IFERROR(MATCH(A608,Both_domains!A$2:A$225, 0), 0)</f>
        <v>0</v>
      </c>
      <c r="E608" s="2">
        <f t="shared" si="45"/>
        <v>0</v>
      </c>
      <c r="F608" s="2">
        <f>COUNTIF(E$2:E608,"=1")</f>
        <v>215</v>
      </c>
      <c r="G608" s="2">
        <f>COUNTIF(E$2:E608,"=0")</f>
        <v>392</v>
      </c>
      <c r="H608" s="2">
        <f t="shared" si="46"/>
        <v>0.99537037037037035</v>
      </c>
      <c r="I608" s="2">
        <f t="shared" si="47"/>
        <v>0.32413793103448274</v>
      </c>
      <c r="J608" s="2">
        <f t="shared" si="48"/>
        <v>0.67586206896551726</v>
      </c>
      <c r="K608" s="2">
        <f t="shared" si="49"/>
        <v>0.52247873633049813</v>
      </c>
    </row>
    <row r="609" spans="1:11">
      <c r="A609" s="7" t="s">
        <v>984</v>
      </c>
      <c r="B609" s="8">
        <v>-181.6</v>
      </c>
      <c r="C609" s="9">
        <v>3.8999999999999998E-3</v>
      </c>
      <c r="D609" s="2">
        <f>IFERROR(MATCH(A609,Both_domains!A$2:A$225, 0), 0)</f>
        <v>0</v>
      </c>
      <c r="E609" s="2">
        <f t="shared" si="45"/>
        <v>0</v>
      </c>
      <c r="F609" s="2">
        <f>COUNTIF(E$2:E609,"=1")</f>
        <v>215</v>
      </c>
      <c r="G609" s="2">
        <f>COUNTIF(E$2:E609,"=0")</f>
        <v>393</v>
      </c>
      <c r="H609" s="2">
        <f t="shared" si="46"/>
        <v>0.99537037037037035</v>
      </c>
      <c r="I609" s="2">
        <f t="shared" si="47"/>
        <v>0.32241379310344831</v>
      </c>
      <c r="J609" s="2">
        <f t="shared" si="48"/>
        <v>0.67758620689655169</v>
      </c>
      <c r="K609" s="2">
        <f t="shared" si="49"/>
        <v>0.52184466019417475</v>
      </c>
    </row>
    <row r="610" spans="1:11">
      <c r="A610" s="7" t="s">
        <v>985</v>
      </c>
      <c r="B610" s="8">
        <v>-181.6</v>
      </c>
      <c r="C610" s="9">
        <v>3.8999999999999998E-3</v>
      </c>
      <c r="D610" s="2">
        <f>IFERROR(MATCH(A610,Both_domains!A$2:A$225, 0), 0)</f>
        <v>0</v>
      </c>
      <c r="E610" s="2">
        <f t="shared" si="45"/>
        <v>0</v>
      </c>
      <c r="F610" s="2">
        <f>COUNTIF(E$2:E610,"=1")</f>
        <v>215</v>
      </c>
      <c r="G610" s="2">
        <f>COUNTIF(E$2:E610,"=0")</f>
        <v>394</v>
      </c>
      <c r="H610" s="2">
        <f t="shared" si="46"/>
        <v>0.99537037037037035</v>
      </c>
      <c r="I610" s="2">
        <f t="shared" si="47"/>
        <v>0.32068965517241377</v>
      </c>
      <c r="J610" s="2">
        <f t="shared" si="48"/>
        <v>0.67931034482758623</v>
      </c>
      <c r="K610" s="2">
        <f t="shared" si="49"/>
        <v>0.52121212121212124</v>
      </c>
    </row>
    <row r="611" spans="1:11">
      <c r="A611" s="7" t="s">
        <v>986</v>
      </c>
      <c r="B611" s="8">
        <v>-181.7</v>
      </c>
      <c r="C611" s="9">
        <v>3.8999999999999998E-3</v>
      </c>
      <c r="D611" s="2">
        <f>IFERROR(MATCH(A611,Both_domains!A$2:A$225, 0), 0)</f>
        <v>0</v>
      </c>
      <c r="E611" s="2">
        <f t="shared" si="45"/>
        <v>0</v>
      </c>
      <c r="F611" s="2">
        <f>COUNTIF(E$2:E611,"=1")</f>
        <v>215</v>
      </c>
      <c r="G611" s="2">
        <f>COUNTIF(E$2:E611,"=0")</f>
        <v>395</v>
      </c>
      <c r="H611" s="2">
        <f t="shared" si="46"/>
        <v>0.99537037037037035</v>
      </c>
      <c r="I611" s="2">
        <f t="shared" si="47"/>
        <v>0.31896551724137934</v>
      </c>
      <c r="J611" s="2">
        <f t="shared" si="48"/>
        <v>0.68103448275862066</v>
      </c>
      <c r="K611" s="2">
        <f t="shared" si="49"/>
        <v>0.52058111380145278</v>
      </c>
    </row>
    <row r="612" spans="1:11">
      <c r="A612" s="7" t="s">
        <v>987</v>
      </c>
      <c r="B612" s="8">
        <v>-181.7</v>
      </c>
      <c r="C612" s="9">
        <v>4.0000000000000001E-3</v>
      </c>
      <c r="D612" s="2">
        <f>IFERROR(MATCH(A612,Both_domains!A$2:A$225, 0), 0)</f>
        <v>0</v>
      </c>
      <c r="E612" s="2">
        <f t="shared" si="45"/>
        <v>0</v>
      </c>
      <c r="F612" s="2">
        <f>COUNTIF(E$2:E612,"=1")</f>
        <v>215</v>
      </c>
      <c r="G612" s="2">
        <f>COUNTIF(E$2:E612,"=0")</f>
        <v>396</v>
      </c>
      <c r="H612" s="2">
        <f t="shared" si="46"/>
        <v>0.99537037037037035</v>
      </c>
      <c r="I612" s="2">
        <f t="shared" si="47"/>
        <v>0.3172413793103448</v>
      </c>
      <c r="J612" s="2">
        <f t="shared" si="48"/>
        <v>0.6827586206896552</v>
      </c>
      <c r="K612" s="2">
        <f t="shared" si="49"/>
        <v>0.51995163240628783</v>
      </c>
    </row>
    <row r="613" spans="1:11">
      <c r="A613" s="7" t="s">
        <v>988</v>
      </c>
      <c r="B613" s="8">
        <v>-181.7</v>
      </c>
      <c r="C613" s="9">
        <v>4.0000000000000001E-3</v>
      </c>
      <c r="D613" s="2">
        <f>IFERROR(MATCH(A613,Both_domains!A$2:A$225, 0), 0)</f>
        <v>0</v>
      </c>
      <c r="E613" s="2">
        <f t="shared" si="45"/>
        <v>0</v>
      </c>
      <c r="F613" s="2">
        <f>COUNTIF(E$2:E613,"=1")</f>
        <v>215</v>
      </c>
      <c r="G613" s="2">
        <f>COUNTIF(E$2:E613,"=0")</f>
        <v>397</v>
      </c>
      <c r="H613" s="2">
        <f t="shared" si="46"/>
        <v>0.99537037037037035</v>
      </c>
      <c r="I613" s="2">
        <f t="shared" si="47"/>
        <v>0.31551724137931036</v>
      </c>
      <c r="J613" s="2">
        <f t="shared" si="48"/>
        <v>0.68448275862068964</v>
      </c>
      <c r="K613" s="2">
        <f t="shared" si="49"/>
        <v>0.51932367149758452</v>
      </c>
    </row>
    <row r="614" spans="1:11">
      <c r="A614" s="7" t="s">
        <v>989</v>
      </c>
      <c r="B614" s="8">
        <v>-181.7</v>
      </c>
      <c r="C614" s="9">
        <v>4.0000000000000001E-3</v>
      </c>
      <c r="D614" s="2">
        <f>IFERROR(MATCH(A614,Both_domains!A$2:A$225, 0), 0)</f>
        <v>0</v>
      </c>
      <c r="E614" s="2">
        <f t="shared" si="45"/>
        <v>0</v>
      </c>
      <c r="F614" s="2">
        <f>COUNTIF(E$2:E614,"=1")</f>
        <v>215</v>
      </c>
      <c r="G614" s="2">
        <f>COUNTIF(E$2:E614,"=0")</f>
        <v>398</v>
      </c>
      <c r="H614" s="2">
        <f t="shared" si="46"/>
        <v>0.99537037037037035</v>
      </c>
      <c r="I614" s="2">
        <f t="shared" si="47"/>
        <v>0.31379310344827582</v>
      </c>
      <c r="J614" s="2">
        <f t="shared" si="48"/>
        <v>0.68620689655172418</v>
      </c>
      <c r="K614" s="2">
        <f t="shared" si="49"/>
        <v>0.51869722557297948</v>
      </c>
    </row>
    <row r="615" spans="1:11">
      <c r="A615" s="7" t="s">
        <v>990</v>
      </c>
      <c r="B615" s="8">
        <v>-181.7</v>
      </c>
      <c r="C615" s="9">
        <v>4.0000000000000001E-3</v>
      </c>
      <c r="D615" s="2">
        <f>IFERROR(MATCH(A615,Both_domains!A$2:A$225, 0), 0)</f>
        <v>0</v>
      </c>
      <c r="E615" s="2">
        <f t="shared" si="45"/>
        <v>0</v>
      </c>
      <c r="F615" s="2">
        <f>COUNTIF(E$2:E615,"=1")</f>
        <v>215</v>
      </c>
      <c r="G615" s="2">
        <f>COUNTIF(E$2:E615,"=0")</f>
        <v>399</v>
      </c>
      <c r="H615" s="2">
        <f t="shared" si="46"/>
        <v>0.99537037037037035</v>
      </c>
      <c r="I615" s="2">
        <f t="shared" si="47"/>
        <v>0.31206896551724139</v>
      </c>
      <c r="J615" s="2">
        <f t="shared" si="48"/>
        <v>0.68793103448275861</v>
      </c>
      <c r="K615" s="2">
        <f t="shared" si="49"/>
        <v>0.51807228915662651</v>
      </c>
    </row>
    <row r="616" spans="1:11">
      <c r="A616" s="7" t="s">
        <v>991</v>
      </c>
      <c r="B616" s="8">
        <v>-181.7</v>
      </c>
      <c r="C616" s="9">
        <v>4.0000000000000001E-3</v>
      </c>
      <c r="D616" s="2">
        <f>IFERROR(MATCH(A616,Both_domains!A$2:A$225, 0), 0)</f>
        <v>0</v>
      </c>
      <c r="E616" s="2">
        <f t="shared" si="45"/>
        <v>0</v>
      </c>
      <c r="F616" s="2">
        <f>COUNTIF(E$2:E616,"=1")</f>
        <v>215</v>
      </c>
      <c r="G616" s="2">
        <f>COUNTIF(E$2:E616,"=0")</f>
        <v>400</v>
      </c>
      <c r="H616" s="2">
        <f t="shared" si="46"/>
        <v>0.99537037037037035</v>
      </c>
      <c r="I616" s="2">
        <f t="shared" si="47"/>
        <v>0.31034482758620685</v>
      </c>
      <c r="J616" s="2">
        <f t="shared" si="48"/>
        <v>0.68965517241379315</v>
      </c>
      <c r="K616" s="2">
        <f t="shared" si="49"/>
        <v>0.51744885679903729</v>
      </c>
    </row>
    <row r="617" spans="1:11">
      <c r="A617" s="7" t="s">
        <v>992</v>
      </c>
      <c r="B617" s="8">
        <v>-181.8</v>
      </c>
      <c r="C617" s="9">
        <v>4.0000000000000001E-3</v>
      </c>
      <c r="D617" s="2">
        <f>IFERROR(MATCH(A617,Both_domains!A$2:A$225, 0), 0)</f>
        <v>0</v>
      </c>
      <c r="E617" s="2">
        <f t="shared" si="45"/>
        <v>0</v>
      </c>
      <c r="F617" s="2">
        <f>COUNTIF(E$2:E617,"=1")</f>
        <v>215</v>
      </c>
      <c r="G617" s="2">
        <f>COUNTIF(E$2:E617,"=0")</f>
        <v>401</v>
      </c>
      <c r="H617" s="2">
        <f t="shared" si="46"/>
        <v>0.99537037037037035</v>
      </c>
      <c r="I617" s="2">
        <f t="shared" si="47"/>
        <v>0.30862068965517242</v>
      </c>
      <c r="J617" s="2">
        <f t="shared" si="48"/>
        <v>0.69137931034482758</v>
      </c>
      <c r="K617" s="2">
        <f t="shared" si="49"/>
        <v>0.51682692307692313</v>
      </c>
    </row>
    <row r="618" spans="1:11">
      <c r="A618" s="7" t="s">
        <v>993</v>
      </c>
      <c r="B618" s="8">
        <v>-181.8</v>
      </c>
      <c r="C618" s="9">
        <v>4.0000000000000001E-3</v>
      </c>
      <c r="D618" s="2">
        <f>IFERROR(MATCH(A618,Both_domains!A$2:A$225, 0), 0)</f>
        <v>0</v>
      </c>
      <c r="E618" s="2">
        <f t="shared" si="45"/>
        <v>0</v>
      </c>
      <c r="F618" s="2">
        <f>COUNTIF(E$2:E618,"=1")</f>
        <v>215</v>
      </c>
      <c r="G618" s="2">
        <f>COUNTIF(E$2:E618,"=0")</f>
        <v>402</v>
      </c>
      <c r="H618" s="2">
        <f t="shared" si="46"/>
        <v>0.99537037037037035</v>
      </c>
      <c r="I618" s="2">
        <f t="shared" si="47"/>
        <v>0.30689655172413788</v>
      </c>
      <c r="J618" s="2">
        <f t="shared" si="48"/>
        <v>0.69310344827586212</v>
      </c>
      <c r="K618" s="2">
        <f t="shared" si="49"/>
        <v>0.51620648259303725</v>
      </c>
    </row>
    <row r="619" spans="1:11">
      <c r="A619" s="7" t="s">
        <v>994</v>
      </c>
      <c r="B619" s="8">
        <v>-181.8</v>
      </c>
      <c r="C619" s="9">
        <v>4.0000000000000001E-3</v>
      </c>
      <c r="D619" s="2">
        <f>IFERROR(MATCH(A619,Both_domains!A$2:A$225, 0), 0)</f>
        <v>0</v>
      </c>
      <c r="E619" s="2">
        <f t="shared" si="45"/>
        <v>0</v>
      </c>
      <c r="F619" s="2">
        <f>COUNTIF(E$2:E619,"=1")</f>
        <v>215</v>
      </c>
      <c r="G619" s="2">
        <f>COUNTIF(E$2:E619,"=0")</f>
        <v>403</v>
      </c>
      <c r="H619" s="2">
        <f t="shared" si="46"/>
        <v>0.99537037037037035</v>
      </c>
      <c r="I619" s="2">
        <f t="shared" si="47"/>
        <v>0.30517241379310345</v>
      </c>
      <c r="J619" s="2">
        <f t="shared" si="48"/>
        <v>0.69482758620689655</v>
      </c>
      <c r="K619" s="2">
        <f t="shared" si="49"/>
        <v>0.5155875299760192</v>
      </c>
    </row>
    <row r="620" spans="1:11">
      <c r="A620" s="7" t="s">
        <v>995</v>
      </c>
      <c r="B620" s="8">
        <v>-181.8</v>
      </c>
      <c r="C620" s="9">
        <v>4.0000000000000001E-3</v>
      </c>
      <c r="D620" s="2">
        <f>IFERROR(MATCH(A620,Both_domains!A$2:A$225, 0), 0)</f>
        <v>0</v>
      </c>
      <c r="E620" s="2">
        <f t="shared" si="45"/>
        <v>0</v>
      </c>
      <c r="F620" s="2">
        <f>COUNTIF(E$2:E620,"=1")</f>
        <v>215</v>
      </c>
      <c r="G620" s="2">
        <f>COUNTIF(E$2:E620,"=0")</f>
        <v>404</v>
      </c>
      <c r="H620" s="2">
        <f t="shared" si="46"/>
        <v>0.99537037037037035</v>
      </c>
      <c r="I620" s="2">
        <f t="shared" si="47"/>
        <v>0.30344827586206902</v>
      </c>
      <c r="J620" s="2">
        <f t="shared" si="48"/>
        <v>0.69655172413793098</v>
      </c>
      <c r="K620" s="2">
        <f t="shared" si="49"/>
        <v>0.51497005988023947</v>
      </c>
    </row>
    <row r="621" spans="1:11">
      <c r="A621" s="7" t="s">
        <v>996</v>
      </c>
      <c r="B621" s="8">
        <v>-181.9</v>
      </c>
      <c r="C621" s="9">
        <v>4.1000000000000003E-3</v>
      </c>
      <c r="D621" s="2">
        <f>IFERROR(MATCH(A621,Both_domains!A$2:A$225, 0), 0)</f>
        <v>0</v>
      </c>
      <c r="E621" s="2">
        <f t="shared" si="45"/>
        <v>0</v>
      </c>
      <c r="F621" s="2">
        <f>COUNTIF(E$2:E621,"=1")</f>
        <v>215</v>
      </c>
      <c r="G621" s="2">
        <f>COUNTIF(E$2:E621,"=0")</f>
        <v>405</v>
      </c>
      <c r="H621" s="2">
        <f t="shared" si="46"/>
        <v>0.99537037037037035</v>
      </c>
      <c r="I621" s="2">
        <f t="shared" si="47"/>
        <v>0.30172413793103448</v>
      </c>
      <c r="J621" s="2">
        <f t="shared" si="48"/>
        <v>0.69827586206896552</v>
      </c>
      <c r="K621" s="2">
        <f t="shared" si="49"/>
        <v>0.5143540669856459</v>
      </c>
    </row>
    <row r="622" spans="1:11">
      <c r="A622" s="7" t="s">
        <v>997</v>
      </c>
      <c r="B622" s="8">
        <v>-181.9</v>
      </c>
      <c r="C622" s="9">
        <v>4.1000000000000003E-3</v>
      </c>
      <c r="D622" s="2">
        <f>IFERROR(MATCH(A622,Both_domains!A$2:A$225, 0), 0)</f>
        <v>0</v>
      </c>
      <c r="E622" s="2">
        <f t="shared" si="45"/>
        <v>0</v>
      </c>
      <c r="F622" s="2">
        <f>COUNTIF(E$2:E622,"=1")</f>
        <v>215</v>
      </c>
      <c r="G622" s="2">
        <f>COUNTIF(E$2:E622,"=0")</f>
        <v>406</v>
      </c>
      <c r="H622" s="2">
        <f t="shared" si="46"/>
        <v>0.99537037037037035</v>
      </c>
      <c r="I622" s="2">
        <f t="shared" si="47"/>
        <v>0.30000000000000004</v>
      </c>
      <c r="J622" s="2">
        <f t="shared" si="48"/>
        <v>0.7</v>
      </c>
      <c r="K622" s="2">
        <f t="shared" si="49"/>
        <v>0.51373954599761051</v>
      </c>
    </row>
    <row r="623" spans="1:11">
      <c r="A623" s="7" t="s">
        <v>998</v>
      </c>
      <c r="B623" s="8">
        <v>-181.9</v>
      </c>
      <c r="C623" s="9">
        <v>4.1000000000000003E-3</v>
      </c>
      <c r="D623" s="2">
        <f>IFERROR(MATCH(A623,Both_domains!A$2:A$225, 0), 0)</f>
        <v>0</v>
      </c>
      <c r="E623" s="2">
        <f t="shared" si="45"/>
        <v>0</v>
      </c>
      <c r="F623" s="2">
        <f>COUNTIF(E$2:E623,"=1")</f>
        <v>215</v>
      </c>
      <c r="G623" s="2">
        <f>COUNTIF(E$2:E623,"=0")</f>
        <v>407</v>
      </c>
      <c r="H623" s="2">
        <f t="shared" si="46"/>
        <v>0.99537037037037035</v>
      </c>
      <c r="I623" s="2">
        <f t="shared" si="47"/>
        <v>0.2982758620689655</v>
      </c>
      <c r="J623" s="2">
        <f t="shared" si="48"/>
        <v>0.7017241379310345</v>
      </c>
      <c r="K623" s="2">
        <f t="shared" si="49"/>
        <v>0.51312649164677804</v>
      </c>
    </row>
    <row r="624" spans="1:11">
      <c r="A624" s="7" t="s">
        <v>999</v>
      </c>
      <c r="B624" s="8">
        <v>-181.9</v>
      </c>
      <c r="C624" s="9">
        <v>4.1000000000000003E-3</v>
      </c>
      <c r="D624" s="2">
        <f>IFERROR(MATCH(A624,Both_domains!A$2:A$225, 0), 0)</f>
        <v>0</v>
      </c>
      <c r="E624" s="2">
        <f t="shared" si="45"/>
        <v>0</v>
      </c>
      <c r="F624" s="2">
        <f>COUNTIF(E$2:E624,"=1")</f>
        <v>215</v>
      </c>
      <c r="G624" s="2">
        <f>COUNTIF(E$2:E624,"=0")</f>
        <v>408</v>
      </c>
      <c r="H624" s="2">
        <f t="shared" si="46"/>
        <v>0.99537037037037035</v>
      </c>
      <c r="I624" s="2">
        <f t="shared" si="47"/>
        <v>0.29655172413793107</v>
      </c>
      <c r="J624" s="2">
        <f t="shared" si="48"/>
        <v>0.70344827586206893</v>
      </c>
      <c r="K624" s="2">
        <f t="shared" si="49"/>
        <v>0.51251489868891542</v>
      </c>
    </row>
    <row r="625" spans="1:11">
      <c r="A625" s="7" t="s">
        <v>1000</v>
      </c>
      <c r="B625" s="8">
        <v>-182</v>
      </c>
      <c r="C625" s="9">
        <v>4.1000000000000003E-3</v>
      </c>
      <c r="D625" s="2">
        <f>IFERROR(MATCH(A625,Both_domains!A$2:A$225, 0), 0)</f>
        <v>0</v>
      </c>
      <c r="E625" s="2">
        <f t="shared" si="45"/>
        <v>0</v>
      </c>
      <c r="F625" s="2">
        <f>COUNTIF(E$2:E625,"=1")</f>
        <v>215</v>
      </c>
      <c r="G625" s="2">
        <f>COUNTIF(E$2:E625,"=0")</f>
        <v>409</v>
      </c>
      <c r="H625" s="2">
        <f t="shared" si="46"/>
        <v>0.99537037037037035</v>
      </c>
      <c r="I625" s="2">
        <f t="shared" si="47"/>
        <v>0.29482758620689653</v>
      </c>
      <c r="J625" s="2">
        <f t="shared" si="48"/>
        <v>0.70517241379310347</v>
      </c>
      <c r="K625" s="2">
        <f t="shared" si="49"/>
        <v>0.51190476190476186</v>
      </c>
    </row>
    <row r="626" spans="1:11">
      <c r="A626" s="7" t="s">
        <v>1001</v>
      </c>
      <c r="B626" s="8">
        <v>-182</v>
      </c>
      <c r="C626" s="9">
        <v>4.1000000000000003E-3</v>
      </c>
      <c r="D626" s="2">
        <f>IFERROR(MATCH(A626,Both_domains!A$2:A$225, 0), 0)</f>
        <v>0</v>
      </c>
      <c r="E626" s="2">
        <f t="shared" si="45"/>
        <v>0</v>
      </c>
      <c r="F626" s="2">
        <f>COUNTIF(E$2:E626,"=1")</f>
        <v>215</v>
      </c>
      <c r="G626" s="2">
        <f>COUNTIF(E$2:E626,"=0")</f>
        <v>410</v>
      </c>
      <c r="H626" s="2">
        <f t="shared" si="46"/>
        <v>0.99537037037037035</v>
      </c>
      <c r="I626" s="2">
        <f t="shared" si="47"/>
        <v>0.2931034482758621</v>
      </c>
      <c r="J626" s="2">
        <f t="shared" si="48"/>
        <v>0.7068965517241379</v>
      </c>
      <c r="K626" s="2">
        <f t="shared" si="49"/>
        <v>0.51129607609988115</v>
      </c>
    </row>
    <row r="627" spans="1:11">
      <c r="A627" s="7" t="s">
        <v>1002</v>
      </c>
      <c r="B627" s="8">
        <v>-182</v>
      </c>
      <c r="C627" s="9">
        <v>4.1999999999999997E-3</v>
      </c>
      <c r="D627" s="2">
        <f>IFERROR(MATCH(A627,Both_domains!A$2:A$225, 0), 0)</f>
        <v>0</v>
      </c>
      <c r="E627" s="2">
        <f t="shared" si="45"/>
        <v>0</v>
      </c>
      <c r="F627" s="2">
        <f>COUNTIF(E$2:E627,"=1")</f>
        <v>215</v>
      </c>
      <c r="G627" s="2">
        <f>COUNTIF(E$2:E627,"=0")</f>
        <v>411</v>
      </c>
      <c r="H627" s="2">
        <f t="shared" si="46"/>
        <v>0.99537037037037035</v>
      </c>
      <c r="I627" s="2">
        <f t="shared" si="47"/>
        <v>0.29137931034482756</v>
      </c>
      <c r="J627" s="2">
        <f t="shared" si="48"/>
        <v>0.70862068965517244</v>
      </c>
      <c r="K627" s="2">
        <f t="shared" si="49"/>
        <v>0.5106888361045131</v>
      </c>
    </row>
    <row r="628" spans="1:11">
      <c r="A628" s="7" t="s">
        <v>1003</v>
      </c>
      <c r="B628" s="8">
        <v>-182.1</v>
      </c>
      <c r="C628" s="9">
        <v>4.1999999999999997E-3</v>
      </c>
      <c r="D628" s="2">
        <f>IFERROR(MATCH(A628,Both_domains!A$2:A$225, 0), 0)</f>
        <v>0</v>
      </c>
      <c r="E628" s="2">
        <f t="shared" si="45"/>
        <v>0</v>
      </c>
      <c r="F628" s="2">
        <f>COUNTIF(E$2:E628,"=1")</f>
        <v>215</v>
      </c>
      <c r="G628" s="2">
        <f>COUNTIF(E$2:E628,"=0")</f>
        <v>412</v>
      </c>
      <c r="H628" s="2">
        <f t="shared" si="46"/>
        <v>0.99537037037037035</v>
      </c>
      <c r="I628" s="2">
        <f t="shared" si="47"/>
        <v>0.28965517241379313</v>
      </c>
      <c r="J628" s="2">
        <f t="shared" si="48"/>
        <v>0.71034482758620687</v>
      </c>
      <c r="K628" s="2">
        <f t="shared" si="49"/>
        <v>0.51008303677342826</v>
      </c>
    </row>
    <row r="629" spans="1:11">
      <c r="A629" s="7" t="s">
        <v>1004</v>
      </c>
      <c r="B629" s="8">
        <v>-182.3</v>
      </c>
      <c r="C629" s="9">
        <v>4.4000000000000003E-3</v>
      </c>
      <c r="D629" s="2">
        <f>IFERROR(MATCH(A629,Both_domains!A$2:A$225, 0), 0)</f>
        <v>0</v>
      </c>
      <c r="E629" s="2">
        <f t="shared" si="45"/>
        <v>0</v>
      </c>
      <c r="F629" s="2">
        <f>COUNTIF(E$2:E629,"=1")</f>
        <v>215</v>
      </c>
      <c r="G629" s="2">
        <f>COUNTIF(E$2:E629,"=0")</f>
        <v>413</v>
      </c>
      <c r="H629" s="2">
        <f t="shared" si="46"/>
        <v>0.99537037037037035</v>
      </c>
      <c r="I629" s="2">
        <f t="shared" si="47"/>
        <v>0.28793103448275859</v>
      </c>
      <c r="J629" s="2">
        <f t="shared" si="48"/>
        <v>0.71206896551724141</v>
      </c>
      <c r="K629" s="2">
        <f t="shared" si="49"/>
        <v>0.50947867298578198</v>
      </c>
    </row>
    <row r="630" spans="1:11">
      <c r="A630" s="7" t="s">
        <v>1005</v>
      </c>
      <c r="B630" s="8">
        <v>-182.3</v>
      </c>
      <c r="C630" s="9">
        <v>4.4000000000000003E-3</v>
      </c>
      <c r="D630" s="2">
        <f>IFERROR(MATCH(A630,Both_domains!A$2:A$225, 0), 0)</f>
        <v>0</v>
      </c>
      <c r="E630" s="2">
        <f t="shared" si="45"/>
        <v>0</v>
      </c>
      <c r="F630" s="2">
        <f>COUNTIF(E$2:E630,"=1")</f>
        <v>215</v>
      </c>
      <c r="G630" s="2">
        <f>COUNTIF(E$2:E630,"=0")</f>
        <v>414</v>
      </c>
      <c r="H630" s="2">
        <f t="shared" si="46"/>
        <v>0.99537037037037035</v>
      </c>
      <c r="I630" s="2">
        <f t="shared" si="47"/>
        <v>0.28620689655172415</v>
      </c>
      <c r="J630" s="2">
        <f t="shared" si="48"/>
        <v>0.71379310344827585</v>
      </c>
      <c r="K630" s="2">
        <f t="shared" si="49"/>
        <v>0.50887573964497046</v>
      </c>
    </row>
    <row r="631" spans="1:11">
      <c r="A631" s="7" t="s">
        <v>1006</v>
      </c>
      <c r="B631" s="8">
        <v>-182.3</v>
      </c>
      <c r="C631" s="9">
        <v>4.4000000000000003E-3</v>
      </c>
      <c r="D631" s="2">
        <f>IFERROR(MATCH(A631,Both_domains!A$2:A$225, 0), 0)</f>
        <v>0</v>
      </c>
      <c r="E631" s="2">
        <f t="shared" si="45"/>
        <v>0</v>
      </c>
      <c r="F631" s="2">
        <f>COUNTIF(E$2:E631,"=1")</f>
        <v>215</v>
      </c>
      <c r="G631" s="2">
        <f>COUNTIF(E$2:E631,"=0")</f>
        <v>415</v>
      </c>
      <c r="H631" s="2">
        <f t="shared" si="46"/>
        <v>0.99537037037037035</v>
      </c>
      <c r="I631" s="2">
        <f t="shared" si="47"/>
        <v>0.28448275862068961</v>
      </c>
      <c r="J631" s="2">
        <f t="shared" si="48"/>
        <v>0.71551724137931039</v>
      </c>
      <c r="K631" s="2">
        <f t="shared" si="49"/>
        <v>0.50827423167848695</v>
      </c>
    </row>
    <row r="632" spans="1:11">
      <c r="A632" s="7" t="s">
        <v>1007</v>
      </c>
      <c r="B632" s="8">
        <v>-182.4</v>
      </c>
      <c r="C632" s="9">
        <v>4.4000000000000003E-3</v>
      </c>
      <c r="D632" s="2">
        <f>IFERROR(MATCH(A632,Both_domains!A$2:A$225, 0), 0)</f>
        <v>0</v>
      </c>
      <c r="E632" s="2">
        <f t="shared" si="45"/>
        <v>0</v>
      </c>
      <c r="F632" s="2">
        <f>COUNTIF(E$2:E632,"=1")</f>
        <v>215</v>
      </c>
      <c r="G632" s="2">
        <f>COUNTIF(E$2:E632,"=0")</f>
        <v>416</v>
      </c>
      <c r="H632" s="2">
        <f t="shared" si="46"/>
        <v>0.99537037037037035</v>
      </c>
      <c r="I632" s="2">
        <f t="shared" si="47"/>
        <v>0.28275862068965518</v>
      </c>
      <c r="J632" s="2">
        <f t="shared" si="48"/>
        <v>0.71724137931034482</v>
      </c>
      <c r="K632" s="2">
        <f t="shared" si="49"/>
        <v>0.50767414403778044</v>
      </c>
    </row>
    <row r="633" spans="1:11">
      <c r="A633" s="7" t="s">
        <v>1008</v>
      </c>
      <c r="B633" s="8">
        <v>-182.4</v>
      </c>
      <c r="C633" s="9">
        <v>4.4000000000000003E-3</v>
      </c>
      <c r="D633" s="2">
        <f>IFERROR(MATCH(A633,Both_domains!A$2:A$225, 0), 0)</f>
        <v>0</v>
      </c>
      <c r="E633" s="2">
        <f t="shared" si="45"/>
        <v>0</v>
      </c>
      <c r="F633" s="2">
        <f>COUNTIF(E$2:E633,"=1")</f>
        <v>215</v>
      </c>
      <c r="G633" s="2">
        <f>COUNTIF(E$2:E633,"=0")</f>
        <v>417</v>
      </c>
      <c r="H633" s="2">
        <f t="shared" si="46"/>
        <v>0.99537037037037035</v>
      </c>
      <c r="I633" s="2">
        <f t="shared" si="47"/>
        <v>0.28103448275862064</v>
      </c>
      <c r="J633" s="2">
        <f t="shared" si="48"/>
        <v>0.71896551724137936</v>
      </c>
      <c r="K633" s="2">
        <f t="shared" si="49"/>
        <v>0.50707547169811318</v>
      </c>
    </row>
    <row r="634" spans="1:11">
      <c r="A634" s="7" t="s">
        <v>1009</v>
      </c>
      <c r="B634" s="8">
        <v>-182.4</v>
      </c>
      <c r="C634" s="9">
        <v>4.4000000000000003E-3</v>
      </c>
      <c r="D634" s="2">
        <f>IFERROR(MATCH(A634,Both_domains!A$2:A$225, 0), 0)</f>
        <v>0</v>
      </c>
      <c r="E634" s="2">
        <f t="shared" si="45"/>
        <v>0</v>
      </c>
      <c r="F634" s="2">
        <f>COUNTIF(E$2:E634,"=1")</f>
        <v>215</v>
      </c>
      <c r="G634" s="2">
        <f>COUNTIF(E$2:E634,"=0")</f>
        <v>418</v>
      </c>
      <c r="H634" s="2">
        <f t="shared" si="46"/>
        <v>0.99537037037037035</v>
      </c>
      <c r="I634" s="2">
        <f t="shared" si="47"/>
        <v>0.27931034482758621</v>
      </c>
      <c r="J634" s="2">
        <f t="shared" si="48"/>
        <v>0.72068965517241379</v>
      </c>
      <c r="K634" s="2">
        <f t="shared" si="49"/>
        <v>0.50647820965842172</v>
      </c>
    </row>
    <row r="635" spans="1:11">
      <c r="A635" s="7" t="s">
        <v>1010</v>
      </c>
      <c r="B635" s="8">
        <v>-182.4</v>
      </c>
      <c r="C635" s="9">
        <v>4.4000000000000003E-3</v>
      </c>
      <c r="D635" s="2">
        <f>IFERROR(MATCH(A635,Both_domains!A$2:A$225, 0), 0)</f>
        <v>0</v>
      </c>
      <c r="E635" s="2">
        <f t="shared" si="45"/>
        <v>0</v>
      </c>
      <c r="F635" s="2">
        <f>COUNTIF(E$2:E635,"=1")</f>
        <v>215</v>
      </c>
      <c r="G635" s="2">
        <f>COUNTIF(E$2:E635,"=0")</f>
        <v>419</v>
      </c>
      <c r="H635" s="2">
        <f t="shared" si="46"/>
        <v>0.99537037037037035</v>
      </c>
      <c r="I635" s="2">
        <f t="shared" si="47"/>
        <v>0.27758620689655178</v>
      </c>
      <c r="J635" s="2">
        <f t="shared" si="48"/>
        <v>0.72241379310344822</v>
      </c>
      <c r="K635" s="2">
        <f t="shared" si="49"/>
        <v>0.50588235294117645</v>
      </c>
    </row>
    <row r="636" spans="1:11">
      <c r="A636" s="7" t="s">
        <v>1011</v>
      </c>
      <c r="B636" s="8">
        <v>-182.9</v>
      </c>
      <c r="C636" s="9">
        <v>4.7000000000000002E-3</v>
      </c>
      <c r="D636" s="2">
        <f>IFERROR(MATCH(A636,Both_domains!A$2:A$225, 0), 0)</f>
        <v>0</v>
      </c>
      <c r="E636" s="2">
        <f t="shared" si="45"/>
        <v>0</v>
      </c>
      <c r="F636" s="2">
        <f>COUNTIF(E$2:E636,"=1")</f>
        <v>215</v>
      </c>
      <c r="G636" s="2">
        <f>COUNTIF(E$2:E636,"=0")</f>
        <v>420</v>
      </c>
      <c r="H636" s="2">
        <f t="shared" si="46"/>
        <v>0.99537037037037035</v>
      </c>
      <c r="I636" s="2">
        <f t="shared" si="47"/>
        <v>0.27586206896551724</v>
      </c>
      <c r="J636" s="2">
        <f t="shared" si="48"/>
        <v>0.72413793103448276</v>
      </c>
      <c r="K636" s="2">
        <f t="shared" si="49"/>
        <v>0.50528789659224438</v>
      </c>
    </row>
    <row r="637" spans="1:11">
      <c r="A637" s="7" t="s">
        <v>1012</v>
      </c>
      <c r="B637" s="8">
        <v>-182.9</v>
      </c>
      <c r="C637" s="9">
        <v>4.7000000000000002E-3</v>
      </c>
      <c r="D637" s="2">
        <f>IFERROR(MATCH(A637,Both_domains!A$2:A$225, 0), 0)</f>
        <v>0</v>
      </c>
      <c r="E637" s="2">
        <f t="shared" si="45"/>
        <v>0</v>
      </c>
      <c r="F637" s="2">
        <f>COUNTIF(E$2:E637,"=1")</f>
        <v>215</v>
      </c>
      <c r="G637" s="2">
        <f>COUNTIF(E$2:E637,"=0")</f>
        <v>421</v>
      </c>
      <c r="H637" s="2">
        <f t="shared" si="46"/>
        <v>0.99537037037037035</v>
      </c>
      <c r="I637" s="2">
        <f t="shared" si="47"/>
        <v>0.27413793103448281</v>
      </c>
      <c r="J637" s="2">
        <f t="shared" si="48"/>
        <v>0.72586206896551719</v>
      </c>
      <c r="K637" s="2">
        <f t="shared" si="49"/>
        <v>0.50469483568075113</v>
      </c>
    </row>
    <row r="638" spans="1:11">
      <c r="A638" s="7" t="s">
        <v>1013</v>
      </c>
      <c r="B638" s="8">
        <v>-182.9</v>
      </c>
      <c r="C638" s="9">
        <v>4.7999999999999996E-3</v>
      </c>
      <c r="D638" s="2">
        <f>IFERROR(MATCH(A638,Both_domains!A$2:A$225, 0), 0)</f>
        <v>0</v>
      </c>
      <c r="E638" s="2">
        <f t="shared" si="45"/>
        <v>0</v>
      </c>
      <c r="F638" s="2">
        <f>COUNTIF(E$2:E638,"=1")</f>
        <v>215</v>
      </c>
      <c r="G638" s="2">
        <f>COUNTIF(E$2:E638,"=0")</f>
        <v>422</v>
      </c>
      <c r="H638" s="2">
        <f t="shared" si="46"/>
        <v>0.99537037037037035</v>
      </c>
      <c r="I638" s="2">
        <f t="shared" si="47"/>
        <v>0.27241379310344827</v>
      </c>
      <c r="J638" s="2">
        <f t="shared" si="48"/>
        <v>0.72758620689655173</v>
      </c>
      <c r="K638" s="2">
        <f t="shared" si="49"/>
        <v>0.50410316529894494</v>
      </c>
    </row>
    <row r="639" spans="1:11">
      <c r="A639" s="7" t="s">
        <v>1014</v>
      </c>
      <c r="B639" s="8">
        <v>-182.9</v>
      </c>
      <c r="C639" s="9">
        <v>4.7999999999999996E-3</v>
      </c>
      <c r="D639" s="2">
        <f>IFERROR(MATCH(A639,Both_domains!A$2:A$225, 0), 0)</f>
        <v>0</v>
      </c>
      <c r="E639" s="2">
        <f t="shared" si="45"/>
        <v>0</v>
      </c>
      <c r="F639" s="2">
        <f>COUNTIF(E$2:E639,"=1")</f>
        <v>215</v>
      </c>
      <c r="G639" s="2">
        <f>COUNTIF(E$2:E639,"=0")</f>
        <v>423</v>
      </c>
      <c r="H639" s="2">
        <f t="shared" si="46"/>
        <v>0.99537037037037035</v>
      </c>
      <c r="I639" s="2">
        <f t="shared" si="47"/>
        <v>0.27068965517241383</v>
      </c>
      <c r="J639" s="2">
        <f t="shared" si="48"/>
        <v>0.72931034482758617</v>
      </c>
      <c r="K639" s="2">
        <f t="shared" si="49"/>
        <v>0.50351288056206089</v>
      </c>
    </row>
    <row r="640" spans="1:11">
      <c r="A640" s="7" t="s">
        <v>1015</v>
      </c>
      <c r="B640" s="8">
        <v>-182.9</v>
      </c>
      <c r="C640" s="9">
        <v>4.7999999999999996E-3</v>
      </c>
      <c r="D640" s="2">
        <f>IFERROR(MATCH(A640,Both_domains!A$2:A$225, 0), 0)</f>
        <v>0</v>
      </c>
      <c r="E640" s="2">
        <f t="shared" si="45"/>
        <v>0</v>
      </c>
      <c r="F640" s="2">
        <f>COUNTIF(E$2:E640,"=1")</f>
        <v>215</v>
      </c>
      <c r="G640" s="2">
        <f>COUNTIF(E$2:E640,"=0")</f>
        <v>424</v>
      </c>
      <c r="H640" s="2">
        <f t="shared" si="46"/>
        <v>0.99537037037037035</v>
      </c>
      <c r="I640" s="2">
        <f t="shared" si="47"/>
        <v>0.26896551724137929</v>
      </c>
      <c r="J640" s="2">
        <f t="shared" si="48"/>
        <v>0.73103448275862071</v>
      </c>
      <c r="K640" s="2">
        <f t="shared" si="49"/>
        <v>0.50292397660818711</v>
      </c>
    </row>
    <row r="641" spans="1:11">
      <c r="A641" s="7" t="s">
        <v>1016</v>
      </c>
      <c r="B641" s="8">
        <v>-182.9</v>
      </c>
      <c r="C641" s="9">
        <v>4.7999999999999996E-3</v>
      </c>
      <c r="D641" s="2">
        <f>IFERROR(MATCH(A641,Both_domains!A$2:A$225, 0), 0)</f>
        <v>0</v>
      </c>
      <c r="E641" s="2">
        <f t="shared" si="45"/>
        <v>0</v>
      </c>
      <c r="F641" s="2">
        <f>COUNTIF(E$2:E641,"=1")</f>
        <v>215</v>
      </c>
      <c r="G641" s="2">
        <f>COUNTIF(E$2:E641,"=0")</f>
        <v>425</v>
      </c>
      <c r="H641" s="2">
        <f t="shared" si="46"/>
        <v>0.99537037037037035</v>
      </c>
      <c r="I641" s="2">
        <f t="shared" si="47"/>
        <v>0.26724137931034486</v>
      </c>
      <c r="J641" s="2">
        <f t="shared" si="48"/>
        <v>0.73275862068965514</v>
      </c>
      <c r="K641" s="2">
        <f t="shared" si="49"/>
        <v>0.50233644859813087</v>
      </c>
    </row>
    <row r="642" spans="1:11">
      <c r="A642" s="7" t="s">
        <v>1017</v>
      </c>
      <c r="B642" s="8">
        <v>-182.9</v>
      </c>
      <c r="C642" s="9">
        <v>4.7999999999999996E-3</v>
      </c>
      <c r="D642" s="2">
        <f>IFERROR(MATCH(A642,Both_domains!A$2:A$225, 0), 0)</f>
        <v>0</v>
      </c>
      <c r="E642" s="2">
        <f t="shared" si="45"/>
        <v>0</v>
      </c>
      <c r="F642" s="2">
        <f>COUNTIF(E$2:E642,"=1")</f>
        <v>215</v>
      </c>
      <c r="G642" s="2">
        <f>COUNTIF(E$2:E642,"=0")</f>
        <v>426</v>
      </c>
      <c r="H642" s="2">
        <f t="shared" si="46"/>
        <v>0.99537037037037035</v>
      </c>
      <c r="I642" s="2">
        <f t="shared" si="47"/>
        <v>0.26551724137931032</v>
      </c>
      <c r="J642" s="2">
        <f t="shared" si="48"/>
        <v>0.73448275862068968</v>
      </c>
      <c r="K642" s="2">
        <f t="shared" si="49"/>
        <v>0.50175029171528585</v>
      </c>
    </row>
    <row r="643" spans="1:11">
      <c r="A643" s="7" t="s">
        <v>1018</v>
      </c>
      <c r="B643" s="8">
        <v>-183</v>
      </c>
      <c r="C643" s="9">
        <v>4.8999999999999998E-3</v>
      </c>
      <c r="D643" s="2">
        <f>IFERROR(MATCH(A643,Both_domains!A$2:A$225, 0), 0)</f>
        <v>0</v>
      </c>
      <c r="E643" s="2">
        <f t="shared" ref="E643:E706" si="50">IF(D643=0,0,1)</f>
        <v>0</v>
      </c>
      <c r="F643" s="2">
        <f>COUNTIF(E$2:E643,"=1")</f>
        <v>215</v>
      </c>
      <c r="G643" s="2">
        <f>COUNTIF(E$2:E643,"=0")</f>
        <v>427</v>
      </c>
      <c r="H643" s="2">
        <f t="shared" ref="H643:H706" si="51">F643/MAX(F:F)</f>
        <v>0.99537037037037035</v>
      </c>
      <c r="I643" s="2">
        <f t="shared" ref="I643:I706" si="52">1 - J643</f>
        <v>0.26379310344827589</v>
      </c>
      <c r="J643" s="2">
        <f t="shared" ref="J643:J706" si="53">G643/MAX(G:G)</f>
        <v>0.73620689655172411</v>
      </c>
      <c r="K643" s="2">
        <f t="shared" ref="K643:K706" si="54">2*F643/(F643+MAX(F:F)+G643)</f>
        <v>0.50116550116550118</v>
      </c>
    </row>
    <row r="644" spans="1:11">
      <c r="A644" s="7" t="s">
        <v>1019</v>
      </c>
      <c r="B644" s="8">
        <v>-183.1</v>
      </c>
      <c r="C644" s="9">
        <v>4.8999999999999998E-3</v>
      </c>
      <c r="D644" s="2">
        <f>IFERROR(MATCH(A644,Both_domains!A$2:A$225, 0), 0)</f>
        <v>0</v>
      </c>
      <c r="E644" s="2">
        <f t="shared" si="50"/>
        <v>0</v>
      </c>
      <c r="F644" s="2">
        <f>COUNTIF(E$2:E644,"=1")</f>
        <v>215</v>
      </c>
      <c r="G644" s="2">
        <f>COUNTIF(E$2:E644,"=0")</f>
        <v>428</v>
      </c>
      <c r="H644" s="2">
        <f t="shared" si="51"/>
        <v>0.99537037037037035</v>
      </c>
      <c r="I644" s="2">
        <f t="shared" si="52"/>
        <v>0.26206896551724135</v>
      </c>
      <c r="J644" s="2">
        <f t="shared" si="53"/>
        <v>0.73793103448275865</v>
      </c>
      <c r="K644" s="2">
        <f t="shared" si="54"/>
        <v>0.50058207217694994</v>
      </c>
    </row>
    <row r="645" spans="1:11">
      <c r="A645" s="7" t="s">
        <v>550</v>
      </c>
      <c r="B645" s="8">
        <v>-183.2</v>
      </c>
      <c r="C645" s="9">
        <v>5.0000000000000001E-3</v>
      </c>
      <c r="D645" s="2">
        <f>IFERROR(MATCH(A645,Both_domains!A$2:A$225, 0), 0)</f>
        <v>217</v>
      </c>
      <c r="E645" s="2">
        <f t="shared" si="50"/>
        <v>1</v>
      </c>
      <c r="F645" s="2">
        <f>COUNTIF(E$2:E645,"=1")</f>
        <v>216</v>
      </c>
      <c r="G645" s="2">
        <f>COUNTIF(E$2:E645,"=0")</f>
        <v>428</v>
      </c>
      <c r="H645" s="2">
        <f t="shared" si="51"/>
        <v>1</v>
      </c>
      <c r="I645" s="2">
        <f t="shared" si="52"/>
        <v>0.26206896551724135</v>
      </c>
      <c r="J645" s="2">
        <f t="shared" si="53"/>
        <v>0.73793103448275865</v>
      </c>
      <c r="K645" s="2">
        <f t="shared" si="54"/>
        <v>0.50232558139534889</v>
      </c>
    </row>
    <row r="646" spans="1:11">
      <c r="A646" s="7" t="s">
        <v>1020</v>
      </c>
      <c r="B646" s="8">
        <v>-183.2</v>
      </c>
      <c r="C646" s="9">
        <v>5.0000000000000001E-3</v>
      </c>
      <c r="D646" s="2">
        <f>IFERROR(MATCH(A646,Both_domains!A$2:A$225, 0), 0)</f>
        <v>0</v>
      </c>
      <c r="E646" s="2">
        <f t="shared" si="50"/>
        <v>0</v>
      </c>
      <c r="F646" s="2">
        <f>COUNTIF(E$2:E646,"=1")</f>
        <v>216</v>
      </c>
      <c r="G646" s="2">
        <f>COUNTIF(E$2:E646,"=0")</f>
        <v>429</v>
      </c>
      <c r="H646" s="2">
        <f t="shared" si="51"/>
        <v>1</v>
      </c>
      <c r="I646" s="2">
        <f t="shared" si="52"/>
        <v>0.26034482758620692</v>
      </c>
      <c r="J646" s="2">
        <f t="shared" si="53"/>
        <v>0.73965517241379308</v>
      </c>
      <c r="K646" s="2">
        <f t="shared" si="54"/>
        <v>0.50174216027874563</v>
      </c>
    </row>
    <row r="647" spans="1:11">
      <c r="A647" s="7" t="s">
        <v>1021</v>
      </c>
      <c r="B647" s="8">
        <v>-183.2</v>
      </c>
      <c r="C647" s="9">
        <v>5.0000000000000001E-3</v>
      </c>
      <c r="D647" s="2">
        <f>IFERROR(MATCH(A647,Both_domains!A$2:A$225, 0), 0)</f>
        <v>0</v>
      </c>
      <c r="E647" s="2">
        <f t="shared" si="50"/>
        <v>0</v>
      </c>
      <c r="F647" s="2">
        <f>COUNTIF(E$2:E647,"=1")</f>
        <v>216</v>
      </c>
      <c r="G647" s="2">
        <f>COUNTIF(E$2:E647,"=0")</f>
        <v>430</v>
      </c>
      <c r="H647" s="2">
        <f t="shared" si="51"/>
        <v>1</v>
      </c>
      <c r="I647" s="2">
        <f t="shared" si="52"/>
        <v>0.25862068965517238</v>
      </c>
      <c r="J647" s="2">
        <f t="shared" si="53"/>
        <v>0.74137931034482762</v>
      </c>
      <c r="K647" s="2">
        <f t="shared" si="54"/>
        <v>0.50116009280742457</v>
      </c>
    </row>
    <row r="648" spans="1:11">
      <c r="A648" s="7" t="s">
        <v>1022</v>
      </c>
      <c r="B648" s="8">
        <v>-183.2</v>
      </c>
      <c r="C648" s="9">
        <v>5.0000000000000001E-3</v>
      </c>
      <c r="D648" s="2">
        <f>IFERROR(MATCH(A648,Both_domains!A$2:A$225, 0), 0)</f>
        <v>0</v>
      </c>
      <c r="E648" s="2">
        <f t="shared" si="50"/>
        <v>0</v>
      </c>
      <c r="F648" s="2">
        <f>COUNTIF(E$2:E648,"=1")</f>
        <v>216</v>
      </c>
      <c r="G648" s="2">
        <f>COUNTIF(E$2:E648,"=0")</f>
        <v>431</v>
      </c>
      <c r="H648" s="2">
        <f t="shared" si="51"/>
        <v>1</v>
      </c>
      <c r="I648" s="2">
        <f t="shared" si="52"/>
        <v>0.25689655172413794</v>
      </c>
      <c r="J648" s="2">
        <f t="shared" si="53"/>
        <v>0.74310344827586206</v>
      </c>
      <c r="K648" s="2">
        <f t="shared" si="54"/>
        <v>0.50057937427578214</v>
      </c>
    </row>
    <row r="649" spans="1:11">
      <c r="A649" s="7" t="s">
        <v>1023</v>
      </c>
      <c r="B649" s="8">
        <v>-183.4</v>
      </c>
      <c r="C649" s="9">
        <v>5.1000000000000004E-3</v>
      </c>
      <c r="D649" s="2">
        <f>IFERROR(MATCH(A649,Both_domains!A$2:A$225, 0), 0)</f>
        <v>0</v>
      </c>
      <c r="E649" s="2">
        <f t="shared" si="50"/>
        <v>0</v>
      </c>
      <c r="F649" s="2">
        <f>COUNTIF(E$2:E649,"=1")</f>
        <v>216</v>
      </c>
      <c r="G649" s="2">
        <f>COUNTIF(E$2:E649,"=0")</f>
        <v>432</v>
      </c>
      <c r="H649" s="2">
        <f t="shared" si="51"/>
        <v>1</v>
      </c>
      <c r="I649" s="2">
        <f t="shared" si="52"/>
        <v>0.2551724137931034</v>
      </c>
      <c r="J649" s="2">
        <f t="shared" si="53"/>
        <v>0.7448275862068966</v>
      </c>
      <c r="K649" s="2">
        <f t="shared" si="54"/>
        <v>0.5</v>
      </c>
    </row>
    <row r="650" spans="1:11">
      <c r="A650" s="7" t="s">
        <v>1024</v>
      </c>
      <c r="B650" s="8">
        <v>-183.4</v>
      </c>
      <c r="C650" s="9">
        <v>5.1000000000000004E-3</v>
      </c>
      <c r="D650" s="2">
        <f>IFERROR(MATCH(A650,Both_domains!A$2:A$225, 0), 0)</f>
        <v>0</v>
      </c>
      <c r="E650" s="2">
        <f t="shared" si="50"/>
        <v>0</v>
      </c>
      <c r="F650" s="2">
        <f>COUNTIF(E$2:E650,"=1")</f>
        <v>216</v>
      </c>
      <c r="G650" s="2">
        <f>COUNTIF(E$2:E650,"=0")</f>
        <v>433</v>
      </c>
      <c r="H650" s="2">
        <f t="shared" si="51"/>
        <v>1</v>
      </c>
      <c r="I650" s="2">
        <f t="shared" si="52"/>
        <v>0.25344827586206897</v>
      </c>
      <c r="J650" s="2">
        <f t="shared" si="53"/>
        <v>0.74655172413793103</v>
      </c>
      <c r="K650" s="2">
        <f t="shared" si="54"/>
        <v>0.49942196531791905</v>
      </c>
    </row>
    <row r="651" spans="1:11">
      <c r="A651" s="7" t="s">
        <v>1025</v>
      </c>
      <c r="B651" s="8">
        <v>-183.4</v>
      </c>
      <c r="C651" s="9">
        <v>5.1000000000000004E-3</v>
      </c>
      <c r="D651" s="2">
        <f>IFERROR(MATCH(A651,Both_domains!A$2:A$225, 0), 0)</f>
        <v>0</v>
      </c>
      <c r="E651" s="2">
        <f t="shared" si="50"/>
        <v>0</v>
      </c>
      <c r="F651" s="2">
        <f>COUNTIF(E$2:E651,"=1")</f>
        <v>216</v>
      </c>
      <c r="G651" s="2">
        <f>COUNTIF(E$2:E651,"=0")</f>
        <v>434</v>
      </c>
      <c r="H651" s="2">
        <f t="shared" si="51"/>
        <v>1</v>
      </c>
      <c r="I651" s="2">
        <f t="shared" si="52"/>
        <v>0.25172413793103443</v>
      </c>
      <c r="J651" s="2">
        <f t="shared" si="53"/>
        <v>0.74827586206896557</v>
      </c>
      <c r="K651" s="2">
        <f t="shared" si="54"/>
        <v>0.49884526558891457</v>
      </c>
    </row>
    <row r="652" spans="1:11">
      <c r="A652" s="7" t="s">
        <v>1026</v>
      </c>
      <c r="B652" s="8">
        <v>-183.4</v>
      </c>
      <c r="C652" s="9">
        <v>5.1000000000000004E-3</v>
      </c>
      <c r="D652" s="2">
        <f>IFERROR(MATCH(A652,Both_domains!A$2:A$225, 0), 0)</f>
        <v>0</v>
      </c>
      <c r="E652" s="2">
        <f t="shared" si="50"/>
        <v>0</v>
      </c>
      <c r="F652" s="2">
        <f>COUNTIF(E$2:E652,"=1")</f>
        <v>216</v>
      </c>
      <c r="G652" s="2">
        <f>COUNTIF(E$2:E652,"=0")</f>
        <v>435</v>
      </c>
      <c r="H652" s="2">
        <f t="shared" si="51"/>
        <v>1</v>
      </c>
      <c r="I652" s="2">
        <f t="shared" si="52"/>
        <v>0.25</v>
      </c>
      <c r="J652" s="2">
        <f t="shared" si="53"/>
        <v>0.75</v>
      </c>
      <c r="K652" s="2">
        <f t="shared" si="54"/>
        <v>0.4982698961937716</v>
      </c>
    </row>
    <row r="653" spans="1:11">
      <c r="A653" s="7" t="s">
        <v>1027</v>
      </c>
      <c r="B653" s="8">
        <v>-183.4</v>
      </c>
      <c r="C653" s="9">
        <v>5.1999999999999998E-3</v>
      </c>
      <c r="D653" s="2">
        <f>IFERROR(MATCH(A653,Both_domains!A$2:A$225, 0), 0)</f>
        <v>0</v>
      </c>
      <c r="E653" s="2">
        <f t="shared" si="50"/>
        <v>0</v>
      </c>
      <c r="F653" s="2">
        <f>COUNTIF(E$2:E653,"=1")</f>
        <v>216</v>
      </c>
      <c r="G653" s="2">
        <f>COUNTIF(E$2:E653,"=0")</f>
        <v>436</v>
      </c>
      <c r="H653" s="2">
        <f t="shared" si="51"/>
        <v>1</v>
      </c>
      <c r="I653" s="2">
        <f t="shared" si="52"/>
        <v>0.24827586206896557</v>
      </c>
      <c r="J653" s="2">
        <f t="shared" si="53"/>
        <v>0.75172413793103443</v>
      </c>
      <c r="K653" s="2">
        <f t="shared" si="54"/>
        <v>0.49769585253456222</v>
      </c>
    </row>
    <row r="654" spans="1:11">
      <c r="A654" s="7" t="s">
        <v>1028</v>
      </c>
      <c r="B654" s="8">
        <v>-183.4</v>
      </c>
      <c r="C654" s="9">
        <v>5.1999999999999998E-3</v>
      </c>
      <c r="D654" s="2">
        <f>IFERROR(MATCH(A654,Both_domains!A$2:A$225, 0), 0)</f>
        <v>0</v>
      </c>
      <c r="E654" s="2">
        <f t="shared" si="50"/>
        <v>0</v>
      </c>
      <c r="F654" s="2">
        <f>COUNTIF(E$2:E654,"=1")</f>
        <v>216</v>
      </c>
      <c r="G654" s="2">
        <f>COUNTIF(E$2:E654,"=0")</f>
        <v>437</v>
      </c>
      <c r="H654" s="2">
        <f t="shared" si="51"/>
        <v>1</v>
      </c>
      <c r="I654" s="2">
        <f t="shared" si="52"/>
        <v>0.24655172413793103</v>
      </c>
      <c r="J654" s="2">
        <f t="shared" si="53"/>
        <v>0.75344827586206897</v>
      </c>
      <c r="K654" s="2">
        <f t="shared" si="54"/>
        <v>0.49712313003452246</v>
      </c>
    </row>
    <row r="655" spans="1:11">
      <c r="A655" s="7" t="s">
        <v>1029</v>
      </c>
      <c r="B655" s="8">
        <v>-183.5</v>
      </c>
      <c r="C655" s="9">
        <v>5.1999999999999998E-3</v>
      </c>
      <c r="D655" s="2">
        <f>IFERROR(MATCH(A655,Both_domains!A$2:A$225, 0), 0)</f>
        <v>0</v>
      </c>
      <c r="E655" s="2">
        <f t="shared" si="50"/>
        <v>0</v>
      </c>
      <c r="F655" s="2">
        <f>COUNTIF(E$2:E655,"=1")</f>
        <v>216</v>
      </c>
      <c r="G655" s="2">
        <f>COUNTIF(E$2:E655,"=0")</f>
        <v>438</v>
      </c>
      <c r="H655" s="2">
        <f t="shared" si="51"/>
        <v>1</v>
      </c>
      <c r="I655" s="2">
        <f t="shared" si="52"/>
        <v>0.2448275862068966</v>
      </c>
      <c r="J655" s="2">
        <f t="shared" si="53"/>
        <v>0.7551724137931034</v>
      </c>
      <c r="K655" s="2">
        <f t="shared" si="54"/>
        <v>0.49655172413793103</v>
      </c>
    </row>
    <row r="656" spans="1:11">
      <c r="A656" s="7" t="s">
        <v>1030</v>
      </c>
      <c r="B656" s="8">
        <v>-183.6</v>
      </c>
      <c r="C656" s="9">
        <v>5.3E-3</v>
      </c>
      <c r="D656" s="2">
        <f>IFERROR(MATCH(A656,Both_domains!A$2:A$225, 0), 0)</f>
        <v>0</v>
      </c>
      <c r="E656" s="2">
        <f t="shared" si="50"/>
        <v>0</v>
      </c>
      <c r="F656" s="2">
        <f>COUNTIF(E$2:E656,"=1")</f>
        <v>216</v>
      </c>
      <c r="G656" s="2">
        <f>COUNTIF(E$2:E656,"=0")</f>
        <v>439</v>
      </c>
      <c r="H656" s="2">
        <f t="shared" si="51"/>
        <v>1</v>
      </c>
      <c r="I656" s="2">
        <f t="shared" si="52"/>
        <v>0.24310344827586206</v>
      </c>
      <c r="J656" s="2">
        <f t="shared" si="53"/>
        <v>0.75689655172413794</v>
      </c>
      <c r="K656" s="2">
        <f t="shared" si="54"/>
        <v>0.49598163030998854</v>
      </c>
    </row>
    <row r="657" spans="1:11">
      <c r="A657" s="7" t="s">
        <v>1031</v>
      </c>
      <c r="B657" s="8">
        <v>-183.6</v>
      </c>
      <c r="C657" s="9">
        <v>5.3E-3</v>
      </c>
      <c r="D657" s="2">
        <f>IFERROR(MATCH(A657,Both_domains!A$2:A$225, 0), 0)</f>
        <v>0</v>
      </c>
      <c r="E657" s="2">
        <f t="shared" si="50"/>
        <v>0</v>
      </c>
      <c r="F657" s="2">
        <f>COUNTIF(E$2:E657,"=1")</f>
        <v>216</v>
      </c>
      <c r="G657" s="2">
        <f>COUNTIF(E$2:E657,"=0")</f>
        <v>440</v>
      </c>
      <c r="H657" s="2">
        <f t="shared" si="51"/>
        <v>1</v>
      </c>
      <c r="I657" s="2">
        <f t="shared" si="52"/>
        <v>0.24137931034482762</v>
      </c>
      <c r="J657" s="2">
        <f t="shared" si="53"/>
        <v>0.75862068965517238</v>
      </c>
      <c r="K657" s="2">
        <f t="shared" si="54"/>
        <v>0.49541284403669728</v>
      </c>
    </row>
    <row r="658" spans="1:11">
      <c r="A658" s="7" t="s">
        <v>1032</v>
      </c>
      <c r="B658" s="8">
        <v>-183.7</v>
      </c>
      <c r="C658" s="9">
        <v>5.4000000000000003E-3</v>
      </c>
      <c r="D658" s="2">
        <f>IFERROR(MATCH(A658,Both_domains!A$2:A$225, 0), 0)</f>
        <v>0</v>
      </c>
      <c r="E658" s="2">
        <f t="shared" si="50"/>
        <v>0</v>
      </c>
      <c r="F658" s="2">
        <f>COUNTIF(E$2:E658,"=1")</f>
        <v>216</v>
      </c>
      <c r="G658" s="2">
        <f>COUNTIF(E$2:E658,"=0")</f>
        <v>441</v>
      </c>
      <c r="H658" s="2">
        <f t="shared" si="51"/>
        <v>1</v>
      </c>
      <c r="I658" s="2">
        <f t="shared" si="52"/>
        <v>0.23965517241379308</v>
      </c>
      <c r="J658" s="2">
        <f t="shared" si="53"/>
        <v>0.76034482758620692</v>
      </c>
      <c r="K658" s="2">
        <f t="shared" si="54"/>
        <v>0.49484536082474229</v>
      </c>
    </row>
    <row r="659" spans="1:11">
      <c r="A659" s="7" t="s">
        <v>1033</v>
      </c>
      <c r="B659" s="8">
        <v>-183.8</v>
      </c>
      <c r="C659" s="9">
        <v>5.4000000000000003E-3</v>
      </c>
      <c r="D659" s="2">
        <f>IFERROR(MATCH(A659,Both_domains!A$2:A$225, 0), 0)</f>
        <v>0</v>
      </c>
      <c r="E659" s="2">
        <f t="shared" si="50"/>
        <v>0</v>
      </c>
      <c r="F659" s="2">
        <f>COUNTIF(E$2:E659,"=1")</f>
        <v>216</v>
      </c>
      <c r="G659" s="2">
        <f>COUNTIF(E$2:E659,"=0")</f>
        <v>442</v>
      </c>
      <c r="H659" s="2">
        <f t="shared" si="51"/>
        <v>1</v>
      </c>
      <c r="I659" s="2">
        <f t="shared" si="52"/>
        <v>0.23793103448275865</v>
      </c>
      <c r="J659" s="2">
        <f t="shared" si="53"/>
        <v>0.76206896551724135</v>
      </c>
      <c r="K659" s="2">
        <f t="shared" si="54"/>
        <v>0.49427917620137302</v>
      </c>
    </row>
    <row r="660" spans="1:11">
      <c r="A660" s="7" t="s">
        <v>1034</v>
      </c>
      <c r="B660" s="8">
        <v>-183.8</v>
      </c>
      <c r="C660" s="9">
        <v>5.4999999999999997E-3</v>
      </c>
      <c r="D660" s="2">
        <f>IFERROR(MATCH(A660,Both_domains!A$2:A$225, 0), 0)</f>
        <v>0</v>
      </c>
      <c r="E660" s="2">
        <f t="shared" si="50"/>
        <v>0</v>
      </c>
      <c r="F660" s="2">
        <f>COUNTIF(E$2:E660,"=1")</f>
        <v>216</v>
      </c>
      <c r="G660" s="2">
        <f>COUNTIF(E$2:E660,"=0")</f>
        <v>443</v>
      </c>
      <c r="H660" s="2">
        <f t="shared" si="51"/>
        <v>1</v>
      </c>
      <c r="I660" s="2">
        <f t="shared" si="52"/>
        <v>0.23620689655172411</v>
      </c>
      <c r="J660" s="2">
        <f t="shared" si="53"/>
        <v>0.76379310344827589</v>
      </c>
      <c r="K660" s="2">
        <f t="shared" si="54"/>
        <v>0.49371428571428572</v>
      </c>
    </row>
    <row r="661" spans="1:11">
      <c r="A661" s="7" t="s">
        <v>1035</v>
      </c>
      <c r="B661" s="8">
        <v>-183.8</v>
      </c>
      <c r="C661" s="9">
        <v>5.4999999999999997E-3</v>
      </c>
      <c r="D661" s="2">
        <f>IFERROR(MATCH(A661,Both_domains!A$2:A$225, 0), 0)</f>
        <v>0</v>
      </c>
      <c r="E661" s="2">
        <f t="shared" si="50"/>
        <v>0</v>
      </c>
      <c r="F661" s="2">
        <f>COUNTIF(E$2:E661,"=1")</f>
        <v>216</v>
      </c>
      <c r="G661" s="2">
        <f>COUNTIF(E$2:E661,"=0")</f>
        <v>444</v>
      </c>
      <c r="H661" s="2">
        <f t="shared" si="51"/>
        <v>1</v>
      </c>
      <c r="I661" s="2">
        <f t="shared" si="52"/>
        <v>0.23448275862068968</v>
      </c>
      <c r="J661" s="2">
        <f t="shared" si="53"/>
        <v>0.76551724137931032</v>
      </c>
      <c r="K661" s="2">
        <f t="shared" si="54"/>
        <v>0.49315068493150682</v>
      </c>
    </row>
    <row r="662" spans="1:11">
      <c r="A662" s="7" t="s">
        <v>1036</v>
      </c>
      <c r="B662" s="8">
        <v>-183.9</v>
      </c>
      <c r="C662" s="9">
        <v>5.5999999999999999E-3</v>
      </c>
      <c r="D662" s="2">
        <f>IFERROR(MATCH(A662,Both_domains!A$2:A$225, 0), 0)</f>
        <v>0</v>
      </c>
      <c r="E662" s="2">
        <f t="shared" si="50"/>
        <v>0</v>
      </c>
      <c r="F662" s="2">
        <f>COUNTIF(E$2:E662,"=1")</f>
        <v>216</v>
      </c>
      <c r="G662" s="2">
        <f>COUNTIF(E$2:E662,"=0")</f>
        <v>445</v>
      </c>
      <c r="H662" s="2">
        <f t="shared" si="51"/>
        <v>1</v>
      </c>
      <c r="I662" s="2">
        <f t="shared" si="52"/>
        <v>0.23275862068965514</v>
      </c>
      <c r="J662" s="2">
        <f t="shared" si="53"/>
        <v>0.76724137931034486</v>
      </c>
      <c r="K662" s="2">
        <f t="shared" si="54"/>
        <v>0.4925883694412771</v>
      </c>
    </row>
    <row r="663" spans="1:11">
      <c r="A663" s="7" t="s">
        <v>1037</v>
      </c>
      <c r="B663" s="8">
        <v>-183.9</v>
      </c>
      <c r="C663" s="9">
        <v>5.5999999999999999E-3</v>
      </c>
      <c r="D663" s="2">
        <f>IFERROR(MATCH(A663,Both_domains!A$2:A$225, 0), 0)</f>
        <v>0</v>
      </c>
      <c r="E663" s="2">
        <f t="shared" si="50"/>
        <v>0</v>
      </c>
      <c r="F663" s="2">
        <f>COUNTIF(E$2:E663,"=1")</f>
        <v>216</v>
      </c>
      <c r="G663" s="2">
        <f>COUNTIF(E$2:E663,"=0")</f>
        <v>446</v>
      </c>
      <c r="H663" s="2">
        <f t="shared" si="51"/>
        <v>1</v>
      </c>
      <c r="I663" s="2">
        <f t="shared" si="52"/>
        <v>0.23103448275862071</v>
      </c>
      <c r="J663" s="2">
        <f t="shared" si="53"/>
        <v>0.76896551724137929</v>
      </c>
      <c r="K663" s="2">
        <f t="shared" si="54"/>
        <v>0.49202733485193623</v>
      </c>
    </row>
    <row r="664" spans="1:11">
      <c r="A664" s="7" t="s">
        <v>1038</v>
      </c>
      <c r="B664" s="8">
        <v>-184</v>
      </c>
      <c r="C664" s="9">
        <v>5.5999999999999999E-3</v>
      </c>
      <c r="D664" s="2">
        <f>IFERROR(MATCH(A664,Both_domains!A$2:A$225, 0), 0)</f>
        <v>0</v>
      </c>
      <c r="E664" s="2">
        <f t="shared" si="50"/>
        <v>0</v>
      </c>
      <c r="F664" s="2">
        <f>COUNTIF(E$2:E664,"=1")</f>
        <v>216</v>
      </c>
      <c r="G664" s="2">
        <f>COUNTIF(E$2:E664,"=0")</f>
        <v>447</v>
      </c>
      <c r="H664" s="2">
        <f t="shared" si="51"/>
        <v>1</v>
      </c>
      <c r="I664" s="2">
        <f t="shared" si="52"/>
        <v>0.22931034482758617</v>
      </c>
      <c r="J664" s="2">
        <f t="shared" si="53"/>
        <v>0.77068965517241383</v>
      </c>
      <c r="K664" s="2">
        <f t="shared" si="54"/>
        <v>0.49146757679180886</v>
      </c>
    </row>
    <row r="665" spans="1:11">
      <c r="A665" s="7" t="s">
        <v>1039</v>
      </c>
      <c r="B665" s="8">
        <v>-184</v>
      </c>
      <c r="C665" s="9">
        <v>5.5999999999999999E-3</v>
      </c>
      <c r="D665" s="2">
        <f>IFERROR(MATCH(A665,Both_domains!A$2:A$225, 0), 0)</f>
        <v>0</v>
      </c>
      <c r="E665" s="2">
        <f t="shared" si="50"/>
        <v>0</v>
      </c>
      <c r="F665" s="2">
        <f>COUNTIF(E$2:E665,"=1")</f>
        <v>216</v>
      </c>
      <c r="G665" s="2">
        <f>COUNTIF(E$2:E665,"=0")</f>
        <v>448</v>
      </c>
      <c r="H665" s="2">
        <f t="shared" si="51"/>
        <v>1</v>
      </c>
      <c r="I665" s="2">
        <f t="shared" si="52"/>
        <v>0.22758620689655173</v>
      </c>
      <c r="J665" s="2">
        <f t="shared" si="53"/>
        <v>0.77241379310344827</v>
      </c>
      <c r="K665" s="2">
        <f t="shared" si="54"/>
        <v>0.49090909090909091</v>
      </c>
    </row>
    <row r="666" spans="1:11">
      <c r="A666" s="7" t="s">
        <v>1040</v>
      </c>
      <c r="B666" s="8">
        <v>-184</v>
      </c>
      <c r="C666" s="9">
        <v>5.7000000000000002E-3</v>
      </c>
      <c r="D666" s="2">
        <f>IFERROR(MATCH(A666,Both_domains!A$2:A$225, 0), 0)</f>
        <v>0</v>
      </c>
      <c r="E666" s="2">
        <f t="shared" si="50"/>
        <v>0</v>
      </c>
      <c r="F666" s="2">
        <f>COUNTIF(E$2:E666,"=1")</f>
        <v>216</v>
      </c>
      <c r="G666" s="2">
        <f>COUNTIF(E$2:E666,"=0")</f>
        <v>449</v>
      </c>
      <c r="H666" s="2">
        <f t="shared" si="51"/>
        <v>1</v>
      </c>
      <c r="I666" s="2">
        <f t="shared" si="52"/>
        <v>0.22586206896551719</v>
      </c>
      <c r="J666" s="2">
        <f t="shared" si="53"/>
        <v>0.77413793103448281</v>
      </c>
      <c r="K666" s="2">
        <f t="shared" si="54"/>
        <v>0.49035187287173665</v>
      </c>
    </row>
    <row r="667" spans="1:11">
      <c r="A667" s="7" t="s">
        <v>1041</v>
      </c>
      <c r="B667" s="8">
        <v>-184.1</v>
      </c>
      <c r="C667" s="9">
        <v>5.7000000000000002E-3</v>
      </c>
      <c r="D667" s="2">
        <f>IFERROR(MATCH(A667,Both_domains!A$2:A$225, 0), 0)</f>
        <v>0</v>
      </c>
      <c r="E667" s="2">
        <f t="shared" si="50"/>
        <v>0</v>
      </c>
      <c r="F667" s="2">
        <f>COUNTIF(E$2:E667,"=1")</f>
        <v>216</v>
      </c>
      <c r="G667" s="2">
        <f>COUNTIF(E$2:E667,"=0")</f>
        <v>450</v>
      </c>
      <c r="H667" s="2">
        <f t="shared" si="51"/>
        <v>1</v>
      </c>
      <c r="I667" s="2">
        <f t="shared" si="52"/>
        <v>0.22413793103448276</v>
      </c>
      <c r="J667" s="2">
        <f t="shared" si="53"/>
        <v>0.77586206896551724</v>
      </c>
      <c r="K667" s="2">
        <f t="shared" si="54"/>
        <v>0.48979591836734693</v>
      </c>
    </row>
    <row r="668" spans="1:11">
      <c r="A668" s="7" t="s">
        <v>1042</v>
      </c>
      <c r="B668" s="8">
        <v>-184.1</v>
      </c>
      <c r="C668" s="9">
        <v>5.7999999999999996E-3</v>
      </c>
      <c r="D668" s="2">
        <f>IFERROR(MATCH(A668,Both_domains!A$2:A$225, 0), 0)</f>
        <v>0</v>
      </c>
      <c r="E668" s="2">
        <f t="shared" si="50"/>
        <v>0</v>
      </c>
      <c r="F668" s="2">
        <f>COUNTIF(E$2:E668,"=1")</f>
        <v>216</v>
      </c>
      <c r="G668" s="2">
        <f>COUNTIF(E$2:E668,"=0")</f>
        <v>451</v>
      </c>
      <c r="H668" s="2">
        <f t="shared" si="51"/>
        <v>1</v>
      </c>
      <c r="I668" s="2">
        <f t="shared" si="52"/>
        <v>0.22241379310344822</v>
      </c>
      <c r="J668" s="2">
        <f t="shared" si="53"/>
        <v>0.77758620689655178</v>
      </c>
      <c r="K668" s="2">
        <f t="shared" si="54"/>
        <v>0.48924122310305773</v>
      </c>
    </row>
    <row r="669" spans="1:11">
      <c r="A669" s="7" t="s">
        <v>1043</v>
      </c>
      <c r="B669" s="8">
        <v>-184.1</v>
      </c>
      <c r="C669" s="9">
        <v>5.7999999999999996E-3</v>
      </c>
      <c r="D669" s="2">
        <f>IFERROR(MATCH(A669,Both_domains!A$2:A$225, 0), 0)</f>
        <v>0</v>
      </c>
      <c r="E669" s="2">
        <f t="shared" si="50"/>
        <v>0</v>
      </c>
      <c r="F669" s="2">
        <f>COUNTIF(E$2:E669,"=1")</f>
        <v>216</v>
      </c>
      <c r="G669" s="2">
        <f>COUNTIF(E$2:E669,"=0")</f>
        <v>452</v>
      </c>
      <c r="H669" s="2">
        <f t="shared" si="51"/>
        <v>1</v>
      </c>
      <c r="I669" s="2">
        <f t="shared" si="52"/>
        <v>0.22068965517241379</v>
      </c>
      <c r="J669" s="2">
        <f t="shared" si="53"/>
        <v>0.77931034482758621</v>
      </c>
      <c r="K669" s="2">
        <f t="shared" si="54"/>
        <v>0.48868778280542985</v>
      </c>
    </row>
    <row r="670" spans="1:11">
      <c r="A670" s="7" t="s">
        <v>1044</v>
      </c>
      <c r="B670" s="8">
        <v>-184.2</v>
      </c>
      <c r="C670" s="9">
        <v>5.7999999999999996E-3</v>
      </c>
      <c r="D670" s="2">
        <f>IFERROR(MATCH(A670,Both_domains!A$2:A$225, 0), 0)</f>
        <v>0</v>
      </c>
      <c r="E670" s="2">
        <f t="shared" si="50"/>
        <v>0</v>
      </c>
      <c r="F670" s="2">
        <f>COUNTIF(E$2:E670,"=1")</f>
        <v>216</v>
      </c>
      <c r="G670" s="2">
        <f>COUNTIF(E$2:E670,"=0")</f>
        <v>453</v>
      </c>
      <c r="H670" s="2">
        <f t="shared" si="51"/>
        <v>1</v>
      </c>
      <c r="I670" s="2">
        <f t="shared" si="52"/>
        <v>0.21896551724137936</v>
      </c>
      <c r="J670" s="2">
        <f t="shared" si="53"/>
        <v>0.78103448275862064</v>
      </c>
      <c r="K670" s="2">
        <f t="shared" si="54"/>
        <v>0.488135593220339</v>
      </c>
    </row>
    <row r="671" spans="1:11">
      <c r="A671" s="7" t="s">
        <v>1045</v>
      </c>
      <c r="B671" s="8">
        <v>-184.2</v>
      </c>
      <c r="C671" s="9">
        <v>5.8999999999999999E-3</v>
      </c>
      <c r="D671" s="2">
        <f>IFERROR(MATCH(A671,Both_domains!A$2:A$225, 0), 0)</f>
        <v>0</v>
      </c>
      <c r="E671" s="2">
        <f t="shared" si="50"/>
        <v>0</v>
      </c>
      <c r="F671" s="2">
        <f>COUNTIF(E$2:E671,"=1")</f>
        <v>216</v>
      </c>
      <c r="G671" s="2">
        <f>COUNTIF(E$2:E671,"=0")</f>
        <v>454</v>
      </c>
      <c r="H671" s="2">
        <f t="shared" si="51"/>
        <v>1</v>
      </c>
      <c r="I671" s="2">
        <f t="shared" si="52"/>
        <v>0.21724137931034482</v>
      </c>
      <c r="J671" s="2">
        <f t="shared" si="53"/>
        <v>0.78275862068965518</v>
      </c>
      <c r="K671" s="2">
        <f t="shared" si="54"/>
        <v>0.48758465011286684</v>
      </c>
    </row>
    <row r="672" spans="1:11">
      <c r="A672" s="7" t="s">
        <v>1046</v>
      </c>
      <c r="B672" s="8">
        <v>-184.2</v>
      </c>
      <c r="C672" s="9">
        <v>5.8999999999999999E-3</v>
      </c>
      <c r="D672" s="2">
        <f>IFERROR(MATCH(A672,Both_domains!A$2:A$225, 0), 0)</f>
        <v>0</v>
      </c>
      <c r="E672" s="2">
        <f t="shared" si="50"/>
        <v>0</v>
      </c>
      <c r="F672" s="2">
        <f>COUNTIF(E$2:E672,"=1")</f>
        <v>216</v>
      </c>
      <c r="G672" s="2">
        <f>COUNTIF(E$2:E672,"=0")</f>
        <v>455</v>
      </c>
      <c r="H672" s="2">
        <f t="shared" si="51"/>
        <v>1</v>
      </c>
      <c r="I672" s="2">
        <f t="shared" si="52"/>
        <v>0.21551724137931039</v>
      </c>
      <c r="J672" s="2">
        <f t="shared" si="53"/>
        <v>0.78448275862068961</v>
      </c>
      <c r="K672" s="2">
        <f t="shared" si="54"/>
        <v>0.48703494926719276</v>
      </c>
    </row>
    <row r="673" spans="1:11">
      <c r="A673" s="7" t="s">
        <v>1047</v>
      </c>
      <c r="B673" s="8">
        <v>-184.3</v>
      </c>
      <c r="C673" s="9">
        <v>5.8999999999999999E-3</v>
      </c>
      <c r="D673" s="2">
        <f>IFERROR(MATCH(A673,Both_domains!A$2:A$225, 0), 0)</f>
        <v>0</v>
      </c>
      <c r="E673" s="2">
        <f t="shared" si="50"/>
        <v>0</v>
      </c>
      <c r="F673" s="2">
        <f>COUNTIF(E$2:E673,"=1")</f>
        <v>216</v>
      </c>
      <c r="G673" s="2">
        <f>COUNTIF(E$2:E673,"=0")</f>
        <v>456</v>
      </c>
      <c r="H673" s="2">
        <f t="shared" si="51"/>
        <v>1</v>
      </c>
      <c r="I673" s="2">
        <f t="shared" si="52"/>
        <v>0.21379310344827585</v>
      </c>
      <c r="J673" s="2">
        <f t="shared" si="53"/>
        <v>0.78620689655172415</v>
      </c>
      <c r="K673" s="2">
        <f t="shared" si="54"/>
        <v>0.48648648648648651</v>
      </c>
    </row>
    <row r="674" spans="1:11">
      <c r="A674" s="7" t="s">
        <v>1048</v>
      </c>
      <c r="B674" s="8">
        <v>-184.3</v>
      </c>
      <c r="C674" s="9">
        <v>5.8999999999999999E-3</v>
      </c>
      <c r="D674" s="2">
        <f>IFERROR(MATCH(A674,Both_domains!A$2:A$225, 0), 0)</f>
        <v>0</v>
      </c>
      <c r="E674" s="2">
        <f t="shared" si="50"/>
        <v>0</v>
      </c>
      <c r="F674" s="2">
        <f>COUNTIF(E$2:E674,"=1")</f>
        <v>216</v>
      </c>
      <c r="G674" s="2">
        <f>COUNTIF(E$2:E674,"=0")</f>
        <v>457</v>
      </c>
      <c r="H674" s="2">
        <f t="shared" si="51"/>
        <v>1</v>
      </c>
      <c r="I674" s="2">
        <f t="shared" si="52"/>
        <v>0.21206896551724141</v>
      </c>
      <c r="J674" s="2">
        <f t="shared" si="53"/>
        <v>0.78793103448275859</v>
      </c>
      <c r="K674" s="2">
        <f t="shared" si="54"/>
        <v>0.48593925759280088</v>
      </c>
    </row>
    <row r="675" spans="1:11">
      <c r="A675" s="7" t="s">
        <v>1049</v>
      </c>
      <c r="B675" s="8">
        <v>-184.3</v>
      </c>
      <c r="C675" s="9">
        <v>5.8999999999999999E-3</v>
      </c>
      <c r="D675" s="2">
        <f>IFERROR(MATCH(A675,Both_domains!A$2:A$225, 0), 0)</f>
        <v>0</v>
      </c>
      <c r="E675" s="2">
        <f t="shared" si="50"/>
        <v>0</v>
      </c>
      <c r="F675" s="2">
        <f>COUNTIF(E$2:E675,"=1")</f>
        <v>216</v>
      </c>
      <c r="G675" s="2">
        <f>COUNTIF(E$2:E675,"=0")</f>
        <v>458</v>
      </c>
      <c r="H675" s="2">
        <f t="shared" si="51"/>
        <v>1</v>
      </c>
      <c r="I675" s="2">
        <f t="shared" si="52"/>
        <v>0.21034482758620687</v>
      </c>
      <c r="J675" s="2">
        <f t="shared" si="53"/>
        <v>0.78965517241379313</v>
      </c>
      <c r="K675" s="2">
        <f t="shared" si="54"/>
        <v>0.48539325842696629</v>
      </c>
    </row>
    <row r="676" spans="1:11">
      <c r="A676" s="7" t="s">
        <v>1050</v>
      </c>
      <c r="B676" s="8">
        <v>-184.4</v>
      </c>
      <c r="C676" s="9">
        <v>6.0000000000000001E-3</v>
      </c>
      <c r="D676" s="2">
        <f>IFERROR(MATCH(A676,Both_domains!A$2:A$225, 0), 0)</f>
        <v>0</v>
      </c>
      <c r="E676" s="2">
        <f t="shared" si="50"/>
        <v>0</v>
      </c>
      <c r="F676" s="2">
        <f>COUNTIF(E$2:E676,"=1")</f>
        <v>216</v>
      </c>
      <c r="G676" s="2">
        <f>COUNTIF(E$2:E676,"=0")</f>
        <v>459</v>
      </c>
      <c r="H676" s="2">
        <f t="shared" si="51"/>
        <v>1</v>
      </c>
      <c r="I676" s="2">
        <f t="shared" si="52"/>
        <v>0.20862068965517244</v>
      </c>
      <c r="J676" s="2">
        <f t="shared" si="53"/>
        <v>0.79137931034482756</v>
      </c>
      <c r="K676" s="2">
        <f t="shared" si="54"/>
        <v>0.48484848484848486</v>
      </c>
    </row>
    <row r="677" spans="1:11">
      <c r="A677" s="7" t="s">
        <v>1051</v>
      </c>
      <c r="B677" s="8">
        <v>-184.4</v>
      </c>
      <c r="C677" s="9">
        <v>6.0000000000000001E-3</v>
      </c>
      <c r="D677" s="2">
        <f>IFERROR(MATCH(A677,Both_domains!A$2:A$225, 0), 0)</f>
        <v>0</v>
      </c>
      <c r="E677" s="2">
        <f t="shared" si="50"/>
        <v>0</v>
      </c>
      <c r="F677" s="2">
        <f>COUNTIF(E$2:E677,"=1")</f>
        <v>216</v>
      </c>
      <c r="G677" s="2">
        <f>COUNTIF(E$2:E677,"=0")</f>
        <v>460</v>
      </c>
      <c r="H677" s="2">
        <f t="shared" si="51"/>
        <v>1</v>
      </c>
      <c r="I677" s="2">
        <f t="shared" si="52"/>
        <v>0.2068965517241379</v>
      </c>
      <c r="J677" s="2">
        <f t="shared" si="53"/>
        <v>0.7931034482758621</v>
      </c>
      <c r="K677" s="2">
        <f t="shared" si="54"/>
        <v>0.48430493273542602</v>
      </c>
    </row>
    <row r="678" spans="1:11">
      <c r="A678" s="7" t="s">
        <v>1052</v>
      </c>
      <c r="B678" s="8">
        <v>-184.4</v>
      </c>
      <c r="C678" s="9">
        <v>6.0000000000000001E-3</v>
      </c>
      <c r="D678" s="2">
        <f>IFERROR(MATCH(A678,Both_domains!A$2:A$225, 0), 0)</f>
        <v>0</v>
      </c>
      <c r="E678" s="2">
        <f t="shared" si="50"/>
        <v>0</v>
      </c>
      <c r="F678" s="2">
        <f>COUNTIF(E$2:E678,"=1")</f>
        <v>216</v>
      </c>
      <c r="G678" s="2">
        <f>COUNTIF(E$2:E678,"=0")</f>
        <v>461</v>
      </c>
      <c r="H678" s="2">
        <f t="shared" si="51"/>
        <v>1</v>
      </c>
      <c r="I678" s="2">
        <f t="shared" si="52"/>
        <v>0.20517241379310347</v>
      </c>
      <c r="J678" s="2">
        <f t="shared" si="53"/>
        <v>0.79482758620689653</v>
      </c>
      <c r="K678" s="2">
        <f t="shared" si="54"/>
        <v>0.48376259798432253</v>
      </c>
    </row>
    <row r="679" spans="1:11">
      <c r="A679" s="7" t="s">
        <v>1053</v>
      </c>
      <c r="B679" s="8">
        <v>-184.5</v>
      </c>
      <c r="C679" s="9">
        <v>6.1000000000000004E-3</v>
      </c>
      <c r="D679" s="2">
        <f>IFERROR(MATCH(A679,Both_domains!A$2:A$225, 0), 0)</f>
        <v>0</v>
      </c>
      <c r="E679" s="2">
        <f t="shared" si="50"/>
        <v>0</v>
      </c>
      <c r="F679" s="2">
        <f>COUNTIF(E$2:E679,"=1")</f>
        <v>216</v>
      </c>
      <c r="G679" s="2">
        <f>COUNTIF(E$2:E679,"=0")</f>
        <v>462</v>
      </c>
      <c r="H679" s="2">
        <f t="shared" si="51"/>
        <v>1</v>
      </c>
      <c r="I679" s="2">
        <f t="shared" si="52"/>
        <v>0.20344827586206893</v>
      </c>
      <c r="J679" s="2">
        <f t="shared" si="53"/>
        <v>0.79655172413793107</v>
      </c>
      <c r="K679" s="2">
        <f t="shared" si="54"/>
        <v>0.48322147651006714</v>
      </c>
    </row>
    <row r="680" spans="1:11">
      <c r="A680" s="7" t="s">
        <v>1054</v>
      </c>
      <c r="B680" s="8">
        <v>-184.5</v>
      </c>
      <c r="C680" s="9">
        <v>6.1000000000000004E-3</v>
      </c>
      <c r="D680" s="2">
        <f>IFERROR(MATCH(A680,Both_domains!A$2:A$225, 0), 0)</f>
        <v>0</v>
      </c>
      <c r="E680" s="2">
        <f t="shared" si="50"/>
        <v>0</v>
      </c>
      <c r="F680" s="2">
        <f>COUNTIF(E$2:E680,"=1")</f>
        <v>216</v>
      </c>
      <c r="G680" s="2">
        <f>COUNTIF(E$2:E680,"=0")</f>
        <v>463</v>
      </c>
      <c r="H680" s="2">
        <f t="shared" si="51"/>
        <v>1</v>
      </c>
      <c r="I680" s="2">
        <f t="shared" si="52"/>
        <v>0.2017241379310345</v>
      </c>
      <c r="J680" s="2">
        <f t="shared" si="53"/>
        <v>0.7982758620689655</v>
      </c>
      <c r="K680" s="2">
        <f t="shared" si="54"/>
        <v>0.48268156424581005</v>
      </c>
    </row>
    <row r="681" spans="1:11">
      <c r="A681" s="7" t="s">
        <v>1055</v>
      </c>
      <c r="B681" s="8">
        <v>-184.5</v>
      </c>
      <c r="C681" s="9">
        <v>6.1000000000000004E-3</v>
      </c>
      <c r="D681" s="2">
        <f>IFERROR(MATCH(A681,Both_domains!A$2:A$225, 0), 0)</f>
        <v>0</v>
      </c>
      <c r="E681" s="2">
        <f t="shared" si="50"/>
        <v>0</v>
      </c>
      <c r="F681" s="2">
        <f>COUNTIF(E$2:E681,"=1")</f>
        <v>216</v>
      </c>
      <c r="G681" s="2">
        <f>COUNTIF(E$2:E681,"=0")</f>
        <v>464</v>
      </c>
      <c r="H681" s="2">
        <f t="shared" si="51"/>
        <v>1</v>
      </c>
      <c r="I681" s="2">
        <f t="shared" si="52"/>
        <v>0.19999999999999996</v>
      </c>
      <c r="J681" s="2">
        <f t="shared" si="53"/>
        <v>0.8</v>
      </c>
      <c r="K681" s="2">
        <f t="shared" si="54"/>
        <v>0.48214285714285715</v>
      </c>
    </row>
    <row r="682" spans="1:11">
      <c r="A682" s="7" t="s">
        <v>1056</v>
      </c>
      <c r="B682" s="8">
        <v>-184.5</v>
      </c>
      <c r="C682" s="9">
        <v>6.1000000000000004E-3</v>
      </c>
      <c r="D682" s="2">
        <f>IFERROR(MATCH(A682,Both_domains!A$2:A$225, 0), 0)</f>
        <v>0</v>
      </c>
      <c r="E682" s="2">
        <f t="shared" si="50"/>
        <v>0</v>
      </c>
      <c r="F682" s="2">
        <f>COUNTIF(E$2:E682,"=1")</f>
        <v>216</v>
      </c>
      <c r="G682" s="2">
        <f>COUNTIF(E$2:E682,"=0")</f>
        <v>465</v>
      </c>
      <c r="H682" s="2">
        <f t="shared" si="51"/>
        <v>1</v>
      </c>
      <c r="I682" s="2">
        <f t="shared" si="52"/>
        <v>0.19827586206896552</v>
      </c>
      <c r="J682" s="2">
        <f t="shared" si="53"/>
        <v>0.80172413793103448</v>
      </c>
      <c r="K682" s="2">
        <f t="shared" si="54"/>
        <v>0.48160535117056857</v>
      </c>
    </row>
    <row r="683" spans="1:11">
      <c r="A683" s="7" t="s">
        <v>1057</v>
      </c>
      <c r="B683" s="8">
        <v>-184.6</v>
      </c>
      <c r="C683" s="9">
        <v>6.1999999999999998E-3</v>
      </c>
      <c r="D683" s="2">
        <f>IFERROR(MATCH(A683,Both_domains!A$2:A$225, 0), 0)</f>
        <v>0</v>
      </c>
      <c r="E683" s="2">
        <f t="shared" si="50"/>
        <v>0</v>
      </c>
      <c r="F683" s="2">
        <f>COUNTIF(E$2:E683,"=1")</f>
        <v>216</v>
      </c>
      <c r="G683" s="2">
        <f>COUNTIF(E$2:E683,"=0")</f>
        <v>466</v>
      </c>
      <c r="H683" s="2">
        <f t="shared" si="51"/>
        <v>1</v>
      </c>
      <c r="I683" s="2">
        <f t="shared" si="52"/>
        <v>0.19655172413793098</v>
      </c>
      <c r="J683" s="2">
        <f t="shared" si="53"/>
        <v>0.80344827586206902</v>
      </c>
      <c r="K683" s="2">
        <f t="shared" si="54"/>
        <v>0.48106904231625836</v>
      </c>
    </row>
    <row r="684" spans="1:11">
      <c r="A684" s="7" t="s">
        <v>1058</v>
      </c>
      <c r="B684" s="8">
        <v>-184.6</v>
      </c>
      <c r="C684" s="9">
        <v>6.1999999999999998E-3</v>
      </c>
      <c r="D684" s="2">
        <f>IFERROR(MATCH(A684,Both_domains!A$2:A$225, 0), 0)</f>
        <v>0</v>
      </c>
      <c r="E684" s="2">
        <f t="shared" si="50"/>
        <v>0</v>
      </c>
      <c r="F684" s="2">
        <f>COUNTIF(E$2:E684,"=1")</f>
        <v>216</v>
      </c>
      <c r="G684" s="2">
        <f>COUNTIF(E$2:E684,"=0")</f>
        <v>467</v>
      </c>
      <c r="H684" s="2">
        <f t="shared" si="51"/>
        <v>1</v>
      </c>
      <c r="I684" s="2">
        <f t="shared" si="52"/>
        <v>0.19482758620689655</v>
      </c>
      <c r="J684" s="2">
        <f t="shared" si="53"/>
        <v>0.80517241379310345</v>
      </c>
      <c r="K684" s="2">
        <f t="shared" si="54"/>
        <v>0.48053392658509453</v>
      </c>
    </row>
    <row r="685" spans="1:11">
      <c r="A685" s="7" t="s">
        <v>1059</v>
      </c>
      <c r="B685" s="8">
        <v>-184.6</v>
      </c>
      <c r="C685" s="9">
        <v>6.1999999999999998E-3</v>
      </c>
      <c r="D685" s="2">
        <f>IFERROR(MATCH(A685,Both_domains!A$2:A$225, 0), 0)</f>
        <v>0</v>
      </c>
      <c r="E685" s="2">
        <f t="shared" si="50"/>
        <v>0</v>
      </c>
      <c r="F685" s="2">
        <f>COUNTIF(E$2:E685,"=1")</f>
        <v>216</v>
      </c>
      <c r="G685" s="2">
        <f>COUNTIF(E$2:E685,"=0")</f>
        <v>468</v>
      </c>
      <c r="H685" s="2">
        <f t="shared" si="51"/>
        <v>1</v>
      </c>
      <c r="I685" s="2">
        <f t="shared" si="52"/>
        <v>0.19310344827586212</v>
      </c>
      <c r="J685" s="2">
        <f t="shared" si="53"/>
        <v>0.80689655172413788</v>
      </c>
      <c r="K685" s="2">
        <f t="shared" si="54"/>
        <v>0.48</v>
      </c>
    </row>
    <row r="686" spans="1:11">
      <c r="A686" s="7" t="s">
        <v>1060</v>
      </c>
      <c r="B686" s="8">
        <v>-184.6</v>
      </c>
      <c r="C686" s="9">
        <v>6.1999999999999998E-3</v>
      </c>
      <c r="D686" s="2">
        <f>IFERROR(MATCH(A686,Both_domains!A$2:A$225, 0), 0)</f>
        <v>0</v>
      </c>
      <c r="E686" s="2">
        <f t="shared" si="50"/>
        <v>0</v>
      </c>
      <c r="F686" s="2">
        <f>COUNTIF(E$2:E686,"=1")</f>
        <v>216</v>
      </c>
      <c r="G686" s="2">
        <f>COUNTIF(E$2:E686,"=0")</f>
        <v>469</v>
      </c>
      <c r="H686" s="2">
        <f t="shared" si="51"/>
        <v>1</v>
      </c>
      <c r="I686" s="2">
        <f t="shared" si="52"/>
        <v>0.19137931034482758</v>
      </c>
      <c r="J686" s="2">
        <f t="shared" si="53"/>
        <v>0.80862068965517242</v>
      </c>
      <c r="K686" s="2">
        <f t="shared" si="54"/>
        <v>0.47946725860155381</v>
      </c>
    </row>
    <row r="687" spans="1:11">
      <c r="A687" s="7" t="s">
        <v>1061</v>
      </c>
      <c r="B687" s="8">
        <v>-184.7</v>
      </c>
      <c r="C687" s="9">
        <v>6.3E-3</v>
      </c>
      <c r="D687" s="2">
        <f>IFERROR(MATCH(A687,Both_domains!A$2:A$225, 0), 0)</f>
        <v>0</v>
      </c>
      <c r="E687" s="2">
        <f t="shared" si="50"/>
        <v>0</v>
      </c>
      <c r="F687" s="2">
        <f>COUNTIF(E$2:E687,"=1")</f>
        <v>216</v>
      </c>
      <c r="G687" s="2">
        <f>COUNTIF(E$2:E687,"=0")</f>
        <v>470</v>
      </c>
      <c r="H687" s="2">
        <f t="shared" si="51"/>
        <v>1</v>
      </c>
      <c r="I687" s="2">
        <f t="shared" si="52"/>
        <v>0.18965517241379315</v>
      </c>
      <c r="J687" s="2">
        <f t="shared" si="53"/>
        <v>0.81034482758620685</v>
      </c>
      <c r="K687" s="2">
        <f t="shared" si="54"/>
        <v>0.47893569844789358</v>
      </c>
    </row>
    <row r="688" spans="1:11">
      <c r="A688" s="7" t="s">
        <v>1062</v>
      </c>
      <c r="B688" s="8">
        <v>-184.7</v>
      </c>
      <c r="C688" s="9">
        <v>6.3E-3</v>
      </c>
      <c r="D688" s="2">
        <f>IFERROR(MATCH(A688,Both_domains!A$2:A$225, 0), 0)</f>
        <v>0</v>
      </c>
      <c r="E688" s="2">
        <f t="shared" si="50"/>
        <v>0</v>
      </c>
      <c r="F688" s="2">
        <f>COUNTIF(E$2:E688,"=1")</f>
        <v>216</v>
      </c>
      <c r="G688" s="2">
        <f>COUNTIF(E$2:E688,"=0")</f>
        <v>471</v>
      </c>
      <c r="H688" s="2">
        <f t="shared" si="51"/>
        <v>1</v>
      </c>
      <c r="I688" s="2">
        <f t="shared" si="52"/>
        <v>0.18793103448275861</v>
      </c>
      <c r="J688" s="2">
        <f t="shared" si="53"/>
        <v>0.81206896551724139</v>
      </c>
      <c r="K688" s="2">
        <f t="shared" si="54"/>
        <v>0.47840531561461797</v>
      </c>
    </row>
    <row r="689" spans="1:11">
      <c r="A689" s="7" t="s">
        <v>1063</v>
      </c>
      <c r="B689" s="8">
        <v>-184.7</v>
      </c>
      <c r="C689" s="9">
        <v>6.3E-3</v>
      </c>
      <c r="D689" s="2">
        <f>IFERROR(MATCH(A689,Both_domains!A$2:A$225, 0), 0)</f>
        <v>0</v>
      </c>
      <c r="E689" s="2">
        <f t="shared" si="50"/>
        <v>0</v>
      </c>
      <c r="F689" s="2">
        <f>COUNTIF(E$2:E689,"=1")</f>
        <v>216</v>
      </c>
      <c r="G689" s="2">
        <f>COUNTIF(E$2:E689,"=0")</f>
        <v>472</v>
      </c>
      <c r="H689" s="2">
        <f t="shared" si="51"/>
        <v>1</v>
      </c>
      <c r="I689" s="2">
        <f t="shared" si="52"/>
        <v>0.18620689655172418</v>
      </c>
      <c r="J689" s="2">
        <f t="shared" si="53"/>
        <v>0.81379310344827582</v>
      </c>
      <c r="K689" s="2">
        <f t="shared" si="54"/>
        <v>0.47787610619469029</v>
      </c>
    </row>
    <row r="690" spans="1:11">
      <c r="A690" s="7" t="s">
        <v>1064</v>
      </c>
      <c r="B690" s="8">
        <v>-184.7</v>
      </c>
      <c r="C690" s="9">
        <v>6.3E-3</v>
      </c>
      <c r="D690" s="2">
        <f>IFERROR(MATCH(A690,Both_domains!A$2:A$225, 0), 0)</f>
        <v>0</v>
      </c>
      <c r="E690" s="2">
        <f t="shared" si="50"/>
        <v>0</v>
      </c>
      <c r="F690" s="2">
        <f>COUNTIF(E$2:E690,"=1")</f>
        <v>216</v>
      </c>
      <c r="G690" s="2">
        <f>COUNTIF(E$2:E690,"=0")</f>
        <v>473</v>
      </c>
      <c r="H690" s="2">
        <f t="shared" si="51"/>
        <v>1</v>
      </c>
      <c r="I690" s="2">
        <f t="shared" si="52"/>
        <v>0.18448275862068964</v>
      </c>
      <c r="J690" s="2">
        <f t="shared" si="53"/>
        <v>0.81551724137931036</v>
      </c>
      <c r="K690" s="2">
        <f t="shared" si="54"/>
        <v>0.47734806629834253</v>
      </c>
    </row>
    <row r="691" spans="1:11">
      <c r="A691" s="7" t="s">
        <v>1065</v>
      </c>
      <c r="B691" s="8">
        <v>-184.7</v>
      </c>
      <c r="C691" s="9">
        <v>6.3E-3</v>
      </c>
      <c r="D691" s="2">
        <f>IFERROR(MATCH(A691,Both_domains!A$2:A$225, 0), 0)</f>
        <v>0</v>
      </c>
      <c r="E691" s="2">
        <f t="shared" si="50"/>
        <v>0</v>
      </c>
      <c r="F691" s="2">
        <f>COUNTIF(E$2:E691,"=1")</f>
        <v>216</v>
      </c>
      <c r="G691" s="2">
        <f>COUNTIF(E$2:E691,"=0")</f>
        <v>474</v>
      </c>
      <c r="H691" s="2">
        <f t="shared" si="51"/>
        <v>1</v>
      </c>
      <c r="I691" s="2">
        <f t="shared" si="52"/>
        <v>0.1827586206896552</v>
      </c>
      <c r="J691" s="2">
        <f t="shared" si="53"/>
        <v>0.8172413793103448</v>
      </c>
      <c r="K691" s="2">
        <f t="shared" si="54"/>
        <v>0.47682119205298013</v>
      </c>
    </row>
    <row r="692" spans="1:11">
      <c r="A692" s="7" t="s">
        <v>1066</v>
      </c>
      <c r="B692" s="8">
        <v>-184.8</v>
      </c>
      <c r="C692" s="9">
        <v>6.4000000000000003E-3</v>
      </c>
      <c r="D692" s="2">
        <f>IFERROR(MATCH(A692,Both_domains!A$2:A$225, 0), 0)</f>
        <v>0</v>
      </c>
      <c r="E692" s="2">
        <f t="shared" si="50"/>
        <v>0</v>
      </c>
      <c r="F692" s="2">
        <f>COUNTIF(E$2:E692,"=1")</f>
        <v>216</v>
      </c>
      <c r="G692" s="2">
        <f>COUNTIF(E$2:E692,"=0")</f>
        <v>475</v>
      </c>
      <c r="H692" s="2">
        <f t="shared" si="51"/>
        <v>1</v>
      </c>
      <c r="I692" s="2">
        <f t="shared" si="52"/>
        <v>0.18103448275862066</v>
      </c>
      <c r="J692" s="2">
        <f t="shared" si="53"/>
        <v>0.81896551724137934</v>
      </c>
      <c r="K692" s="2">
        <f t="shared" si="54"/>
        <v>0.4762954796030871</v>
      </c>
    </row>
    <row r="693" spans="1:11">
      <c r="A693" s="7" t="s">
        <v>1067</v>
      </c>
      <c r="B693" s="8">
        <v>-184.8</v>
      </c>
      <c r="C693" s="9">
        <v>6.4000000000000003E-3</v>
      </c>
      <c r="D693" s="2">
        <f>IFERROR(MATCH(A693,Both_domains!A$2:A$225, 0), 0)</f>
        <v>0</v>
      </c>
      <c r="E693" s="2">
        <f t="shared" si="50"/>
        <v>0</v>
      </c>
      <c r="F693" s="2">
        <f>COUNTIF(E$2:E693,"=1")</f>
        <v>216</v>
      </c>
      <c r="G693" s="2">
        <f>COUNTIF(E$2:E693,"=0")</f>
        <v>476</v>
      </c>
      <c r="H693" s="2">
        <f t="shared" si="51"/>
        <v>1</v>
      </c>
      <c r="I693" s="2">
        <f t="shared" si="52"/>
        <v>0.17931034482758623</v>
      </c>
      <c r="J693" s="2">
        <f t="shared" si="53"/>
        <v>0.82068965517241377</v>
      </c>
      <c r="K693" s="2">
        <f t="shared" si="54"/>
        <v>0.47577092511013214</v>
      </c>
    </row>
    <row r="694" spans="1:11">
      <c r="A694" s="7" t="s">
        <v>1068</v>
      </c>
      <c r="B694" s="8">
        <v>-184.8</v>
      </c>
      <c r="C694" s="9">
        <v>6.4000000000000003E-3</v>
      </c>
      <c r="D694" s="2">
        <f>IFERROR(MATCH(A694,Both_domains!A$2:A$225, 0), 0)</f>
        <v>0</v>
      </c>
      <c r="E694" s="2">
        <f t="shared" si="50"/>
        <v>0</v>
      </c>
      <c r="F694" s="2">
        <f>COUNTIF(E$2:E694,"=1")</f>
        <v>216</v>
      </c>
      <c r="G694" s="2">
        <f>COUNTIF(E$2:E694,"=0")</f>
        <v>477</v>
      </c>
      <c r="H694" s="2">
        <f t="shared" si="51"/>
        <v>1</v>
      </c>
      <c r="I694" s="2">
        <f t="shared" si="52"/>
        <v>0.17758620689655169</v>
      </c>
      <c r="J694" s="2">
        <f t="shared" si="53"/>
        <v>0.82241379310344831</v>
      </c>
      <c r="K694" s="2">
        <f t="shared" si="54"/>
        <v>0.47524752475247523</v>
      </c>
    </row>
    <row r="695" spans="1:11">
      <c r="A695" s="7" t="s">
        <v>1069</v>
      </c>
      <c r="B695" s="8">
        <v>-184.8</v>
      </c>
      <c r="C695" s="9">
        <v>6.4000000000000003E-3</v>
      </c>
      <c r="D695" s="2">
        <f>IFERROR(MATCH(A695,Both_domains!A$2:A$225, 0), 0)</f>
        <v>0</v>
      </c>
      <c r="E695" s="2">
        <f t="shared" si="50"/>
        <v>0</v>
      </c>
      <c r="F695" s="2">
        <f>COUNTIF(E$2:E695,"=1")</f>
        <v>216</v>
      </c>
      <c r="G695" s="2">
        <f>COUNTIF(E$2:E695,"=0")</f>
        <v>478</v>
      </c>
      <c r="H695" s="2">
        <f t="shared" si="51"/>
        <v>1</v>
      </c>
      <c r="I695" s="2">
        <f t="shared" si="52"/>
        <v>0.17586206896551726</v>
      </c>
      <c r="J695" s="2">
        <f t="shared" si="53"/>
        <v>0.82413793103448274</v>
      </c>
      <c r="K695" s="2">
        <f t="shared" si="54"/>
        <v>0.4747252747252747</v>
      </c>
    </row>
    <row r="696" spans="1:11">
      <c r="A696" s="7" t="s">
        <v>1070</v>
      </c>
      <c r="B696" s="8">
        <v>-184.8</v>
      </c>
      <c r="C696" s="9">
        <v>6.4000000000000003E-3</v>
      </c>
      <c r="D696" s="2">
        <f>IFERROR(MATCH(A696,Both_domains!A$2:A$225, 0), 0)</f>
        <v>0</v>
      </c>
      <c r="E696" s="2">
        <f t="shared" si="50"/>
        <v>0</v>
      </c>
      <c r="F696" s="2">
        <f>COUNTIF(E$2:E696,"=1")</f>
        <v>216</v>
      </c>
      <c r="G696" s="2">
        <f>COUNTIF(E$2:E696,"=0")</f>
        <v>479</v>
      </c>
      <c r="H696" s="2">
        <f t="shared" si="51"/>
        <v>1</v>
      </c>
      <c r="I696" s="2">
        <f t="shared" si="52"/>
        <v>0.17413793103448272</v>
      </c>
      <c r="J696" s="2">
        <f t="shared" si="53"/>
        <v>0.82586206896551728</v>
      </c>
      <c r="K696" s="2">
        <f t="shared" si="54"/>
        <v>0.47420417124039516</v>
      </c>
    </row>
    <row r="697" spans="1:11">
      <c r="A697" s="7" t="s">
        <v>1071</v>
      </c>
      <c r="B697" s="8">
        <v>-184.8</v>
      </c>
      <c r="C697" s="9">
        <v>6.4000000000000003E-3</v>
      </c>
      <c r="D697" s="2">
        <f>IFERROR(MATCH(A697,Both_domains!A$2:A$225, 0), 0)</f>
        <v>0</v>
      </c>
      <c r="E697" s="2">
        <f t="shared" si="50"/>
        <v>0</v>
      </c>
      <c r="F697" s="2">
        <f>COUNTIF(E$2:E697,"=1")</f>
        <v>216</v>
      </c>
      <c r="G697" s="2">
        <f>COUNTIF(E$2:E697,"=0")</f>
        <v>480</v>
      </c>
      <c r="H697" s="2">
        <f t="shared" si="51"/>
        <v>1</v>
      </c>
      <c r="I697" s="2">
        <f t="shared" si="52"/>
        <v>0.17241379310344829</v>
      </c>
      <c r="J697" s="2">
        <f t="shared" si="53"/>
        <v>0.82758620689655171</v>
      </c>
      <c r="K697" s="2">
        <f t="shared" si="54"/>
        <v>0.47368421052631576</v>
      </c>
    </row>
    <row r="698" spans="1:11">
      <c r="A698" s="7" t="s">
        <v>1072</v>
      </c>
      <c r="B698" s="8">
        <v>-184.8</v>
      </c>
      <c r="C698" s="9">
        <v>6.4000000000000003E-3</v>
      </c>
      <c r="D698" s="2">
        <f>IFERROR(MATCH(A698,Both_domains!A$2:A$225, 0), 0)</f>
        <v>0</v>
      </c>
      <c r="E698" s="2">
        <f t="shared" si="50"/>
        <v>0</v>
      </c>
      <c r="F698" s="2">
        <f>COUNTIF(E$2:E698,"=1")</f>
        <v>216</v>
      </c>
      <c r="G698" s="2">
        <f>COUNTIF(E$2:E698,"=0")</f>
        <v>481</v>
      </c>
      <c r="H698" s="2">
        <f t="shared" si="51"/>
        <v>1</v>
      </c>
      <c r="I698" s="2">
        <f t="shared" si="52"/>
        <v>0.17068965517241375</v>
      </c>
      <c r="J698" s="2">
        <f t="shared" si="53"/>
        <v>0.82931034482758625</v>
      </c>
      <c r="K698" s="2">
        <f t="shared" si="54"/>
        <v>0.47316538882803943</v>
      </c>
    </row>
    <row r="699" spans="1:11">
      <c r="A699" s="7" t="s">
        <v>1073</v>
      </c>
      <c r="B699" s="8">
        <v>-184.8</v>
      </c>
      <c r="C699" s="9">
        <v>6.4000000000000003E-3</v>
      </c>
      <c r="D699" s="2">
        <f>IFERROR(MATCH(A699,Both_domains!A$2:A$225, 0), 0)</f>
        <v>0</v>
      </c>
      <c r="E699" s="2">
        <f t="shared" si="50"/>
        <v>0</v>
      </c>
      <c r="F699" s="2">
        <f>COUNTIF(E$2:E699,"=1")</f>
        <v>216</v>
      </c>
      <c r="G699" s="2">
        <f>COUNTIF(E$2:E699,"=0")</f>
        <v>482</v>
      </c>
      <c r="H699" s="2">
        <f t="shared" si="51"/>
        <v>1</v>
      </c>
      <c r="I699" s="2">
        <f t="shared" si="52"/>
        <v>0.16896551724137931</v>
      </c>
      <c r="J699" s="2">
        <f t="shared" si="53"/>
        <v>0.83103448275862069</v>
      </c>
      <c r="K699" s="2">
        <f t="shared" si="54"/>
        <v>0.47264770240700221</v>
      </c>
    </row>
    <row r="700" spans="1:11">
      <c r="A700" s="7" t="s">
        <v>1074</v>
      </c>
      <c r="B700" s="8">
        <v>-184.9</v>
      </c>
      <c r="C700" s="9">
        <v>6.4999999999999997E-3</v>
      </c>
      <c r="D700" s="2">
        <f>IFERROR(MATCH(A700,Both_domains!A$2:A$225, 0), 0)</f>
        <v>0</v>
      </c>
      <c r="E700" s="2">
        <f t="shared" si="50"/>
        <v>0</v>
      </c>
      <c r="F700" s="2">
        <f>COUNTIF(E$2:E700,"=1")</f>
        <v>216</v>
      </c>
      <c r="G700" s="2">
        <f>COUNTIF(E$2:E700,"=0")</f>
        <v>483</v>
      </c>
      <c r="H700" s="2">
        <f t="shared" si="51"/>
        <v>1</v>
      </c>
      <c r="I700" s="2">
        <f t="shared" si="52"/>
        <v>0.16724137931034477</v>
      </c>
      <c r="J700" s="2">
        <f t="shared" si="53"/>
        <v>0.83275862068965523</v>
      </c>
      <c r="K700" s="2">
        <f t="shared" si="54"/>
        <v>0.47213114754098362</v>
      </c>
    </row>
    <row r="701" spans="1:11">
      <c r="A701" s="7" t="s">
        <v>1075</v>
      </c>
      <c r="B701" s="8">
        <v>-184.9</v>
      </c>
      <c r="C701" s="9">
        <v>6.4999999999999997E-3</v>
      </c>
      <c r="D701" s="2">
        <f>IFERROR(MATCH(A701,Both_domains!A$2:A$225, 0), 0)</f>
        <v>0</v>
      </c>
      <c r="E701" s="2">
        <f t="shared" si="50"/>
        <v>0</v>
      </c>
      <c r="F701" s="2">
        <f>COUNTIF(E$2:E701,"=1")</f>
        <v>216</v>
      </c>
      <c r="G701" s="2">
        <f>COUNTIF(E$2:E701,"=0")</f>
        <v>484</v>
      </c>
      <c r="H701" s="2">
        <f t="shared" si="51"/>
        <v>1</v>
      </c>
      <c r="I701" s="2">
        <f t="shared" si="52"/>
        <v>0.16551724137931034</v>
      </c>
      <c r="J701" s="2">
        <f t="shared" si="53"/>
        <v>0.83448275862068966</v>
      </c>
      <c r="K701" s="2">
        <f t="shared" si="54"/>
        <v>0.47161572052401746</v>
      </c>
    </row>
    <row r="702" spans="1:11">
      <c r="A702" s="7" t="s">
        <v>1076</v>
      </c>
      <c r="B702" s="8">
        <v>-184.9</v>
      </c>
      <c r="C702" s="9">
        <v>6.4999999999999997E-3</v>
      </c>
      <c r="D702" s="2">
        <f>IFERROR(MATCH(A702,Both_domains!A$2:A$225, 0), 0)</f>
        <v>0</v>
      </c>
      <c r="E702" s="2">
        <f t="shared" si="50"/>
        <v>0</v>
      </c>
      <c r="F702" s="2">
        <f>COUNTIF(E$2:E702,"=1")</f>
        <v>216</v>
      </c>
      <c r="G702" s="2">
        <f>COUNTIF(E$2:E702,"=0")</f>
        <v>485</v>
      </c>
      <c r="H702" s="2">
        <f t="shared" si="51"/>
        <v>1</v>
      </c>
      <c r="I702" s="2">
        <f t="shared" si="52"/>
        <v>0.16379310344827591</v>
      </c>
      <c r="J702" s="2">
        <f t="shared" si="53"/>
        <v>0.83620689655172409</v>
      </c>
      <c r="K702" s="2">
        <f t="shared" si="54"/>
        <v>0.47110141766630315</v>
      </c>
    </row>
    <row r="703" spans="1:11">
      <c r="A703" s="7" t="s">
        <v>1077</v>
      </c>
      <c r="B703" s="8">
        <v>-184.9</v>
      </c>
      <c r="C703" s="9">
        <v>6.4999999999999997E-3</v>
      </c>
      <c r="D703" s="2">
        <f>IFERROR(MATCH(A703,Both_domains!A$2:A$225, 0), 0)</f>
        <v>0</v>
      </c>
      <c r="E703" s="2">
        <f t="shared" si="50"/>
        <v>0</v>
      </c>
      <c r="F703" s="2">
        <f>COUNTIF(E$2:E703,"=1")</f>
        <v>216</v>
      </c>
      <c r="G703" s="2">
        <f>COUNTIF(E$2:E703,"=0")</f>
        <v>486</v>
      </c>
      <c r="H703" s="2">
        <f t="shared" si="51"/>
        <v>1</v>
      </c>
      <c r="I703" s="2">
        <f t="shared" si="52"/>
        <v>0.16206896551724137</v>
      </c>
      <c r="J703" s="2">
        <f t="shared" si="53"/>
        <v>0.83793103448275863</v>
      </c>
      <c r="K703" s="2">
        <f t="shared" si="54"/>
        <v>0.47058823529411764</v>
      </c>
    </row>
    <row r="704" spans="1:11">
      <c r="A704" s="7" t="s">
        <v>1078</v>
      </c>
      <c r="B704" s="8">
        <v>-184.9</v>
      </c>
      <c r="C704" s="9">
        <v>6.4999999999999997E-3</v>
      </c>
      <c r="D704" s="2">
        <f>IFERROR(MATCH(A704,Both_domains!A$2:A$225, 0), 0)</f>
        <v>0</v>
      </c>
      <c r="E704" s="2">
        <f t="shared" si="50"/>
        <v>0</v>
      </c>
      <c r="F704" s="2">
        <f>COUNTIF(E$2:E704,"=1")</f>
        <v>216</v>
      </c>
      <c r="G704" s="2">
        <f>COUNTIF(E$2:E704,"=0")</f>
        <v>487</v>
      </c>
      <c r="H704" s="2">
        <f t="shared" si="51"/>
        <v>1</v>
      </c>
      <c r="I704" s="2">
        <f t="shared" si="52"/>
        <v>0.16034482758620694</v>
      </c>
      <c r="J704" s="2">
        <f t="shared" si="53"/>
        <v>0.83965517241379306</v>
      </c>
      <c r="K704" s="2">
        <f t="shared" si="54"/>
        <v>0.47007616974972799</v>
      </c>
    </row>
    <row r="705" spans="1:11">
      <c r="A705" s="7" t="s">
        <v>1079</v>
      </c>
      <c r="B705" s="8">
        <v>-184.9</v>
      </c>
      <c r="C705" s="9">
        <v>6.4999999999999997E-3</v>
      </c>
      <c r="D705" s="2">
        <f>IFERROR(MATCH(A705,Both_domains!A$2:A$225, 0), 0)</f>
        <v>0</v>
      </c>
      <c r="E705" s="2">
        <f t="shared" si="50"/>
        <v>0</v>
      </c>
      <c r="F705" s="2">
        <f>COUNTIF(E$2:E705,"=1")</f>
        <v>216</v>
      </c>
      <c r="G705" s="2">
        <f>COUNTIF(E$2:E705,"=0")</f>
        <v>488</v>
      </c>
      <c r="H705" s="2">
        <f t="shared" si="51"/>
        <v>1</v>
      </c>
      <c r="I705" s="2">
        <f t="shared" si="52"/>
        <v>0.1586206896551724</v>
      </c>
      <c r="J705" s="2">
        <f t="shared" si="53"/>
        <v>0.8413793103448276</v>
      </c>
      <c r="K705" s="2">
        <f t="shared" si="54"/>
        <v>0.46956521739130436</v>
      </c>
    </row>
    <row r="706" spans="1:11">
      <c r="A706" s="7" t="s">
        <v>1080</v>
      </c>
      <c r="B706" s="8">
        <v>-184.9</v>
      </c>
      <c r="C706" s="9">
        <v>6.4999999999999997E-3</v>
      </c>
      <c r="D706" s="2">
        <f>IFERROR(MATCH(A706,Both_domains!A$2:A$225, 0), 0)</f>
        <v>0</v>
      </c>
      <c r="E706" s="2">
        <f t="shared" si="50"/>
        <v>0</v>
      </c>
      <c r="F706" s="2">
        <f>COUNTIF(E$2:E706,"=1")</f>
        <v>216</v>
      </c>
      <c r="G706" s="2">
        <f>COUNTIF(E$2:E706,"=0")</f>
        <v>489</v>
      </c>
      <c r="H706" s="2">
        <f t="shared" si="51"/>
        <v>1</v>
      </c>
      <c r="I706" s="2">
        <f t="shared" si="52"/>
        <v>0.15689655172413797</v>
      </c>
      <c r="J706" s="2">
        <f t="shared" si="53"/>
        <v>0.84310344827586203</v>
      </c>
      <c r="K706" s="2">
        <f t="shared" si="54"/>
        <v>0.46905537459283386</v>
      </c>
    </row>
    <row r="707" spans="1:11">
      <c r="A707" s="7" t="s">
        <v>1081</v>
      </c>
      <c r="B707" s="8">
        <v>-184.9</v>
      </c>
      <c r="C707" s="9">
        <v>6.4999999999999997E-3</v>
      </c>
      <c r="D707" s="2">
        <f>IFERROR(MATCH(A707,Both_domains!A$2:A$225, 0), 0)</f>
        <v>0</v>
      </c>
      <c r="E707" s="2">
        <f t="shared" ref="E707:E770" si="55">IF(D707=0,0,1)</f>
        <v>0</v>
      </c>
      <c r="F707" s="2">
        <f>COUNTIF(E$2:E707,"=1")</f>
        <v>216</v>
      </c>
      <c r="G707" s="2">
        <f>COUNTIF(E$2:E707,"=0")</f>
        <v>490</v>
      </c>
      <c r="H707" s="2">
        <f t="shared" ref="H707:H770" si="56">F707/MAX(F:F)</f>
        <v>1</v>
      </c>
      <c r="I707" s="2">
        <f t="shared" ref="I707:I770" si="57">1 - J707</f>
        <v>0.15517241379310343</v>
      </c>
      <c r="J707" s="2">
        <f t="shared" ref="J707:J770" si="58">G707/MAX(G:G)</f>
        <v>0.84482758620689657</v>
      </c>
      <c r="K707" s="2">
        <f t="shared" ref="K707:K770" si="59">2*F707/(F707+MAX(F:F)+G707)</f>
        <v>0.46854663774403471</v>
      </c>
    </row>
    <row r="708" spans="1:11">
      <c r="A708" s="7" t="s">
        <v>1082</v>
      </c>
      <c r="B708" s="8">
        <v>-184.9</v>
      </c>
      <c r="C708" s="9">
        <v>6.4999999999999997E-3</v>
      </c>
      <c r="D708" s="2">
        <f>IFERROR(MATCH(A708,Both_domains!A$2:A$225, 0), 0)</f>
        <v>0</v>
      </c>
      <c r="E708" s="2">
        <f t="shared" si="55"/>
        <v>0</v>
      </c>
      <c r="F708" s="2">
        <f>COUNTIF(E$2:E708,"=1")</f>
        <v>216</v>
      </c>
      <c r="G708" s="2">
        <f>COUNTIF(E$2:E708,"=0")</f>
        <v>491</v>
      </c>
      <c r="H708" s="2">
        <f t="shared" si="56"/>
        <v>1</v>
      </c>
      <c r="I708" s="2">
        <f t="shared" si="57"/>
        <v>0.15344827586206899</v>
      </c>
      <c r="J708" s="2">
        <f t="shared" si="58"/>
        <v>0.84655172413793101</v>
      </c>
      <c r="K708" s="2">
        <f t="shared" si="59"/>
        <v>0.46803900325027087</v>
      </c>
    </row>
    <row r="709" spans="1:11">
      <c r="A709" s="7" t="s">
        <v>1083</v>
      </c>
      <c r="B709" s="8">
        <v>-184.9</v>
      </c>
      <c r="C709" s="9">
        <v>6.4999999999999997E-3</v>
      </c>
      <c r="D709" s="2">
        <f>IFERROR(MATCH(A709,Both_domains!A$2:A$225, 0), 0)</f>
        <v>0</v>
      </c>
      <c r="E709" s="2">
        <f t="shared" si="55"/>
        <v>0</v>
      </c>
      <c r="F709" s="2">
        <f>COUNTIF(E$2:E709,"=1")</f>
        <v>216</v>
      </c>
      <c r="G709" s="2">
        <f>COUNTIF(E$2:E709,"=0")</f>
        <v>492</v>
      </c>
      <c r="H709" s="2">
        <f t="shared" si="56"/>
        <v>1</v>
      </c>
      <c r="I709" s="2">
        <f t="shared" si="57"/>
        <v>0.15172413793103445</v>
      </c>
      <c r="J709" s="2">
        <f t="shared" si="58"/>
        <v>0.84827586206896555</v>
      </c>
      <c r="K709" s="2">
        <f t="shared" si="59"/>
        <v>0.46753246753246752</v>
      </c>
    </row>
    <row r="710" spans="1:11">
      <c r="A710" s="7" t="s">
        <v>1084</v>
      </c>
      <c r="B710" s="8">
        <v>-184.9</v>
      </c>
      <c r="C710" s="9">
        <v>6.4999999999999997E-3</v>
      </c>
      <c r="D710" s="2">
        <f>IFERROR(MATCH(A710,Both_domains!A$2:A$225, 0), 0)</f>
        <v>0</v>
      </c>
      <c r="E710" s="2">
        <f t="shared" si="55"/>
        <v>0</v>
      </c>
      <c r="F710" s="2">
        <f>COUNTIF(E$2:E710,"=1")</f>
        <v>216</v>
      </c>
      <c r="G710" s="2">
        <f>COUNTIF(E$2:E710,"=0")</f>
        <v>493</v>
      </c>
      <c r="H710" s="2">
        <f t="shared" si="56"/>
        <v>1</v>
      </c>
      <c r="I710" s="2">
        <f t="shared" si="57"/>
        <v>0.15000000000000002</v>
      </c>
      <c r="J710" s="2">
        <f t="shared" si="58"/>
        <v>0.85</v>
      </c>
      <c r="K710" s="2">
        <f t="shared" si="59"/>
        <v>0.46702702702702703</v>
      </c>
    </row>
    <row r="711" spans="1:11">
      <c r="A711" s="7" t="s">
        <v>1085</v>
      </c>
      <c r="B711" s="8">
        <v>-185</v>
      </c>
      <c r="C711" s="9">
        <v>6.6E-3</v>
      </c>
      <c r="D711" s="2">
        <f>IFERROR(MATCH(A711,Both_domains!A$2:A$225, 0), 0)</f>
        <v>0</v>
      </c>
      <c r="E711" s="2">
        <f t="shared" si="55"/>
        <v>0</v>
      </c>
      <c r="F711" s="2">
        <f>COUNTIF(E$2:E711,"=1")</f>
        <v>216</v>
      </c>
      <c r="G711" s="2">
        <f>COUNTIF(E$2:E711,"=0")</f>
        <v>494</v>
      </c>
      <c r="H711" s="2">
        <f t="shared" si="56"/>
        <v>1</v>
      </c>
      <c r="I711" s="2">
        <f t="shared" si="57"/>
        <v>0.14827586206896548</v>
      </c>
      <c r="J711" s="2">
        <f t="shared" si="58"/>
        <v>0.85172413793103452</v>
      </c>
      <c r="K711" s="2">
        <f t="shared" si="59"/>
        <v>0.46652267818574517</v>
      </c>
    </row>
    <row r="712" spans="1:11">
      <c r="A712" s="7" t="s">
        <v>1086</v>
      </c>
      <c r="B712" s="8">
        <v>-185</v>
      </c>
      <c r="C712" s="9">
        <v>6.6E-3</v>
      </c>
      <c r="D712" s="2">
        <f>IFERROR(MATCH(A712,Both_domains!A$2:A$225, 0), 0)</f>
        <v>0</v>
      </c>
      <c r="E712" s="2">
        <f t="shared" si="55"/>
        <v>0</v>
      </c>
      <c r="F712" s="2">
        <f>COUNTIF(E$2:E712,"=1")</f>
        <v>216</v>
      </c>
      <c r="G712" s="2">
        <f>COUNTIF(E$2:E712,"=0")</f>
        <v>495</v>
      </c>
      <c r="H712" s="2">
        <f t="shared" si="56"/>
        <v>1</v>
      </c>
      <c r="I712" s="2">
        <f t="shared" si="57"/>
        <v>0.14655172413793105</v>
      </c>
      <c r="J712" s="2">
        <f t="shared" si="58"/>
        <v>0.85344827586206895</v>
      </c>
      <c r="K712" s="2">
        <f t="shared" si="59"/>
        <v>0.46601941747572817</v>
      </c>
    </row>
    <row r="713" spans="1:11">
      <c r="A713" s="7" t="s">
        <v>1087</v>
      </c>
      <c r="B713" s="8">
        <v>-185</v>
      </c>
      <c r="C713" s="9">
        <v>6.6E-3</v>
      </c>
      <c r="D713" s="2">
        <f>IFERROR(MATCH(A713,Both_domains!A$2:A$225, 0), 0)</f>
        <v>0</v>
      </c>
      <c r="E713" s="2">
        <f t="shared" si="55"/>
        <v>0</v>
      </c>
      <c r="F713" s="2">
        <f>COUNTIF(E$2:E713,"=1")</f>
        <v>216</v>
      </c>
      <c r="G713" s="2">
        <f>COUNTIF(E$2:E713,"=0")</f>
        <v>496</v>
      </c>
      <c r="H713" s="2">
        <f t="shared" si="56"/>
        <v>1</v>
      </c>
      <c r="I713" s="2">
        <f t="shared" si="57"/>
        <v>0.14482758620689651</v>
      </c>
      <c r="J713" s="2">
        <f t="shared" si="58"/>
        <v>0.85517241379310349</v>
      </c>
      <c r="K713" s="2">
        <f t="shared" si="59"/>
        <v>0.46551724137931033</v>
      </c>
    </row>
    <row r="714" spans="1:11">
      <c r="A714" s="7" t="s">
        <v>1088</v>
      </c>
      <c r="B714" s="8">
        <v>-185</v>
      </c>
      <c r="C714" s="9">
        <v>6.6E-3</v>
      </c>
      <c r="D714" s="2">
        <f>IFERROR(MATCH(A714,Both_domains!A$2:A$225, 0), 0)</f>
        <v>0</v>
      </c>
      <c r="E714" s="2">
        <f t="shared" si="55"/>
        <v>0</v>
      </c>
      <c r="F714" s="2">
        <f>COUNTIF(E$2:E714,"=1")</f>
        <v>216</v>
      </c>
      <c r="G714" s="2">
        <f>COUNTIF(E$2:E714,"=0")</f>
        <v>497</v>
      </c>
      <c r="H714" s="2">
        <f t="shared" si="56"/>
        <v>1</v>
      </c>
      <c r="I714" s="2">
        <f t="shared" si="57"/>
        <v>0.14310344827586208</v>
      </c>
      <c r="J714" s="2">
        <f t="shared" si="58"/>
        <v>0.85689655172413792</v>
      </c>
      <c r="K714" s="2">
        <f t="shared" si="59"/>
        <v>0.46501614639397199</v>
      </c>
    </row>
    <row r="715" spans="1:11">
      <c r="A715" s="7" t="s">
        <v>1089</v>
      </c>
      <c r="B715" s="8">
        <v>-185.1</v>
      </c>
      <c r="C715" s="9">
        <v>6.7000000000000002E-3</v>
      </c>
      <c r="D715" s="2">
        <f>IFERROR(MATCH(A715,Both_domains!A$2:A$225, 0), 0)</f>
        <v>0</v>
      </c>
      <c r="E715" s="2">
        <f t="shared" si="55"/>
        <v>0</v>
      </c>
      <c r="F715" s="2">
        <f>COUNTIF(E$2:E715,"=1")</f>
        <v>216</v>
      </c>
      <c r="G715" s="2">
        <f>COUNTIF(E$2:E715,"=0")</f>
        <v>498</v>
      </c>
      <c r="H715" s="2">
        <f t="shared" si="56"/>
        <v>1</v>
      </c>
      <c r="I715" s="2">
        <f t="shared" si="57"/>
        <v>0.14137931034482754</v>
      </c>
      <c r="J715" s="2">
        <f t="shared" si="58"/>
        <v>0.85862068965517246</v>
      </c>
      <c r="K715" s="2">
        <f t="shared" si="59"/>
        <v>0.46451612903225808</v>
      </c>
    </row>
    <row r="716" spans="1:11">
      <c r="A716" s="7" t="s">
        <v>1090</v>
      </c>
      <c r="B716" s="8">
        <v>-185.1</v>
      </c>
      <c r="C716" s="9">
        <v>6.7000000000000002E-3</v>
      </c>
      <c r="D716" s="2">
        <f>IFERROR(MATCH(A716,Both_domains!A$2:A$225, 0), 0)</f>
        <v>0</v>
      </c>
      <c r="E716" s="2">
        <f t="shared" si="55"/>
        <v>0</v>
      </c>
      <c r="F716" s="2">
        <f>COUNTIF(E$2:E716,"=1")</f>
        <v>216</v>
      </c>
      <c r="G716" s="2">
        <f>COUNTIF(E$2:E716,"=0")</f>
        <v>499</v>
      </c>
      <c r="H716" s="2">
        <f t="shared" si="56"/>
        <v>1</v>
      </c>
      <c r="I716" s="2">
        <f t="shared" si="57"/>
        <v>0.1396551724137931</v>
      </c>
      <c r="J716" s="2">
        <f t="shared" si="58"/>
        <v>0.8603448275862069</v>
      </c>
      <c r="K716" s="2">
        <f t="shared" si="59"/>
        <v>0.4640171858216971</v>
      </c>
    </row>
    <row r="717" spans="1:11">
      <c r="A717" s="7" t="s">
        <v>1091</v>
      </c>
      <c r="B717" s="8">
        <v>-185.1</v>
      </c>
      <c r="C717" s="9">
        <v>6.7000000000000002E-3</v>
      </c>
      <c r="D717" s="2">
        <f>IFERROR(MATCH(A717,Both_domains!A$2:A$225, 0), 0)</f>
        <v>0</v>
      </c>
      <c r="E717" s="2">
        <f t="shared" si="55"/>
        <v>0</v>
      </c>
      <c r="F717" s="2">
        <f>COUNTIF(E$2:E717,"=1")</f>
        <v>216</v>
      </c>
      <c r="G717" s="2">
        <f>COUNTIF(E$2:E717,"=0")</f>
        <v>500</v>
      </c>
      <c r="H717" s="2">
        <f t="shared" si="56"/>
        <v>1</v>
      </c>
      <c r="I717" s="2">
        <f t="shared" si="57"/>
        <v>0.13793103448275867</v>
      </c>
      <c r="J717" s="2">
        <f t="shared" si="58"/>
        <v>0.86206896551724133</v>
      </c>
      <c r="K717" s="2">
        <f t="shared" si="59"/>
        <v>0.46351931330472101</v>
      </c>
    </row>
    <row r="718" spans="1:11">
      <c r="A718" s="7" t="s">
        <v>1092</v>
      </c>
      <c r="B718" s="8">
        <v>-185.2</v>
      </c>
      <c r="C718" s="9">
        <v>6.7999999999999996E-3</v>
      </c>
      <c r="D718" s="2">
        <f>IFERROR(MATCH(A718,Both_domains!A$2:A$225, 0), 0)</f>
        <v>0</v>
      </c>
      <c r="E718" s="2">
        <f t="shared" si="55"/>
        <v>0</v>
      </c>
      <c r="F718" s="2">
        <f>COUNTIF(E$2:E718,"=1")</f>
        <v>216</v>
      </c>
      <c r="G718" s="2">
        <f>COUNTIF(E$2:E718,"=0")</f>
        <v>501</v>
      </c>
      <c r="H718" s="2">
        <f t="shared" si="56"/>
        <v>1</v>
      </c>
      <c r="I718" s="2">
        <f t="shared" si="57"/>
        <v>0.13620689655172413</v>
      </c>
      <c r="J718" s="2">
        <f t="shared" si="58"/>
        <v>0.86379310344827587</v>
      </c>
      <c r="K718" s="2">
        <f t="shared" si="59"/>
        <v>0.46302250803858519</v>
      </c>
    </row>
    <row r="719" spans="1:11">
      <c r="A719" s="7" t="s">
        <v>1093</v>
      </c>
      <c r="B719" s="8">
        <v>-185.2</v>
      </c>
      <c r="C719" s="9">
        <v>6.7999999999999996E-3</v>
      </c>
      <c r="D719" s="2">
        <f>IFERROR(MATCH(A719,Both_domains!A$2:A$225, 0), 0)</f>
        <v>0</v>
      </c>
      <c r="E719" s="2">
        <f t="shared" si="55"/>
        <v>0</v>
      </c>
      <c r="F719" s="2">
        <f>COUNTIF(E$2:E719,"=1")</f>
        <v>216</v>
      </c>
      <c r="G719" s="2">
        <f>COUNTIF(E$2:E719,"=0")</f>
        <v>502</v>
      </c>
      <c r="H719" s="2">
        <f t="shared" si="56"/>
        <v>1</v>
      </c>
      <c r="I719" s="2">
        <f t="shared" si="57"/>
        <v>0.1344827586206897</v>
      </c>
      <c r="J719" s="2">
        <f t="shared" si="58"/>
        <v>0.8655172413793103</v>
      </c>
      <c r="K719" s="2">
        <f t="shared" si="59"/>
        <v>0.46252676659528907</v>
      </c>
    </row>
    <row r="720" spans="1:11">
      <c r="A720" s="7" t="s">
        <v>1094</v>
      </c>
      <c r="B720" s="8">
        <v>-185.2</v>
      </c>
      <c r="C720" s="9">
        <v>6.7999999999999996E-3</v>
      </c>
      <c r="D720" s="2">
        <f>IFERROR(MATCH(A720,Both_domains!A$2:A$225, 0), 0)</f>
        <v>0</v>
      </c>
      <c r="E720" s="2">
        <f t="shared" si="55"/>
        <v>0</v>
      </c>
      <c r="F720" s="2">
        <f>COUNTIF(E$2:E720,"=1")</f>
        <v>216</v>
      </c>
      <c r="G720" s="2">
        <f>COUNTIF(E$2:E720,"=0")</f>
        <v>503</v>
      </c>
      <c r="H720" s="2">
        <f t="shared" si="56"/>
        <v>1</v>
      </c>
      <c r="I720" s="2">
        <f t="shared" si="57"/>
        <v>0.13275862068965516</v>
      </c>
      <c r="J720" s="2">
        <f t="shared" si="58"/>
        <v>0.86724137931034484</v>
      </c>
      <c r="K720" s="2">
        <f t="shared" si="59"/>
        <v>0.46203208556149733</v>
      </c>
    </row>
    <row r="721" spans="1:11">
      <c r="A721" s="7" t="s">
        <v>1095</v>
      </c>
      <c r="B721" s="8">
        <v>-185.4</v>
      </c>
      <c r="C721" s="9">
        <v>7.0000000000000001E-3</v>
      </c>
      <c r="D721" s="2">
        <f>IFERROR(MATCH(A721,Both_domains!A$2:A$225, 0), 0)</f>
        <v>0</v>
      </c>
      <c r="E721" s="2">
        <f t="shared" si="55"/>
        <v>0</v>
      </c>
      <c r="F721" s="2">
        <f>COUNTIF(E$2:E721,"=1")</f>
        <v>216</v>
      </c>
      <c r="G721" s="2">
        <f>COUNTIF(E$2:E721,"=0")</f>
        <v>504</v>
      </c>
      <c r="H721" s="2">
        <f t="shared" si="56"/>
        <v>1</v>
      </c>
      <c r="I721" s="2">
        <f t="shared" si="57"/>
        <v>0.13103448275862073</v>
      </c>
      <c r="J721" s="2">
        <f t="shared" si="58"/>
        <v>0.86896551724137927</v>
      </c>
      <c r="K721" s="2">
        <f t="shared" si="59"/>
        <v>0.46153846153846156</v>
      </c>
    </row>
    <row r="722" spans="1:11">
      <c r="A722" s="7" t="s">
        <v>1096</v>
      </c>
      <c r="B722" s="8">
        <v>-185.5</v>
      </c>
      <c r="C722" s="9">
        <v>7.1000000000000004E-3</v>
      </c>
      <c r="D722" s="2">
        <f>IFERROR(MATCH(A722,Both_domains!A$2:A$225, 0), 0)</f>
        <v>0</v>
      </c>
      <c r="E722" s="2">
        <f t="shared" si="55"/>
        <v>0</v>
      </c>
      <c r="F722" s="2">
        <f>COUNTIF(E$2:E722,"=1")</f>
        <v>216</v>
      </c>
      <c r="G722" s="2">
        <f>COUNTIF(E$2:E722,"=0")</f>
        <v>505</v>
      </c>
      <c r="H722" s="2">
        <f t="shared" si="56"/>
        <v>1</v>
      </c>
      <c r="I722" s="2">
        <f t="shared" si="57"/>
        <v>0.12931034482758619</v>
      </c>
      <c r="J722" s="2">
        <f t="shared" si="58"/>
        <v>0.87068965517241381</v>
      </c>
      <c r="K722" s="2">
        <f t="shared" si="59"/>
        <v>0.46104589114194239</v>
      </c>
    </row>
    <row r="723" spans="1:11">
      <c r="A723" s="7" t="s">
        <v>1097</v>
      </c>
      <c r="B723" s="8">
        <v>-185.5</v>
      </c>
      <c r="C723" s="9">
        <v>7.1000000000000004E-3</v>
      </c>
      <c r="D723" s="2">
        <f>IFERROR(MATCH(A723,Both_domains!A$2:A$225, 0), 0)</f>
        <v>0</v>
      </c>
      <c r="E723" s="2">
        <f t="shared" si="55"/>
        <v>0</v>
      </c>
      <c r="F723" s="2">
        <f>COUNTIF(E$2:E723,"=1")</f>
        <v>216</v>
      </c>
      <c r="G723" s="2">
        <f>COUNTIF(E$2:E723,"=0")</f>
        <v>506</v>
      </c>
      <c r="H723" s="2">
        <f t="shared" si="56"/>
        <v>1</v>
      </c>
      <c r="I723" s="2">
        <f t="shared" si="57"/>
        <v>0.12758620689655176</v>
      </c>
      <c r="J723" s="2">
        <f t="shared" si="58"/>
        <v>0.87241379310344824</v>
      </c>
      <c r="K723" s="2">
        <f t="shared" si="59"/>
        <v>0.4605543710021322</v>
      </c>
    </row>
    <row r="724" spans="1:11">
      <c r="A724" s="7" t="s">
        <v>1098</v>
      </c>
      <c r="B724" s="8">
        <v>-185.5</v>
      </c>
      <c r="C724" s="9">
        <v>7.1000000000000004E-3</v>
      </c>
      <c r="D724" s="2">
        <f>IFERROR(MATCH(A724,Both_domains!A$2:A$225, 0), 0)</f>
        <v>0</v>
      </c>
      <c r="E724" s="2">
        <f t="shared" si="55"/>
        <v>0</v>
      </c>
      <c r="F724" s="2">
        <f>COUNTIF(E$2:E724,"=1")</f>
        <v>216</v>
      </c>
      <c r="G724" s="2">
        <f>COUNTIF(E$2:E724,"=0")</f>
        <v>507</v>
      </c>
      <c r="H724" s="2">
        <f t="shared" si="56"/>
        <v>1</v>
      </c>
      <c r="I724" s="2">
        <f t="shared" si="57"/>
        <v>0.12586206896551722</v>
      </c>
      <c r="J724" s="2">
        <f t="shared" si="58"/>
        <v>0.87413793103448278</v>
      </c>
      <c r="K724" s="2">
        <f t="shared" si="59"/>
        <v>0.46006389776357826</v>
      </c>
    </row>
    <row r="725" spans="1:11">
      <c r="A725" s="7" t="s">
        <v>1099</v>
      </c>
      <c r="B725" s="8">
        <v>-185.6</v>
      </c>
      <c r="C725" s="9">
        <v>7.1999999999999998E-3</v>
      </c>
      <c r="D725" s="2">
        <f>IFERROR(MATCH(A725,Both_domains!A$2:A$225, 0), 0)</f>
        <v>0</v>
      </c>
      <c r="E725" s="2">
        <f t="shared" si="55"/>
        <v>0</v>
      </c>
      <c r="F725" s="2">
        <f>COUNTIF(E$2:E725,"=1")</f>
        <v>216</v>
      </c>
      <c r="G725" s="2">
        <f>COUNTIF(E$2:E725,"=0")</f>
        <v>508</v>
      </c>
      <c r="H725" s="2">
        <f t="shared" si="56"/>
        <v>1</v>
      </c>
      <c r="I725" s="2">
        <f t="shared" si="57"/>
        <v>0.12413793103448278</v>
      </c>
      <c r="J725" s="2">
        <f t="shared" si="58"/>
        <v>0.87586206896551722</v>
      </c>
      <c r="K725" s="2">
        <f t="shared" si="59"/>
        <v>0.45957446808510638</v>
      </c>
    </row>
    <row r="726" spans="1:11">
      <c r="A726" s="7" t="s">
        <v>1100</v>
      </c>
      <c r="B726" s="8">
        <v>-185.6</v>
      </c>
      <c r="C726" s="9">
        <v>7.3000000000000001E-3</v>
      </c>
      <c r="D726" s="2">
        <f>IFERROR(MATCH(A726,Both_domains!A$2:A$225, 0), 0)</f>
        <v>0</v>
      </c>
      <c r="E726" s="2">
        <f t="shared" si="55"/>
        <v>0</v>
      </c>
      <c r="F726" s="2">
        <f>COUNTIF(E$2:E726,"=1")</f>
        <v>216</v>
      </c>
      <c r="G726" s="2">
        <f>COUNTIF(E$2:E726,"=0")</f>
        <v>509</v>
      </c>
      <c r="H726" s="2">
        <f t="shared" si="56"/>
        <v>1</v>
      </c>
      <c r="I726" s="2">
        <f t="shared" si="57"/>
        <v>0.12241379310344824</v>
      </c>
      <c r="J726" s="2">
        <f t="shared" si="58"/>
        <v>0.87758620689655176</v>
      </c>
      <c r="K726" s="2">
        <f t="shared" si="59"/>
        <v>0.45908607863974493</v>
      </c>
    </row>
    <row r="727" spans="1:11">
      <c r="A727" s="7" t="s">
        <v>1101</v>
      </c>
      <c r="B727" s="8">
        <v>-185.7</v>
      </c>
      <c r="C727" s="9">
        <v>7.4000000000000003E-3</v>
      </c>
      <c r="D727" s="2">
        <f>IFERROR(MATCH(A727,Both_domains!A$2:A$225, 0), 0)</f>
        <v>0</v>
      </c>
      <c r="E727" s="2">
        <f t="shared" si="55"/>
        <v>0</v>
      </c>
      <c r="F727" s="2">
        <f>COUNTIF(E$2:E727,"=1")</f>
        <v>216</v>
      </c>
      <c r="G727" s="2">
        <f>COUNTIF(E$2:E727,"=0")</f>
        <v>510</v>
      </c>
      <c r="H727" s="2">
        <f t="shared" si="56"/>
        <v>1</v>
      </c>
      <c r="I727" s="2">
        <f t="shared" si="57"/>
        <v>0.12068965517241381</v>
      </c>
      <c r="J727" s="2">
        <f t="shared" si="58"/>
        <v>0.87931034482758619</v>
      </c>
      <c r="K727" s="2">
        <f t="shared" si="59"/>
        <v>0.45859872611464969</v>
      </c>
    </row>
    <row r="728" spans="1:11">
      <c r="A728" s="7" t="s">
        <v>1102</v>
      </c>
      <c r="B728" s="8">
        <v>-185.8</v>
      </c>
      <c r="C728" s="9">
        <v>7.4000000000000003E-3</v>
      </c>
      <c r="D728" s="2">
        <f>IFERROR(MATCH(A728,Both_domains!A$2:A$225, 0), 0)</f>
        <v>0</v>
      </c>
      <c r="E728" s="2">
        <f t="shared" si="55"/>
        <v>0</v>
      </c>
      <c r="F728" s="2">
        <f>COUNTIF(E$2:E728,"=1")</f>
        <v>216</v>
      </c>
      <c r="G728" s="2">
        <f>COUNTIF(E$2:E728,"=0")</f>
        <v>511</v>
      </c>
      <c r="H728" s="2">
        <f t="shared" si="56"/>
        <v>1</v>
      </c>
      <c r="I728" s="2">
        <f t="shared" si="57"/>
        <v>0.11896551724137927</v>
      </c>
      <c r="J728" s="2">
        <f t="shared" si="58"/>
        <v>0.88103448275862073</v>
      </c>
      <c r="K728" s="2">
        <f t="shared" si="59"/>
        <v>0.45811240721102864</v>
      </c>
    </row>
    <row r="729" spans="1:11">
      <c r="A729" s="7" t="s">
        <v>1103</v>
      </c>
      <c r="B729" s="8">
        <v>-185.8</v>
      </c>
      <c r="C729" s="9">
        <v>7.4000000000000003E-3</v>
      </c>
      <c r="D729" s="2">
        <f>IFERROR(MATCH(A729,Both_domains!A$2:A$225, 0), 0)</f>
        <v>0</v>
      </c>
      <c r="E729" s="2">
        <f t="shared" si="55"/>
        <v>0</v>
      </c>
      <c r="F729" s="2">
        <f>COUNTIF(E$2:E729,"=1")</f>
        <v>216</v>
      </c>
      <c r="G729" s="2">
        <f>COUNTIF(E$2:E729,"=0")</f>
        <v>512</v>
      </c>
      <c r="H729" s="2">
        <f t="shared" si="56"/>
        <v>1</v>
      </c>
      <c r="I729" s="2">
        <f t="shared" si="57"/>
        <v>0.11724137931034484</v>
      </c>
      <c r="J729" s="2">
        <f t="shared" si="58"/>
        <v>0.88275862068965516</v>
      </c>
      <c r="K729" s="2">
        <f t="shared" si="59"/>
        <v>0.4576271186440678</v>
      </c>
    </row>
    <row r="730" spans="1:11">
      <c r="A730" s="7" t="s">
        <v>1104</v>
      </c>
      <c r="B730" s="8">
        <v>-185.8</v>
      </c>
      <c r="C730" s="9">
        <v>7.4999999999999997E-3</v>
      </c>
      <c r="D730" s="2">
        <f>IFERROR(MATCH(A730,Both_domains!A$2:A$225, 0), 0)</f>
        <v>0</v>
      </c>
      <c r="E730" s="2">
        <f t="shared" si="55"/>
        <v>0</v>
      </c>
      <c r="F730" s="2">
        <f>COUNTIF(E$2:E730,"=1")</f>
        <v>216</v>
      </c>
      <c r="G730" s="2">
        <f>COUNTIF(E$2:E730,"=0")</f>
        <v>513</v>
      </c>
      <c r="H730" s="2">
        <f t="shared" si="56"/>
        <v>1</v>
      </c>
      <c r="I730" s="2">
        <f t="shared" si="57"/>
        <v>0.1155172413793103</v>
      </c>
      <c r="J730" s="2">
        <f t="shared" si="58"/>
        <v>0.8844827586206897</v>
      </c>
      <c r="K730" s="2">
        <f t="shared" si="59"/>
        <v>0.45714285714285713</v>
      </c>
    </row>
    <row r="731" spans="1:11">
      <c r="A731" s="7" t="s">
        <v>1105</v>
      </c>
      <c r="B731" s="8">
        <v>-185.8</v>
      </c>
      <c r="C731" s="9">
        <v>7.4999999999999997E-3</v>
      </c>
      <c r="D731" s="2">
        <f>IFERROR(MATCH(A731,Both_domains!A$2:A$225, 0), 0)</f>
        <v>0</v>
      </c>
      <c r="E731" s="2">
        <f t="shared" si="55"/>
        <v>0</v>
      </c>
      <c r="F731" s="2">
        <f>COUNTIF(E$2:E731,"=1")</f>
        <v>216</v>
      </c>
      <c r="G731" s="2">
        <f>COUNTIF(E$2:E731,"=0")</f>
        <v>514</v>
      </c>
      <c r="H731" s="2">
        <f t="shared" si="56"/>
        <v>1</v>
      </c>
      <c r="I731" s="2">
        <f t="shared" si="57"/>
        <v>0.11379310344827587</v>
      </c>
      <c r="J731" s="2">
        <f t="shared" si="58"/>
        <v>0.88620689655172413</v>
      </c>
      <c r="K731" s="2">
        <f t="shared" si="59"/>
        <v>0.45665961945031713</v>
      </c>
    </row>
    <row r="732" spans="1:11">
      <c r="A732" s="7" t="s">
        <v>1106</v>
      </c>
      <c r="B732" s="8">
        <v>-185.8</v>
      </c>
      <c r="C732" s="9">
        <v>7.4999999999999997E-3</v>
      </c>
      <c r="D732" s="2">
        <f>IFERROR(MATCH(A732,Both_domains!A$2:A$225, 0), 0)</f>
        <v>0</v>
      </c>
      <c r="E732" s="2">
        <f t="shared" si="55"/>
        <v>0</v>
      </c>
      <c r="F732" s="2">
        <f>COUNTIF(E$2:E732,"=1")</f>
        <v>216</v>
      </c>
      <c r="G732" s="2">
        <f>COUNTIF(E$2:E732,"=0")</f>
        <v>515</v>
      </c>
      <c r="H732" s="2">
        <f t="shared" si="56"/>
        <v>1</v>
      </c>
      <c r="I732" s="2">
        <f t="shared" si="57"/>
        <v>0.11206896551724133</v>
      </c>
      <c r="J732" s="2">
        <f t="shared" si="58"/>
        <v>0.88793103448275867</v>
      </c>
      <c r="K732" s="2">
        <f t="shared" si="59"/>
        <v>0.45617740232312565</v>
      </c>
    </row>
    <row r="733" spans="1:11">
      <c r="A733" s="7" t="s">
        <v>1107</v>
      </c>
      <c r="B733" s="8">
        <v>-185.8</v>
      </c>
      <c r="C733" s="9">
        <v>7.4999999999999997E-3</v>
      </c>
      <c r="D733" s="2">
        <f>IFERROR(MATCH(A733,Both_domains!A$2:A$225, 0), 0)</f>
        <v>0</v>
      </c>
      <c r="E733" s="2">
        <f t="shared" si="55"/>
        <v>0</v>
      </c>
      <c r="F733" s="2">
        <f>COUNTIF(E$2:E733,"=1")</f>
        <v>216</v>
      </c>
      <c r="G733" s="2">
        <f>COUNTIF(E$2:E733,"=0")</f>
        <v>516</v>
      </c>
      <c r="H733" s="2">
        <f t="shared" si="56"/>
        <v>1</v>
      </c>
      <c r="I733" s="2">
        <f t="shared" si="57"/>
        <v>0.1103448275862069</v>
      </c>
      <c r="J733" s="2">
        <f t="shared" si="58"/>
        <v>0.8896551724137931</v>
      </c>
      <c r="K733" s="2">
        <f t="shared" si="59"/>
        <v>0.45569620253164556</v>
      </c>
    </row>
    <row r="734" spans="1:11">
      <c r="A734" s="7" t="s">
        <v>1108</v>
      </c>
      <c r="B734" s="8">
        <v>-185.9</v>
      </c>
      <c r="C734" s="9">
        <v>7.4999999999999997E-3</v>
      </c>
      <c r="D734" s="2">
        <f>IFERROR(MATCH(A734,Both_domains!A$2:A$225, 0), 0)</f>
        <v>0</v>
      </c>
      <c r="E734" s="2">
        <f t="shared" si="55"/>
        <v>0</v>
      </c>
      <c r="F734" s="2">
        <f>COUNTIF(E$2:E734,"=1")</f>
        <v>216</v>
      </c>
      <c r="G734" s="2">
        <f>COUNTIF(E$2:E734,"=0")</f>
        <v>517</v>
      </c>
      <c r="H734" s="2">
        <f t="shared" si="56"/>
        <v>1</v>
      </c>
      <c r="I734" s="2">
        <f t="shared" si="57"/>
        <v>0.10862068965517246</v>
      </c>
      <c r="J734" s="2">
        <f t="shared" si="58"/>
        <v>0.89137931034482754</v>
      </c>
      <c r="K734" s="2">
        <f t="shared" si="59"/>
        <v>0.45521601685985247</v>
      </c>
    </row>
    <row r="735" spans="1:11">
      <c r="A735" s="7" t="s">
        <v>1109</v>
      </c>
      <c r="B735" s="8">
        <v>-185.9</v>
      </c>
      <c r="C735" s="9">
        <v>7.4999999999999997E-3</v>
      </c>
      <c r="D735" s="2">
        <f>IFERROR(MATCH(A735,Both_domains!A$2:A$225, 0), 0)</f>
        <v>0</v>
      </c>
      <c r="E735" s="2">
        <f t="shared" si="55"/>
        <v>0</v>
      </c>
      <c r="F735" s="2">
        <f>COUNTIF(E$2:E735,"=1")</f>
        <v>216</v>
      </c>
      <c r="G735" s="2">
        <f>COUNTIF(E$2:E735,"=0")</f>
        <v>518</v>
      </c>
      <c r="H735" s="2">
        <f t="shared" si="56"/>
        <v>1</v>
      </c>
      <c r="I735" s="2">
        <f t="shared" si="57"/>
        <v>0.10689655172413792</v>
      </c>
      <c r="J735" s="2">
        <f t="shared" si="58"/>
        <v>0.89310344827586208</v>
      </c>
      <c r="K735" s="2">
        <f t="shared" si="59"/>
        <v>0.45473684210526316</v>
      </c>
    </row>
    <row r="736" spans="1:11">
      <c r="A736" s="7" t="s">
        <v>1110</v>
      </c>
      <c r="B736" s="8">
        <v>-186</v>
      </c>
      <c r="C736" s="9">
        <v>7.7000000000000002E-3</v>
      </c>
      <c r="D736" s="2">
        <f>IFERROR(MATCH(A736,Both_domains!A$2:A$225, 0), 0)</f>
        <v>0</v>
      </c>
      <c r="E736" s="2">
        <f t="shared" si="55"/>
        <v>0</v>
      </c>
      <c r="F736" s="2">
        <f>COUNTIF(E$2:E736,"=1")</f>
        <v>216</v>
      </c>
      <c r="G736" s="2">
        <f>COUNTIF(E$2:E736,"=0")</f>
        <v>519</v>
      </c>
      <c r="H736" s="2">
        <f t="shared" si="56"/>
        <v>1</v>
      </c>
      <c r="I736" s="2">
        <f t="shared" si="57"/>
        <v>0.10517241379310349</v>
      </c>
      <c r="J736" s="2">
        <f t="shared" si="58"/>
        <v>0.89482758620689651</v>
      </c>
      <c r="K736" s="2">
        <f t="shared" si="59"/>
        <v>0.45425867507886436</v>
      </c>
    </row>
    <row r="737" spans="1:11">
      <c r="A737" s="7" t="s">
        <v>1111</v>
      </c>
      <c r="B737" s="8">
        <v>-186.1</v>
      </c>
      <c r="C737" s="9">
        <v>7.7999999999999996E-3</v>
      </c>
      <c r="D737" s="2">
        <f>IFERROR(MATCH(A737,Both_domains!A$2:A$225, 0), 0)</f>
        <v>0</v>
      </c>
      <c r="E737" s="2">
        <f t="shared" si="55"/>
        <v>0</v>
      </c>
      <c r="F737" s="2">
        <f>COUNTIF(E$2:E737,"=1")</f>
        <v>216</v>
      </c>
      <c r="G737" s="2">
        <f>COUNTIF(E$2:E737,"=0")</f>
        <v>520</v>
      </c>
      <c r="H737" s="2">
        <f t="shared" si="56"/>
        <v>1</v>
      </c>
      <c r="I737" s="2">
        <f t="shared" si="57"/>
        <v>0.10344827586206895</v>
      </c>
      <c r="J737" s="2">
        <f t="shared" si="58"/>
        <v>0.89655172413793105</v>
      </c>
      <c r="K737" s="2">
        <f t="shared" si="59"/>
        <v>0.45378151260504201</v>
      </c>
    </row>
    <row r="738" spans="1:11">
      <c r="A738" s="7" t="s">
        <v>1112</v>
      </c>
      <c r="B738" s="8">
        <v>-186.1</v>
      </c>
      <c r="C738" s="9">
        <v>7.7999999999999996E-3</v>
      </c>
      <c r="D738" s="2">
        <f>IFERROR(MATCH(A738,Both_domains!A$2:A$225, 0), 0)</f>
        <v>0</v>
      </c>
      <c r="E738" s="2">
        <f t="shared" si="55"/>
        <v>0</v>
      </c>
      <c r="F738" s="2">
        <f>COUNTIF(E$2:E738,"=1")</f>
        <v>216</v>
      </c>
      <c r="G738" s="2">
        <f>COUNTIF(E$2:E738,"=0")</f>
        <v>521</v>
      </c>
      <c r="H738" s="2">
        <f t="shared" si="56"/>
        <v>1</v>
      </c>
      <c r="I738" s="2">
        <f t="shared" si="57"/>
        <v>0.10172413793103452</v>
      </c>
      <c r="J738" s="2">
        <f t="shared" si="58"/>
        <v>0.89827586206896548</v>
      </c>
      <c r="K738" s="2">
        <f t="shared" si="59"/>
        <v>0.45330535152151102</v>
      </c>
    </row>
    <row r="739" spans="1:11">
      <c r="A739" s="7" t="s">
        <v>1113</v>
      </c>
      <c r="B739" s="8">
        <v>-186.1</v>
      </c>
      <c r="C739" s="9">
        <v>7.7999999999999996E-3</v>
      </c>
      <c r="D739" s="2">
        <f>IFERROR(MATCH(A739,Both_domains!A$2:A$225, 0), 0)</f>
        <v>0</v>
      </c>
      <c r="E739" s="2">
        <f t="shared" si="55"/>
        <v>0</v>
      </c>
      <c r="F739" s="2">
        <f>COUNTIF(E$2:E739,"=1")</f>
        <v>216</v>
      </c>
      <c r="G739" s="2">
        <f>COUNTIF(E$2:E739,"=0")</f>
        <v>522</v>
      </c>
      <c r="H739" s="2">
        <f t="shared" si="56"/>
        <v>1</v>
      </c>
      <c r="I739" s="2">
        <f t="shared" si="57"/>
        <v>9.9999999999999978E-2</v>
      </c>
      <c r="J739" s="2">
        <f t="shared" si="58"/>
        <v>0.9</v>
      </c>
      <c r="K739" s="2">
        <f t="shared" si="59"/>
        <v>0.45283018867924529</v>
      </c>
    </row>
    <row r="740" spans="1:11">
      <c r="A740" s="7" t="s">
        <v>1114</v>
      </c>
      <c r="B740" s="8">
        <v>-186.1</v>
      </c>
      <c r="C740" s="9">
        <v>7.9000000000000008E-3</v>
      </c>
      <c r="D740" s="2">
        <f>IFERROR(MATCH(A740,Both_domains!A$2:A$225, 0), 0)</f>
        <v>0</v>
      </c>
      <c r="E740" s="2">
        <f t="shared" si="55"/>
        <v>0</v>
      </c>
      <c r="F740" s="2">
        <f>COUNTIF(E$2:E740,"=1")</f>
        <v>216</v>
      </c>
      <c r="G740" s="2">
        <f>COUNTIF(E$2:E740,"=0")</f>
        <v>523</v>
      </c>
      <c r="H740" s="2">
        <f t="shared" si="56"/>
        <v>1</v>
      </c>
      <c r="I740" s="2">
        <f t="shared" si="57"/>
        <v>9.8275862068965547E-2</v>
      </c>
      <c r="J740" s="2">
        <f t="shared" si="58"/>
        <v>0.90172413793103445</v>
      </c>
      <c r="K740" s="2">
        <f t="shared" si="59"/>
        <v>0.4523560209424084</v>
      </c>
    </row>
    <row r="741" spans="1:11">
      <c r="A741" s="7" t="s">
        <v>1115</v>
      </c>
      <c r="B741" s="8">
        <v>-186.2</v>
      </c>
      <c r="C741" s="9">
        <v>7.9000000000000008E-3</v>
      </c>
      <c r="D741" s="2">
        <f>IFERROR(MATCH(A741,Both_domains!A$2:A$225, 0), 0)</f>
        <v>0</v>
      </c>
      <c r="E741" s="2">
        <f t="shared" si="55"/>
        <v>0</v>
      </c>
      <c r="F741" s="2">
        <f>COUNTIF(E$2:E741,"=1")</f>
        <v>216</v>
      </c>
      <c r="G741" s="2">
        <f>COUNTIF(E$2:E741,"=0")</f>
        <v>524</v>
      </c>
      <c r="H741" s="2">
        <f t="shared" si="56"/>
        <v>1</v>
      </c>
      <c r="I741" s="2">
        <f t="shared" si="57"/>
        <v>9.6551724137931005E-2</v>
      </c>
      <c r="J741" s="2">
        <f t="shared" si="58"/>
        <v>0.90344827586206899</v>
      </c>
      <c r="K741" s="2">
        <f t="shared" si="59"/>
        <v>0.45188284518828453</v>
      </c>
    </row>
    <row r="742" spans="1:11">
      <c r="A742" s="7" t="s">
        <v>1116</v>
      </c>
      <c r="B742" s="8">
        <v>-186.2</v>
      </c>
      <c r="C742" s="9">
        <v>8.0000000000000002E-3</v>
      </c>
      <c r="D742" s="2">
        <f>IFERROR(MATCH(A742,Both_domains!A$2:A$225, 0), 0)</f>
        <v>0</v>
      </c>
      <c r="E742" s="2">
        <f t="shared" si="55"/>
        <v>0</v>
      </c>
      <c r="F742" s="2">
        <f>COUNTIF(E$2:E742,"=1")</f>
        <v>216</v>
      </c>
      <c r="G742" s="2">
        <f>COUNTIF(E$2:E742,"=0")</f>
        <v>525</v>
      </c>
      <c r="H742" s="2">
        <f t="shared" si="56"/>
        <v>1</v>
      </c>
      <c r="I742" s="2">
        <f t="shared" si="57"/>
        <v>9.4827586206896575E-2</v>
      </c>
      <c r="J742" s="2">
        <f t="shared" si="58"/>
        <v>0.90517241379310343</v>
      </c>
      <c r="K742" s="2">
        <f t="shared" si="59"/>
        <v>0.45141065830721006</v>
      </c>
    </row>
    <row r="743" spans="1:11">
      <c r="A743" s="7" t="s">
        <v>1117</v>
      </c>
      <c r="B743" s="8">
        <v>-186.3</v>
      </c>
      <c r="C743" s="9">
        <v>8.0999999999999996E-3</v>
      </c>
      <c r="D743" s="2">
        <f>IFERROR(MATCH(A743,Both_domains!A$2:A$225, 0), 0)</f>
        <v>0</v>
      </c>
      <c r="E743" s="2">
        <f t="shared" si="55"/>
        <v>0</v>
      </c>
      <c r="F743" s="2">
        <f>COUNTIF(E$2:E743,"=1")</f>
        <v>216</v>
      </c>
      <c r="G743" s="2">
        <f>COUNTIF(E$2:E743,"=0")</f>
        <v>526</v>
      </c>
      <c r="H743" s="2">
        <f t="shared" si="56"/>
        <v>1</v>
      </c>
      <c r="I743" s="2">
        <f t="shared" si="57"/>
        <v>9.3103448275862033E-2</v>
      </c>
      <c r="J743" s="2">
        <f t="shared" si="58"/>
        <v>0.90689655172413797</v>
      </c>
      <c r="K743" s="2">
        <f t="shared" si="59"/>
        <v>0.45093945720250522</v>
      </c>
    </row>
    <row r="744" spans="1:11">
      <c r="A744" s="7" t="s">
        <v>1118</v>
      </c>
      <c r="B744" s="8">
        <v>-186.3</v>
      </c>
      <c r="C744" s="9">
        <v>8.0999999999999996E-3</v>
      </c>
      <c r="D744" s="2">
        <f>IFERROR(MATCH(A744,Both_domains!A$2:A$225, 0), 0)</f>
        <v>0</v>
      </c>
      <c r="E744" s="2">
        <f t="shared" si="55"/>
        <v>0</v>
      </c>
      <c r="F744" s="2">
        <f>COUNTIF(E$2:E744,"=1")</f>
        <v>216</v>
      </c>
      <c r="G744" s="2">
        <f>COUNTIF(E$2:E744,"=0")</f>
        <v>527</v>
      </c>
      <c r="H744" s="2">
        <f t="shared" si="56"/>
        <v>1</v>
      </c>
      <c r="I744" s="2">
        <f t="shared" si="57"/>
        <v>9.1379310344827602E-2</v>
      </c>
      <c r="J744" s="2">
        <f t="shared" si="58"/>
        <v>0.9086206896551724</v>
      </c>
      <c r="K744" s="2">
        <f t="shared" si="59"/>
        <v>0.45046923879040668</v>
      </c>
    </row>
    <row r="745" spans="1:11">
      <c r="A745" s="7" t="s">
        <v>1119</v>
      </c>
      <c r="B745" s="8">
        <v>-186.3</v>
      </c>
      <c r="C745" s="9">
        <v>8.0999999999999996E-3</v>
      </c>
      <c r="D745" s="2">
        <f>IFERROR(MATCH(A745,Both_domains!A$2:A$225, 0), 0)</f>
        <v>0</v>
      </c>
      <c r="E745" s="2">
        <f t="shared" si="55"/>
        <v>0</v>
      </c>
      <c r="F745" s="2">
        <f>COUNTIF(E$2:E745,"=1")</f>
        <v>216</v>
      </c>
      <c r="G745" s="2">
        <f>COUNTIF(E$2:E745,"=0")</f>
        <v>528</v>
      </c>
      <c r="H745" s="2">
        <f t="shared" si="56"/>
        <v>1</v>
      </c>
      <c r="I745" s="2">
        <f t="shared" si="57"/>
        <v>8.9655172413793061E-2</v>
      </c>
      <c r="J745" s="2">
        <f t="shared" si="58"/>
        <v>0.91034482758620694</v>
      </c>
      <c r="K745" s="2">
        <f t="shared" si="59"/>
        <v>0.45</v>
      </c>
    </row>
    <row r="746" spans="1:11">
      <c r="A746" s="7" t="s">
        <v>1120</v>
      </c>
      <c r="B746" s="8">
        <v>-186.4</v>
      </c>
      <c r="C746" s="9">
        <v>8.2000000000000007E-3</v>
      </c>
      <c r="D746" s="2">
        <f>IFERROR(MATCH(A746,Both_domains!A$2:A$225, 0), 0)</f>
        <v>0</v>
      </c>
      <c r="E746" s="2">
        <f t="shared" si="55"/>
        <v>0</v>
      </c>
      <c r="F746" s="2">
        <f>COUNTIF(E$2:E746,"=1")</f>
        <v>216</v>
      </c>
      <c r="G746" s="2">
        <f>COUNTIF(E$2:E746,"=0")</f>
        <v>529</v>
      </c>
      <c r="H746" s="2">
        <f t="shared" si="56"/>
        <v>1</v>
      </c>
      <c r="I746" s="2">
        <f t="shared" si="57"/>
        <v>8.793103448275863E-2</v>
      </c>
      <c r="J746" s="2">
        <f t="shared" si="58"/>
        <v>0.91206896551724137</v>
      </c>
      <c r="K746" s="2">
        <f t="shared" si="59"/>
        <v>0.44953173777315297</v>
      </c>
    </row>
    <row r="747" spans="1:11">
      <c r="A747" s="7" t="s">
        <v>1121</v>
      </c>
      <c r="B747" s="8">
        <v>-186.4</v>
      </c>
      <c r="C747" s="9">
        <v>8.2000000000000007E-3</v>
      </c>
      <c r="D747" s="2">
        <f>IFERROR(MATCH(A747,Both_domains!A$2:A$225, 0), 0)</f>
        <v>0</v>
      </c>
      <c r="E747" s="2">
        <f t="shared" si="55"/>
        <v>0</v>
      </c>
      <c r="F747" s="2">
        <f>COUNTIF(E$2:E747,"=1")</f>
        <v>216</v>
      </c>
      <c r="G747" s="2">
        <f>COUNTIF(E$2:E747,"=0")</f>
        <v>530</v>
      </c>
      <c r="H747" s="2">
        <f t="shared" si="56"/>
        <v>1</v>
      </c>
      <c r="I747" s="2">
        <f t="shared" si="57"/>
        <v>8.6206896551724088E-2</v>
      </c>
      <c r="J747" s="2">
        <f t="shared" si="58"/>
        <v>0.91379310344827591</v>
      </c>
      <c r="K747" s="2">
        <f t="shared" si="59"/>
        <v>0.44906444906444909</v>
      </c>
    </row>
    <row r="748" spans="1:11">
      <c r="A748" s="7" t="s">
        <v>1122</v>
      </c>
      <c r="B748" s="8">
        <v>-186.5</v>
      </c>
      <c r="C748" s="9">
        <v>8.3000000000000001E-3</v>
      </c>
      <c r="D748" s="2">
        <f>IFERROR(MATCH(A748,Both_domains!A$2:A$225, 0), 0)</f>
        <v>0</v>
      </c>
      <c r="E748" s="2">
        <f t="shared" si="55"/>
        <v>0</v>
      </c>
      <c r="F748" s="2">
        <f>COUNTIF(E$2:E748,"=1")</f>
        <v>216</v>
      </c>
      <c r="G748" s="2">
        <f>COUNTIF(E$2:E748,"=0")</f>
        <v>531</v>
      </c>
      <c r="H748" s="2">
        <f t="shared" si="56"/>
        <v>1</v>
      </c>
      <c r="I748" s="2">
        <f t="shared" si="57"/>
        <v>8.4482758620689657E-2</v>
      </c>
      <c r="J748" s="2">
        <f t="shared" si="58"/>
        <v>0.91551724137931034</v>
      </c>
      <c r="K748" s="2">
        <f t="shared" si="59"/>
        <v>0.44859813084112149</v>
      </c>
    </row>
    <row r="749" spans="1:11">
      <c r="A749" s="7" t="s">
        <v>1123</v>
      </c>
      <c r="B749" s="8">
        <v>-186.5</v>
      </c>
      <c r="C749" s="9">
        <v>8.3000000000000001E-3</v>
      </c>
      <c r="D749" s="2">
        <f>IFERROR(MATCH(A749,Both_domains!A$2:A$225, 0), 0)</f>
        <v>0</v>
      </c>
      <c r="E749" s="2">
        <f t="shared" si="55"/>
        <v>0</v>
      </c>
      <c r="F749" s="2">
        <f>COUNTIF(E$2:E749,"=1")</f>
        <v>216</v>
      </c>
      <c r="G749" s="2">
        <f>COUNTIF(E$2:E749,"=0")</f>
        <v>532</v>
      </c>
      <c r="H749" s="2">
        <f t="shared" si="56"/>
        <v>1</v>
      </c>
      <c r="I749" s="2">
        <f t="shared" si="57"/>
        <v>8.2758620689655227E-2</v>
      </c>
      <c r="J749" s="2">
        <f t="shared" si="58"/>
        <v>0.91724137931034477</v>
      </c>
      <c r="K749" s="2">
        <f t="shared" si="59"/>
        <v>0.44813278008298757</v>
      </c>
    </row>
    <row r="750" spans="1:11">
      <c r="A750" s="7" t="s">
        <v>1124</v>
      </c>
      <c r="B750" s="8">
        <v>-186.5</v>
      </c>
      <c r="C750" s="9">
        <v>8.3000000000000001E-3</v>
      </c>
      <c r="D750" s="2">
        <f>IFERROR(MATCH(A750,Both_domains!A$2:A$225, 0), 0)</f>
        <v>0</v>
      </c>
      <c r="E750" s="2">
        <f t="shared" si="55"/>
        <v>0</v>
      </c>
      <c r="F750" s="2">
        <f>COUNTIF(E$2:E750,"=1")</f>
        <v>216</v>
      </c>
      <c r="G750" s="2">
        <f>COUNTIF(E$2:E750,"=0")</f>
        <v>533</v>
      </c>
      <c r="H750" s="2">
        <f t="shared" si="56"/>
        <v>1</v>
      </c>
      <c r="I750" s="2">
        <f t="shared" si="57"/>
        <v>8.1034482758620685E-2</v>
      </c>
      <c r="J750" s="2">
        <f t="shared" si="58"/>
        <v>0.91896551724137931</v>
      </c>
      <c r="K750" s="2">
        <f t="shared" si="59"/>
        <v>0.44766839378238343</v>
      </c>
    </row>
    <row r="751" spans="1:11">
      <c r="A751" s="7" t="s">
        <v>1125</v>
      </c>
      <c r="B751" s="8">
        <v>-186.5</v>
      </c>
      <c r="C751" s="9">
        <v>8.3999999999999995E-3</v>
      </c>
      <c r="D751" s="2">
        <f>IFERROR(MATCH(A751,Both_domains!A$2:A$225, 0), 0)</f>
        <v>0</v>
      </c>
      <c r="E751" s="2">
        <f t="shared" si="55"/>
        <v>0</v>
      </c>
      <c r="F751" s="2">
        <f>COUNTIF(E$2:E751,"=1")</f>
        <v>216</v>
      </c>
      <c r="G751" s="2">
        <f>COUNTIF(E$2:E751,"=0")</f>
        <v>534</v>
      </c>
      <c r="H751" s="2">
        <f t="shared" si="56"/>
        <v>1</v>
      </c>
      <c r="I751" s="2">
        <f t="shared" si="57"/>
        <v>7.9310344827586254E-2</v>
      </c>
      <c r="J751" s="2">
        <f t="shared" si="58"/>
        <v>0.92068965517241375</v>
      </c>
      <c r="K751" s="2">
        <f t="shared" si="59"/>
        <v>0.44720496894409939</v>
      </c>
    </row>
    <row r="752" spans="1:11">
      <c r="A752" s="7" t="s">
        <v>1126</v>
      </c>
      <c r="B752" s="8">
        <v>-186.5</v>
      </c>
      <c r="C752" s="9">
        <v>8.3999999999999995E-3</v>
      </c>
      <c r="D752" s="2">
        <f>IFERROR(MATCH(A752,Both_domains!A$2:A$225, 0), 0)</f>
        <v>0</v>
      </c>
      <c r="E752" s="2">
        <f t="shared" si="55"/>
        <v>0</v>
      </c>
      <c r="F752" s="2">
        <f>COUNTIF(E$2:E752,"=1")</f>
        <v>216</v>
      </c>
      <c r="G752" s="2">
        <f>COUNTIF(E$2:E752,"=0")</f>
        <v>535</v>
      </c>
      <c r="H752" s="2">
        <f t="shared" si="56"/>
        <v>1</v>
      </c>
      <c r="I752" s="2">
        <f t="shared" si="57"/>
        <v>7.7586206896551713E-2</v>
      </c>
      <c r="J752" s="2">
        <f t="shared" si="58"/>
        <v>0.92241379310344829</v>
      </c>
      <c r="K752" s="2">
        <f t="shared" si="59"/>
        <v>0.44674250258531539</v>
      </c>
    </row>
    <row r="753" spans="1:11">
      <c r="A753" s="7" t="s">
        <v>1127</v>
      </c>
      <c r="B753" s="8">
        <v>-186.5</v>
      </c>
      <c r="C753" s="9">
        <v>8.3999999999999995E-3</v>
      </c>
      <c r="D753" s="2">
        <f>IFERROR(MATCH(A753,Both_domains!A$2:A$225, 0), 0)</f>
        <v>0</v>
      </c>
      <c r="E753" s="2">
        <f t="shared" si="55"/>
        <v>0</v>
      </c>
      <c r="F753" s="2">
        <f>COUNTIF(E$2:E753,"=1")</f>
        <v>216</v>
      </c>
      <c r="G753" s="2">
        <f>COUNTIF(E$2:E753,"=0")</f>
        <v>536</v>
      </c>
      <c r="H753" s="2">
        <f t="shared" si="56"/>
        <v>1</v>
      </c>
      <c r="I753" s="2">
        <f t="shared" si="57"/>
        <v>7.5862068965517282E-2</v>
      </c>
      <c r="J753" s="2">
        <f t="shared" si="58"/>
        <v>0.92413793103448272</v>
      </c>
      <c r="K753" s="2">
        <f t="shared" si="59"/>
        <v>0.4462809917355372</v>
      </c>
    </row>
    <row r="754" spans="1:11">
      <c r="A754" s="7" t="s">
        <v>1128</v>
      </c>
      <c r="B754" s="8">
        <v>-186.5</v>
      </c>
      <c r="C754" s="9">
        <v>8.3999999999999995E-3</v>
      </c>
      <c r="D754" s="2">
        <f>IFERROR(MATCH(A754,Both_domains!A$2:A$225, 0), 0)</f>
        <v>0</v>
      </c>
      <c r="E754" s="2">
        <f t="shared" si="55"/>
        <v>0</v>
      </c>
      <c r="F754" s="2">
        <f>COUNTIF(E$2:E754,"=1")</f>
        <v>216</v>
      </c>
      <c r="G754" s="2">
        <f>COUNTIF(E$2:E754,"=0")</f>
        <v>537</v>
      </c>
      <c r="H754" s="2">
        <f t="shared" si="56"/>
        <v>1</v>
      </c>
      <c r="I754" s="2">
        <f t="shared" si="57"/>
        <v>7.413793103448274E-2</v>
      </c>
      <c r="J754" s="2">
        <f t="shared" si="58"/>
        <v>0.92586206896551726</v>
      </c>
      <c r="K754" s="2">
        <f t="shared" si="59"/>
        <v>0.44582043343653249</v>
      </c>
    </row>
    <row r="755" spans="1:11">
      <c r="A755" s="7" t="s">
        <v>1129</v>
      </c>
      <c r="B755" s="8">
        <v>-186.6</v>
      </c>
      <c r="C755" s="9">
        <v>8.3999999999999995E-3</v>
      </c>
      <c r="D755" s="2">
        <f>IFERROR(MATCH(A755,Both_domains!A$2:A$225, 0), 0)</f>
        <v>0</v>
      </c>
      <c r="E755" s="2">
        <f t="shared" si="55"/>
        <v>0</v>
      </c>
      <c r="F755" s="2">
        <f>COUNTIF(E$2:E755,"=1")</f>
        <v>216</v>
      </c>
      <c r="G755" s="2">
        <f>COUNTIF(E$2:E755,"=0")</f>
        <v>538</v>
      </c>
      <c r="H755" s="2">
        <f t="shared" si="56"/>
        <v>1</v>
      </c>
      <c r="I755" s="2">
        <f t="shared" si="57"/>
        <v>7.241379310344831E-2</v>
      </c>
      <c r="J755" s="2">
        <f t="shared" si="58"/>
        <v>0.92758620689655169</v>
      </c>
      <c r="K755" s="2">
        <f t="shared" si="59"/>
        <v>0.44536082474226807</v>
      </c>
    </row>
    <row r="756" spans="1:11">
      <c r="A756" s="7" t="s">
        <v>1130</v>
      </c>
      <c r="B756" s="8">
        <v>-186.6</v>
      </c>
      <c r="C756" s="9">
        <v>8.3999999999999995E-3</v>
      </c>
      <c r="D756" s="2">
        <f>IFERROR(MATCH(A756,Both_domains!A$2:A$225, 0), 0)</f>
        <v>0</v>
      </c>
      <c r="E756" s="2">
        <f t="shared" si="55"/>
        <v>0</v>
      </c>
      <c r="F756" s="2">
        <f>COUNTIF(E$2:E756,"=1")</f>
        <v>216</v>
      </c>
      <c r="G756" s="2">
        <f>COUNTIF(E$2:E756,"=0")</f>
        <v>539</v>
      </c>
      <c r="H756" s="2">
        <f t="shared" si="56"/>
        <v>1</v>
      </c>
      <c r="I756" s="2">
        <f t="shared" si="57"/>
        <v>7.0689655172413768E-2</v>
      </c>
      <c r="J756" s="2">
        <f t="shared" si="58"/>
        <v>0.92931034482758623</v>
      </c>
      <c r="K756" s="2">
        <f t="shared" si="59"/>
        <v>0.44490216271884653</v>
      </c>
    </row>
    <row r="757" spans="1:11">
      <c r="A757" s="7" t="s">
        <v>1131</v>
      </c>
      <c r="B757" s="8">
        <v>-186.6</v>
      </c>
      <c r="C757" s="9">
        <v>8.3999999999999995E-3</v>
      </c>
      <c r="D757" s="2">
        <f>IFERROR(MATCH(A757,Both_domains!A$2:A$225, 0), 0)</f>
        <v>0</v>
      </c>
      <c r="E757" s="2">
        <f t="shared" si="55"/>
        <v>0</v>
      </c>
      <c r="F757" s="2">
        <f>COUNTIF(E$2:E757,"=1")</f>
        <v>216</v>
      </c>
      <c r="G757" s="2">
        <f>COUNTIF(E$2:E757,"=0")</f>
        <v>540</v>
      </c>
      <c r="H757" s="2">
        <f t="shared" si="56"/>
        <v>1</v>
      </c>
      <c r="I757" s="2">
        <f t="shared" si="57"/>
        <v>6.8965517241379337E-2</v>
      </c>
      <c r="J757" s="2">
        <f t="shared" si="58"/>
        <v>0.93103448275862066</v>
      </c>
      <c r="K757" s="2">
        <f t="shared" si="59"/>
        <v>0.44444444444444442</v>
      </c>
    </row>
    <row r="758" spans="1:11">
      <c r="A758" s="7" t="s">
        <v>1132</v>
      </c>
      <c r="B758" s="8">
        <v>-186.6</v>
      </c>
      <c r="C758" s="9">
        <v>8.5000000000000006E-3</v>
      </c>
      <c r="D758" s="2">
        <f>IFERROR(MATCH(A758,Both_domains!A$2:A$225, 0), 0)</f>
        <v>0</v>
      </c>
      <c r="E758" s="2">
        <f t="shared" si="55"/>
        <v>0</v>
      </c>
      <c r="F758" s="2">
        <f>COUNTIF(E$2:E758,"=1")</f>
        <v>216</v>
      </c>
      <c r="G758" s="2">
        <f>COUNTIF(E$2:E758,"=0")</f>
        <v>541</v>
      </c>
      <c r="H758" s="2">
        <f t="shared" si="56"/>
        <v>1</v>
      </c>
      <c r="I758" s="2">
        <f t="shared" si="57"/>
        <v>6.7241379310344795E-2</v>
      </c>
      <c r="J758" s="2">
        <f t="shared" si="58"/>
        <v>0.9327586206896552</v>
      </c>
      <c r="K758" s="2">
        <f t="shared" si="59"/>
        <v>0.44398766700924974</v>
      </c>
    </row>
    <row r="759" spans="1:11">
      <c r="A759" s="7" t="s">
        <v>1133</v>
      </c>
      <c r="B759" s="8">
        <v>-186.6</v>
      </c>
      <c r="C759" s="9">
        <v>8.5000000000000006E-3</v>
      </c>
      <c r="D759" s="2">
        <f>IFERROR(MATCH(A759,Both_domains!A$2:A$225, 0), 0)</f>
        <v>0</v>
      </c>
      <c r="E759" s="2">
        <f t="shared" si="55"/>
        <v>0</v>
      </c>
      <c r="F759" s="2">
        <f>COUNTIF(E$2:E759,"=1")</f>
        <v>216</v>
      </c>
      <c r="G759" s="2">
        <f>COUNTIF(E$2:E759,"=0")</f>
        <v>542</v>
      </c>
      <c r="H759" s="2">
        <f t="shared" si="56"/>
        <v>1</v>
      </c>
      <c r="I759" s="2">
        <f t="shared" si="57"/>
        <v>6.5517241379310365E-2</v>
      </c>
      <c r="J759" s="2">
        <f t="shared" si="58"/>
        <v>0.93448275862068964</v>
      </c>
      <c r="K759" s="2">
        <f t="shared" si="59"/>
        <v>0.44353182751540043</v>
      </c>
    </row>
    <row r="760" spans="1:11">
      <c r="A760" s="7" t="s">
        <v>1134</v>
      </c>
      <c r="B760" s="8">
        <v>-186.7</v>
      </c>
      <c r="C760" s="9">
        <v>8.5000000000000006E-3</v>
      </c>
      <c r="D760" s="2">
        <f>IFERROR(MATCH(A760,Both_domains!A$2:A$225, 0), 0)</f>
        <v>0</v>
      </c>
      <c r="E760" s="2">
        <f t="shared" si="55"/>
        <v>0</v>
      </c>
      <c r="F760" s="2">
        <f>COUNTIF(E$2:E760,"=1")</f>
        <v>216</v>
      </c>
      <c r="G760" s="2">
        <f>COUNTIF(E$2:E760,"=0")</f>
        <v>543</v>
      </c>
      <c r="H760" s="2">
        <f t="shared" si="56"/>
        <v>1</v>
      </c>
      <c r="I760" s="2">
        <f t="shared" si="57"/>
        <v>6.3793103448275823E-2</v>
      </c>
      <c r="J760" s="2">
        <f t="shared" si="58"/>
        <v>0.93620689655172418</v>
      </c>
      <c r="K760" s="2">
        <f t="shared" si="59"/>
        <v>0.44307692307692309</v>
      </c>
    </row>
    <row r="761" spans="1:11">
      <c r="A761" s="7" t="s">
        <v>1135</v>
      </c>
      <c r="B761" s="8">
        <v>-186.7</v>
      </c>
      <c r="C761" s="9">
        <v>8.5000000000000006E-3</v>
      </c>
      <c r="D761" s="2">
        <f>IFERROR(MATCH(A761,Both_domains!A$2:A$225, 0), 0)</f>
        <v>0</v>
      </c>
      <c r="E761" s="2">
        <f t="shared" si="55"/>
        <v>0</v>
      </c>
      <c r="F761" s="2">
        <f>COUNTIF(E$2:E761,"=1")</f>
        <v>216</v>
      </c>
      <c r="G761" s="2">
        <f>COUNTIF(E$2:E761,"=0")</f>
        <v>544</v>
      </c>
      <c r="H761" s="2">
        <f t="shared" si="56"/>
        <v>1</v>
      </c>
      <c r="I761" s="2">
        <f t="shared" si="57"/>
        <v>6.2068965517241392E-2</v>
      </c>
      <c r="J761" s="2">
        <f t="shared" si="58"/>
        <v>0.93793103448275861</v>
      </c>
      <c r="K761" s="2">
        <f t="shared" si="59"/>
        <v>0.44262295081967212</v>
      </c>
    </row>
    <row r="762" spans="1:11">
      <c r="A762" s="7" t="s">
        <v>1136</v>
      </c>
      <c r="B762" s="8">
        <v>-186.7</v>
      </c>
      <c r="C762" s="9">
        <v>8.5000000000000006E-3</v>
      </c>
      <c r="D762" s="2">
        <f>IFERROR(MATCH(A762,Both_domains!A$2:A$225, 0), 0)</f>
        <v>0</v>
      </c>
      <c r="E762" s="2">
        <f t="shared" si="55"/>
        <v>0</v>
      </c>
      <c r="F762" s="2">
        <f>COUNTIF(E$2:E762,"=1")</f>
        <v>216</v>
      </c>
      <c r="G762" s="2">
        <f>COUNTIF(E$2:E762,"=0")</f>
        <v>545</v>
      </c>
      <c r="H762" s="2">
        <f t="shared" si="56"/>
        <v>1</v>
      </c>
      <c r="I762" s="2">
        <f t="shared" si="57"/>
        <v>6.0344827586206851E-2</v>
      </c>
      <c r="J762" s="2">
        <f t="shared" si="58"/>
        <v>0.93965517241379315</v>
      </c>
      <c r="K762" s="2">
        <f t="shared" si="59"/>
        <v>0.4421699078812692</v>
      </c>
    </row>
    <row r="763" spans="1:11">
      <c r="A763" s="7" t="s">
        <v>1137</v>
      </c>
      <c r="B763" s="8">
        <v>-186.7</v>
      </c>
      <c r="C763" s="9">
        <v>8.5000000000000006E-3</v>
      </c>
      <c r="D763" s="2">
        <f>IFERROR(MATCH(A763,Both_domains!A$2:A$225, 0), 0)</f>
        <v>0</v>
      </c>
      <c r="E763" s="2">
        <f t="shared" si="55"/>
        <v>0</v>
      </c>
      <c r="F763" s="2">
        <f>COUNTIF(E$2:E763,"=1")</f>
        <v>216</v>
      </c>
      <c r="G763" s="2">
        <f>COUNTIF(E$2:E763,"=0")</f>
        <v>546</v>
      </c>
      <c r="H763" s="2">
        <f t="shared" si="56"/>
        <v>1</v>
      </c>
      <c r="I763" s="2">
        <f t="shared" si="57"/>
        <v>5.862068965517242E-2</v>
      </c>
      <c r="J763" s="2">
        <f t="shared" si="58"/>
        <v>0.94137931034482758</v>
      </c>
      <c r="K763" s="2">
        <f t="shared" si="59"/>
        <v>0.44171779141104295</v>
      </c>
    </row>
    <row r="764" spans="1:11">
      <c r="A764" s="7" t="s">
        <v>1138</v>
      </c>
      <c r="B764" s="8">
        <v>-186.7</v>
      </c>
      <c r="C764" s="9">
        <v>8.6E-3</v>
      </c>
      <c r="D764" s="2">
        <f>IFERROR(MATCH(A764,Both_domains!A$2:A$225, 0), 0)</f>
        <v>0</v>
      </c>
      <c r="E764" s="2">
        <f t="shared" si="55"/>
        <v>0</v>
      </c>
      <c r="F764" s="2">
        <f>COUNTIF(E$2:E764,"=1")</f>
        <v>216</v>
      </c>
      <c r="G764" s="2">
        <f>COUNTIF(E$2:E764,"=0")</f>
        <v>547</v>
      </c>
      <c r="H764" s="2">
        <f t="shared" si="56"/>
        <v>1</v>
      </c>
      <c r="I764" s="2">
        <f t="shared" si="57"/>
        <v>5.6896551724137878E-2</v>
      </c>
      <c r="J764" s="2">
        <f t="shared" si="58"/>
        <v>0.94310344827586212</v>
      </c>
      <c r="K764" s="2">
        <f t="shared" si="59"/>
        <v>0.44126659856996936</v>
      </c>
    </row>
    <row r="765" spans="1:11">
      <c r="A765" s="7" t="s">
        <v>1139</v>
      </c>
      <c r="B765" s="8">
        <v>-186.8</v>
      </c>
      <c r="C765" s="9">
        <v>8.6999999999999994E-3</v>
      </c>
      <c r="D765" s="2">
        <f>IFERROR(MATCH(A765,Both_domains!A$2:A$225, 0), 0)</f>
        <v>0</v>
      </c>
      <c r="E765" s="2">
        <f t="shared" si="55"/>
        <v>0</v>
      </c>
      <c r="F765" s="2">
        <f>COUNTIF(E$2:E765,"=1")</f>
        <v>216</v>
      </c>
      <c r="G765" s="2">
        <f>COUNTIF(E$2:E765,"=0")</f>
        <v>548</v>
      </c>
      <c r="H765" s="2">
        <f t="shared" si="56"/>
        <v>1</v>
      </c>
      <c r="I765" s="2">
        <f t="shared" si="57"/>
        <v>5.5172413793103448E-2</v>
      </c>
      <c r="J765" s="2">
        <f t="shared" si="58"/>
        <v>0.94482758620689655</v>
      </c>
      <c r="K765" s="2">
        <f t="shared" si="59"/>
        <v>0.44081632653061226</v>
      </c>
    </row>
    <row r="766" spans="1:11">
      <c r="A766" s="7" t="s">
        <v>1140</v>
      </c>
      <c r="B766" s="8">
        <v>-186.8</v>
      </c>
      <c r="C766" s="9">
        <v>8.6999999999999994E-3</v>
      </c>
      <c r="D766" s="2">
        <f>IFERROR(MATCH(A766,Both_domains!A$2:A$225, 0), 0)</f>
        <v>0</v>
      </c>
      <c r="E766" s="2">
        <f t="shared" si="55"/>
        <v>0</v>
      </c>
      <c r="F766" s="2">
        <f>COUNTIF(E$2:E766,"=1")</f>
        <v>216</v>
      </c>
      <c r="G766" s="2">
        <f>COUNTIF(E$2:E766,"=0")</f>
        <v>549</v>
      </c>
      <c r="H766" s="2">
        <f t="shared" si="56"/>
        <v>1</v>
      </c>
      <c r="I766" s="2">
        <f t="shared" si="57"/>
        <v>5.3448275862069017E-2</v>
      </c>
      <c r="J766" s="2">
        <f t="shared" si="58"/>
        <v>0.94655172413793098</v>
      </c>
      <c r="K766" s="2">
        <f t="shared" si="59"/>
        <v>0.44036697247706424</v>
      </c>
    </row>
    <row r="767" spans="1:11">
      <c r="A767" s="7" t="s">
        <v>1141</v>
      </c>
      <c r="B767" s="8">
        <v>-186.8</v>
      </c>
      <c r="C767" s="9">
        <v>8.8000000000000005E-3</v>
      </c>
      <c r="D767" s="2">
        <f>IFERROR(MATCH(A767,Both_domains!A$2:A$225, 0), 0)</f>
        <v>0</v>
      </c>
      <c r="E767" s="2">
        <f t="shared" si="55"/>
        <v>0</v>
      </c>
      <c r="F767" s="2">
        <f>COUNTIF(E$2:E767,"=1")</f>
        <v>216</v>
      </c>
      <c r="G767" s="2">
        <f>COUNTIF(E$2:E767,"=0")</f>
        <v>550</v>
      </c>
      <c r="H767" s="2">
        <f t="shared" si="56"/>
        <v>1</v>
      </c>
      <c r="I767" s="2">
        <f t="shared" si="57"/>
        <v>5.1724137931034475E-2</v>
      </c>
      <c r="J767" s="2">
        <f t="shared" si="58"/>
        <v>0.94827586206896552</v>
      </c>
      <c r="K767" s="2">
        <f t="shared" si="59"/>
        <v>0.43991853360488797</v>
      </c>
    </row>
    <row r="768" spans="1:11">
      <c r="A768" s="7" t="s">
        <v>1142</v>
      </c>
      <c r="B768" s="8">
        <v>-186.9</v>
      </c>
      <c r="C768" s="9">
        <v>8.8000000000000005E-3</v>
      </c>
      <c r="D768" s="2">
        <f>IFERROR(MATCH(A768,Both_domains!A$2:A$225, 0), 0)</f>
        <v>0</v>
      </c>
      <c r="E768" s="2">
        <f t="shared" si="55"/>
        <v>0</v>
      </c>
      <c r="F768" s="2">
        <f>COUNTIF(E$2:E768,"=1")</f>
        <v>216</v>
      </c>
      <c r="G768" s="2">
        <f>COUNTIF(E$2:E768,"=0")</f>
        <v>551</v>
      </c>
      <c r="H768" s="2">
        <f t="shared" si="56"/>
        <v>1</v>
      </c>
      <c r="I768" s="2">
        <f t="shared" si="57"/>
        <v>5.0000000000000044E-2</v>
      </c>
      <c r="J768" s="2">
        <f t="shared" si="58"/>
        <v>0.95</v>
      </c>
      <c r="K768" s="2">
        <f t="shared" si="59"/>
        <v>0.43947100712105797</v>
      </c>
    </row>
    <row r="769" spans="1:11">
      <c r="A769" s="7" t="s">
        <v>1143</v>
      </c>
      <c r="B769" s="8">
        <v>-186.9</v>
      </c>
      <c r="C769" s="9">
        <v>8.8000000000000005E-3</v>
      </c>
      <c r="D769" s="2">
        <f>IFERROR(MATCH(A769,Both_domains!A$2:A$225, 0), 0)</f>
        <v>0</v>
      </c>
      <c r="E769" s="2">
        <f t="shared" si="55"/>
        <v>0</v>
      </c>
      <c r="F769" s="2">
        <f>COUNTIF(E$2:E769,"=1")</f>
        <v>216</v>
      </c>
      <c r="G769" s="2">
        <f>COUNTIF(E$2:E769,"=0")</f>
        <v>552</v>
      </c>
      <c r="H769" s="2">
        <f t="shared" si="56"/>
        <v>1</v>
      </c>
      <c r="I769" s="2">
        <f t="shared" si="57"/>
        <v>4.8275862068965503E-2</v>
      </c>
      <c r="J769" s="2">
        <f t="shared" si="58"/>
        <v>0.9517241379310345</v>
      </c>
      <c r="K769" s="2">
        <f t="shared" si="59"/>
        <v>0.43902439024390244</v>
      </c>
    </row>
    <row r="770" spans="1:11">
      <c r="A770" s="7" t="s">
        <v>1144</v>
      </c>
      <c r="B770" s="8">
        <v>-186.9</v>
      </c>
      <c r="C770" s="9">
        <v>8.8999999999999999E-3</v>
      </c>
      <c r="D770" s="2">
        <f>IFERROR(MATCH(A770,Both_domains!A$2:A$225, 0), 0)</f>
        <v>0</v>
      </c>
      <c r="E770" s="2">
        <f t="shared" si="55"/>
        <v>0</v>
      </c>
      <c r="F770" s="2">
        <f>COUNTIF(E$2:E770,"=1")</f>
        <v>216</v>
      </c>
      <c r="G770" s="2">
        <f>COUNTIF(E$2:E770,"=0")</f>
        <v>553</v>
      </c>
      <c r="H770" s="2">
        <f t="shared" si="56"/>
        <v>1</v>
      </c>
      <c r="I770" s="2">
        <f t="shared" si="57"/>
        <v>4.6551724137931072E-2</v>
      </c>
      <c r="J770" s="2">
        <f t="shared" si="58"/>
        <v>0.95344827586206893</v>
      </c>
      <c r="K770" s="2">
        <f t="shared" si="59"/>
        <v>0.43857868020304569</v>
      </c>
    </row>
    <row r="771" spans="1:11">
      <c r="A771" s="7" t="s">
        <v>1145</v>
      </c>
      <c r="B771" s="8">
        <v>-187</v>
      </c>
      <c r="C771" s="9">
        <v>8.9999999999999993E-3</v>
      </c>
      <c r="D771" s="2">
        <f>IFERROR(MATCH(A771,Both_domains!A$2:A$225, 0), 0)</f>
        <v>0</v>
      </c>
      <c r="E771" s="2">
        <f t="shared" ref="E771:E797" si="60">IF(D771=0,0,1)</f>
        <v>0</v>
      </c>
      <c r="F771" s="2">
        <f>COUNTIF(E$2:E771,"=1")</f>
        <v>216</v>
      </c>
      <c r="G771" s="2">
        <f>COUNTIF(E$2:E771,"=0")</f>
        <v>554</v>
      </c>
      <c r="H771" s="2">
        <f t="shared" ref="H771:H797" si="61">F771/MAX(F:F)</f>
        <v>1</v>
      </c>
      <c r="I771" s="2">
        <f t="shared" ref="I771:I797" si="62">1 - J771</f>
        <v>4.482758620689653E-2</v>
      </c>
      <c r="J771" s="2">
        <f t="shared" ref="J771:J797" si="63">G771/MAX(G:G)</f>
        <v>0.95517241379310347</v>
      </c>
      <c r="K771" s="2">
        <f t="shared" ref="K771:K797" si="64">2*F771/(F771+MAX(F:F)+G771)</f>
        <v>0.43813387423935091</v>
      </c>
    </row>
    <row r="772" spans="1:11">
      <c r="A772" s="7" t="s">
        <v>1146</v>
      </c>
      <c r="B772" s="8">
        <v>-187</v>
      </c>
      <c r="C772" s="9">
        <v>8.9999999999999993E-3</v>
      </c>
      <c r="D772" s="2">
        <f>IFERROR(MATCH(A772,Both_domains!A$2:A$225, 0), 0)</f>
        <v>0</v>
      </c>
      <c r="E772" s="2">
        <f t="shared" si="60"/>
        <v>0</v>
      </c>
      <c r="F772" s="2">
        <f>COUNTIF(E$2:E772,"=1")</f>
        <v>216</v>
      </c>
      <c r="G772" s="2">
        <f>COUNTIF(E$2:E772,"=0")</f>
        <v>555</v>
      </c>
      <c r="H772" s="2">
        <f t="shared" si="61"/>
        <v>1</v>
      </c>
      <c r="I772" s="2">
        <f t="shared" si="62"/>
        <v>4.31034482758621E-2</v>
      </c>
      <c r="J772" s="2">
        <f t="shared" si="63"/>
        <v>0.9568965517241379</v>
      </c>
      <c r="K772" s="2">
        <f t="shared" si="64"/>
        <v>0.43768996960486323</v>
      </c>
    </row>
    <row r="773" spans="1:11">
      <c r="A773" s="7" t="s">
        <v>1147</v>
      </c>
      <c r="B773" s="8">
        <v>-187.1</v>
      </c>
      <c r="C773" s="9">
        <v>9.1000000000000004E-3</v>
      </c>
      <c r="D773" s="2">
        <f>IFERROR(MATCH(A773,Both_domains!A$2:A$225, 0), 0)</f>
        <v>0</v>
      </c>
      <c r="E773" s="2">
        <f t="shared" si="60"/>
        <v>0</v>
      </c>
      <c r="F773" s="2">
        <f>COUNTIF(E$2:E773,"=1")</f>
        <v>216</v>
      </c>
      <c r="G773" s="2">
        <f>COUNTIF(E$2:E773,"=0")</f>
        <v>556</v>
      </c>
      <c r="H773" s="2">
        <f t="shared" si="61"/>
        <v>1</v>
      </c>
      <c r="I773" s="2">
        <f t="shared" si="62"/>
        <v>4.1379310344827558E-2</v>
      </c>
      <c r="J773" s="2">
        <f t="shared" si="63"/>
        <v>0.95862068965517244</v>
      </c>
      <c r="K773" s="2">
        <f t="shared" si="64"/>
        <v>0.43724696356275305</v>
      </c>
    </row>
    <row r="774" spans="1:11">
      <c r="A774" s="7" t="s">
        <v>1148</v>
      </c>
      <c r="B774" s="8">
        <v>-187.1</v>
      </c>
      <c r="C774" s="9">
        <v>9.1000000000000004E-3</v>
      </c>
      <c r="D774" s="2">
        <f>IFERROR(MATCH(A774,Both_domains!A$2:A$225, 0), 0)</f>
        <v>0</v>
      </c>
      <c r="E774" s="2">
        <f t="shared" si="60"/>
        <v>0</v>
      </c>
      <c r="F774" s="2">
        <f>COUNTIF(E$2:E774,"=1")</f>
        <v>216</v>
      </c>
      <c r="G774" s="2">
        <f>COUNTIF(E$2:E774,"=0")</f>
        <v>557</v>
      </c>
      <c r="H774" s="2">
        <f t="shared" si="61"/>
        <v>1</v>
      </c>
      <c r="I774" s="2">
        <f t="shared" si="62"/>
        <v>3.9655172413793127E-2</v>
      </c>
      <c r="J774" s="2">
        <f t="shared" si="63"/>
        <v>0.96034482758620687</v>
      </c>
      <c r="K774" s="2">
        <f t="shared" si="64"/>
        <v>0.43680485338725988</v>
      </c>
    </row>
    <row r="775" spans="1:11">
      <c r="A775" s="7" t="s">
        <v>1149</v>
      </c>
      <c r="B775" s="8">
        <v>-187.1</v>
      </c>
      <c r="C775" s="9">
        <v>9.1000000000000004E-3</v>
      </c>
      <c r="D775" s="2">
        <f>IFERROR(MATCH(A775,Both_domains!A$2:A$225, 0), 0)</f>
        <v>0</v>
      </c>
      <c r="E775" s="2">
        <f t="shared" si="60"/>
        <v>0</v>
      </c>
      <c r="F775" s="2">
        <f>COUNTIF(E$2:E775,"=1")</f>
        <v>216</v>
      </c>
      <c r="G775" s="2">
        <f>COUNTIF(E$2:E775,"=0")</f>
        <v>558</v>
      </c>
      <c r="H775" s="2">
        <f t="shared" si="61"/>
        <v>1</v>
      </c>
      <c r="I775" s="2">
        <f t="shared" si="62"/>
        <v>3.7931034482758585E-2</v>
      </c>
      <c r="J775" s="2">
        <f t="shared" si="63"/>
        <v>0.96206896551724141</v>
      </c>
      <c r="K775" s="2">
        <f t="shared" si="64"/>
        <v>0.43636363636363634</v>
      </c>
    </row>
    <row r="776" spans="1:11">
      <c r="A776" s="7" t="s">
        <v>1150</v>
      </c>
      <c r="B776" s="8">
        <v>-187.2</v>
      </c>
      <c r="C776" s="9">
        <v>9.1999999999999998E-3</v>
      </c>
      <c r="D776" s="2">
        <f>IFERROR(MATCH(A776,Both_domains!A$2:A$225, 0), 0)</f>
        <v>0</v>
      </c>
      <c r="E776" s="2">
        <f t="shared" si="60"/>
        <v>0</v>
      </c>
      <c r="F776" s="2">
        <f>COUNTIF(E$2:E776,"=1")</f>
        <v>216</v>
      </c>
      <c r="G776" s="2">
        <f>COUNTIF(E$2:E776,"=0")</f>
        <v>559</v>
      </c>
      <c r="H776" s="2">
        <f t="shared" si="61"/>
        <v>1</v>
      </c>
      <c r="I776" s="2">
        <f t="shared" si="62"/>
        <v>3.6206896551724155E-2</v>
      </c>
      <c r="J776" s="2">
        <f t="shared" si="63"/>
        <v>0.96379310344827585</v>
      </c>
      <c r="K776" s="2">
        <f t="shared" si="64"/>
        <v>0.43592330978809285</v>
      </c>
    </row>
    <row r="777" spans="1:11">
      <c r="A777" s="7" t="s">
        <v>1151</v>
      </c>
      <c r="B777" s="8">
        <v>-187.3</v>
      </c>
      <c r="C777" s="9">
        <v>9.2999999999999992E-3</v>
      </c>
      <c r="D777" s="2">
        <f>IFERROR(MATCH(A777,Both_domains!A$2:A$225, 0), 0)</f>
        <v>0</v>
      </c>
      <c r="E777" s="2">
        <f t="shared" si="60"/>
        <v>0</v>
      </c>
      <c r="F777" s="2">
        <f>COUNTIF(E$2:E777,"=1")</f>
        <v>216</v>
      </c>
      <c r="G777" s="2">
        <f>COUNTIF(E$2:E777,"=0")</f>
        <v>560</v>
      </c>
      <c r="H777" s="2">
        <f t="shared" si="61"/>
        <v>1</v>
      </c>
      <c r="I777" s="2">
        <f t="shared" si="62"/>
        <v>3.4482758620689613E-2</v>
      </c>
      <c r="J777" s="2">
        <f t="shared" si="63"/>
        <v>0.96551724137931039</v>
      </c>
      <c r="K777" s="2">
        <f t="shared" si="64"/>
        <v>0.43548387096774194</v>
      </c>
    </row>
    <row r="778" spans="1:11">
      <c r="A778" s="7" t="s">
        <v>1152</v>
      </c>
      <c r="B778" s="8">
        <v>-187.3</v>
      </c>
      <c r="C778" s="9">
        <v>9.2999999999999992E-3</v>
      </c>
      <c r="D778" s="2">
        <f>IFERROR(MATCH(A778,Both_domains!A$2:A$225, 0), 0)</f>
        <v>0</v>
      </c>
      <c r="E778" s="2">
        <f t="shared" si="60"/>
        <v>0</v>
      </c>
      <c r="F778" s="2">
        <f>COUNTIF(E$2:E778,"=1")</f>
        <v>216</v>
      </c>
      <c r="G778" s="2">
        <f>COUNTIF(E$2:E778,"=0")</f>
        <v>561</v>
      </c>
      <c r="H778" s="2">
        <f t="shared" si="61"/>
        <v>1</v>
      </c>
      <c r="I778" s="2">
        <f t="shared" si="62"/>
        <v>3.2758620689655182E-2</v>
      </c>
      <c r="J778" s="2">
        <f t="shared" si="63"/>
        <v>0.96724137931034482</v>
      </c>
      <c r="K778" s="2">
        <f t="shared" si="64"/>
        <v>0.43504531722054379</v>
      </c>
    </row>
    <row r="779" spans="1:11">
      <c r="A779" s="7" t="s">
        <v>1153</v>
      </c>
      <c r="B779" s="8">
        <v>-187.3</v>
      </c>
      <c r="C779" s="9">
        <v>9.4000000000000004E-3</v>
      </c>
      <c r="D779" s="2">
        <f>IFERROR(MATCH(A779,Both_domains!A$2:A$225, 0), 0)</f>
        <v>0</v>
      </c>
      <c r="E779" s="2">
        <f t="shared" si="60"/>
        <v>0</v>
      </c>
      <c r="F779" s="2">
        <f>COUNTIF(E$2:E779,"=1")</f>
        <v>216</v>
      </c>
      <c r="G779" s="2">
        <f>COUNTIF(E$2:E779,"=0")</f>
        <v>562</v>
      </c>
      <c r="H779" s="2">
        <f t="shared" si="61"/>
        <v>1</v>
      </c>
      <c r="I779" s="2">
        <f t="shared" si="62"/>
        <v>3.1034482758620641E-2</v>
      </c>
      <c r="J779" s="2">
        <f t="shared" si="63"/>
        <v>0.96896551724137936</v>
      </c>
      <c r="K779" s="2">
        <f t="shared" si="64"/>
        <v>0.43460764587525152</v>
      </c>
    </row>
    <row r="780" spans="1:11">
      <c r="A780" s="7" t="s">
        <v>1154</v>
      </c>
      <c r="B780" s="8">
        <v>-187.3</v>
      </c>
      <c r="C780" s="9">
        <v>9.4999999999999998E-3</v>
      </c>
      <c r="D780" s="2">
        <f>IFERROR(MATCH(A780,Both_domains!A$2:A$225, 0), 0)</f>
        <v>0</v>
      </c>
      <c r="E780" s="2">
        <f t="shared" si="60"/>
        <v>0</v>
      </c>
      <c r="F780" s="2">
        <f>COUNTIF(E$2:E780,"=1")</f>
        <v>216</v>
      </c>
      <c r="G780" s="2">
        <f>COUNTIF(E$2:E780,"=0")</f>
        <v>563</v>
      </c>
      <c r="H780" s="2">
        <f t="shared" si="61"/>
        <v>1</v>
      </c>
      <c r="I780" s="2">
        <f t="shared" si="62"/>
        <v>2.931034482758621E-2</v>
      </c>
      <c r="J780" s="2">
        <f t="shared" si="63"/>
        <v>0.97068965517241379</v>
      </c>
      <c r="K780" s="2">
        <f t="shared" si="64"/>
        <v>0.43417085427135677</v>
      </c>
    </row>
    <row r="781" spans="1:11">
      <c r="A781" s="7" t="s">
        <v>1155</v>
      </c>
      <c r="B781" s="8">
        <v>-187.4</v>
      </c>
      <c r="C781" s="9">
        <v>9.5999999999999992E-3</v>
      </c>
      <c r="D781" s="2">
        <f>IFERROR(MATCH(A781,Both_domains!A$2:A$225, 0), 0)</f>
        <v>0</v>
      </c>
      <c r="E781" s="2">
        <f t="shared" si="60"/>
        <v>0</v>
      </c>
      <c r="F781" s="2">
        <f>COUNTIF(E$2:E781,"=1")</f>
        <v>216</v>
      </c>
      <c r="G781" s="2">
        <f>COUNTIF(E$2:E781,"=0")</f>
        <v>564</v>
      </c>
      <c r="H781" s="2">
        <f t="shared" si="61"/>
        <v>1</v>
      </c>
      <c r="I781" s="2">
        <f t="shared" si="62"/>
        <v>2.7586206896551779E-2</v>
      </c>
      <c r="J781" s="2">
        <f t="shared" si="63"/>
        <v>0.97241379310344822</v>
      </c>
      <c r="K781" s="2">
        <f t="shared" si="64"/>
        <v>0.43373493975903615</v>
      </c>
    </row>
    <row r="782" spans="1:11">
      <c r="A782" s="7" t="s">
        <v>1156</v>
      </c>
      <c r="B782" s="8">
        <v>-187.5</v>
      </c>
      <c r="C782" s="9">
        <v>9.7000000000000003E-3</v>
      </c>
      <c r="D782" s="2">
        <f>IFERROR(MATCH(A782,Both_domains!A$2:A$225, 0), 0)</f>
        <v>0</v>
      </c>
      <c r="E782" s="2">
        <f t="shared" si="60"/>
        <v>0</v>
      </c>
      <c r="F782" s="2">
        <f>COUNTIF(E$2:E782,"=1")</f>
        <v>216</v>
      </c>
      <c r="G782" s="2">
        <f>COUNTIF(E$2:E782,"=0")</f>
        <v>565</v>
      </c>
      <c r="H782" s="2">
        <f t="shared" si="61"/>
        <v>1</v>
      </c>
      <c r="I782" s="2">
        <f t="shared" si="62"/>
        <v>2.5862068965517238E-2</v>
      </c>
      <c r="J782" s="2">
        <f t="shared" si="63"/>
        <v>0.97413793103448276</v>
      </c>
      <c r="K782" s="2">
        <f t="shared" si="64"/>
        <v>0.43329989969909727</v>
      </c>
    </row>
    <row r="783" spans="1:11">
      <c r="A783" s="7" t="s">
        <v>1157</v>
      </c>
      <c r="B783" s="8">
        <v>-187.5</v>
      </c>
      <c r="C783" s="9">
        <v>9.7000000000000003E-3</v>
      </c>
      <c r="D783" s="2">
        <f>IFERROR(MATCH(A783,Both_domains!A$2:A$225, 0), 0)</f>
        <v>0</v>
      </c>
      <c r="E783" s="2">
        <f t="shared" si="60"/>
        <v>0</v>
      </c>
      <c r="F783" s="2">
        <f>COUNTIF(E$2:E783,"=1")</f>
        <v>216</v>
      </c>
      <c r="G783" s="2">
        <f>COUNTIF(E$2:E783,"=0")</f>
        <v>566</v>
      </c>
      <c r="H783" s="2">
        <f t="shared" si="61"/>
        <v>1</v>
      </c>
      <c r="I783" s="2">
        <f t="shared" si="62"/>
        <v>2.4137931034482807E-2</v>
      </c>
      <c r="J783" s="2">
        <f t="shared" si="63"/>
        <v>0.97586206896551719</v>
      </c>
      <c r="K783" s="2">
        <f t="shared" si="64"/>
        <v>0.43286573146292584</v>
      </c>
    </row>
    <row r="784" spans="1:11">
      <c r="A784" s="7" t="s">
        <v>1158</v>
      </c>
      <c r="B784" s="8">
        <v>-187.6</v>
      </c>
      <c r="C784" s="9">
        <v>9.7999999999999997E-3</v>
      </c>
      <c r="D784" s="2">
        <f>IFERROR(MATCH(A784,Both_domains!A$2:A$225, 0), 0)</f>
        <v>0</v>
      </c>
      <c r="E784" s="2">
        <f t="shared" si="60"/>
        <v>0</v>
      </c>
      <c r="F784" s="2">
        <f>COUNTIF(E$2:E784,"=1")</f>
        <v>216</v>
      </c>
      <c r="G784" s="2">
        <f>COUNTIF(E$2:E784,"=0")</f>
        <v>567</v>
      </c>
      <c r="H784" s="2">
        <f t="shared" si="61"/>
        <v>1</v>
      </c>
      <c r="I784" s="2">
        <f t="shared" si="62"/>
        <v>2.2413793103448265E-2</v>
      </c>
      <c r="J784" s="2">
        <f t="shared" si="63"/>
        <v>0.97758620689655173</v>
      </c>
      <c r="K784" s="2">
        <f t="shared" si="64"/>
        <v>0.43243243243243246</v>
      </c>
    </row>
    <row r="785" spans="1:11">
      <c r="A785" s="7" t="s">
        <v>1159</v>
      </c>
      <c r="B785" s="8">
        <v>-187.6</v>
      </c>
      <c r="C785" s="9">
        <v>9.7999999999999997E-3</v>
      </c>
      <c r="D785" s="2">
        <f>IFERROR(MATCH(A785,Both_domains!A$2:A$225, 0), 0)</f>
        <v>0</v>
      </c>
      <c r="E785" s="2">
        <f t="shared" si="60"/>
        <v>0</v>
      </c>
      <c r="F785" s="2">
        <f>COUNTIF(E$2:E785,"=1")</f>
        <v>216</v>
      </c>
      <c r="G785" s="2">
        <f>COUNTIF(E$2:E785,"=0")</f>
        <v>568</v>
      </c>
      <c r="H785" s="2">
        <f t="shared" si="61"/>
        <v>1</v>
      </c>
      <c r="I785" s="2">
        <f t="shared" si="62"/>
        <v>2.0689655172413834E-2</v>
      </c>
      <c r="J785" s="2">
        <f t="shared" si="63"/>
        <v>0.97931034482758617</v>
      </c>
      <c r="K785" s="2">
        <f t="shared" si="64"/>
        <v>0.432</v>
      </c>
    </row>
    <row r="786" spans="1:11">
      <c r="A786" s="7" t="s">
        <v>1160</v>
      </c>
      <c r="B786" s="8">
        <v>-187.6</v>
      </c>
      <c r="C786" s="9">
        <v>9.7999999999999997E-3</v>
      </c>
      <c r="D786" s="2">
        <f>IFERROR(MATCH(A786,Both_domains!A$2:A$225, 0), 0)</f>
        <v>0</v>
      </c>
      <c r="E786" s="2">
        <f t="shared" si="60"/>
        <v>0</v>
      </c>
      <c r="F786" s="2">
        <f>COUNTIF(E$2:E786,"=1")</f>
        <v>216</v>
      </c>
      <c r="G786" s="2">
        <f>COUNTIF(E$2:E786,"=0")</f>
        <v>569</v>
      </c>
      <c r="H786" s="2">
        <f t="shared" si="61"/>
        <v>1</v>
      </c>
      <c r="I786" s="2">
        <f t="shared" si="62"/>
        <v>1.8965517241379293E-2</v>
      </c>
      <c r="J786" s="2">
        <f t="shared" si="63"/>
        <v>0.98103448275862071</v>
      </c>
      <c r="K786" s="2">
        <f t="shared" si="64"/>
        <v>0.43156843156843155</v>
      </c>
    </row>
    <row r="787" spans="1:11">
      <c r="A787" s="7" t="s">
        <v>1161</v>
      </c>
      <c r="B787" s="8">
        <v>-187.6</v>
      </c>
      <c r="C787" s="9">
        <v>9.7999999999999997E-3</v>
      </c>
      <c r="D787" s="2">
        <f>IFERROR(MATCH(A787,Both_domains!A$2:A$225, 0), 0)</f>
        <v>0</v>
      </c>
      <c r="E787" s="2">
        <f t="shared" si="60"/>
        <v>0</v>
      </c>
      <c r="F787" s="2">
        <f>COUNTIF(E$2:E787,"=1")</f>
        <v>216</v>
      </c>
      <c r="G787" s="2">
        <f>COUNTIF(E$2:E787,"=0")</f>
        <v>570</v>
      </c>
      <c r="H787" s="2">
        <f t="shared" si="61"/>
        <v>1</v>
      </c>
      <c r="I787" s="2">
        <f t="shared" si="62"/>
        <v>1.7241379310344862E-2</v>
      </c>
      <c r="J787" s="2">
        <f t="shared" si="63"/>
        <v>0.98275862068965514</v>
      </c>
      <c r="K787" s="2">
        <f t="shared" si="64"/>
        <v>0.43113772455089822</v>
      </c>
    </row>
    <row r="788" spans="1:11">
      <c r="A788" s="7" t="s">
        <v>1162</v>
      </c>
      <c r="B788" s="8">
        <v>-187.6</v>
      </c>
      <c r="C788" s="9">
        <v>9.7999999999999997E-3</v>
      </c>
      <c r="D788" s="2">
        <f>IFERROR(MATCH(A788,Both_domains!A$2:A$225, 0), 0)</f>
        <v>0</v>
      </c>
      <c r="E788" s="2">
        <f t="shared" si="60"/>
        <v>0</v>
      </c>
      <c r="F788" s="2">
        <f>COUNTIF(E$2:E788,"=1")</f>
        <v>216</v>
      </c>
      <c r="G788" s="2">
        <f>COUNTIF(E$2:E788,"=0")</f>
        <v>571</v>
      </c>
      <c r="H788" s="2">
        <f t="shared" si="61"/>
        <v>1</v>
      </c>
      <c r="I788" s="2">
        <f t="shared" si="62"/>
        <v>1.551724137931032E-2</v>
      </c>
      <c r="J788" s="2">
        <f t="shared" si="63"/>
        <v>0.98448275862068968</v>
      </c>
      <c r="K788" s="2">
        <f t="shared" si="64"/>
        <v>0.43070787637088731</v>
      </c>
    </row>
    <row r="789" spans="1:11">
      <c r="A789" s="7" t="s">
        <v>1163</v>
      </c>
      <c r="B789" s="8">
        <v>-187.6</v>
      </c>
      <c r="C789" s="9">
        <v>9.7999999999999997E-3</v>
      </c>
      <c r="D789" s="2">
        <f>IFERROR(MATCH(A789,Both_domains!A$2:A$225, 0), 0)</f>
        <v>0</v>
      </c>
      <c r="E789" s="2">
        <f t="shared" si="60"/>
        <v>0</v>
      </c>
      <c r="F789" s="2">
        <f>COUNTIF(E$2:E789,"=1")</f>
        <v>216</v>
      </c>
      <c r="G789" s="2">
        <f>COUNTIF(E$2:E789,"=0")</f>
        <v>572</v>
      </c>
      <c r="H789" s="2">
        <f t="shared" si="61"/>
        <v>1</v>
      </c>
      <c r="I789" s="2">
        <f t="shared" si="62"/>
        <v>1.379310344827589E-2</v>
      </c>
      <c r="J789" s="2">
        <f t="shared" si="63"/>
        <v>0.98620689655172411</v>
      </c>
      <c r="K789" s="2">
        <f t="shared" si="64"/>
        <v>0.4302788844621514</v>
      </c>
    </row>
    <row r="790" spans="1:11">
      <c r="A790" s="7" t="s">
        <v>1164</v>
      </c>
      <c r="B790" s="8">
        <v>-187.6</v>
      </c>
      <c r="C790" s="9">
        <v>9.7999999999999997E-3</v>
      </c>
      <c r="D790" s="2">
        <f>IFERROR(MATCH(A790,Both_domains!A$2:A$225, 0), 0)</f>
        <v>0</v>
      </c>
      <c r="E790" s="2">
        <f t="shared" si="60"/>
        <v>0</v>
      </c>
      <c r="F790" s="2">
        <f>COUNTIF(E$2:E790,"=1")</f>
        <v>216</v>
      </c>
      <c r="G790" s="2">
        <f>COUNTIF(E$2:E790,"=0")</f>
        <v>573</v>
      </c>
      <c r="H790" s="2">
        <f t="shared" si="61"/>
        <v>1</v>
      </c>
      <c r="I790" s="2">
        <f t="shared" si="62"/>
        <v>1.2068965517241348E-2</v>
      </c>
      <c r="J790" s="2">
        <f t="shared" si="63"/>
        <v>0.98793103448275865</v>
      </c>
      <c r="K790" s="2">
        <f t="shared" si="64"/>
        <v>0.42985074626865671</v>
      </c>
    </row>
    <row r="791" spans="1:11">
      <c r="A791" s="7" t="s">
        <v>1165</v>
      </c>
      <c r="B791" s="8">
        <v>-187.6</v>
      </c>
      <c r="C791" s="9">
        <v>9.7999999999999997E-3</v>
      </c>
      <c r="D791" s="2">
        <f>IFERROR(MATCH(A791,Both_domains!A$2:A$225, 0), 0)</f>
        <v>0</v>
      </c>
      <c r="E791" s="2">
        <f t="shared" si="60"/>
        <v>0</v>
      </c>
      <c r="F791" s="2">
        <f>COUNTIF(E$2:E791,"=1")</f>
        <v>216</v>
      </c>
      <c r="G791" s="2">
        <f>COUNTIF(E$2:E791,"=0")</f>
        <v>574</v>
      </c>
      <c r="H791" s="2">
        <f t="shared" si="61"/>
        <v>1</v>
      </c>
      <c r="I791" s="2">
        <f t="shared" si="62"/>
        <v>1.0344827586206917E-2</v>
      </c>
      <c r="J791" s="2">
        <f t="shared" si="63"/>
        <v>0.98965517241379308</v>
      </c>
      <c r="K791" s="2">
        <f t="shared" si="64"/>
        <v>0.42942345924453279</v>
      </c>
    </row>
    <row r="792" spans="1:11">
      <c r="A792" s="7" t="s">
        <v>1166</v>
      </c>
      <c r="B792" s="8">
        <v>-187.6</v>
      </c>
      <c r="C792" s="9">
        <v>9.9000000000000008E-3</v>
      </c>
      <c r="D792" s="2">
        <f>IFERROR(MATCH(A792,Both_domains!A$2:A$225, 0), 0)</f>
        <v>0</v>
      </c>
      <c r="E792" s="2">
        <f t="shared" si="60"/>
        <v>0</v>
      </c>
      <c r="F792" s="2">
        <f>COUNTIF(E$2:E792,"=1")</f>
        <v>216</v>
      </c>
      <c r="G792" s="2">
        <f>COUNTIF(E$2:E792,"=0")</f>
        <v>575</v>
      </c>
      <c r="H792" s="2">
        <f t="shared" si="61"/>
        <v>1</v>
      </c>
      <c r="I792" s="2">
        <f t="shared" si="62"/>
        <v>8.6206896551723755E-3</v>
      </c>
      <c r="J792" s="2">
        <f t="shared" si="63"/>
        <v>0.99137931034482762</v>
      </c>
      <c r="K792" s="2">
        <f t="shared" si="64"/>
        <v>0.42899702085402186</v>
      </c>
    </row>
    <row r="793" spans="1:11">
      <c r="A793" s="7" t="s">
        <v>1167</v>
      </c>
      <c r="B793" s="8">
        <v>-187.6</v>
      </c>
      <c r="C793" s="9">
        <v>9.9000000000000008E-3</v>
      </c>
      <c r="D793" s="2">
        <f>IFERROR(MATCH(A793,Both_domains!A$2:A$225, 0), 0)</f>
        <v>0</v>
      </c>
      <c r="E793" s="2">
        <f t="shared" si="60"/>
        <v>0</v>
      </c>
      <c r="F793" s="2">
        <f>COUNTIF(E$2:E793,"=1")</f>
        <v>216</v>
      </c>
      <c r="G793" s="2">
        <f>COUNTIF(E$2:E793,"=0")</f>
        <v>576</v>
      </c>
      <c r="H793" s="2">
        <f t="shared" si="61"/>
        <v>1</v>
      </c>
      <c r="I793" s="2">
        <f t="shared" si="62"/>
        <v>6.8965517241379448E-3</v>
      </c>
      <c r="J793" s="2">
        <f t="shared" si="63"/>
        <v>0.99310344827586206</v>
      </c>
      <c r="K793" s="2">
        <f t="shared" si="64"/>
        <v>0.42857142857142855</v>
      </c>
    </row>
    <row r="794" spans="1:11">
      <c r="A794" s="7" t="s">
        <v>1168</v>
      </c>
      <c r="B794" s="8">
        <v>-187.6</v>
      </c>
      <c r="C794" s="9">
        <v>9.9000000000000008E-3</v>
      </c>
      <c r="D794" s="2">
        <f>IFERROR(MATCH(A794,Both_domains!A$2:A$225, 0), 0)</f>
        <v>0</v>
      </c>
      <c r="E794" s="2">
        <f t="shared" si="60"/>
        <v>0</v>
      </c>
      <c r="F794" s="2">
        <f>COUNTIF(E$2:E794,"=1")</f>
        <v>216</v>
      </c>
      <c r="G794" s="2">
        <f>COUNTIF(E$2:E794,"=0")</f>
        <v>577</v>
      </c>
      <c r="H794" s="2">
        <f t="shared" si="61"/>
        <v>1</v>
      </c>
      <c r="I794" s="2">
        <f t="shared" si="62"/>
        <v>5.1724137931034031E-3</v>
      </c>
      <c r="J794" s="2">
        <f t="shared" si="63"/>
        <v>0.9948275862068966</v>
      </c>
      <c r="K794" s="2">
        <f t="shared" si="64"/>
        <v>0.42814667988107036</v>
      </c>
    </row>
    <row r="795" spans="1:11">
      <c r="A795" s="7" t="s">
        <v>1169</v>
      </c>
      <c r="B795" s="8">
        <v>-187.7</v>
      </c>
      <c r="C795" s="9">
        <v>9.9000000000000008E-3</v>
      </c>
      <c r="D795" s="2">
        <f>IFERROR(MATCH(A795,Both_domains!A$2:A$225, 0), 0)</f>
        <v>0</v>
      </c>
      <c r="E795" s="2">
        <f t="shared" si="60"/>
        <v>0</v>
      </c>
      <c r="F795" s="2">
        <f>COUNTIF(E$2:E795,"=1")</f>
        <v>216</v>
      </c>
      <c r="G795" s="2">
        <f>COUNTIF(E$2:E795,"=0")</f>
        <v>578</v>
      </c>
      <c r="H795" s="2">
        <f t="shared" si="61"/>
        <v>1</v>
      </c>
      <c r="I795" s="2">
        <f t="shared" si="62"/>
        <v>3.4482758620689724E-3</v>
      </c>
      <c r="J795" s="2">
        <f t="shared" si="63"/>
        <v>0.99655172413793103</v>
      </c>
      <c r="K795" s="2">
        <f t="shared" si="64"/>
        <v>0.42772277227722771</v>
      </c>
    </row>
    <row r="796" spans="1:11">
      <c r="A796" s="7" t="s">
        <v>1170</v>
      </c>
      <c r="B796" s="8">
        <v>-187.7</v>
      </c>
      <c r="C796" s="9">
        <v>0.01</v>
      </c>
      <c r="D796" s="2">
        <f>IFERROR(MATCH(A796,Both_domains!A$2:A$225, 0), 0)</f>
        <v>0</v>
      </c>
      <c r="E796" s="2">
        <f t="shared" si="60"/>
        <v>0</v>
      </c>
      <c r="F796" s="2">
        <f>COUNTIF(E$2:E796,"=1")</f>
        <v>216</v>
      </c>
      <c r="G796" s="2">
        <f>COUNTIF(E$2:E796,"=0")</f>
        <v>579</v>
      </c>
      <c r="H796" s="2">
        <f t="shared" si="61"/>
        <v>1</v>
      </c>
      <c r="I796" s="2">
        <f t="shared" si="62"/>
        <v>1.7241379310344307E-3</v>
      </c>
      <c r="J796" s="2">
        <f t="shared" si="63"/>
        <v>0.99827586206896557</v>
      </c>
      <c r="K796" s="2">
        <f t="shared" si="64"/>
        <v>0.42729970326409494</v>
      </c>
    </row>
    <row r="797" spans="1:11">
      <c r="A797" s="7" t="s">
        <v>1171</v>
      </c>
      <c r="B797" s="8">
        <v>-187.7</v>
      </c>
      <c r="C797" s="9">
        <v>0.01</v>
      </c>
      <c r="D797" s="2">
        <f>IFERROR(MATCH(A797,Both_domains!A$2:A$225, 0), 0)</f>
        <v>0</v>
      </c>
      <c r="E797" s="2">
        <f t="shared" si="60"/>
        <v>0</v>
      </c>
      <c r="F797" s="2">
        <f>COUNTIF(E$2:E797,"=1")</f>
        <v>216</v>
      </c>
      <c r="G797" s="2">
        <f>COUNTIF(E$2:E797,"=0")</f>
        <v>580</v>
      </c>
      <c r="H797" s="2">
        <f t="shared" si="61"/>
        <v>1</v>
      </c>
      <c r="I797" s="2">
        <f t="shared" si="62"/>
        <v>0</v>
      </c>
      <c r="J797" s="2">
        <f t="shared" si="63"/>
        <v>1</v>
      </c>
      <c r="K797" s="2">
        <f t="shared" si="64"/>
        <v>0.4268774703557312</v>
      </c>
    </row>
    <row r="798" spans="1:11">
      <c r="A798" s="7"/>
      <c r="B798" s="8"/>
      <c r="C798" s="9"/>
      <c r="D798" s="2"/>
      <c r="E798" s="2"/>
      <c r="F798" s="2"/>
      <c r="G798" s="2"/>
      <c r="H798" s="2"/>
      <c r="I798" s="2"/>
      <c r="J798" s="2"/>
      <c r="K798" s="2"/>
    </row>
    <row r="799" spans="1:11">
      <c r="A799" s="7"/>
      <c r="B799" s="8"/>
      <c r="C799" s="9"/>
      <c r="D799" s="2"/>
      <c r="E799" s="2"/>
      <c r="F799" s="2"/>
      <c r="G799" s="2"/>
      <c r="H799" s="2"/>
      <c r="I799" s="2"/>
      <c r="J799" s="2"/>
      <c r="K799" s="2"/>
    </row>
    <row r="800" spans="1:11">
      <c r="A800" s="7"/>
      <c r="B800" s="8"/>
      <c r="C800" s="9"/>
      <c r="D800" s="2"/>
      <c r="E800" s="2"/>
      <c r="F800" s="2"/>
      <c r="G800" s="2"/>
      <c r="H800" s="2"/>
      <c r="I800" s="2"/>
      <c r="J800" s="2"/>
      <c r="K800" s="2"/>
    </row>
    <row r="801" spans="1:3">
      <c r="A801" s="7"/>
      <c r="B801" s="8"/>
      <c r="C801" s="9"/>
    </row>
    <row r="802" spans="1:3">
      <c r="A802" s="7"/>
      <c r="B802" s="8"/>
      <c r="C802" s="9"/>
    </row>
    <row r="803" spans="1:3">
      <c r="A803" s="7"/>
      <c r="B803" s="8"/>
      <c r="C803" s="9"/>
    </row>
    <row r="804" spans="1:3">
      <c r="A804" s="7"/>
      <c r="B804" s="8"/>
      <c r="C804" s="9"/>
    </row>
    <row r="805" spans="1:3">
      <c r="A805" s="7"/>
      <c r="B805" s="8"/>
      <c r="C805" s="9"/>
    </row>
    <row r="806" spans="1:3">
      <c r="A806" s="7"/>
      <c r="B806" s="8"/>
      <c r="C806" s="9"/>
    </row>
    <row r="807" spans="1:3">
      <c r="A807" s="7"/>
      <c r="B807" s="8"/>
      <c r="C807" s="9"/>
    </row>
    <row r="808" spans="1:3">
      <c r="A808" s="7"/>
      <c r="B808" s="8"/>
      <c r="C808" s="9"/>
    </row>
    <row r="809" spans="1:3">
      <c r="A809" s="7"/>
      <c r="B809" s="8"/>
      <c r="C809" s="9"/>
    </row>
    <row r="810" spans="1:3">
      <c r="A810" s="7"/>
      <c r="B810" s="8"/>
      <c r="C810" s="9"/>
    </row>
    <row r="811" spans="1:3">
      <c r="A811" s="7"/>
      <c r="B811" s="8"/>
      <c r="C811" s="9"/>
    </row>
    <row r="812" spans="1:3">
      <c r="A812" s="7"/>
      <c r="B812" s="8"/>
      <c r="C812" s="9"/>
    </row>
    <row r="813" spans="1:3">
      <c r="A813" s="7"/>
      <c r="B813" s="8"/>
      <c r="C813" s="9"/>
    </row>
    <row r="814" spans="1:3">
      <c r="A814" s="7"/>
      <c r="B814" s="8"/>
      <c r="C814" s="9"/>
    </row>
    <row r="815" spans="1:3">
      <c r="A815" s="7"/>
      <c r="B815" s="8"/>
      <c r="C815" s="9"/>
    </row>
    <row r="816" spans="1:3">
      <c r="A816" s="7"/>
      <c r="B816" s="8"/>
      <c r="C816" s="9"/>
    </row>
    <row r="817" spans="1:3">
      <c r="A817" s="7"/>
      <c r="B817" s="8"/>
      <c r="C817" s="9"/>
    </row>
    <row r="818" spans="1:3">
      <c r="A818" s="7"/>
      <c r="B818" s="8"/>
      <c r="C818" s="9"/>
    </row>
    <row r="819" spans="1:3">
      <c r="A819" s="7"/>
      <c r="B819" s="8"/>
      <c r="C819" s="9"/>
    </row>
    <row r="820" spans="1:3">
      <c r="A820" s="7"/>
      <c r="B820" s="8"/>
      <c r="C820" s="9"/>
    </row>
    <row r="821" spans="1:3">
      <c r="A821" s="7"/>
      <c r="B821" s="8"/>
      <c r="C821" s="9"/>
    </row>
    <row r="822" spans="1:3">
      <c r="A822" s="7"/>
      <c r="B822" s="8"/>
      <c r="C822" s="9"/>
    </row>
    <row r="823" spans="1:3">
      <c r="A823" s="7"/>
      <c r="B823" s="8"/>
      <c r="C823" s="9"/>
    </row>
    <row r="824" spans="1:3">
      <c r="A824" s="7"/>
      <c r="B824" s="8"/>
      <c r="C824" s="9"/>
    </row>
    <row r="825" spans="1:3">
      <c r="A825" s="7"/>
      <c r="B825" s="8"/>
      <c r="C825" s="9"/>
    </row>
    <row r="826" spans="1:3">
      <c r="A826" s="7"/>
      <c r="B826" s="8"/>
      <c r="C826" s="9"/>
    </row>
    <row r="827" spans="1:3">
      <c r="A827" s="7"/>
      <c r="B827" s="8"/>
      <c r="C827" s="9"/>
    </row>
    <row r="828" spans="1:3">
      <c r="A828" s="7"/>
      <c r="B828" s="8"/>
      <c r="C828" s="9"/>
    </row>
    <row r="829" spans="1:3">
      <c r="A829" s="7"/>
      <c r="B829" s="8"/>
      <c r="C829" s="9"/>
    </row>
    <row r="830" spans="1:3">
      <c r="A830" s="7"/>
      <c r="B830" s="8"/>
      <c r="C830" s="9"/>
    </row>
    <row r="831" spans="1:3">
      <c r="A831" s="7"/>
      <c r="B831" s="8"/>
      <c r="C831" s="9"/>
    </row>
    <row r="832" spans="1:3">
      <c r="A832" s="7"/>
      <c r="B832" s="8"/>
      <c r="C832" s="9"/>
    </row>
    <row r="833" spans="1:3">
      <c r="A833" s="7"/>
      <c r="B833" s="8"/>
      <c r="C833" s="9"/>
    </row>
    <row r="834" spans="1:3">
      <c r="A834" s="7"/>
      <c r="B834" s="8"/>
      <c r="C834" s="9"/>
    </row>
    <row r="835" spans="1:3">
      <c r="A835" s="7"/>
      <c r="B835" s="8"/>
      <c r="C835" s="9"/>
    </row>
    <row r="836" spans="1:3">
      <c r="A836" s="7"/>
      <c r="B836" s="8"/>
      <c r="C836" s="9"/>
    </row>
    <row r="837" spans="1:3">
      <c r="A837" s="7"/>
      <c r="B837" s="8"/>
      <c r="C837" s="9"/>
    </row>
    <row r="838" spans="1:3">
      <c r="A838" s="7"/>
      <c r="B838" s="8"/>
      <c r="C838" s="9"/>
    </row>
    <row r="839" spans="1:3">
      <c r="A839" s="7"/>
      <c r="B839" s="8"/>
      <c r="C839" s="9"/>
    </row>
    <row r="840" spans="1:3">
      <c r="A840" s="7"/>
      <c r="B840" s="8"/>
      <c r="C840" s="9"/>
    </row>
    <row r="841" spans="1:3">
      <c r="A841" s="7"/>
      <c r="B841" s="8"/>
      <c r="C841" s="9"/>
    </row>
    <row r="842" spans="1:3">
      <c r="A842" s="7"/>
      <c r="B842" s="8"/>
      <c r="C842" s="9"/>
    </row>
    <row r="843" spans="1:3">
      <c r="A843" s="7"/>
      <c r="B843" s="8"/>
      <c r="C843" s="9"/>
    </row>
    <row r="844" spans="1:3">
      <c r="A844" s="7"/>
      <c r="B844" s="8"/>
      <c r="C844" s="9"/>
    </row>
    <row r="845" spans="1:3">
      <c r="A845" s="7"/>
      <c r="B845" s="8"/>
      <c r="C845" s="9"/>
    </row>
    <row r="846" spans="1:3">
      <c r="A846" s="7"/>
      <c r="B846" s="8"/>
      <c r="C846" s="9"/>
    </row>
    <row r="847" spans="1:3">
      <c r="A847" s="7"/>
      <c r="B847" s="8"/>
      <c r="C847" s="9"/>
    </row>
    <row r="848" spans="1:3">
      <c r="A848" s="7"/>
      <c r="B848" s="8"/>
      <c r="C848" s="9"/>
    </row>
    <row r="849" spans="1:3">
      <c r="A849" s="7"/>
      <c r="B849" s="8"/>
      <c r="C849" s="9"/>
    </row>
    <row r="850" spans="1:3">
      <c r="A850" s="7"/>
      <c r="B850" s="8"/>
      <c r="C850" s="9"/>
    </row>
    <row r="851" spans="1:3">
      <c r="A851" s="7"/>
      <c r="B851" s="8"/>
      <c r="C851" s="9"/>
    </row>
    <row r="852" spans="1:3">
      <c r="A852" s="7"/>
      <c r="B852" s="8"/>
      <c r="C852" s="9"/>
    </row>
    <row r="853" spans="1:3">
      <c r="A853" s="7"/>
      <c r="B853" s="8"/>
      <c r="C853" s="9"/>
    </row>
    <row r="854" spans="1:3">
      <c r="A854" s="7"/>
      <c r="B854" s="8"/>
      <c r="C854" s="9"/>
    </row>
    <row r="855" spans="1:3">
      <c r="A855" s="7"/>
      <c r="B855" s="8"/>
      <c r="C855" s="9"/>
    </row>
    <row r="856" spans="1:3">
      <c r="A856" s="7"/>
      <c r="B856" s="8"/>
      <c r="C856" s="9"/>
    </row>
    <row r="857" spans="1:3">
      <c r="A857" s="7"/>
      <c r="B857" s="8"/>
      <c r="C857" s="9"/>
    </row>
    <row r="858" spans="1:3">
      <c r="A858" s="7"/>
      <c r="B858" s="8"/>
      <c r="C858" s="9"/>
    </row>
    <row r="859" spans="1:3">
      <c r="A859" s="7"/>
      <c r="B859" s="8"/>
      <c r="C859" s="9"/>
    </row>
    <row r="860" spans="1:3">
      <c r="A860" s="7"/>
      <c r="B860" s="8"/>
      <c r="C860" s="9"/>
    </row>
    <row r="861" spans="1:3">
      <c r="A861" s="7"/>
      <c r="B861" s="8"/>
      <c r="C861" s="9"/>
    </row>
    <row r="862" spans="1:3">
      <c r="A862" s="7"/>
      <c r="B862" s="8"/>
      <c r="C862" s="9"/>
    </row>
    <row r="863" spans="1:3">
      <c r="A863" s="7"/>
      <c r="B863" s="8"/>
      <c r="C863" s="9"/>
    </row>
    <row r="864" spans="1:3">
      <c r="A864" s="7"/>
      <c r="B864" s="8"/>
      <c r="C864" s="9"/>
    </row>
    <row r="865" spans="1:3">
      <c r="A865" s="7"/>
      <c r="B865" s="8"/>
      <c r="C865" s="9"/>
    </row>
    <row r="866" spans="1:3">
      <c r="A866" s="7"/>
      <c r="B866" s="8"/>
      <c r="C866" s="9"/>
    </row>
    <row r="867" spans="1:3">
      <c r="A867" s="7"/>
      <c r="B867" s="8"/>
      <c r="C867" s="9"/>
    </row>
    <row r="868" spans="1:3">
      <c r="A868" s="7"/>
      <c r="B868" s="8"/>
      <c r="C868" s="9"/>
    </row>
    <row r="869" spans="1:3">
      <c r="A869" s="7"/>
      <c r="B869" s="8"/>
      <c r="C869" s="9"/>
    </row>
    <row r="870" spans="1:3">
      <c r="A870" s="7"/>
      <c r="B870" s="8"/>
      <c r="C870" s="9"/>
    </row>
    <row r="871" spans="1:3">
      <c r="A871" s="7"/>
      <c r="B871" s="8"/>
      <c r="C871" s="9"/>
    </row>
    <row r="872" spans="1:3">
      <c r="A872" s="7"/>
      <c r="B872" s="8"/>
      <c r="C872" s="9"/>
    </row>
    <row r="873" spans="1:3">
      <c r="A873" s="7"/>
      <c r="B873" s="8"/>
      <c r="C873" s="9"/>
    </row>
    <row r="874" spans="1:3">
      <c r="A874" s="7"/>
      <c r="B874" s="8"/>
      <c r="C874" s="9"/>
    </row>
    <row r="875" spans="1:3">
      <c r="A875" s="7"/>
      <c r="B875" s="8"/>
      <c r="C875" s="9"/>
    </row>
    <row r="876" spans="1:3">
      <c r="A876" s="7"/>
      <c r="B876" s="8"/>
      <c r="C876" s="9"/>
    </row>
    <row r="877" spans="1:3">
      <c r="A877" s="7"/>
      <c r="B877" s="8"/>
      <c r="C877" s="9"/>
    </row>
    <row r="878" spans="1:3">
      <c r="A878" s="7"/>
      <c r="B878" s="8"/>
      <c r="C878" s="9"/>
    </row>
    <row r="879" spans="1:3">
      <c r="A879" s="7"/>
      <c r="B879" s="8"/>
      <c r="C879" s="9"/>
    </row>
    <row r="880" spans="1:3">
      <c r="A880" s="7"/>
      <c r="B880" s="8"/>
      <c r="C880" s="9"/>
    </row>
    <row r="881" spans="1:3">
      <c r="A881" s="7"/>
      <c r="B881" s="8"/>
      <c r="C881" s="9"/>
    </row>
    <row r="882" spans="1:3">
      <c r="A882" s="7"/>
      <c r="B882" s="8"/>
      <c r="C882" s="9"/>
    </row>
    <row r="883" spans="1:3">
      <c r="A883" s="7"/>
      <c r="B883" s="8"/>
      <c r="C883" s="9"/>
    </row>
    <row r="884" spans="1:3">
      <c r="A884" s="7"/>
      <c r="B884" s="8"/>
      <c r="C884" s="9"/>
    </row>
    <row r="885" spans="1:3">
      <c r="A885" s="7"/>
      <c r="B885" s="8"/>
      <c r="C885" s="9"/>
    </row>
    <row r="886" spans="1:3">
      <c r="A886" s="7"/>
      <c r="B886" s="8"/>
      <c r="C886" s="9"/>
    </row>
    <row r="887" spans="1:3">
      <c r="A887" s="7"/>
      <c r="B887" s="8"/>
      <c r="C887" s="9"/>
    </row>
    <row r="888" spans="1:3">
      <c r="A888" s="7"/>
      <c r="B888" s="8"/>
      <c r="C888" s="9"/>
    </row>
    <row r="889" spans="1:3">
      <c r="A889" s="7"/>
      <c r="B889" s="8"/>
      <c r="C889" s="9"/>
    </row>
    <row r="890" spans="1:3">
      <c r="A890" s="7"/>
      <c r="B890" s="8"/>
      <c r="C890" s="9"/>
    </row>
    <row r="891" spans="1:3">
      <c r="A891" s="7"/>
      <c r="B891" s="8"/>
      <c r="C891" s="9"/>
    </row>
    <row r="892" spans="1:3">
      <c r="A892" s="7"/>
      <c r="B892" s="8"/>
      <c r="C892" s="9"/>
    </row>
    <row r="893" spans="1:3">
      <c r="A893" s="7"/>
      <c r="B893" s="8"/>
      <c r="C893" s="9"/>
    </row>
    <row r="894" spans="1:3">
      <c r="A894" s="7"/>
      <c r="B894" s="8"/>
      <c r="C894" s="9"/>
    </row>
    <row r="895" spans="1:3">
      <c r="A895" s="7"/>
      <c r="B895" s="8"/>
      <c r="C895" s="9"/>
    </row>
    <row r="896" spans="1:3">
      <c r="A896" s="7"/>
      <c r="B896" s="8"/>
      <c r="C896" s="9"/>
    </row>
    <row r="897" spans="1:3">
      <c r="A897" s="7"/>
      <c r="B897" s="8"/>
      <c r="C897" s="9"/>
    </row>
    <row r="898" spans="1:3">
      <c r="A898" s="7"/>
      <c r="B898" s="8"/>
      <c r="C898" s="9"/>
    </row>
    <row r="899" spans="1:3">
      <c r="A899" s="7"/>
      <c r="B899" s="8"/>
      <c r="C899" s="9"/>
    </row>
    <row r="900" spans="1:3">
      <c r="A900" s="7"/>
      <c r="B900" s="8"/>
      <c r="C900" s="9"/>
    </row>
    <row r="901" spans="1:3">
      <c r="A901" s="7"/>
      <c r="B901" s="8"/>
      <c r="C901" s="9"/>
    </row>
    <row r="902" spans="1:3">
      <c r="A902" s="7"/>
      <c r="B902" s="8"/>
      <c r="C902" s="9"/>
    </row>
    <row r="903" spans="1:3">
      <c r="A903" s="7"/>
      <c r="B903" s="8"/>
      <c r="C903" s="9"/>
    </row>
    <row r="904" spans="1:3">
      <c r="A904" s="7"/>
      <c r="B904" s="8"/>
      <c r="C904" s="9"/>
    </row>
    <row r="905" spans="1:3">
      <c r="A905" s="7"/>
      <c r="B905" s="8"/>
      <c r="C905" s="9"/>
    </row>
    <row r="906" spans="1:3">
      <c r="A906" s="7"/>
      <c r="B906" s="8"/>
      <c r="C906" s="9"/>
    </row>
    <row r="907" spans="1:3">
      <c r="A907" s="7"/>
      <c r="B907" s="8"/>
      <c r="C907" s="9"/>
    </row>
    <row r="908" spans="1:3">
      <c r="A908" s="7"/>
      <c r="B908" s="8"/>
      <c r="C908" s="9"/>
    </row>
    <row r="909" spans="1:3">
      <c r="A909" s="7"/>
      <c r="B909" s="8"/>
      <c r="C909" s="9"/>
    </row>
    <row r="910" spans="1:3">
      <c r="A910" s="7"/>
      <c r="B910" s="8"/>
      <c r="C910" s="9"/>
    </row>
    <row r="911" spans="1:3">
      <c r="A911" s="7"/>
      <c r="B911" s="8"/>
      <c r="C911" s="9"/>
    </row>
    <row r="912" spans="1:3">
      <c r="A912" s="7"/>
      <c r="B912" s="8"/>
      <c r="C912" s="9"/>
    </row>
    <row r="913" spans="1:3">
      <c r="A913" s="7"/>
      <c r="B913" s="8"/>
      <c r="C913" s="9"/>
    </row>
    <row r="914" spans="1:3">
      <c r="A914" s="7"/>
      <c r="B914" s="8"/>
      <c r="C914" s="9"/>
    </row>
    <row r="915" spans="1:3">
      <c r="A915" s="7"/>
      <c r="B915" s="8"/>
      <c r="C915" s="9"/>
    </row>
    <row r="916" spans="1:3">
      <c r="A916" s="7"/>
      <c r="B916" s="8"/>
      <c r="C916" s="9"/>
    </row>
    <row r="917" spans="1:3">
      <c r="A917" s="7"/>
      <c r="B917" s="8"/>
      <c r="C917" s="9"/>
    </row>
    <row r="918" spans="1:3">
      <c r="A918" s="7"/>
      <c r="B918" s="8"/>
      <c r="C918" s="9"/>
    </row>
    <row r="919" spans="1:3">
      <c r="A919" s="7"/>
      <c r="B919" s="8"/>
      <c r="C919" s="9"/>
    </row>
    <row r="920" spans="1:3">
      <c r="A920" s="7"/>
      <c r="B920" s="8"/>
      <c r="C920" s="9"/>
    </row>
    <row r="921" spans="1:3">
      <c r="A921" s="7"/>
      <c r="B921" s="8"/>
      <c r="C921" s="9"/>
    </row>
    <row r="922" spans="1:3">
      <c r="A922" s="7"/>
      <c r="B922" s="8"/>
      <c r="C922" s="9"/>
    </row>
    <row r="923" spans="1:3">
      <c r="A923" s="7"/>
      <c r="B923" s="8"/>
      <c r="C923" s="9"/>
    </row>
    <row r="924" spans="1:3">
      <c r="A924" s="7"/>
      <c r="B924" s="8"/>
      <c r="C924" s="9"/>
    </row>
    <row r="925" spans="1:3">
      <c r="A925" s="7"/>
      <c r="B925" s="8"/>
      <c r="C925" s="9"/>
    </row>
    <row r="926" spans="1:3">
      <c r="A926" s="7"/>
      <c r="B926" s="8"/>
      <c r="C926" s="9"/>
    </row>
    <row r="927" spans="1:3">
      <c r="A927" s="7"/>
      <c r="B927" s="8"/>
      <c r="C927" s="9"/>
    </row>
    <row r="928" spans="1:3">
      <c r="A928" s="7"/>
      <c r="B928" s="8"/>
      <c r="C928" s="9"/>
    </row>
    <row r="929" spans="1:3">
      <c r="A929" s="7"/>
      <c r="B929" s="8"/>
      <c r="C929" s="9"/>
    </row>
    <row r="930" spans="1:3">
      <c r="A930" s="7"/>
      <c r="B930" s="8"/>
      <c r="C930" s="9"/>
    </row>
    <row r="931" spans="1:3">
      <c r="A931" s="7"/>
      <c r="B931" s="8"/>
      <c r="C931" s="9"/>
    </row>
    <row r="932" spans="1:3">
      <c r="A932" s="7"/>
      <c r="B932" s="8"/>
      <c r="C932" s="9"/>
    </row>
    <row r="933" spans="1:3">
      <c r="A933" s="7"/>
      <c r="B933" s="8"/>
      <c r="C933" s="9"/>
    </row>
    <row r="934" spans="1:3">
      <c r="A934" s="7"/>
      <c r="B934" s="8"/>
      <c r="C934" s="9"/>
    </row>
    <row r="935" spans="1:3">
      <c r="A935" s="7"/>
      <c r="B935" s="8"/>
      <c r="C935" s="9"/>
    </row>
    <row r="936" spans="1:3">
      <c r="A936" s="7"/>
      <c r="B936" s="8"/>
      <c r="C936" s="9"/>
    </row>
    <row r="937" spans="1:3">
      <c r="A937" s="7"/>
      <c r="B937" s="8"/>
      <c r="C937" s="9"/>
    </row>
    <row r="938" spans="1:3">
      <c r="A938" s="7"/>
      <c r="B938" s="8"/>
      <c r="C938" s="9"/>
    </row>
    <row r="939" spans="1:3">
      <c r="A939" s="7"/>
      <c r="B939" s="8"/>
      <c r="C939" s="9"/>
    </row>
    <row r="940" spans="1:3">
      <c r="A940" s="7"/>
      <c r="B940" s="8"/>
      <c r="C940" s="9"/>
    </row>
    <row r="941" spans="1:3">
      <c r="A941" s="7"/>
      <c r="B941" s="8"/>
      <c r="C941" s="9"/>
    </row>
    <row r="942" spans="1:3">
      <c r="A942" s="7"/>
      <c r="B942" s="8"/>
      <c r="C942" s="9"/>
    </row>
    <row r="943" spans="1:3">
      <c r="A943" s="7"/>
      <c r="B943" s="8"/>
      <c r="C943" s="9"/>
    </row>
    <row r="944" spans="1:3">
      <c r="A944" s="7"/>
      <c r="B944" s="8"/>
      <c r="C944" s="9"/>
    </row>
    <row r="945" spans="1:3">
      <c r="A945" s="7"/>
      <c r="B945" s="8"/>
      <c r="C945" s="9"/>
    </row>
    <row r="946" spans="1:3">
      <c r="A946" s="7"/>
      <c r="B946" s="8"/>
      <c r="C946" s="9"/>
    </row>
    <row r="947" spans="1:3">
      <c r="A947" s="7"/>
      <c r="B947" s="8"/>
      <c r="C947" s="9"/>
    </row>
    <row r="948" spans="1:3">
      <c r="A948" s="7"/>
      <c r="B948" s="8"/>
      <c r="C948" s="9"/>
    </row>
    <row r="949" spans="1:3">
      <c r="A949" s="7"/>
      <c r="B949" s="8"/>
      <c r="C949" s="9"/>
    </row>
    <row r="950" spans="1:3">
      <c r="A950" s="7"/>
      <c r="B950" s="8"/>
      <c r="C950" s="9"/>
    </row>
    <row r="951" spans="1:3">
      <c r="A951" s="7"/>
      <c r="B951" s="8"/>
      <c r="C951" s="9"/>
    </row>
    <row r="952" spans="1:3">
      <c r="A952" s="7"/>
      <c r="B952" s="8"/>
      <c r="C952" s="9"/>
    </row>
    <row r="953" spans="1:3">
      <c r="A953" s="7"/>
      <c r="B953" s="8"/>
      <c r="C953" s="9"/>
    </row>
    <row r="954" spans="1:3">
      <c r="A954" s="7"/>
      <c r="B954" s="8"/>
      <c r="C954" s="9"/>
    </row>
    <row r="955" spans="1:3">
      <c r="A955" s="7"/>
      <c r="B955" s="8"/>
      <c r="C955" s="9"/>
    </row>
    <row r="956" spans="1:3">
      <c r="A956" s="7"/>
      <c r="B956" s="8"/>
      <c r="C956" s="9"/>
    </row>
    <row r="957" spans="1:3">
      <c r="A957" s="7"/>
      <c r="B957" s="8"/>
      <c r="C957" s="9"/>
    </row>
    <row r="958" spans="1:3">
      <c r="A958" s="7"/>
      <c r="B958" s="8"/>
      <c r="C958" s="9"/>
    </row>
    <row r="959" spans="1:3">
      <c r="A959" s="7"/>
      <c r="B959" s="8"/>
      <c r="C959" s="9"/>
    </row>
    <row r="960" spans="1:3">
      <c r="A960" s="7"/>
      <c r="B960" s="8"/>
      <c r="C960" s="9"/>
    </row>
    <row r="961" spans="1:3">
      <c r="A961" s="7"/>
      <c r="B961" s="8"/>
      <c r="C961" s="9"/>
    </row>
    <row r="962" spans="1:3">
      <c r="A962" s="7"/>
      <c r="B962" s="8"/>
      <c r="C962" s="9"/>
    </row>
    <row r="963" spans="1:3">
      <c r="A963" s="7"/>
      <c r="B963" s="8"/>
      <c r="C963" s="9"/>
    </row>
    <row r="964" spans="1:3">
      <c r="A964" s="7"/>
      <c r="B964" s="8"/>
      <c r="C964" s="9"/>
    </row>
    <row r="965" spans="1:3">
      <c r="A965" s="7"/>
      <c r="B965" s="8"/>
      <c r="C965" s="9"/>
    </row>
    <row r="966" spans="1:3">
      <c r="A966" s="7"/>
      <c r="B966" s="8"/>
      <c r="C966" s="9"/>
    </row>
    <row r="967" spans="1:3">
      <c r="A967" s="7"/>
      <c r="B967" s="8"/>
      <c r="C967" s="9"/>
    </row>
    <row r="968" spans="1:3">
      <c r="A968" s="7"/>
      <c r="B968" s="8"/>
      <c r="C968" s="9"/>
    </row>
    <row r="969" spans="1:3">
      <c r="A969" s="7"/>
      <c r="B969" s="8"/>
      <c r="C969" s="9"/>
    </row>
    <row r="970" spans="1:3">
      <c r="A970" s="7"/>
      <c r="B970" s="8"/>
      <c r="C970" s="9"/>
    </row>
    <row r="971" spans="1:3">
      <c r="A971" s="7"/>
      <c r="B971" s="8"/>
      <c r="C971" s="9"/>
    </row>
    <row r="972" spans="1:3">
      <c r="A972" s="7"/>
      <c r="B972" s="8"/>
      <c r="C972" s="9"/>
    </row>
    <row r="973" spans="1:3">
      <c r="A973" s="7"/>
      <c r="B973" s="8"/>
      <c r="C973" s="9"/>
    </row>
    <row r="974" spans="1:3">
      <c r="A974" s="7"/>
      <c r="B974" s="8"/>
      <c r="C974" s="9"/>
    </row>
    <row r="975" spans="1:3">
      <c r="A975" s="7"/>
      <c r="B975" s="8"/>
      <c r="C975" s="9"/>
    </row>
    <row r="976" spans="1:3">
      <c r="A976" s="7"/>
      <c r="B976" s="8"/>
      <c r="C976" s="9"/>
    </row>
    <row r="977" spans="1:3">
      <c r="A977" s="7"/>
      <c r="B977" s="8"/>
      <c r="C977" s="9"/>
    </row>
    <row r="978" spans="1:3">
      <c r="A978" s="7"/>
      <c r="B978" s="8"/>
      <c r="C978" s="9"/>
    </row>
    <row r="979" spans="1:3">
      <c r="A979" s="7"/>
      <c r="B979" s="8"/>
      <c r="C979" s="9"/>
    </row>
    <row r="980" spans="1:3">
      <c r="A980" s="7"/>
      <c r="B980" s="8"/>
      <c r="C980" s="9"/>
    </row>
    <row r="981" spans="1:3">
      <c r="A981" s="7"/>
      <c r="B981" s="8"/>
      <c r="C981" s="9"/>
    </row>
    <row r="982" spans="1:3">
      <c r="A982" s="7"/>
      <c r="B982" s="8"/>
      <c r="C982" s="9"/>
    </row>
    <row r="983" spans="1:3">
      <c r="A983" s="7"/>
      <c r="B983" s="8"/>
      <c r="C983" s="9"/>
    </row>
    <row r="984" spans="1:3">
      <c r="A984" s="7"/>
      <c r="B984" s="8"/>
      <c r="C984" s="9"/>
    </row>
    <row r="985" spans="1:3">
      <c r="A985" s="7"/>
      <c r="B985" s="8"/>
      <c r="C985" s="9"/>
    </row>
    <row r="986" spans="1:3">
      <c r="A986" s="7"/>
      <c r="B986" s="8"/>
      <c r="C986" s="9"/>
    </row>
    <row r="987" spans="1:3">
      <c r="A987" s="7"/>
      <c r="B987" s="8"/>
      <c r="C987" s="9"/>
    </row>
    <row r="988" spans="1:3">
      <c r="A988" s="7"/>
      <c r="B988" s="8"/>
      <c r="C988" s="9"/>
    </row>
    <row r="989" spans="1:3">
      <c r="A989" s="7"/>
      <c r="B989" s="8"/>
      <c r="C989" s="9"/>
    </row>
    <row r="990" spans="1:3">
      <c r="A990" s="7"/>
      <c r="B990" s="8"/>
      <c r="C990" s="9"/>
    </row>
    <row r="991" spans="1:3">
      <c r="A991" s="7"/>
      <c r="B991" s="8"/>
      <c r="C991" s="9"/>
    </row>
    <row r="992" spans="1:3">
      <c r="A992" s="7"/>
      <c r="B992" s="8"/>
      <c r="C992" s="9"/>
    </row>
    <row r="993" spans="1:3">
      <c r="A993" s="7"/>
      <c r="B993" s="8"/>
      <c r="C993" s="9"/>
    </row>
    <row r="994" spans="1:3">
      <c r="A994" s="7"/>
      <c r="B994" s="8"/>
      <c r="C994" s="9"/>
    </row>
    <row r="995" spans="1:3">
      <c r="A995" s="7"/>
      <c r="B995" s="8"/>
      <c r="C995" s="9"/>
    </row>
    <row r="996" spans="1:3">
      <c r="A996" s="7"/>
      <c r="B996" s="8"/>
      <c r="C996" s="9"/>
    </row>
    <row r="997" spans="1:3">
      <c r="A997" s="7"/>
      <c r="B997" s="8"/>
      <c r="C997" s="9"/>
    </row>
    <row r="998" spans="1:3">
      <c r="A998" s="7"/>
      <c r="B998" s="8"/>
      <c r="C998" s="9"/>
    </row>
    <row r="999" spans="1:3">
      <c r="A999" s="7"/>
      <c r="B999" s="8"/>
      <c r="C999" s="9"/>
    </row>
    <row r="1000" spans="1:3">
      <c r="A1000" s="7"/>
      <c r="B1000" s="8"/>
      <c r="C1000" s="9"/>
    </row>
    <row r="1001" spans="1:3">
      <c r="A1001" s="11"/>
      <c r="B1001" s="12"/>
      <c r="C1001" s="1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2020-04-03T10:17:53Z</dcterms:created>
  <dcterms:modified xsi:type="dcterms:W3CDTF">2020-09-30T08:34:36Z</dcterms:modified>
  <cp:category/>
  <cp:contentStatus/>
</cp:coreProperties>
</file>