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8855" windowHeight="11550" activeTab="1"/>
  </bookViews>
  <sheets>
    <sheet name="blosum" sheetId="1" r:id="rId1"/>
    <sheet name="alignment" sheetId="2" r:id="rId2"/>
  </sheets>
  <definedNames/>
  <calcPr fullCalcOnLoad="1"/>
</workbook>
</file>

<file path=xl/sharedStrings.xml><?xml version="1.0" encoding="utf-8"?>
<sst xmlns="http://schemas.openxmlformats.org/spreadsheetml/2006/main" count="59" uniqueCount="35">
  <si>
    <t>A</t>
  </si>
  <si>
    <t>R</t>
  </si>
  <si>
    <t>N</t>
  </si>
  <si>
    <t>D</t>
  </si>
  <si>
    <t>C</t>
  </si>
  <si>
    <t>Q</t>
  </si>
  <si>
    <t>E</t>
  </si>
  <si>
    <t>G</t>
  </si>
  <si>
    <t>H</t>
  </si>
  <si>
    <t>I</t>
  </si>
  <si>
    <t>L</t>
  </si>
  <si>
    <t>K</t>
  </si>
  <si>
    <t>M</t>
  </si>
  <si>
    <t>F</t>
  </si>
  <si>
    <t>P</t>
  </si>
  <si>
    <t>S</t>
  </si>
  <si>
    <t>T</t>
  </si>
  <si>
    <t>W</t>
  </si>
  <si>
    <t>Y</t>
  </si>
  <si>
    <t>V</t>
  </si>
  <si>
    <t>B</t>
  </si>
  <si>
    <t>Z</t>
  </si>
  <si>
    <t>X</t>
  </si>
  <si>
    <t>-</t>
  </si>
  <si>
    <t>SEQ1</t>
  </si>
  <si>
    <t>SEQ2</t>
  </si>
  <si>
    <t>WEIGHT</t>
  </si>
  <si>
    <t>SEQ1 length</t>
  </si>
  <si>
    <t>SEQ2 length</t>
  </si>
  <si>
    <t>Alignment length</t>
  </si>
  <si>
    <t>Logic</t>
  </si>
  <si>
    <t>WEIGHT/gap</t>
  </si>
  <si>
    <t>SUMweight</t>
  </si>
  <si>
    <t>STAKLVKSKATNLLYTRNDVSD------------------</t>
  </si>
  <si>
    <t>SSSKLLKV------YTRNNLDPAV----------------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</si>
</sst>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">
    <xf numFmtId="0" fontId="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Y25"/>
  <sheetViews>
    <sheetView zoomScalePageLayoutView="0" workbookViewId="0" topLeftCell="H1">
      <selection activeCell="J35" sqref="J35"/>
    </sheetView>
  </sheetViews>
  <sheetFormatPr defaultColWidth="9.140625" defaultRowHeight="15"/>
  <sheetData>
    <row r="1" spans="2:25" ht="1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16</v>
      </c>
      <c r="S1" t="s">
        <v>17</v>
      </c>
      <c r="T1" t="s">
        <v>18</v>
      </c>
      <c r="U1" t="s">
        <v>19</v>
      </c>
      <c r="V1" t="s">
        <v>20</v>
      </c>
      <c r="W1" t="s">
        <v>21</v>
      </c>
      <c r="X1" t="s">
        <v>22</v>
      </c>
      <c r="Y1" t="s">
        <v>23</v>
      </c>
    </row>
    <row r="2" spans="1:25" ht="15">
      <c r="A2" t="s">
        <v>0</v>
      </c>
      <c r="B2">
        <v>4</v>
      </c>
      <c r="C2">
        <v>-1</v>
      </c>
      <c r="D2">
        <v>-2</v>
      </c>
      <c r="E2">
        <v>-2</v>
      </c>
      <c r="F2">
        <v>0</v>
      </c>
      <c r="G2">
        <v>-1</v>
      </c>
      <c r="H2">
        <v>-1</v>
      </c>
      <c r="I2">
        <v>0</v>
      </c>
      <c r="J2">
        <v>-2</v>
      </c>
      <c r="K2">
        <v>-1</v>
      </c>
      <c r="L2">
        <v>-1</v>
      </c>
      <c r="M2">
        <v>-1</v>
      </c>
      <c r="N2">
        <v>-1</v>
      </c>
      <c r="O2">
        <v>-2</v>
      </c>
      <c r="P2">
        <v>-1</v>
      </c>
      <c r="Q2">
        <v>1</v>
      </c>
      <c r="R2">
        <v>0</v>
      </c>
      <c r="S2">
        <v>-3</v>
      </c>
      <c r="T2">
        <v>-2</v>
      </c>
      <c r="U2">
        <v>0</v>
      </c>
      <c r="V2">
        <v>-2</v>
      </c>
      <c r="W2">
        <v>-1</v>
      </c>
      <c r="X2">
        <v>0</v>
      </c>
      <c r="Y2">
        <v>-4</v>
      </c>
    </row>
    <row r="3" spans="1:25" ht="15">
      <c r="A3" t="s">
        <v>1</v>
      </c>
      <c r="B3">
        <v>-1</v>
      </c>
      <c r="C3">
        <v>5</v>
      </c>
      <c r="D3">
        <v>0</v>
      </c>
      <c r="E3">
        <v>-2</v>
      </c>
      <c r="F3">
        <v>-3</v>
      </c>
      <c r="G3">
        <v>1</v>
      </c>
      <c r="H3">
        <v>0</v>
      </c>
      <c r="I3">
        <v>-2</v>
      </c>
      <c r="J3">
        <v>0</v>
      </c>
      <c r="K3">
        <v>-3</v>
      </c>
      <c r="L3">
        <v>-2</v>
      </c>
      <c r="M3">
        <v>2</v>
      </c>
      <c r="N3">
        <v>-1</v>
      </c>
      <c r="O3">
        <v>-3</v>
      </c>
      <c r="P3">
        <v>-2</v>
      </c>
      <c r="Q3">
        <v>-1</v>
      </c>
      <c r="R3">
        <v>-1</v>
      </c>
      <c r="S3">
        <v>-3</v>
      </c>
      <c r="T3">
        <v>-2</v>
      </c>
      <c r="U3">
        <v>-3</v>
      </c>
      <c r="V3">
        <v>-1</v>
      </c>
      <c r="W3">
        <v>0</v>
      </c>
      <c r="X3">
        <v>-1</v>
      </c>
      <c r="Y3">
        <v>-4</v>
      </c>
    </row>
    <row r="4" spans="1:25" ht="15">
      <c r="A4" t="s">
        <v>2</v>
      </c>
      <c r="B4">
        <v>-2</v>
      </c>
      <c r="C4">
        <v>0</v>
      </c>
      <c r="D4">
        <v>6</v>
      </c>
      <c r="E4">
        <v>1</v>
      </c>
      <c r="F4">
        <v>-3</v>
      </c>
      <c r="G4">
        <v>0</v>
      </c>
      <c r="H4">
        <v>0</v>
      </c>
      <c r="I4">
        <v>0</v>
      </c>
      <c r="J4">
        <v>1</v>
      </c>
      <c r="K4">
        <v>-3</v>
      </c>
      <c r="L4">
        <v>-3</v>
      </c>
      <c r="M4">
        <v>0</v>
      </c>
      <c r="N4">
        <v>-2</v>
      </c>
      <c r="O4">
        <v>-3</v>
      </c>
      <c r="P4">
        <v>-2</v>
      </c>
      <c r="Q4">
        <v>1</v>
      </c>
      <c r="R4">
        <v>0</v>
      </c>
      <c r="S4">
        <v>-4</v>
      </c>
      <c r="T4">
        <v>-2</v>
      </c>
      <c r="U4">
        <v>-3</v>
      </c>
      <c r="V4">
        <v>3</v>
      </c>
      <c r="W4">
        <v>0</v>
      </c>
      <c r="X4">
        <v>-1</v>
      </c>
      <c r="Y4">
        <v>-4</v>
      </c>
    </row>
    <row r="5" spans="1:25" ht="15">
      <c r="A5" t="s">
        <v>3</v>
      </c>
      <c r="B5">
        <v>-2</v>
      </c>
      <c r="C5">
        <v>-2</v>
      </c>
      <c r="D5">
        <v>1</v>
      </c>
      <c r="E5">
        <v>6</v>
      </c>
      <c r="F5">
        <v>-3</v>
      </c>
      <c r="G5">
        <v>0</v>
      </c>
      <c r="H5">
        <v>2</v>
      </c>
      <c r="I5">
        <v>-1</v>
      </c>
      <c r="J5">
        <v>-1</v>
      </c>
      <c r="K5">
        <v>-3</v>
      </c>
      <c r="L5">
        <v>-4</v>
      </c>
      <c r="M5">
        <v>-1</v>
      </c>
      <c r="N5">
        <v>-3</v>
      </c>
      <c r="O5">
        <v>-3</v>
      </c>
      <c r="P5">
        <v>-1</v>
      </c>
      <c r="Q5">
        <v>0</v>
      </c>
      <c r="R5">
        <v>-1</v>
      </c>
      <c r="S5">
        <v>-4</v>
      </c>
      <c r="T5">
        <v>-3</v>
      </c>
      <c r="U5">
        <v>-3</v>
      </c>
      <c r="V5">
        <v>4</v>
      </c>
      <c r="W5">
        <v>1</v>
      </c>
      <c r="X5">
        <v>-1</v>
      </c>
      <c r="Y5">
        <v>-4</v>
      </c>
    </row>
    <row r="6" spans="1:25" ht="15">
      <c r="A6" t="s">
        <v>4</v>
      </c>
      <c r="B6">
        <v>0</v>
      </c>
      <c r="C6">
        <v>-3</v>
      </c>
      <c r="D6">
        <v>-3</v>
      </c>
      <c r="E6">
        <v>-3</v>
      </c>
      <c r="F6">
        <v>9</v>
      </c>
      <c r="G6">
        <v>-3</v>
      </c>
      <c r="H6">
        <v>-4</v>
      </c>
      <c r="I6">
        <v>-3</v>
      </c>
      <c r="J6">
        <v>-3</v>
      </c>
      <c r="K6">
        <v>-1</v>
      </c>
      <c r="L6">
        <v>-1</v>
      </c>
      <c r="M6">
        <v>-3</v>
      </c>
      <c r="N6">
        <v>-1</v>
      </c>
      <c r="O6">
        <v>-2</v>
      </c>
      <c r="P6">
        <v>-3</v>
      </c>
      <c r="Q6">
        <v>-1</v>
      </c>
      <c r="R6">
        <v>-1</v>
      </c>
      <c r="S6">
        <v>-2</v>
      </c>
      <c r="T6">
        <v>-2</v>
      </c>
      <c r="U6">
        <v>-1</v>
      </c>
      <c r="V6">
        <v>-3</v>
      </c>
      <c r="W6">
        <v>-3</v>
      </c>
      <c r="X6">
        <v>-2</v>
      </c>
      <c r="Y6">
        <v>-4</v>
      </c>
    </row>
    <row r="7" spans="1:25" ht="15">
      <c r="A7" t="s">
        <v>5</v>
      </c>
      <c r="B7">
        <v>-1</v>
      </c>
      <c r="C7">
        <v>1</v>
      </c>
      <c r="D7">
        <v>0</v>
      </c>
      <c r="E7">
        <v>0</v>
      </c>
      <c r="F7">
        <v>-3</v>
      </c>
      <c r="G7">
        <v>5</v>
      </c>
      <c r="H7">
        <v>2</v>
      </c>
      <c r="I7">
        <v>-2</v>
      </c>
      <c r="J7">
        <v>0</v>
      </c>
      <c r="K7">
        <v>-3</v>
      </c>
      <c r="L7">
        <v>-2</v>
      </c>
      <c r="M7">
        <v>1</v>
      </c>
      <c r="N7">
        <v>0</v>
      </c>
      <c r="O7">
        <v>-3</v>
      </c>
      <c r="P7">
        <v>-1</v>
      </c>
      <c r="Q7">
        <v>0</v>
      </c>
      <c r="R7">
        <v>-1</v>
      </c>
      <c r="S7">
        <v>-2</v>
      </c>
      <c r="T7">
        <v>-1</v>
      </c>
      <c r="U7">
        <v>-2</v>
      </c>
      <c r="V7">
        <v>0</v>
      </c>
      <c r="W7">
        <v>3</v>
      </c>
      <c r="X7">
        <v>-1</v>
      </c>
      <c r="Y7">
        <v>-4</v>
      </c>
    </row>
    <row r="8" spans="1:25" ht="15">
      <c r="A8" t="s">
        <v>6</v>
      </c>
      <c r="B8">
        <v>-1</v>
      </c>
      <c r="C8">
        <v>0</v>
      </c>
      <c r="D8">
        <v>0</v>
      </c>
      <c r="E8">
        <v>2</v>
      </c>
      <c r="F8">
        <v>-4</v>
      </c>
      <c r="G8">
        <v>2</v>
      </c>
      <c r="H8">
        <v>5</v>
      </c>
      <c r="I8">
        <v>-2</v>
      </c>
      <c r="J8">
        <v>0</v>
      </c>
      <c r="K8">
        <v>-3</v>
      </c>
      <c r="L8">
        <v>-3</v>
      </c>
      <c r="M8">
        <v>1</v>
      </c>
      <c r="N8">
        <v>-2</v>
      </c>
      <c r="O8">
        <v>-3</v>
      </c>
      <c r="P8">
        <v>-1</v>
      </c>
      <c r="Q8">
        <v>0</v>
      </c>
      <c r="R8">
        <v>-1</v>
      </c>
      <c r="S8">
        <v>-3</v>
      </c>
      <c r="T8">
        <v>-2</v>
      </c>
      <c r="U8">
        <v>-2</v>
      </c>
      <c r="V8">
        <v>1</v>
      </c>
      <c r="W8">
        <v>4</v>
      </c>
      <c r="X8">
        <v>-1</v>
      </c>
      <c r="Y8">
        <v>-4</v>
      </c>
    </row>
    <row r="9" spans="1:25" ht="15">
      <c r="A9" t="s">
        <v>7</v>
      </c>
      <c r="B9">
        <v>0</v>
      </c>
      <c r="C9">
        <v>-2</v>
      </c>
      <c r="D9">
        <v>0</v>
      </c>
      <c r="E9">
        <v>-1</v>
      </c>
      <c r="F9">
        <v>-3</v>
      </c>
      <c r="G9">
        <v>-2</v>
      </c>
      <c r="H9">
        <v>-2</v>
      </c>
      <c r="I9">
        <v>6</v>
      </c>
      <c r="J9">
        <v>-2</v>
      </c>
      <c r="K9">
        <v>-4</v>
      </c>
      <c r="L9">
        <v>-4</v>
      </c>
      <c r="M9">
        <v>-2</v>
      </c>
      <c r="N9">
        <v>-3</v>
      </c>
      <c r="O9">
        <v>-3</v>
      </c>
      <c r="P9">
        <v>-2</v>
      </c>
      <c r="Q9">
        <v>0</v>
      </c>
      <c r="R9">
        <v>-2</v>
      </c>
      <c r="S9">
        <v>-2</v>
      </c>
      <c r="T9">
        <v>-3</v>
      </c>
      <c r="U9">
        <v>-3</v>
      </c>
      <c r="V9">
        <v>-1</v>
      </c>
      <c r="W9">
        <v>-2</v>
      </c>
      <c r="X9">
        <v>-1</v>
      </c>
      <c r="Y9">
        <v>-4</v>
      </c>
    </row>
    <row r="10" spans="1:25" ht="15">
      <c r="A10" t="s">
        <v>8</v>
      </c>
      <c r="B10">
        <v>-2</v>
      </c>
      <c r="C10">
        <v>0</v>
      </c>
      <c r="D10">
        <v>1</v>
      </c>
      <c r="E10">
        <v>-1</v>
      </c>
      <c r="F10">
        <v>-3</v>
      </c>
      <c r="G10">
        <v>0</v>
      </c>
      <c r="H10">
        <v>0</v>
      </c>
      <c r="I10">
        <v>-2</v>
      </c>
      <c r="J10">
        <v>8</v>
      </c>
      <c r="K10">
        <v>-3</v>
      </c>
      <c r="L10">
        <v>-3</v>
      </c>
      <c r="M10">
        <v>-1</v>
      </c>
      <c r="N10">
        <v>-2</v>
      </c>
      <c r="O10">
        <v>-1</v>
      </c>
      <c r="P10">
        <v>-2</v>
      </c>
      <c r="Q10">
        <v>-1</v>
      </c>
      <c r="R10">
        <v>-2</v>
      </c>
      <c r="S10">
        <v>-2</v>
      </c>
      <c r="T10">
        <v>2</v>
      </c>
      <c r="U10">
        <v>-3</v>
      </c>
      <c r="V10">
        <v>0</v>
      </c>
      <c r="W10">
        <v>0</v>
      </c>
      <c r="X10">
        <v>-1</v>
      </c>
      <c r="Y10">
        <v>-4</v>
      </c>
    </row>
    <row r="11" spans="1:25" ht="15">
      <c r="A11" t="s">
        <v>9</v>
      </c>
      <c r="B11">
        <v>-1</v>
      </c>
      <c r="C11">
        <v>-3</v>
      </c>
      <c r="D11">
        <v>-3</v>
      </c>
      <c r="E11">
        <v>-3</v>
      </c>
      <c r="F11">
        <v>-1</v>
      </c>
      <c r="G11">
        <v>-3</v>
      </c>
      <c r="H11">
        <v>-3</v>
      </c>
      <c r="I11">
        <v>-4</v>
      </c>
      <c r="J11">
        <v>-3</v>
      </c>
      <c r="K11">
        <v>4</v>
      </c>
      <c r="L11">
        <v>2</v>
      </c>
      <c r="M11">
        <v>-3</v>
      </c>
      <c r="N11">
        <v>1</v>
      </c>
      <c r="O11">
        <v>0</v>
      </c>
      <c r="P11">
        <v>-3</v>
      </c>
      <c r="Q11">
        <v>-2</v>
      </c>
      <c r="R11">
        <v>-1</v>
      </c>
      <c r="S11">
        <v>-3</v>
      </c>
      <c r="T11">
        <v>-1</v>
      </c>
      <c r="U11">
        <v>3</v>
      </c>
      <c r="V11">
        <v>-3</v>
      </c>
      <c r="W11">
        <v>-3</v>
      </c>
      <c r="X11">
        <v>-1</v>
      </c>
      <c r="Y11">
        <v>-4</v>
      </c>
    </row>
    <row r="12" spans="1:25" ht="15">
      <c r="A12" t="s">
        <v>10</v>
      </c>
      <c r="B12">
        <v>-1</v>
      </c>
      <c r="C12">
        <v>-2</v>
      </c>
      <c r="D12">
        <v>-3</v>
      </c>
      <c r="E12">
        <v>-4</v>
      </c>
      <c r="F12">
        <v>-1</v>
      </c>
      <c r="G12">
        <v>-2</v>
      </c>
      <c r="H12">
        <v>-3</v>
      </c>
      <c r="I12">
        <v>-4</v>
      </c>
      <c r="J12">
        <v>-3</v>
      </c>
      <c r="K12">
        <v>2</v>
      </c>
      <c r="L12">
        <v>4</v>
      </c>
      <c r="M12">
        <v>-2</v>
      </c>
      <c r="N12">
        <v>2</v>
      </c>
      <c r="O12">
        <v>0</v>
      </c>
      <c r="P12">
        <v>-3</v>
      </c>
      <c r="Q12">
        <v>-2</v>
      </c>
      <c r="R12">
        <v>-1</v>
      </c>
      <c r="S12">
        <v>-2</v>
      </c>
      <c r="T12">
        <v>-1</v>
      </c>
      <c r="U12">
        <v>1</v>
      </c>
      <c r="V12">
        <v>-4</v>
      </c>
      <c r="W12">
        <v>-3</v>
      </c>
      <c r="X12">
        <v>-1</v>
      </c>
      <c r="Y12">
        <v>-4</v>
      </c>
    </row>
    <row r="13" spans="1:25" ht="15">
      <c r="A13" t="s">
        <v>11</v>
      </c>
      <c r="B13">
        <v>-1</v>
      </c>
      <c r="C13">
        <v>2</v>
      </c>
      <c r="D13">
        <v>0</v>
      </c>
      <c r="E13">
        <v>-1</v>
      </c>
      <c r="F13">
        <v>-3</v>
      </c>
      <c r="G13">
        <v>1</v>
      </c>
      <c r="H13">
        <v>1</v>
      </c>
      <c r="I13">
        <v>-2</v>
      </c>
      <c r="J13">
        <v>-1</v>
      </c>
      <c r="K13">
        <v>-3</v>
      </c>
      <c r="L13">
        <v>-2</v>
      </c>
      <c r="M13">
        <v>5</v>
      </c>
      <c r="N13">
        <v>-1</v>
      </c>
      <c r="O13">
        <v>-3</v>
      </c>
      <c r="P13">
        <v>-1</v>
      </c>
      <c r="Q13">
        <v>0</v>
      </c>
      <c r="R13">
        <v>-1</v>
      </c>
      <c r="S13">
        <v>-3</v>
      </c>
      <c r="T13">
        <v>-2</v>
      </c>
      <c r="U13">
        <v>-2</v>
      </c>
      <c r="V13">
        <v>0</v>
      </c>
      <c r="W13">
        <v>1</v>
      </c>
      <c r="X13">
        <v>-1</v>
      </c>
      <c r="Y13">
        <v>-4</v>
      </c>
    </row>
    <row r="14" spans="1:25" ht="15">
      <c r="A14" t="s">
        <v>12</v>
      </c>
      <c r="B14">
        <v>-1</v>
      </c>
      <c r="C14">
        <v>-1</v>
      </c>
      <c r="D14">
        <v>-2</v>
      </c>
      <c r="E14">
        <v>-3</v>
      </c>
      <c r="F14">
        <v>-1</v>
      </c>
      <c r="G14">
        <v>0</v>
      </c>
      <c r="H14">
        <v>-2</v>
      </c>
      <c r="I14">
        <v>-3</v>
      </c>
      <c r="J14">
        <v>-2</v>
      </c>
      <c r="K14">
        <v>1</v>
      </c>
      <c r="L14">
        <v>2</v>
      </c>
      <c r="M14">
        <v>-1</v>
      </c>
      <c r="N14">
        <v>5</v>
      </c>
      <c r="O14">
        <v>0</v>
      </c>
      <c r="P14">
        <v>-2</v>
      </c>
      <c r="Q14">
        <v>-1</v>
      </c>
      <c r="R14">
        <v>-1</v>
      </c>
      <c r="S14">
        <v>-1</v>
      </c>
      <c r="T14">
        <v>-1</v>
      </c>
      <c r="U14">
        <v>1</v>
      </c>
      <c r="V14">
        <v>-3</v>
      </c>
      <c r="W14">
        <v>-1</v>
      </c>
      <c r="X14">
        <v>-1</v>
      </c>
      <c r="Y14">
        <v>-4</v>
      </c>
    </row>
    <row r="15" spans="1:25" ht="15">
      <c r="A15" t="s">
        <v>13</v>
      </c>
      <c r="B15">
        <v>-2</v>
      </c>
      <c r="C15">
        <v>-3</v>
      </c>
      <c r="D15">
        <v>-3</v>
      </c>
      <c r="E15">
        <v>-3</v>
      </c>
      <c r="F15">
        <v>-2</v>
      </c>
      <c r="G15">
        <v>-3</v>
      </c>
      <c r="H15">
        <v>-3</v>
      </c>
      <c r="I15">
        <v>-3</v>
      </c>
      <c r="J15">
        <v>-1</v>
      </c>
      <c r="K15">
        <v>0</v>
      </c>
      <c r="L15">
        <v>0</v>
      </c>
      <c r="M15">
        <v>-3</v>
      </c>
      <c r="N15">
        <v>0</v>
      </c>
      <c r="O15">
        <v>6</v>
      </c>
      <c r="P15">
        <v>-4</v>
      </c>
      <c r="Q15">
        <v>-2</v>
      </c>
      <c r="R15">
        <v>-2</v>
      </c>
      <c r="S15">
        <v>1</v>
      </c>
      <c r="T15">
        <v>3</v>
      </c>
      <c r="U15">
        <v>-1</v>
      </c>
      <c r="V15">
        <v>-3</v>
      </c>
      <c r="W15">
        <v>-3</v>
      </c>
      <c r="X15">
        <v>-1</v>
      </c>
      <c r="Y15">
        <v>-4</v>
      </c>
    </row>
    <row r="16" spans="1:25" ht="15">
      <c r="A16" t="s">
        <v>14</v>
      </c>
      <c r="B16">
        <v>-1</v>
      </c>
      <c r="C16">
        <v>-2</v>
      </c>
      <c r="D16">
        <v>-2</v>
      </c>
      <c r="E16">
        <v>-1</v>
      </c>
      <c r="F16">
        <v>-3</v>
      </c>
      <c r="G16">
        <v>-1</v>
      </c>
      <c r="H16">
        <v>-1</v>
      </c>
      <c r="I16">
        <v>-2</v>
      </c>
      <c r="J16">
        <v>-2</v>
      </c>
      <c r="K16">
        <v>-3</v>
      </c>
      <c r="L16">
        <v>-3</v>
      </c>
      <c r="M16">
        <v>-1</v>
      </c>
      <c r="N16">
        <v>-2</v>
      </c>
      <c r="O16">
        <v>-4</v>
      </c>
      <c r="P16">
        <v>7</v>
      </c>
      <c r="Q16">
        <v>-1</v>
      </c>
      <c r="R16">
        <v>-1</v>
      </c>
      <c r="S16">
        <v>-4</v>
      </c>
      <c r="T16">
        <v>-3</v>
      </c>
      <c r="U16">
        <v>-2</v>
      </c>
      <c r="V16">
        <v>-2</v>
      </c>
      <c r="W16">
        <v>-1</v>
      </c>
      <c r="X16">
        <v>-2</v>
      </c>
      <c r="Y16">
        <v>-4</v>
      </c>
    </row>
    <row r="17" spans="1:25" ht="15">
      <c r="A17" t="s">
        <v>15</v>
      </c>
      <c r="B17">
        <v>1</v>
      </c>
      <c r="C17">
        <v>-1</v>
      </c>
      <c r="D17">
        <v>1</v>
      </c>
      <c r="E17">
        <v>0</v>
      </c>
      <c r="F17">
        <v>-1</v>
      </c>
      <c r="G17">
        <v>0</v>
      </c>
      <c r="H17">
        <v>0</v>
      </c>
      <c r="I17">
        <v>0</v>
      </c>
      <c r="J17">
        <v>-1</v>
      </c>
      <c r="K17">
        <v>-2</v>
      </c>
      <c r="L17">
        <v>-2</v>
      </c>
      <c r="M17">
        <v>0</v>
      </c>
      <c r="N17">
        <v>-1</v>
      </c>
      <c r="O17">
        <v>-2</v>
      </c>
      <c r="P17">
        <v>-1</v>
      </c>
      <c r="Q17">
        <v>4</v>
      </c>
      <c r="R17">
        <v>1</v>
      </c>
      <c r="S17">
        <v>-3</v>
      </c>
      <c r="T17">
        <v>-2</v>
      </c>
      <c r="U17">
        <v>-2</v>
      </c>
      <c r="V17">
        <v>0</v>
      </c>
      <c r="W17">
        <v>0</v>
      </c>
      <c r="X17">
        <v>0</v>
      </c>
      <c r="Y17">
        <v>-4</v>
      </c>
    </row>
    <row r="18" spans="1:25" ht="15">
      <c r="A18" t="s">
        <v>16</v>
      </c>
      <c r="B18">
        <v>0</v>
      </c>
      <c r="C18">
        <v>-1</v>
      </c>
      <c r="D18">
        <v>0</v>
      </c>
      <c r="E18">
        <v>-1</v>
      </c>
      <c r="F18">
        <v>-1</v>
      </c>
      <c r="G18">
        <v>-1</v>
      </c>
      <c r="H18">
        <v>-1</v>
      </c>
      <c r="I18">
        <v>-2</v>
      </c>
      <c r="J18">
        <v>-2</v>
      </c>
      <c r="K18">
        <v>-1</v>
      </c>
      <c r="L18">
        <v>-1</v>
      </c>
      <c r="M18">
        <v>-1</v>
      </c>
      <c r="N18">
        <v>-1</v>
      </c>
      <c r="O18">
        <v>-2</v>
      </c>
      <c r="P18">
        <v>-1</v>
      </c>
      <c r="Q18">
        <v>1</v>
      </c>
      <c r="R18">
        <v>5</v>
      </c>
      <c r="S18">
        <v>-2</v>
      </c>
      <c r="T18">
        <v>-2</v>
      </c>
      <c r="U18">
        <v>0</v>
      </c>
      <c r="V18">
        <v>-1</v>
      </c>
      <c r="W18">
        <v>-1</v>
      </c>
      <c r="X18">
        <v>0</v>
      </c>
      <c r="Y18">
        <v>-4</v>
      </c>
    </row>
    <row r="19" spans="1:25" ht="15">
      <c r="A19" t="s">
        <v>17</v>
      </c>
      <c r="B19">
        <v>-3</v>
      </c>
      <c r="C19">
        <v>-3</v>
      </c>
      <c r="D19">
        <v>-4</v>
      </c>
      <c r="E19">
        <v>-4</v>
      </c>
      <c r="F19">
        <v>-2</v>
      </c>
      <c r="G19">
        <v>-2</v>
      </c>
      <c r="H19">
        <v>-3</v>
      </c>
      <c r="I19">
        <v>-2</v>
      </c>
      <c r="J19">
        <v>-2</v>
      </c>
      <c r="K19">
        <v>-3</v>
      </c>
      <c r="L19">
        <v>-2</v>
      </c>
      <c r="M19">
        <v>-3</v>
      </c>
      <c r="N19">
        <v>-1</v>
      </c>
      <c r="O19">
        <v>1</v>
      </c>
      <c r="P19">
        <v>-4</v>
      </c>
      <c r="Q19">
        <v>-3</v>
      </c>
      <c r="R19">
        <v>-2</v>
      </c>
      <c r="S19">
        <v>11</v>
      </c>
      <c r="T19">
        <v>2</v>
      </c>
      <c r="U19">
        <v>-3</v>
      </c>
      <c r="V19">
        <v>-4</v>
      </c>
      <c r="W19">
        <v>-3</v>
      </c>
      <c r="X19">
        <v>-2</v>
      </c>
      <c r="Y19">
        <v>-4</v>
      </c>
    </row>
    <row r="20" spans="1:25" ht="15">
      <c r="A20" t="s">
        <v>18</v>
      </c>
      <c r="B20">
        <v>-2</v>
      </c>
      <c r="C20">
        <v>-2</v>
      </c>
      <c r="D20">
        <v>-2</v>
      </c>
      <c r="E20">
        <v>-3</v>
      </c>
      <c r="F20">
        <v>-2</v>
      </c>
      <c r="G20">
        <v>-1</v>
      </c>
      <c r="H20">
        <v>-2</v>
      </c>
      <c r="I20">
        <v>-3</v>
      </c>
      <c r="J20">
        <v>2</v>
      </c>
      <c r="K20">
        <v>-1</v>
      </c>
      <c r="L20">
        <v>-1</v>
      </c>
      <c r="M20">
        <v>-2</v>
      </c>
      <c r="N20">
        <v>-1</v>
      </c>
      <c r="O20">
        <v>3</v>
      </c>
      <c r="P20">
        <v>-3</v>
      </c>
      <c r="Q20">
        <v>-2</v>
      </c>
      <c r="R20">
        <v>-2</v>
      </c>
      <c r="S20">
        <v>2</v>
      </c>
      <c r="T20">
        <v>7</v>
      </c>
      <c r="U20">
        <v>-1</v>
      </c>
      <c r="V20">
        <v>-3</v>
      </c>
      <c r="W20">
        <v>-2</v>
      </c>
      <c r="X20">
        <v>-1</v>
      </c>
      <c r="Y20">
        <v>-4</v>
      </c>
    </row>
    <row r="21" spans="1:25" ht="15">
      <c r="A21" t="s">
        <v>19</v>
      </c>
      <c r="B21">
        <v>0</v>
      </c>
      <c r="C21">
        <v>-3</v>
      </c>
      <c r="D21">
        <v>-3</v>
      </c>
      <c r="E21">
        <v>-3</v>
      </c>
      <c r="F21">
        <v>-1</v>
      </c>
      <c r="G21">
        <v>-2</v>
      </c>
      <c r="H21">
        <v>-2</v>
      </c>
      <c r="I21">
        <v>-3</v>
      </c>
      <c r="J21">
        <v>-3</v>
      </c>
      <c r="K21">
        <v>3</v>
      </c>
      <c r="L21">
        <v>1</v>
      </c>
      <c r="M21">
        <v>-2</v>
      </c>
      <c r="N21">
        <v>1</v>
      </c>
      <c r="O21">
        <v>-1</v>
      </c>
      <c r="P21">
        <v>-2</v>
      </c>
      <c r="Q21">
        <v>-2</v>
      </c>
      <c r="R21">
        <v>0</v>
      </c>
      <c r="S21">
        <v>-3</v>
      </c>
      <c r="T21">
        <v>-1</v>
      </c>
      <c r="U21">
        <v>4</v>
      </c>
      <c r="V21">
        <v>-3</v>
      </c>
      <c r="W21">
        <v>-2</v>
      </c>
      <c r="X21">
        <v>-1</v>
      </c>
      <c r="Y21">
        <v>-4</v>
      </c>
    </row>
    <row r="22" spans="1:25" ht="15">
      <c r="A22" t="s">
        <v>20</v>
      </c>
      <c r="B22">
        <v>-2</v>
      </c>
      <c r="C22">
        <v>-1</v>
      </c>
      <c r="D22">
        <v>3</v>
      </c>
      <c r="E22">
        <v>4</v>
      </c>
      <c r="F22">
        <v>-3</v>
      </c>
      <c r="G22">
        <v>0</v>
      </c>
      <c r="H22">
        <v>1</v>
      </c>
      <c r="I22">
        <v>-1</v>
      </c>
      <c r="J22">
        <v>0</v>
      </c>
      <c r="K22">
        <v>-3</v>
      </c>
      <c r="L22">
        <v>-4</v>
      </c>
      <c r="M22">
        <v>0</v>
      </c>
      <c r="N22">
        <v>-3</v>
      </c>
      <c r="O22">
        <v>-3</v>
      </c>
      <c r="P22">
        <v>-2</v>
      </c>
      <c r="Q22">
        <v>0</v>
      </c>
      <c r="R22">
        <v>-1</v>
      </c>
      <c r="S22">
        <v>-4</v>
      </c>
      <c r="T22">
        <v>-3</v>
      </c>
      <c r="U22">
        <v>-3</v>
      </c>
      <c r="V22">
        <v>4</v>
      </c>
      <c r="W22">
        <v>0</v>
      </c>
      <c r="X22">
        <v>-1</v>
      </c>
      <c r="Y22">
        <v>-4</v>
      </c>
    </row>
    <row r="23" spans="1:25" ht="15">
      <c r="A23" t="s">
        <v>21</v>
      </c>
      <c r="B23">
        <v>-1</v>
      </c>
      <c r="C23">
        <v>0</v>
      </c>
      <c r="D23">
        <v>0</v>
      </c>
      <c r="E23">
        <v>1</v>
      </c>
      <c r="F23">
        <v>-3</v>
      </c>
      <c r="G23">
        <v>3</v>
      </c>
      <c r="H23">
        <v>4</v>
      </c>
      <c r="I23">
        <v>-2</v>
      </c>
      <c r="J23">
        <v>0</v>
      </c>
      <c r="K23">
        <v>-3</v>
      </c>
      <c r="L23">
        <v>-3</v>
      </c>
      <c r="M23">
        <v>1</v>
      </c>
      <c r="N23">
        <v>-1</v>
      </c>
      <c r="O23">
        <v>-3</v>
      </c>
      <c r="P23">
        <v>-1</v>
      </c>
      <c r="Q23">
        <v>0</v>
      </c>
      <c r="R23">
        <v>-1</v>
      </c>
      <c r="S23">
        <v>-3</v>
      </c>
      <c r="T23">
        <v>-2</v>
      </c>
      <c r="U23">
        <v>-2</v>
      </c>
      <c r="V23">
        <v>0</v>
      </c>
      <c r="W23">
        <v>4</v>
      </c>
      <c r="X23">
        <v>-1</v>
      </c>
      <c r="Y23">
        <v>-4</v>
      </c>
    </row>
    <row r="24" spans="1:25" ht="15">
      <c r="A24" t="s">
        <v>22</v>
      </c>
      <c r="B24">
        <v>0</v>
      </c>
      <c r="C24">
        <v>-1</v>
      </c>
      <c r="D24">
        <v>-1</v>
      </c>
      <c r="E24">
        <v>-1</v>
      </c>
      <c r="F24">
        <v>-2</v>
      </c>
      <c r="G24">
        <v>-1</v>
      </c>
      <c r="H24">
        <v>-1</v>
      </c>
      <c r="I24">
        <v>-1</v>
      </c>
      <c r="J24">
        <v>-1</v>
      </c>
      <c r="K24">
        <v>-1</v>
      </c>
      <c r="L24">
        <v>-1</v>
      </c>
      <c r="M24">
        <v>-1</v>
      </c>
      <c r="N24">
        <v>-1</v>
      </c>
      <c r="O24">
        <v>-1</v>
      </c>
      <c r="P24">
        <v>-2</v>
      </c>
      <c r="Q24">
        <v>0</v>
      </c>
      <c r="R24">
        <v>0</v>
      </c>
      <c r="S24">
        <v>-2</v>
      </c>
      <c r="T24">
        <v>-1</v>
      </c>
      <c r="U24">
        <v>-1</v>
      </c>
      <c r="V24">
        <v>-1</v>
      </c>
      <c r="W24">
        <v>-1</v>
      </c>
      <c r="X24">
        <v>-1</v>
      </c>
      <c r="Y24">
        <v>-4</v>
      </c>
    </row>
    <row r="25" spans="1:25" ht="15">
      <c r="A25" t="s">
        <v>23</v>
      </c>
      <c r="B25">
        <v>-4</v>
      </c>
      <c r="C25">
        <v>-4</v>
      </c>
      <c r="D25">
        <v>-4</v>
      </c>
      <c r="E25">
        <v>-4</v>
      </c>
      <c r="F25">
        <v>-4</v>
      </c>
      <c r="G25">
        <v>-4</v>
      </c>
      <c r="H25">
        <v>-4</v>
      </c>
      <c r="I25">
        <v>-4</v>
      </c>
      <c r="J25">
        <v>-4</v>
      </c>
      <c r="K25">
        <v>-4</v>
      </c>
      <c r="L25">
        <v>-4</v>
      </c>
      <c r="M25">
        <v>-4</v>
      </c>
      <c r="N25">
        <v>-4</v>
      </c>
      <c r="O25">
        <v>-4</v>
      </c>
      <c r="P25">
        <v>-4</v>
      </c>
      <c r="Q25">
        <v>-4</v>
      </c>
      <c r="R25">
        <v>-4</v>
      </c>
      <c r="S25">
        <v>-4</v>
      </c>
      <c r="T25">
        <v>-4</v>
      </c>
      <c r="U25">
        <v>-4</v>
      </c>
      <c r="V25">
        <v>-4</v>
      </c>
      <c r="W25">
        <v>-4</v>
      </c>
      <c r="X25">
        <v>-4</v>
      </c>
      <c r="Y25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7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6.421875" style="0" customWidth="1"/>
    <col min="5" max="5" width="10.28125" style="0" bestFit="1" customWidth="1"/>
    <col min="7" max="7" width="14.57421875" style="0" customWidth="1"/>
    <col min="8" max="8" width="15.421875" style="0" customWidth="1"/>
  </cols>
  <sheetData>
    <row r="1" ht="15">
      <c r="A1" t="s">
        <v>33</v>
      </c>
    </row>
    <row r="2" ht="15">
      <c r="A2" t="s">
        <v>34</v>
      </c>
    </row>
    <row r="3" spans="1:2" ht="15">
      <c r="A3" t="s">
        <v>27</v>
      </c>
      <c r="B3">
        <f>LEN(A1)</f>
        <v>40</v>
      </c>
    </row>
    <row r="4" spans="1:2" ht="15">
      <c r="A4" t="s">
        <v>28</v>
      </c>
      <c r="B4">
        <f>LEN(A2)</f>
        <v>40</v>
      </c>
    </row>
    <row r="5" spans="1:2" ht="15">
      <c r="A5" t="s">
        <v>29</v>
      </c>
      <c r="B5">
        <f>MAX(B3:B4)</f>
        <v>40</v>
      </c>
    </row>
    <row r="7" spans="2:8" ht="15">
      <c r="B7" t="s">
        <v>24</v>
      </c>
      <c r="C7" t="s">
        <v>25</v>
      </c>
      <c r="D7" t="s">
        <v>26</v>
      </c>
      <c r="F7" t="s">
        <v>30</v>
      </c>
      <c r="G7" t="s">
        <v>31</v>
      </c>
      <c r="H7" t="s">
        <v>32</v>
      </c>
    </row>
    <row r="8" spans="1:8" ht="15">
      <c r="A8">
        <v>1</v>
      </c>
      <c r="B8" t="str">
        <f>MID($A$1,A8,1)</f>
        <v>S</v>
      </c>
      <c r="C8" t="str">
        <f>MID($A$2,A8,1)</f>
        <v>S</v>
      </c>
      <c r="D8">
        <f>VLOOKUP(B8,blosum!$A$2:$Z$26,MATCH(C8,blosum!$A$1:$Y$1,0),FALSE)</f>
        <v>4</v>
      </c>
      <c r="F8" t="b">
        <f>OR(AND(D8=-4,D9=-4),AND(B9="-",C9="-"))</f>
        <v>0</v>
      </c>
      <c r="G8">
        <f>IF(F8,0,D8)</f>
        <v>4</v>
      </c>
      <c r="H8">
        <f>SUM(G8:G47)</f>
        <v>39</v>
      </c>
    </row>
    <row r="9" spans="1:7" ht="15">
      <c r="A9">
        <v>2</v>
      </c>
      <c r="B9" t="str">
        <f aca="true" t="shared" si="0" ref="B9:B47">MID($A$1,A9,1)</f>
        <v>T</v>
      </c>
      <c r="C9" t="str">
        <f aca="true" t="shared" si="1" ref="C9:C47">MID($A$2,A9,1)</f>
        <v>S</v>
      </c>
      <c r="D9">
        <f>VLOOKUP(B9,blosum!$A$2:$Z$26,MATCH(C9,blosum!$A$1:$Y$1,0),FALSE)</f>
        <v>1</v>
      </c>
      <c r="F9" t="b">
        <f aca="true" t="shared" si="2" ref="F9:F47">OR(AND(D9=-4,D10=-4),AND(B10="-",C10="-"))</f>
        <v>0</v>
      </c>
      <c r="G9">
        <f aca="true" t="shared" si="3" ref="G9:G47">IF(F9,0,D9)</f>
        <v>1</v>
      </c>
    </row>
    <row r="10" spans="1:7" ht="15">
      <c r="A10">
        <v>3</v>
      </c>
      <c r="B10" t="str">
        <f t="shared" si="0"/>
        <v>A</v>
      </c>
      <c r="C10" t="str">
        <f t="shared" si="1"/>
        <v>S</v>
      </c>
      <c r="D10">
        <f>VLOOKUP(B10,blosum!$A$2:$Z$26,MATCH(C10,blosum!$A$1:$Y$1,0),FALSE)</f>
        <v>1</v>
      </c>
      <c r="F10" t="b">
        <f t="shared" si="2"/>
        <v>0</v>
      </c>
      <c r="G10">
        <f t="shared" si="3"/>
        <v>1</v>
      </c>
    </row>
    <row r="11" spans="1:7" ht="15">
      <c r="A11">
        <v>4</v>
      </c>
      <c r="B11" t="str">
        <f t="shared" si="0"/>
        <v>K</v>
      </c>
      <c r="C11" t="str">
        <f t="shared" si="1"/>
        <v>K</v>
      </c>
      <c r="D11">
        <f>VLOOKUP(B11,blosum!$A$2:$Z$26,MATCH(C11,blosum!$A$1:$Y$1,0),FALSE)</f>
        <v>5</v>
      </c>
      <c r="F11" t="b">
        <f t="shared" si="2"/>
        <v>0</v>
      </c>
      <c r="G11">
        <f t="shared" si="3"/>
        <v>5</v>
      </c>
    </row>
    <row r="12" spans="1:7" ht="15">
      <c r="A12">
        <v>5</v>
      </c>
      <c r="B12" t="str">
        <f t="shared" si="0"/>
        <v>L</v>
      </c>
      <c r="C12" t="str">
        <f t="shared" si="1"/>
        <v>L</v>
      </c>
      <c r="D12">
        <f>VLOOKUP(B12,blosum!$A$2:$Z$26,MATCH(C12,blosum!$A$1:$Y$1,0),FALSE)</f>
        <v>4</v>
      </c>
      <c r="F12" t="b">
        <f t="shared" si="2"/>
        <v>0</v>
      </c>
      <c r="G12">
        <f t="shared" si="3"/>
        <v>4</v>
      </c>
    </row>
    <row r="13" spans="1:7" ht="15">
      <c r="A13">
        <v>6</v>
      </c>
      <c r="B13" t="str">
        <f t="shared" si="0"/>
        <v>V</v>
      </c>
      <c r="C13" t="str">
        <f t="shared" si="1"/>
        <v>L</v>
      </c>
      <c r="D13">
        <f>VLOOKUP(B13,blosum!$A$2:$Z$26,MATCH(C13,blosum!$A$1:$Y$1,0),FALSE)</f>
        <v>1</v>
      </c>
      <c r="F13" t="b">
        <f t="shared" si="2"/>
        <v>0</v>
      </c>
      <c r="G13">
        <f t="shared" si="3"/>
        <v>1</v>
      </c>
    </row>
    <row r="14" spans="1:7" ht="15">
      <c r="A14">
        <v>7</v>
      </c>
      <c r="B14" t="str">
        <f t="shared" si="0"/>
        <v>K</v>
      </c>
      <c r="C14" t="str">
        <f t="shared" si="1"/>
        <v>K</v>
      </c>
      <c r="D14">
        <f>VLOOKUP(B14,blosum!$A$2:$Z$26,MATCH(C14,blosum!$A$1:$Y$1,0),FALSE)</f>
        <v>5</v>
      </c>
      <c r="F14" t="b">
        <f t="shared" si="2"/>
        <v>0</v>
      </c>
      <c r="G14">
        <f t="shared" si="3"/>
        <v>5</v>
      </c>
    </row>
    <row r="15" spans="1:7" ht="15">
      <c r="A15">
        <v>8</v>
      </c>
      <c r="B15" t="str">
        <f t="shared" si="0"/>
        <v>S</v>
      </c>
      <c r="C15" t="str">
        <f t="shared" si="1"/>
        <v>V</v>
      </c>
      <c r="D15">
        <f>VLOOKUP(B15,blosum!$A$2:$Z$26,MATCH(C15,blosum!$A$1:$Y$1,0),FALSE)</f>
        <v>-2</v>
      </c>
      <c r="F15" t="b">
        <f t="shared" si="2"/>
        <v>0</v>
      </c>
      <c r="G15">
        <f t="shared" si="3"/>
        <v>-2</v>
      </c>
    </row>
    <row r="16" spans="1:7" ht="15">
      <c r="A16">
        <v>9</v>
      </c>
      <c r="B16" t="str">
        <f t="shared" si="0"/>
        <v>K</v>
      </c>
      <c r="C16" t="str">
        <f t="shared" si="1"/>
        <v>-</v>
      </c>
      <c r="D16">
        <f>VLOOKUP(B16,blosum!$A$2:$Z$26,MATCH(C16,blosum!$A$1:$Y$1,0),FALSE)</f>
        <v>-4</v>
      </c>
      <c r="F16" t="b">
        <f t="shared" si="2"/>
        <v>1</v>
      </c>
      <c r="G16">
        <f t="shared" si="3"/>
        <v>0</v>
      </c>
    </row>
    <row r="17" spans="1:7" ht="15">
      <c r="A17">
        <v>10</v>
      </c>
      <c r="B17" t="str">
        <f t="shared" si="0"/>
        <v>A</v>
      </c>
      <c r="C17" t="str">
        <f t="shared" si="1"/>
        <v>-</v>
      </c>
      <c r="D17">
        <f>VLOOKUP(B17,blosum!$A$2:$Z$26,MATCH(C17,blosum!$A$1:$Y$1,0),FALSE)</f>
        <v>-4</v>
      </c>
      <c r="F17" t="b">
        <f t="shared" si="2"/>
        <v>1</v>
      </c>
      <c r="G17">
        <f t="shared" si="3"/>
        <v>0</v>
      </c>
    </row>
    <row r="18" spans="1:7" ht="15">
      <c r="A18">
        <v>11</v>
      </c>
      <c r="B18" t="str">
        <f t="shared" si="0"/>
        <v>T</v>
      </c>
      <c r="C18" t="str">
        <f t="shared" si="1"/>
        <v>-</v>
      </c>
      <c r="D18">
        <f>VLOOKUP(B18,blosum!$A$2:$Z$26,MATCH(C18,blosum!$A$1:$Y$1,0),FALSE)</f>
        <v>-4</v>
      </c>
      <c r="F18" t="b">
        <f t="shared" si="2"/>
        <v>1</v>
      </c>
      <c r="G18">
        <f t="shared" si="3"/>
        <v>0</v>
      </c>
    </row>
    <row r="19" spans="1:7" ht="15">
      <c r="A19">
        <v>12</v>
      </c>
      <c r="B19" t="str">
        <f t="shared" si="0"/>
        <v>N</v>
      </c>
      <c r="C19" t="str">
        <f t="shared" si="1"/>
        <v>-</v>
      </c>
      <c r="D19">
        <f>VLOOKUP(B19,blosum!$A$2:$Z$26,MATCH(C19,blosum!$A$1:$Y$1,0),FALSE)</f>
        <v>-4</v>
      </c>
      <c r="F19" t="b">
        <f t="shared" si="2"/>
        <v>1</v>
      </c>
      <c r="G19">
        <f t="shared" si="3"/>
        <v>0</v>
      </c>
    </row>
    <row r="20" spans="1:7" ht="15">
      <c r="A20">
        <v>13</v>
      </c>
      <c r="B20" t="str">
        <f t="shared" si="0"/>
        <v>L</v>
      </c>
      <c r="C20" t="str">
        <f t="shared" si="1"/>
        <v>-</v>
      </c>
      <c r="D20">
        <f>VLOOKUP(B20,blosum!$A$2:$Z$26,MATCH(C20,blosum!$A$1:$Y$1,0),FALSE)</f>
        <v>-4</v>
      </c>
      <c r="F20" t="b">
        <f t="shared" si="2"/>
        <v>1</v>
      </c>
      <c r="G20">
        <f t="shared" si="3"/>
        <v>0</v>
      </c>
    </row>
    <row r="21" spans="1:7" ht="15">
      <c r="A21">
        <v>14</v>
      </c>
      <c r="B21" t="str">
        <f t="shared" si="0"/>
        <v>L</v>
      </c>
      <c r="C21" t="str">
        <f t="shared" si="1"/>
        <v>-</v>
      </c>
      <c r="D21">
        <f>VLOOKUP(B21,blosum!$A$2:$Z$26,MATCH(C21,blosum!$A$1:$Y$1,0),FALSE)</f>
        <v>-4</v>
      </c>
      <c r="F21" t="b">
        <f t="shared" si="2"/>
        <v>0</v>
      </c>
      <c r="G21">
        <f t="shared" si="3"/>
        <v>-4</v>
      </c>
    </row>
    <row r="22" spans="1:7" ht="15">
      <c r="A22">
        <v>15</v>
      </c>
      <c r="B22" t="str">
        <f t="shared" si="0"/>
        <v>Y</v>
      </c>
      <c r="C22" t="str">
        <f t="shared" si="1"/>
        <v>Y</v>
      </c>
      <c r="D22">
        <f>VLOOKUP(B22,blosum!$A$2:$Z$26,MATCH(C22,blosum!$A$1:$Y$1,0),FALSE)</f>
        <v>7</v>
      </c>
      <c r="F22" t="b">
        <f t="shared" si="2"/>
        <v>0</v>
      </c>
      <c r="G22">
        <f t="shared" si="3"/>
        <v>7</v>
      </c>
    </row>
    <row r="23" spans="1:7" ht="15">
      <c r="A23">
        <v>16</v>
      </c>
      <c r="B23" t="str">
        <f t="shared" si="0"/>
        <v>T</v>
      </c>
      <c r="C23" t="str">
        <f t="shared" si="1"/>
        <v>T</v>
      </c>
      <c r="D23">
        <f>VLOOKUP(B23,blosum!$A$2:$Z$26,MATCH(C23,blosum!$A$1:$Y$1,0),FALSE)</f>
        <v>5</v>
      </c>
      <c r="F23" t="b">
        <f t="shared" si="2"/>
        <v>0</v>
      </c>
      <c r="G23">
        <f t="shared" si="3"/>
        <v>5</v>
      </c>
    </row>
    <row r="24" spans="1:7" ht="15">
      <c r="A24">
        <v>17</v>
      </c>
      <c r="B24" t="str">
        <f t="shared" si="0"/>
        <v>R</v>
      </c>
      <c r="C24" t="str">
        <f t="shared" si="1"/>
        <v>R</v>
      </c>
      <c r="D24">
        <f>VLOOKUP(B24,blosum!$A$2:$Z$26,MATCH(C24,blosum!$A$1:$Y$1,0),FALSE)</f>
        <v>5</v>
      </c>
      <c r="F24" t="b">
        <f t="shared" si="2"/>
        <v>0</v>
      </c>
      <c r="G24">
        <f t="shared" si="3"/>
        <v>5</v>
      </c>
    </row>
    <row r="25" spans="1:7" ht="15">
      <c r="A25">
        <v>18</v>
      </c>
      <c r="B25" t="str">
        <f t="shared" si="0"/>
        <v>N</v>
      </c>
      <c r="C25" t="str">
        <f t="shared" si="1"/>
        <v>N</v>
      </c>
      <c r="D25">
        <f>VLOOKUP(B25,blosum!$A$2:$Z$26,MATCH(C25,blosum!$A$1:$Y$1,0),FALSE)</f>
        <v>6</v>
      </c>
      <c r="F25" t="b">
        <f t="shared" si="2"/>
        <v>0</v>
      </c>
      <c r="G25">
        <f t="shared" si="3"/>
        <v>6</v>
      </c>
    </row>
    <row r="26" spans="1:7" ht="15">
      <c r="A26">
        <v>19</v>
      </c>
      <c r="B26" t="str">
        <f t="shared" si="0"/>
        <v>D</v>
      </c>
      <c r="C26" t="str">
        <f t="shared" si="1"/>
        <v>N</v>
      </c>
      <c r="D26">
        <f>VLOOKUP(B26,blosum!$A$2:$Z$26,MATCH(C26,blosum!$A$1:$Y$1,0),FALSE)</f>
        <v>1</v>
      </c>
      <c r="F26" t="b">
        <f t="shared" si="2"/>
        <v>0</v>
      </c>
      <c r="G26">
        <f t="shared" si="3"/>
        <v>1</v>
      </c>
    </row>
    <row r="27" spans="1:7" ht="15">
      <c r="A27">
        <v>20</v>
      </c>
      <c r="B27" t="str">
        <f t="shared" si="0"/>
        <v>V</v>
      </c>
      <c r="C27" t="str">
        <f t="shared" si="1"/>
        <v>L</v>
      </c>
      <c r="D27">
        <f>VLOOKUP(B27,blosum!$A$2:$Z$26,MATCH(C27,blosum!$A$1:$Y$1,0),FALSE)</f>
        <v>1</v>
      </c>
      <c r="F27" t="b">
        <f t="shared" si="2"/>
        <v>0</v>
      </c>
      <c r="G27">
        <f t="shared" si="3"/>
        <v>1</v>
      </c>
    </row>
    <row r="28" spans="1:7" ht="15">
      <c r="A28">
        <v>21</v>
      </c>
      <c r="B28" t="str">
        <f t="shared" si="0"/>
        <v>S</v>
      </c>
      <c r="C28" t="str">
        <f t="shared" si="1"/>
        <v>D</v>
      </c>
      <c r="D28">
        <f>VLOOKUP(B28,blosum!$A$2:$Z$26,MATCH(C28,blosum!$A$1:$Y$1,0),FALSE)</f>
        <v>0</v>
      </c>
      <c r="F28" t="b">
        <f t="shared" si="2"/>
        <v>0</v>
      </c>
      <c r="G28">
        <f t="shared" si="3"/>
        <v>0</v>
      </c>
    </row>
    <row r="29" spans="1:7" ht="15">
      <c r="A29">
        <v>22</v>
      </c>
      <c r="B29" t="str">
        <f t="shared" si="0"/>
        <v>D</v>
      </c>
      <c r="C29" t="str">
        <f t="shared" si="1"/>
        <v>P</v>
      </c>
      <c r="D29">
        <f>VLOOKUP(B29,blosum!$A$2:$Z$26,MATCH(C29,blosum!$A$1:$Y$1,0),FALSE)</f>
        <v>-1</v>
      </c>
      <c r="F29" t="b">
        <f t="shared" si="2"/>
        <v>0</v>
      </c>
      <c r="G29">
        <f t="shared" si="3"/>
        <v>-1</v>
      </c>
    </row>
    <row r="30" spans="1:7" ht="15">
      <c r="A30">
        <v>23</v>
      </c>
      <c r="B30" t="str">
        <f t="shared" si="0"/>
        <v>-</v>
      </c>
      <c r="C30" t="str">
        <f t="shared" si="1"/>
        <v>A</v>
      </c>
      <c r="D30">
        <f>VLOOKUP(B30,blosum!$A$2:$Z$26,MATCH(C30,blosum!$A$1:$Y$1,0),FALSE)</f>
        <v>-4</v>
      </c>
      <c r="F30" t="b">
        <f t="shared" si="2"/>
        <v>1</v>
      </c>
      <c r="G30">
        <f t="shared" si="3"/>
        <v>0</v>
      </c>
    </row>
    <row r="31" spans="1:7" ht="15">
      <c r="A31">
        <v>24</v>
      </c>
      <c r="B31" t="str">
        <f t="shared" si="0"/>
        <v>-</v>
      </c>
      <c r="C31" t="str">
        <f t="shared" si="1"/>
        <v>V</v>
      </c>
      <c r="D31">
        <f>VLOOKUP(B31,blosum!$A$2:$Z$26,MATCH(C31,blosum!$A$1:$Y$1,0),FALSE)</f>
        <v>-4</v>
      </c>
      <c r="F31" t="b">
        <f t="shared" si="2"/>
        <v>1</v>
      </c>
      <c r="G31">
        <f t="shared" si="3"/>
        <v>0</v>
      </c>
    </row>
    <row r="32" spans="1:7" ht="15">
      <c r="A32">
        <v>25</v>
      </c>
      <c r="B32" t="str">
        <f t="shared" si="0"/>
        <v>-</v>
      </c>
      <c r="C32" t="str">
        <f t="shared" si="1"/>
        <v>-</v>
      </c>
      <c r="D32">
        <f>VLOOKUP(B32,blosum!$A$2:$Z$26,MATCH(C32,blosum!$A$1:$Y$1,0),FALSE)</f>
        <v>0</v>
      </c>
      <c r="F32" t="b">
        <f t="shared" si="2"/>
        <v>1</v>
      </c>
      <c r="G32">
        <f t="shared" si="3"/>
        <v>0</v>
      </c>
    </row>
    <row r="33" spans="1:7" ht="15">
      <c r="A33">
        <v>26</v>
      </c>
      <c r="B33" t="str">
        <f t="shared" si="0"/>
        <v>-</v>
      </c>
      <c r="C33" t="str">
        <f t="shared" si="1"/>
        <v>-</v>
      </c>
      <c r="D33">
        <f>VLOOKUP(B33,blosum!$A$2:$Z$26,MATCH(C33,blosum!$A$1:$Y$1,0),FALSE)</f>
        <v>0</v>
      </c>
      <c r="F33" t="b">
        <f t="shared" si="2"/>
        <v>1</v>
      </c>
      <c r="G33">
        <f t="shared" si="3"/>
        <v>0</v>
      </c>
    </row>
    <row r="34" spans="1:7" ht="15">
      <c r="A34">
        <v>27</v>
      </c>
      <c r="B34" t="str">
        <f t="shared" si="0"/>
        <v>-</v>
      </c>
      <c r="C34" t="str">
        <f t="shared" si="1"/>
        <v>-</v>
      </c>
      <c r="D34">
        <f>VLOOKUP(B34,blosum!$A$2:$Z$26,MATCH(C34,blosum!$A$1:$Y$1,0),FALSE)</f>
        <v>0</v>
      </c>
      <c r="F34" t="b">
        <f t="shared" si="2"/>
        <v>1</v>
      </c>
      <c r="G34">
        <f t="shared" si="3"/>
        <v>0</v>
      </c>
    </row>
    <row r="35" spans="1:7" ht="15">
      <c r="A35">
        <v>28</v>
      </c>
      <c r="B35" t="str">
        <f t="shared" si="0"/>
        <v>-</v>
      </c>
      <c r="C35" t="str">
        <f t="shared" si="1"/>
        <v>-</v>
      </c>
      <c r="D35">
        <f>VLOOKUP(B35,blosum!$A$2:$Z$26,MATCH(C35,blosum!$A$1:$Y$1,0),FALSE)</f>
        <v>0</v>
      </c>
      <c r="F35" t="b">
        <f t="shared" si="2"/>
        <v>1</v>
      </c>
      <c r="G35">
        <f t="shared" si="3"/>
        <v>0</v>
      </c>
    </row>
    <row r="36" spans="1:7" ht="15">
      <c r="A36">
        <v>29</v>
      </c>
      <c r="B36" t="str">
        <f t="shared" si="0"/>
        <v>-</v>
      </c>
      <c r="C36" t="str">
        <f t="shared" si="1"/>
        <v>-</v>
      </c>
      <c r="D36">
        <f>VLOOKUP(B36,blosum!$A$2:$Z$26,MATCH(C36,blosum!$A$1:$Y$1,0),FALSE)</f>
        <v>0</v>
      </c>
      <c r="F36" t="b">
        <f t="shared" si="2"/>
        <v>1</v>
      </c>
      <c r="G36">
        <f t="shared" si="3"/>
        <v>0</v>
      </c>
    </row>
    <row r="37" spans="1:7" ht="15">
      <c r="A37">
        <v>30</v>
      </c>
      <c r="B37" t="str">
        <f t="shared" si="0"/>
        <v>-</v>
      </c>
      <c r="C37" t="str">
        <f t="shared" si="1"/>
        <v>-</v>
      </c>
      <c r="D37">
        <f>VLOOKUP(B37,blosum!$A$2:$Z$26,MATCH(C37,blosum!$A$1:$Y$1,0),FALSE)</f>
        <v>0</v>
      </c>
      <c r="F37" t="b">
        <f t="shared" si="2"/>
        <v>1</v>
      </c>
      <c r="G37">
        <f t="shared" si="3"/>
        <v>0</v>
      </c>
    </row>
    <row r="38" spans="1:7" ht="15">
      <c r="A38">
        <v>31</v>
      </c>
      <c r="B38" t="str">
        <f t="shared" si="0"/>
        <v>-</v>
      </c>
      <c r="C38" t="str">
        <f t="shared" si="1"/>
        <v>-</v>
      </c>
      <c r="D38">
        <f>VLOOKUP(B38,blosum!$A$2:$Z$26,MATCH(C38,blosum!$A$1:$Y$1,0),FALSE)</f>
        <v>0</v>
      </c>
      <c r="F38" t="b">
        <f t="shared" si="2"/>
        <v>1</v>
      </c>
      <c r="G38">
        <f t="shared" si="3"/>
        <v>0</v>
      </c>
    </row>
    <row r="39" spans="1:7" ht="15">
      <c r="A39">
        <v>32</v>
      </c>
      <c r="B39" t="str">
        <f t="shared" si="0"/>
        <v>-</v>
      </c>
      <c r="C39" t="str">
        <f t="shared" si="1"/>
        <v>-</v>
      </c>
      <c r="D39">
        <f>VLOOKUP(B39,blosum!$A$2:$Z$26,MATCH(C39,blosum!$A$1:$Y$1,0),FALSE)</f>
        <v>0</v>
      </c>
      <c r="F39" t="b">
        <f t="shared" si="2"/>
        <v>1</v>
      </c>
      <c r="G39">
        <f t="shared" si="3"/>
        <v>0</v>
      </c>
    </row>
    <row r="40" spans="1:7" ht="15">
      <c r="A40">
        <v>33</v>
      </c>
      <c r="B40" t="str">
        <f t="shared" si="0"/>
        <v>-</v>
      </c>
      <c r="C40" t="str">
        <f t="shared" si="1"/>
        <v>-</v>
      </c>
      <c r="D40">
        <f>VLOOKUP(B40,blosum!$A$2:$Z$26,MATCH(C40,blosum!$A$1:$Y$1,0),FALSE)</f>
        <v>0</v>
      </c>
      <c r="F40" t="b">
        <f t="shared" si="2"/>
        <v>1</v>
      </c>
      <c r="G40">
        <f t="shared" si="3"/>
        <v>0</v>
      </c>
    </row>
    <row r="41" spans="1:7" ht="15">
      <c r="A41">
        <v>34</v>
      </c>
      <c r="B41" t="str">
        <f t="shared" si="0"/>
        <v>-</v>
      </c>
      <c r="C41" t="str">
        <f t="shared" si="1"/>
        <v>-</v>
      </c>
      <c r="D41">
        <f>VLOOKUP(B41,blosum!$A$2:$Z$26,MATCH(C41,blosum!$A$1:$Y$1,0),FALSE)</f>
        <v>0</v>
      </c>
      <c r="F41" t="b">
        <f t="shared" si="2"/>
        <v>1</v>
      </c>
      <c r="G41">
        <f t="shared" si="3"/>
        <v>0</v>
      </c>
    </row>
    <row r="42" spans="1:7" ht="15">
      <c r="A42">
        <v>35</v>
      </c>
      <c r="B42" t="str">
        <f t="shared" si="0"/>
        <v>-</v>
      </c>
      <c r="C42" t="str">
        <f t="shared" si="1"/>
        <v>-</v>
      </c>
      <c r="D42">
        <f>VLOOKUP(B42,blosum!$A$2:$Z$26,MATCH(C42,blosum!$A$1:$Y$1,0),FALSE)</f>
        <v>0</v>
      </c>
      <c r="F42" t="b">
        <f t="shared" si="2"/>
        <v>1</v>
      </c>
      <c r="G42">
        <f t="shared" si="3"/>
        <v>0</v>
      </c>
    </row>
    <row r="43" spans="1:7" ht="15">
      <c r="A43">
        <v>36</v>
      </c>
      <c r="B43" t="str">
        <f t="shared" si="0"/>
        <v>-</v>
      </c>
      <c r="C43" t="str">
        <f t="shared" si="1"/>
        <v>-</v>
      </c>
      <c r="D43">
        <f>VLOOKUP(B43,blosum!$A$2:$Z$26,MATCH(C43,blosum!$A$1:$Y$1,0),FALSE)</f>
        <v>0</v>
      </c>
      <c r="F43" t="b">
        <f t="shared" si="2"/>
        <v>1</v>
      </c>
      <c r="G43">
        <f t="shared" si="3"/>
        <v>0</v>
      </c>
    </row>
    <row r="44" spans="1:7" ht="15">
      <c r="A44">
        <v>37</v>
      </c>
      <c r="B44" t="str">
        <f t="shared" si="0"/>
        <v>-</v>
      </c>
      <c r="C44" t="str">
        <f t="shared" si="1"/>
        <v>-</v>
      </c>
      <c r="D44">
        <f>VLOOKUP(B44,blosum!$A$2:$Z$26,MATCH(C44,blosum!$A$1:$Y$1,0),FALSE)</f>
        <v>0</v>
      </c>
      <c r="F44" t="b">
        <f t="shared" si="2"/>
        <v>1</v>
      </c>
      <c r="G44">
        <f t="shared" si="3"/>
        <v>0</v>
      </c>
    </row>
    <row r="45" spans="1:7" ht="15">
      <c r="A45">
        <v>38</v>
      </c>
      <c r="B45" t="str">
        <f t="shared" si="0"/>
        <v>-</v>
      </c>
      <c r="C45" t="str">
        <f t="shared" si="1"/>
        <v>-</v>
      </c>
      <c r="D45">
        <f>VLOOKUP(B45,blosum!$A$2:$Z$26,MATCH(C45,blosum!$A$1:$Y$1,0),FALSE)</f>
        <v>0</v>
      </c>
      <c r="F45" t="b">
        <f t="shared" si="2"/>
        <v>1</v>
      </c>
      <c r="G45">
        <f t="shared" si="3"/>
        <v>0</v>
      </c>
    </row>
    <row r="46" spans="1:7" ht="15">
      <c r="A46">
        <v>39</v>
      </c>
      <c r="B46" t="str">
        <f t="shared" si="0"/>
        <v>-</v>
      </c>
      <c r="C46" t="str">
        <f t="shared" si="1"/>
        <v>-</v>
      </c>
      <c r="D46">
        <f>VLOOKUP(B46,blosum!$A$2:$Z$26,MATCH(C46,blosum!$A$1:$Y$1,0),FALSE)</f>
        <v>0</v>
      </c>
      <c r="F46" t="b">
        <f t="shared" si="2"/>
        <v>1</v>
      </c>
      <c r="G46">
        <f t="shared" si="3"/>
        <v>0</v>
      </c>
    </row>
    <row r="47" spans="1:7" ht="15">
      <c r="A47">
        <v>40</v>
      </c>
      <c r="B47" t="str">
        <f t="shared" si="0"/>
        <v>-</v>
      </c>
      <c r="C47" t="str">
        <f t="shared" si="1"/>
        <v>-</v>
      </c>
      <c r="D47">
        <f>VLOOKUP(B47,blosum!$A$2:$Z$26,MATCH(C47,blosum!$A$1:$Y$1,0),FALSE)</f>
        <v>0</v>
      </c>
      <c r="F47" t="b">
        <f t="shared" si="2"/>
        <v>0</v>
      </c>
      <c r="G47">
        <f t="shared" si="3"/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Кабинет</dc:creator>
  <cp:keywords/>
  <dc:description/>
  <cp:lastModifiedBy>Кабинет</cp:lastModifiedBy>
  <dcterms:created xsi:type="dcterms:W3CDTF">2009-03-22T00:49:31Z</dcterms:created>
  <dcterms:modified xsi:type="dcterms:W3CDTF">2009-03-22T19:27:57Z</dcterms:modified>
  <cp:category/>
  <cp:version/>
  <cp:contentType/>
  <cp:contentStatus/>
</cp:coreProperties>
</file>